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codeName="ThisWorkbook" defaultThemeVersion="124226"/>
  <mc:AlternateContent xmlns:mc="http://schemas.openxmlformats.org/markup-compatibility/2006">
    <mc:Choice Requires="x15">
      <x15ac:absPath xmlns:x15ac="http://schemas.microsoft.com/office/spreadsheetml/2010/11/ac" url="\\FSTS20\p119616\2024\4624000462-003\06_報告書\●直轄版要領様式\"/>
    </mc:Choice>
  </mc:AlternateContent>
  <xr:revisionPtr revIDLastSave="0" documentId="13_ncr:1_{B57DE5A5-5229-4027-8A6C-41A25415DB1A}" xr6:coauthVersionLast="47" xr6:coauthVersionMax="47" xr10:uidLastSave="{00000000-0000-0000-0000-000000000000}"/>
  <bookViews>
    <workbookView xWindow="-120" yWindow="-120" windowWidth="29040" windowHeight="15720" tabRatio="985" firstSheet="6" activeTab="6" xr2:uid="{00000000-000D-0000-FFFF-FFFF00000000}"/>
  </bookViews>
  <sheets>
    <sheet name="点検様式作成フロー" sheetId="75" r:id="rId1"/>
    <sheet name="変状面積算出方法" sheetId="77" r:id="rId2"/>
    <sheet name="記入の留意点" sheetId="96" r:id="rId3"/>
    <sheet name="様式A-1" sheetId="57" r:id="rId4"/>
    <sheet name="様式A-2" sheetId="58" r:id="rId5"/>
    <sheet name="様式A-3" sheetId="59" r:id="rId6"/>
    <sheet name="様式B (1)" sheetId="213" r:id="rId7"/>
    <sheet name="様式B (2)" sheetId="732" r:id="rId8"/>
    <sheet name="様式B (3)" sheetId="733" r:id="rId9"/>
    <sheet name="様式B (4)" sheetId="734" r:id="rId10"/>
    <sheet name="様式B (5)" sheetId="1084" r:id="rId11"/>
    <sheet name="様式B (6)" sheetId="1085" r:id="rId12"/>
    <sheet name="様式B (7)" sheetId="1304" r:id="rId13"/>
    <sheet name="様式B (8)" sheetId="1305" r:id="rId14"/>
    <sheet name="様式B (9)" sheetId="1306" r:id="rId15"/>
    <sheet name="様式B (10)" sheetId="1307" r:id="rId16"/>
    <sheet name="様式B (11)" sheetId="1308" r:id="rId17"/>
    <sheet name="様式B (12)" sheetId="1309" r:id="rId18"/>
    <sheet name="様式B (13)" sheetId="1310" r:id="rId19"/>
    <sheet name="様式C-1-1" sheetId="60" r:id="rId20"/>
    <sheet name="様式C-1-2" sheetId="61" r:id="rId21"/>
    <sheet name="様式C-2" sheetId="63" r:id="rId22"/>
    <sheet name="様式D-1-1 (1)" sheetId="218" r:id="rId23"/>
    <sheet name="様式D-1-1 (2)" sheetId="1398" r:id="rId24"/>
    <sheet name="様式D-1-1 (3)" sheetId="1399" r:id="rId25"/>
    <sheet name="様式D-1-1 (4)" sheetId="1400" r:id="rId26"/>
    <sheet name="様式D-1-1 (5)" sheetId="1401" r:id="rId27"/>
    <sheet name="様式D-1-1 (6)" sheetId="1402" r:id="rId28"/>
    <sheet name="様式D-1-1 (7)" sheetId="1403" r:id="rId29"/>
    <sheet name="様式D-1-1 (8)" sheetId="1404" r:id="rId30"/>
    <sheet name="様式D-1-1 (9)" sheetId="1405" r:id="rId31"/>
    <sheet name="様式D-1-1 (10)" sheetId="1406" r:id="rId32"/>
    <sheet name="様式D-1-1 (11)" sheetId="1407" r:id="rId33"/>
    <sheet name="様式D-1-1 (12)" sheetId="1408" r:id="rId34"/>
    <sheet name="様式D-1-1 (13)" sheetId="1409" r:id="rId35"/>
    <sheet name="様式D-1-1 (14)" sheetId="1410" r:id="rId36"/>
    <sheet name="様式D-1-1 (15)" sheetId="1411" r:id="rId37"/>
    <sheet name="様式D-1-1 (16)" sheetId="1412" r:id="rId38"/>
    <sheet name="様式D-1-1 (17)" sheetId="1413" r:id="rId39"/>
    <sheet name="様式D-1-1 (18)" sheetId="1414" r:id="rId40"/>
    <sheet name="様式D-1-1 (19)" sheetId="1415" r:id="rId41"/>
    <sheet name="様式D-1-1 (20)" sheetId="1416" r:id="rId42"/>
    <sheet name="様式D-1-1 (21)" sheetId="1417" r:id="rId43"/>
    <sheet name="様式D-1-1 (22)" sheetId="1418" r:id="rId44"/>
    <sheet name="様式D-1-1 (23)" sheetId="1419" r:id="rId45"/>
    <sheet name="様式D-1-1 (24)" sheetId="1420" r:id="rId46"/>
    <sheet name="様式D-1-1 (25)" sheetId="1421" r:id="rId47"/>
    <sheet name="様式D-1-1 (26)" sheetId="1422" r:id="rId48"/>
    <sheet name="様式D-1-1 (27)" sheetId="1423" r:id="rId49"/>
    <sheet name="様式D-1-1 (28)" sheetId="1424" r:id="rId50"/>
    <sheet name="様式D-1-1 (29)" sheetId="1425" r:id="rId51"/>
    <sheet name="様式D-1-1 (30)" sheetId="1426" r:id="rId52"/>
    <sheet name="様式D-1-1 (31)" sheetId="1427" r:id="rId53"/>
    <sheet name="様式D-1-1 (32)" sheetId="1428" r:id="rId54"/>
    <sheet name="様式D-1-1 (33)" sheetId="1429" r:id="rId55"/>
    <sheet name="様式D-1-1 (34)" sheetId="1430" r:id="rId56"/>
    <sheet name="様式D-1-1 (35)" sheetId="1431" r:id="rId57"/>
    <sheet name="様式D-1-1 (36)" sheetId="1432" r:id="rId58"/>
    <sheet name="様式D-1-1 (37)" sheetId="1433" r:id="rId59"/>
    <sheet name="様式D-1-1 (38)" sheetId="1434" r:id="rId60"/>
    <sheet name="様式D-1-1 (39)" sheetId="1435" r:id="rId61"/>
    <sheet name="様式D-1-1 (40)" sheetId="1436" r:id="rId62"/>
    <sheet name="様式D-1-1 (41)" sheetId="1437" r:id="rId63"/>
    <sheet name="様式D-1-1 (42)" sheetId="1438" r:id="rId64"/>
    <sheet name="様式D-1-1 (43)" sheetId="1439" r:id="rId65"/>
    <sheet name="様式D-1-1 (44)" sheetId="1440" r:id="rId66"/>
    <sheet name="様式D-1-1 (45)" sheetId="1441" r:id="rId67"/>
    <sheet name="様式D-1-1 (46)" sheetId="1442" r:id="rId68"/>
    <sheet name="様式D-1-1 (47)" sheetId="1443" r:id="rId69"/>
    <sheet name="様式D-1-1 (48)" sheetId="1444" r:id="rId70"/>
    <sheet name="様式D-1-1 (49)" sheetId="1445" r:id="rId71"/>
    <sheet name="様式D-1-1 (50)" sheetId="1446" r:id="rId72"/>
    <sheet name="様式D-1-2 (1)" sheetId="65" r:id="rId73"/>
    <sheet name="様式D-2-1 (1)" sheetId="42" r:id="rId74"/>
    <sheet name="様式D-2-1 (2)" sheetId="1292" r:id="rId75"/>
    <sheet name="様式D-2-1 (3)" sheetId="1293" r:id="rId76"/>
    <sheet name="様式D-2-1 (4)" sheetId="1294" r:id="rId77"/>
    <sheet name="様式D-2-1 (5)" sheetId="1295" r:id="rId78"/>
    <sheet name="様式D-2-1 (6)" sheetId="1296" r:id="rId79"/>
    <sheet name="様式D-2-1 (7)" sheetId="1297" r:id="rId80"/>
    <sheet name="様式D-2-1 (8)" sheetId="1298" r:id="rId81"/>
    <sheet name="様式D-2-1 (9)" sheetId="1299" r:id="rId82"/>
    <sheet name="様式D-2-1 (10)" sheetId="1300" r:id="rId83"/>
    <sheet name="様式D-2-1 (11)" sheetId="1301" r:id="rId84"/>
    <sheet name="様式D-2-1 (12)" sheetId="1302" r:id="rId85"/>
    <sheet name="様式D-2-1 (13)" sheetId="1303" r:id="rId86"/>
    <sheet name="様式D-2-1´" sheetId="55" r:id="rId87"/>
    <sheet name="様式D-3_PS" sheetId="1447" r:id="rId88"/>
    <sheet name="様式D-3_S001" sheetId="1448" r:id="rId89"/>
    <sheet name="様式D-3_S002" sheetId="1449" r:id="rId90"/>
    <sheet name="様式D-3_S003" sheetId="1450" r:id="rId91"/>
    <sheet name="様式D-3_S004" sheetId="1451" r:id="rId92"/>
    <sheet name="様式D-3_S005" sheetId="1452" r:id="rId93"/>
    <sheet name="様式D-3_S006" sheetId="1453" r:id="rId94"/>
    <sheet name="様式D-3_S007" sheetId="1454" r:id="rId95"/>
    <sheet name="様式D-3_S008" sheetId="1455" r:id="rId96"/>
    <sheet name="様式D-3_S009" sheetId="1456" r:id="rId97"/>
    <sheet name="様式D-3_S010" sheetId="1457" r:id="rId98"/>
    <sheet name="様式D-3_S011" sheetId="1458" r:id="rId99"/>
    <sheet name="様式D-3_S012" sheetId="1459" r:id="rId100"/>
    <sheet name="様式D-3_S013" sheetId="1460" r:id="rId101"/>
    <sheet name="様式D-3_S014" sheetId="1461" r:id="rId102"/>
    <sheet name="様式D-3_S015" sheetId="1462" r:id="rId103"/>
    <sheet name="様式D-3_S016" sheetId="1463" r:id="rId104"/>
    <sheet name="様式D-3_S017" sheetId="1464" r:id="rId105"/>
    <sheet name="様式D-3_S018" sheetId="1465" r:id="rId106"/>
    <sheet name="様式D-3_S019" sheetId="1466" r:id="rId107"/>
    <sheet name="様式D-3_S020" sheetId="1467" r:id="rId108"/>
    <sheet name="様式D-3_S021" sheetId="1468" r:id="rId109"/>
    <sheet name="様式D-3_S022" sheetId="1469" r:id="rId110"/>
    <sheet name="様式D-3_S023" sheetId="1470" r:id="rId111"/>
    <sheet name="様式D-3_S024" sheetId="1471" r:id="rId112"/>
    <sheet name="様式D-3_S025" sheetId="1472" r:id="rId113"/>
    <sheet name="様式D-3_S026" sheetId="1473" r:id="rId114"/>
    <sheet name="様式D-3_S027" sheetId="1474" r:id="rId115"/>
    <sheet name="様式D-3_S028" sheetId="1475" r:id="rId116"/>
    <sheet name="様式D-3_S029" sheetId="1476" r:id="rId117"/>
    <sheet name="様式D-3_S030" sheetId="1477" r:id="rId118"/>
    <sheet name="様式D-3_S031" sheetId="1478" r:id="rId119"/>
    <sheet name="様式D-3_S032" sheetId="1479" r:id="rId120"/>
    <sheet name="様式D-3_S033" sheetId="1480" r:id="rId121"/>
    <sheet name="様式D-3_S034" sheetId="1481" r:id="rId122"/>
    <sheet name="様式D-3_S035" sheetId="1482" r:id="rId123"/>
    <sheet name="様式D-3_S036" sheetId="1483" r:id="rId124"/>
    <sheet name="様式D-3_S037" sheetId="1484" r:id="rId125"/>
    <sheet name="様式D-3_S038" sheetId="1485" r:id="rId126"/>
    <sheet name="様式D-3_S039" sheetId="1486" r:id="rId127"/>
    <sheet name="様式D-3_S040" sheetId="1487" r:id="rId128"/>
    <sheet name="様式D-3_S041" sheetId="1488" r:id="rId129"/>
    <sheet name="様式D-3_S042" sheetId="1489" r:id="rId130"/>
    <sheet name="様式D-3_S043" sheetId="1490" r:id="rId131"/>
    <sheet name="様式D-3_S044" sheetId="1491" r:id="rId132"/>
    <sheet name="様式D-3_S045" sheetId="1492" r:id="rId133"/>
    <sheet name="様式D-3_S046" sheetId="1493" r:id="rId134"/>
    <sheet name="様式D-3_S047" sheetId="1494" r:id="rId135"/>
    <sheet name="様式D-3_S048" sheetId="1495" r:id="rId136"/>
    <sheet name="様式D-3_S049" sheetId="1496" r:id="rId137"/>
    <sheet name="様式D-3_S050" sheetId="1497" r:id="rId138"/>
    <sheet name="様式D-3_S051" sheetId="1498" r:id="rId139"/>
    <sheet name="様式D-3_S052" sheetId="1499" r:id="rId140"/>
    <sheet name="様式D-3_S053" sheetId="1500" r:id="rId141"/>
    <sheet name="様式D-3_S054" sheetId="1501" r:id="rId142"/>
    <sheet name="様式D-3_S055" sheetId="1502" r:id="rId143"/>
    <sheet name="様式D-3_S056" sheetId="1503" r:id="rId144"/>
    <sheet name="様式D-3_S057" sheetId="1504" r:id="rId145"/>
    <sheet name="様式D-3_S058" sheetId="1505" r:id="rId146"/>
    <sheet name="様式D-3_S059" sheetId="1506" r:id="rId147"/>
    <sheet name="様式D-3_S060" sheetId="1507" r:id="rId148"/>
    <sheet name="様式D-3_S061" sheetId="1508" r:id="rId149"/>
    <sheet name="様式D-3_S062" sheetId="1509" r:id="rId150"/>
    <sheet name="様式D-3_S063" sheetId="1510" r:id="rId151"/>
    <sheet name="様式D-3_S064" sheetId="1511" r:id="rId152"/>
    <sheet name="様式D-3_S065" sheetId="1512" r:id="rId153"/>
    <sheet name="様式D-3_S066" sheetId="1513" r:id="rId154"/>
    <sheet name="様式D-3_S067" sheetId="1514" r:id="rId155"/>
    <sheet name="様式D-3_S068" sheetId="1515" r:id="rId156"/>
    <sheet name="様式D-3_S069" sheetId="1516" r:id="rId157"/>
    <sheet name="様式D-3_S070" sheetId="1517" r:id="rId158"/>
    <sheet name="様式D-3_S071" sheetId="1518" r:id="rId159"/>
    <sheet name="様式D-3_S072" sheetId="1519" r:id="rId160"/>
    <sheet name="様式D-3_S073" sheetId="1520" r:id="rId161"/>
    <sheet name="様式D-3_S074" sheetId="1521" r:id="rId162"/>
    <sheet name="様式D-3_S075" sheetId="1522" r:id="rId163"/>
    <sheet name="様式D-3_S076" sheetId="1523" r:id="rId164"/>
    <sheet name="様式D-3_S077" sheetId="1524" r:id="rId165"/>
    <sheet name="様式D-3_S078" sheetId="1525" r:id="rId166"/>
    <sheet name="様式D-3_S079" sheetId="1526" r:id="rId167"/>
    <sheet name="様式D-3_S080" sheetId="1527" r:id="rId168"/>
    <sheet name="様式D-3_S081" sheetId="1528" r:id="rId169"/>
    <sheet name="様式D-3_S082" sheetId="1529" r:id="rId170"/>
    <sheet name="様式D-3_S083" sheetId="1530" r:id="rId171"/>
    <sheet name="様式D-3_S084" sheetId="1531" r:id="rId172"/>
    <sheet name="様式D-3_S085" sheetId="1532" r:id="rId173"/>
    <sheet name="様式D-3_PE" sheetId="1533" r:id="rId174"/>
    <sheet name="様式E" sheetId="64" r:id="rId175"/>
    <sheet name="様式F" sheetId="81" r:id="rId176"/>
    <sheet name="様式G" sheetId="95" r:id="rId177"/>
    <sheet name="(参考)リスト" sheetId="74" r:id="rId178"/>
  </sheets>
  <externalReferences>
    <externalReference r:id="rId179"/>
    <externalReference r:id="rId180"/>
  </externalReferences>
  <definedNames>
    <definedName name="_xlnm._FilterDatabase" localSheetId="4" hidden="1">'様式A-2'!$F$6:$AJ$41</definedName>
    <definedName name="_xlnm._FilterDatabase" localSheetId="19" hidden="1">'様式C-1-1'!$I$1:$J$283</definedName>
    <definedName name="_xlnm.Print_Area" localSheetId="177">'(参考)リスト'!$A$3:$K$84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'様式A-2'!$B$3:$AN$127</definedName>
    <definedName name="_xlnm.Print_Area" localSheetId="5">'様式A-3'!$B$3:$AI$18</definedName>
    <definedName name="_xlnm.Print_Area" localSheetId="6">'様式B (1)'!$B$2:$AA$33</definedName>
    <definedName name="_xlnm.Print_Area" localSheetId="15">'様式B (10)'!$B$2:$AA$33</definedName>
    <definedName name="_xlnm.Print_Area" localSheetId="16">'様式B (11)'!$B$2:$AA$33</definedName>
    <definedName name="_xlnm.Print_Area" localSheetId="17">'様式B (12)'!$B$2:$AA$33</definedName>
    <definedName name="_xlnm.Print_Area" localSheetId="18">'様式B (13)'!$B$2:$AA$33</definedName>
    <definedName name="_xlnm.Print_Area" localSheetId="7">'様式B (2)'!$B$2:$AA$33</definedName>
    <definedName name="_xlnm.Print_Area" localSheetId="8">'様式B (3)'!$B$2:$AA$33</definedName>
    <definedName name="_xlnm.Print_Area" localSheetId="9">'様式B (4)'!$B$2:$AA$33</definedName>
    <definedName name="_xlnm.Print_Area" localSheetId="10">'様式B (5)'!$B$2:$AA$33</definedName>
    <definedName name="_xlnm.Print_Area" localSheetId="11">'様式B (6)'!$B$2:$AA$33</definedName>
    <definedName name="_xlnm.Print_Area" localSheetId="12">'様式B (7)'!$B$2:$AA$33</definedName>
    <definedName name="_xlnm.Print_Area" localSheetId="13">'様式B (8)'!$B$2:$AA$33</definedName>
    <definedName name="_xlnm.Print_Area" localSheetId="14">'様式B (9)'!$B$2:$AA$33</definedName>
    <definedName name="_xlnm.Print_Area" localSheetId="19">'様式C-1-1'!$B$2:$Y$283</definedName>
    <definedName name="_xlnm.Print_Area" localSheetId="20">'様式C-1-2'!$B$2:$X$46</definedName>
    <definedName name="_xlnm.Print_Area" localSheetId="21">'様式C-2'!$B$2:$Z$23</definedName>
    <definedName name="_xlnm.Print_Area" localSheetId="22">'様式D-1-1 (1)'!$B$2:$W$30</definedName>
    <definedName name="_xlnm.Print_Area" localSheetId="31">'様式D-1-1 (10)'!$B$2:$W$30</definedName>
    <definedName name="_xlnm.Print_Area" localSheetId="32">'様式D-1-1 (11)'!$B$2:$W$30</definedName>
    <definedName name="_xlnm.Print_Area" localSheetId="33">'様式D-1-1 (12)'!$B$2:$W$30</definedName>
    <definedName name="_xlnm.Print_Area" localSheetId="34">'様式D-1-1 (13)'!$B$2:$W$30</definedName>
    <definedName name="_xlnm.Print_Area" localSheetId="35">'様式D-1-1 (14)'!$B$2:$W$30</definedName>
    <definedName name="_xlnm.Print_Area" localSheetId="36">'様式D-1-1 (15)'!$B$2:$W$30</definedName>
    <definedName name="_xlnm.Print_Area" localSheetId="37">'様式D-1-1 (16)'!$B$2:$W$30</definedName>
    <definedName name="_xlnm.Print_Area" localSheetId="38">'様式D-1-1 (17)'!$B$2:$W$30</definedName>
    <definedName name="_xlnm.Print_Area" localSheetId="39">'様式D-1-1 (18)'!$B$2:$W$30</definedName>
    <definedName name="_xlnm.Print_Area" localSheetId="40">'様式D-1-1 (19)'!$B$2:$W$30</definedName>
    <definedName name="_xlnm.Print_Area" localSheetId="23">'様式D-1-1 (2)'!$B$2:$W$30</definedName>
    <definedName name="_xlnm.Print_Area" localSheetId="41">'様式D-1-1 (20)'!$B$2:$W$30</definedName>
    <definedName name="_xlnm.Print_Area" localSheetId="42">'様式D-1-1 (21)'!$B$2:$W$30</definedName>
    <definedName name="_xlnm.Print_Area" localSheetId="43">'様式D-1-1 (22)'!$B$2:$W$30</definedName>
    <definedName name="_xlnm.Print_Area" localSheetId="44">'様式D-1-1 (23)'!$B$2:$W$30</definedName>
    <definedName name="_xlnm.Print_Area" localSheetId="45">'様式D-1-1 (24)'!$B$2:$W$30</definedName>
    <definedName name="_xlnm.Print_Area" localSheetId="46">'様式D-1-1 (25)'!$B$2:$W$30</definedName>
    <definedName name="_xlnm.Print_Area" localSheetId="47">'様式D-1-1 (26)'!$B$2:$W$30</definedName>
    <definedName name="_xlnm.Print_Area" localSheetId="48">'様式D-1-1 (27)'!$B$2:$W$30</definedName>
    <definedName name="_xlnm.Print_Area" localSheetId="49">'様式D-1-1 (28)'!$B$2:$W$30</definedName>
    <definedName name="_xlnm.Print_Area" localSheetId="50">'様式D-1-1 (29)'!$B$2:$W$30</definedName>
    <definedName name="_xlnm.Print_Area" localSheetId="24">'様式D-1-1 (3)'!$B$2:$W$30</definedName>
    <definedName name="_xlnm.Print_Area" localSheetId="51">'様式D-1-1 (30)'!$B$2:$W$30</definedName>
    <definedName name="_xlnm.Print_Area" localSheetId="52">'様式D-1-1 (31)'!$B$2:$W$30</definedName>
    <definedName name="_xlnm.Print_Area" localSheetId="53">'様式D-1-1 (32)'!$B$2:$W$30</definedName>
    <definedName name="_xlnm.Print_Area" localSheetId="54">'様式D-1-1 (33)'!$B$2:$W$30</definedName>
    <definedName name="_xlnm.Print_Area" localSheetId="55">'様式D-1-1 (34)'!$B$2:$W$30</definedName>
    <definedName name="_xlnm.Print_Area" localSheetId="56">'様式D-1-1 (35)'!$B$2:$W$30</definedName>
    <definedName name="_xlnm.Print_Area" localSheetId="57">'様式D-1-1 (36)'!$B$2:$W$30</definedName>
    <definedName name="_xlnm.Print_Area" localSheetId="58">'様式D-1-1 (37)'!$B$2:$W$30</definedName>
    <definedName name="_xlnm.Print_Area" localSheetId="59">'様式D-1-1 (38)'!$B$2:$W$30</definedName>
    <definedName name="_xlnm.Print_Area" localSheetId="60">'様式D-1-1 (39)'!$B$2:$W$30</definedName>
    <definedName name="_xlnm.Print_Area" localSheetId="25">'様式D-1-1 (4)'!$B$2:$W$30</definedName>
    <definedName name="_xlnm.Print_Area" localSheetId="61">'様式D-1-1 (40)'!$B$2:$W$30</definedName>
    <definedName name="_xlnm.Print_Area" localSheetId="62">'様式D-1-1 (41)'!$B$2:$W$30</definedName>
    <definedName name="_xlnm.Print_Area" localSheetId="63">'様式D-1-1 (42)'!$B$2:$W$30</definedName>
    <definedName name="_xlnm.Print_Area" localSheetId="64">'様式D-1-1 (43)'!$B$2:$W$30</definedName>
    <definedName name="_xlnm.Print_Area" localSheetId="65">'様式D-1-1 (44)'!$B$2:$W$30</definedName>
    <definedName name="_xlnm.Print_Area" localSheetId="66">'様式D-1-1 (45)'!$B$2:$W$30</definedName>
    <definedName name="_xlnm.Print_Area" localSheetId="67">'様式D-1-1 (46)'!$B$2:$W$30</definedName>
    <definedName name="_xlnm.Print_Area" localSheetId="68">'様式D-1-1 (47)'!$B$2:$W$30</definedName>
    <definedName name="_xlnm.Print_Area" localSheetId="69">'様式D-1-1 (48)'!$B$2:$W$30</definedName>
    <definedName name="_xlnm.Print_Area" localSheetId="70">'様式D-1-1 (49)'!$B$2:$W$30</definedName>
    <definedName name="_xlnm.Print_Area" localSheetId="26">'様式D-1-1 (5)'!$B$2:$W$30</definedName>
    <definedName name="_xlnm.Print_Area" localSheetId="71">'様式D-1-1 (50)'!$B$2:$W$30</definedName>
    <definedName name="_xlnm.Print_Area" localSheetId="27">'様式D-1-1 (6)'!$B$2:$W$30</definedName>
    <definedName name="_xlnm.Print_Area" localSheetId="28">'様式D-1-1 (7)'!$B$2:$W$30</definedName>
    <definedName name="_xlnm.Print_Area" localSheetId="29">'様式D-1-1 (8)'!$B$2:$W$30</definedName>
    <definedName name="_xlnm.Print_Area" localSheetId="30">'様式D-1-1 (9)'!$B$2:$W$30</definedName>
    <definedName name="_xlnm.Print_Area" localSheetId="72">'様式D-1-2 (1)'!$B$2:$Y$41</definedName>
    <definedName name="_xlnm.Print_Area" localSheetId="73">'様式D-2-1 (1)'!$B$3:$AI$18</definedName>
    <definedName name="_xlnm.Print_Area" localSheetId="82">'様式D-2-1 (10)'!$B$3:$AI$18</definedName>
    <definedName name="_xlnm.Print_Area" localSheetId="83">'様式D-2-1 (11)'!$B$3:$AI$18</definedName>
    <definedName name="_xlnm.Print_Area" localSheetId="84">'様式D-2-1 (12)'!$B$3:$AI$18</definedName>
    <definedName name="_xlnm.Print_Area" localSheetId="85">'様式D-2-1 (13)'!$B$3:$AI$18</definedName>
    <definedName name="_xlnm.Print_Area" localSheetId="74">'様式D-2-1 (2)'!$B$3:$AI$18</definedName>
    <definedName name="_xlnm.Print_Area" localSheetId="75">'様式D-2-1 (3)'!$B$3:$AI$18</definedName>
    <definedName name="_xlnm.Print_Area" localSheetId="76">'様式D-2-1 (4)'!$B$3:$AI$18</definedName>
    <definedName name="_xlnm.Print_Area" localSheetId="77">'様式D-2-1 (5)'!$B$3:$AI$18</definedName>
    <definedName name="_xlnm.Print_Area" localSheetId="78">'様式D-2-1 (6)'!$B$3:$AI$18</definedName>
    <definedName name="_xlnm.Print_Area" localSheetId="79">'様式D-2-1 (7)'!$B$3:$AI$18</definedName>
    <definedName name="_xlnm.Print_Area" localSheetId="80">'様式D-2-1 (8)'!$B$3:$AI$18</definedName>
    <definedName name="_xlnm.Print_Area" localSheetId="81">'様式D-2-1 (9)'!$B$3:$AI$18</definedName>
    <definedName name="_xlnm.Print_Area" localSheetId="86">'様式D-2-1´'!$B$3:$AI$18</definedName>
    <definedName name="_xlnm.Print_Area" localSheetId="173">'様式D-3_PE'!$B$3:$AO$53</definedName>
    <definedName name="_xlnm.Print_Area" localSheetId="87">'様式D-3_PS'!$B$3:$AO$53</definedName>
    <definedName name="_xlnm.Print_Area" localSheetId="88">'様式D-3_S001'!$B$3:$AO$53</definedName>
    <definedName name="_xlnm.Print_Area" localSheetId="89">'様式D-3_S002'!$B$3:$AO$53</definedName>
    <definedName name="_xlnm.Print_Area" localSheetId="90">'様式D-3_S003'!$B$3:$AO$53</definedName>
    <definedName name="_xlnm.Print_Area" localSheetId="91">'様式D-3_S004'!$B$3:$AO$53</definedName>
    <definedName name="_xlnm.Print_Area" localSheetId="92">'様式D-3_S005'!$B$3:$AO$53</definedName>
    <definedName name="_xlnm.Print_Area" localSheetId="93">'様式D-3_S006'!$B$3:$AO$53</definedName>
    <definedName name="_xlnm.Print_Area" localSheetId="94">'様式D-3_S007'!$B$3:$AO$53</definedName>
    <definedName name="_xlnm.Print_Area" localSheetId="95">'様式D-3_S008'!$B$3:$AO$53</definedName>
    <definedName name="_xlnm.Print_Area" localSheetId="96">'様式D-3_S009'!$B$3:$AO$53</definedName>
    <definedName name="_xlnm.Print_Area" localSheetId="97">'様式D-3_S010'!$B$3:$AO$53</definedName>
    <definedName name="_xlnm.Print_Area" localSheetId="98">'様式D-3_S011'!$B$3:$AO$53</definedName>
    <definedName name="_xlnm.Print_Area" localSheetId="99">'様式D-3_S012'!$B$3:$AO$53</definedName>
    <definedName name="_xlnm.Print_Area" localSheetId="100">'様式D-3_S013'!$B$3:$AO$53</definedName>
    <definedName name="_xlnm.Print_Area" localSheetId="101">'様式D-3_S014'!$B$3:$AO$53</definedName>
    <definedName name="_xlnm.Print_Area" localSheetId="102">'様式D-3_S015'!$B$3:$AO$53</definedName>
    <definedName name="_xlnm.Print_Area" localSheetId="103">'様式D-3_S016'!$B$3:$AO$53</definedName>
    <definedName name="_xlnm.Print_Area" localSheetId="104">'様式D-3_S017'!$B$3:$AO$53</definedName>
    <definedName name="_xlnm.Print_Area" localSheetId="105">'様式D-3_S018'!$B$3:$AO$53</definedName>
    <definedName name="_xlnm.Print_Area" localSheetId="106">'様式D-3_S019'!$B$3:$AO$53</definedName>
    <definedName name="_xlnm.Print_Area" localSheetId="107">'様式D-3_S020'!$B$3:$AO$53</definedName>
    <definedName name="_xlnm.Print_Area" localSheetId="108">'様式D-3_S021'!$B$3:$AO$53</definedName>
    <definedName name="_xlnm.Print_Area" localSheetId="109">'様式D-3_S022'!$B$3:$AO$53</definedName>
    <definedName name="_xlnm.Print_Area" localSheetId="110">'様式D-3_S023'!$B$3:$AO$53</definedName>
    <definedName name="_xlnm.Print_Area" localSheetId="111">'様式D-3_S024'!$B$3:$AO$53</definedName>
    <definedName name="_xlnm.Print_Area" localSheetId="112">'様式D-3_S025'!$B$3:$AO$53</definedName>
    <definedName name="_xlnm.Print_Area" localSheetId="113">'様式D-3_S026'!$B$3:$AO$53</definedName>
    <definedName name="_xlnm.Print_Area" localSheetId="114">'様式D-3_S027'!$B$3:$AO$53</definedName>
    <definedName name="_xlnm.Print_Area" localSheetId="115">'様式D-3_S028'!$B$3:$AO$53</definedName>
    <definedName name="_xlnm.Print_Area" localSheetId="116">'様式D-3_S029'!$B$3:$AO$53</definedName>
    <definedName name="_xlnm.Print_Area" localSheetId="117">'様式D-3_S030'!$B$3:$AO$53</definedName>
    <definedName name="_xlnm.Print_Area" localSheetId="118">'様式D-3_S031'!$B$3:$AO$53</definedName>
    <definedName name="_xlnm.Print_Area" localSheetId="119">'様式D-3_S032'!$B$3:$AO$53</definedName>
    <definedName name="_xlnm.Print_Area" localSheetId="120">'様式D-3_S033'!$B$3:$AO$53</definedName>
    <definedName name="_xlnm.Print_Area" localSheetId="121">'様式D-3_S034'!$B$3:$AO$53</definedName>
    <definedName name="_xlnm.Print_Area" localSheetId="122">'様式D-3_S035'!$B$3:$AO$53</definedName>
    <definedName name="_xlnm.Print_Area" localSheetId="123">'様式D-3_S036'!$B$3:$AO$53</definedName>
    <definedName name="_xlnm.Print_Area" localSheetId="124">'様式D-3_S037'!$B$3:$AO$53</definedName>
    <definedName name="_xlnm.Print_Area" localSheetId="125">'様式D-3_S038'!$B$3:$AO$53</definedName>
    <definedName name="_xlnm.Print_Area" localSheetId="126">'様式D-3_S039'!$B$3:$AO$53</definedName>
    <definedName name="_xlnm.Print_Area" localSheetId="127">'様式D-3_S040'!$B$3:$AO$53</definedName>
    <definedName name="_xlnm.Print_Area" localSheetId="128">'様式D-3_S041'!$B$3:$AO$53</definedName>
    <definedName name="_xlnm.Print_Area" localSheetId="129">'様式D-3_S042'!$B$3:$AO$53</definedName>
    <definedName name="_xlnm.Print_Area" localSheetId="130">'様式D-3_S043'!$B$3:$AO$53</definedName>
    <definedName name="_xlnm.Print_Area" localSheetId="131">'様式D-3_S044'!$B$3:$AO$53</definedName>
    <definedName name="_xlnm.Print_Area" localSheetId="132">'様式D-3_S045'!$B$3:$AO$53</definedName>
    <definedName name="_xlnm.Print_Area" localSheetId="133">'様式D-3_S046'!$B$3:$AO$53</definedName>
    <definedName name="_xlnm.Print_Area" localSheetId="134">'様式D-3_S047'!$B$3:$AO$53</definedName>
    <definedName name="_xlnm.Print_Area" localSheetId="135">'様式D-3_S048'!$B$3:$AO$53</definedName>
    <definedName name="_xlnm.Print_Area" localSheetId="136">'様式D-3_S049'!$B$3:$AO$53</definedName>
    <definedName name="_xlnm.Print_Area" localSheetId="137">'様式D-3_S050'!$B$3:$AO$53</definedName>
    <definedName name="_xlnm.Print_Area" localSheetId="138">'様式D-3_S051'!$B$3:$AO$53</definedName>
    <definedName name="_xlnm.Print_Area" localSheetId="139">'様式D-3_S052'!$B$3:$AO$53</definedName>
    <definedName name="_xlnm.Print_Area" localSheetId="140">'様式D-3_S053'!$B$3:$AO$53</definedName>
    <definedName name="_xlnm.Print_Area" localSheetId="141">'様式D-3_S054'!$B$3:$AO$53</definedName>
    <definedName name="_xlnm.Print_Area" localSheetId="142">'様式D-3_S055'!$B$3:$AO$53</definedName>
    <definedName name="_xlnm.Print_Area" localSheetId="143">'様式D-3_S056'!$B$3:$AO$53</definedName>
    <definedName name="_xlnm.Print_Area" localSheetId="144">'様式D-3_S057'!$B$3:$AO$53</definedName>
    <definedName name="_xlnm.Print_Area" localSheetId="145">'様式D-3_S058'!$B$3:$AO$53</definedName>
    <definedName name="_xlnm.Print_Area" localSheetId="146">'様式D-3_S059'!$B$3:$AO$53</definedName>
    <definedName name="_xlnm.Print_Area" localSheetId="147">'様式D-3_S060'!$B$3:$AO$53</definedName>
    <definedName name="_xlnm.Print_Area" localSheetId="148">'様式D-3_S061'!$B$3:$AO$53</definedName>
    <definedName name="_xlnm.Print_Area" localSheetId="149">'様式D-3_S062'!$B$3:$AO$53</definedName>
    <definedName name="_xlnm.Print_Area" localSheetId="150">'様式D-3_S063'!$B$3:$AO$53</definedName>
    <definedName name="_xlnm.Print_Area" localSheetId="151">'様式D-3_S064'!$B$3:$AO$53</definedName>
    <definedName name="_xlnm.Print_Area" localSheetId="152">'様式D-3_S065'!$B$3:$AO$53</definedName>
    <definedName name="_xlnm.Print_Area" localSheetId="153">'様式D-3_S066'!$B$3:$AO$53</definedName>
    <definedName name="_xlnm.Print_Area" localSheetId="154">'様式D-3_S067'!$B$3:$AO$53</definedName>
    <definedName name="_xlnm.Print_Area" localSheetId="155">'様式D-3_S068'!$B$3:$AO$53</definedName>
    <definedName name="_xlnm.Print_Area" localSheetId="156">'様式D-3_S069'!$B$3:$AO$53</definedName>
    <definedName name="_xlnm.Print_Area" localSheetId="157">'様式D-3_S070'!$B$3:$AO$53</definedName>
    <definedName name="_xlnm.Print_Area" localSheetId="158">'様式D-3_S071'!$B$3:$AO$53</definedName>
    <definedName name="_xlnm.Print_Area" localSheetId="159">'様式D-3_S072'!$B$3:$AO$53</definedName>
    <definedName name="_xlnm.Print_Area" localSheetId="160">'様式D-3_S073'!$B$3:$AO$53</definedName>
    <definedName name="_xlnm.Print_Area" localSheetId="161">'様式D-3_S074'!$B$3:$AO$53</definedName>
    <definedName name="_xlnm.Print_Area" localSheetId="162">'様式D-3_S075'!$B$3:$AO$53</definedName>
    <definedName name="_xlnm.Print_Area" localSheetId="163">'様式D-3_S076'!$B$3:$AO$53</definedName>
    <definedName name="_xlnm.Print_Area" localSheetId="164">'様式D-3_S077'!$B$3:$AO$53</definedName>
    <definedName name="_xlnm.Print_Area" localSheetId="165">'様式D-3_S078'!$B$3:$AO$53</definedName>
    <definedName name="_xlnm.Print_Area" localSheetId="166">'様式D-3_S079'!$B$3:$AO$53</definedName>
    <definedName name="_xlnm.Print_Area" localSheetId="167">'様式D-3_S080'!$B$3:$AO$53</definedName>
    <definedName name="_xlnm.Print_Area" localSheetId="168">'様式D-3_S081'!$B$3:$AO$53</definedName>
    <definedName name="_xlnm.Print_Area" localSheetId="169">'様式D-3_S082'!$B$3:$AO$53</definedName>
    <definedName name="_xlnm.Print_Area" localSheetId="170">'様式D-3_S083'!$B$3:$AO$53</definedName>
    <definedName name="_xlnm.Print_Area" localSheetId="171">'様式D-3_S084'!$B$3:$AO$53</definedName>
    <definedName name="_xlnm.Print_Area" localSheetId="172">'様式D-3_S085'!$B$3:$AO$53</definedName>
    <definedName name="_xlnm.Print_Area" localSheetId="174">様式E!$B$2:$BK$21</definedName>
    <definedName name="_xlnm.Print_Area" localSheetId="175">様式F!$B$1:$AB$118</definedName>
    <definedName name="_xlnm.Print_Area" localSheetId="176">様式G!$B$2:$Z$15</definedName>
    <definedName name="_xlnm.Print_Titles" localSheetId="4">'様式A-2'!$3:$9</definedName>
    <definedName name="_xlnm.Print_Titles" localSheetId="22">'様式D-1-1 (1)'!$B:$W,'様式D-1-1 (1)'!$2:$4</definedName>
    <definedName name="_xlnm.Print_Titles" localSheetId="31">'様式D-1-1 (10)'!$B:$W,'様式D-1-1 (10)'!$2:$4</definedName>
    <definedName name="_xlnm.Print_Titles" localSheetId="32">'様式D-1-1 (11)'!$B:$W,'様式D-1-1 (11)'!$2:$4</definedName>
    <definedName name="_xlnm.Print_Titles" localSheetId="33">'様式D-1-1 (12)'!$B:$W,'様式D-1-1 (12)'!$2:$4</definedName>
    <definedName name="_xlnm.Print_Titles" localSheetId="34">'様式D-1-1 (13)'!$B:$W,'様式D-1-1 (13)'!$2:$4</definedName>
    <definedName name="_xlnm.Print_Titles" localSheetId="35">'様式D-1-1 (14)'!$B:$W,'様式D-1-1 (14)'!$2:$4</definedName>
    <definedName name="_xlnm.Print_Titles" localSheetId="36">'様式D-1-1 (15)'!$B:$W,'様式D-1-1 (15)'!$2:$4</definedName>
    <definedName name="_xlnm.Print_Titles" localSheetId="37">'様式D-1-1 (16)'!$B:$W,'様式D-1-1 (16)'!$2:$4</definedName>
    <definedName name="_xlnm.Print_Titles" localSheetId="38">'様式D-1-1 (17)'!$B:$W,'様式D-1-1 (17)'!$2:$4</definedName>
    <definedName name="_xlnm.Print_Titles" localSheetId="39">'様式D-1-1 (18)'!$B:$W,'様式D-1-1 (18)'!$2:$4</definedName>
    <definedName name="_xlnm.Print_Titles" localSheetId="40">'様式D-1-1 (19)'!$B:$W,'様式D-1-1 (19)'!$2:$4</definedName>
    <definedName name="_xlnm.Print_Titles" localSheetId="23">'様式D-1-1 (2)'!$B:$W,'様式D-1-1 (2)'!$2:$4</definedName>
    <definedName name="_xlnm.Print_Titles" localSheetId="41">'様式D-1-1 (20)'!$B:$W,'様式D-1-1 (20)'!$2:$4</definedName>
    <definedName name="_xlnm.Print_Titles" localSheetId="42">'様式D-1-1 (21)'!$B:$W,'様式D-1-1 (21)'!$2:$4</definedName>
    <definedName name="_xlnm.Print_Titles" localSheetId="43">'様式D-1-1 (22)'!$B:$W,'様式D-1-1 (22)'!$2:$4</definedName>
    <definedName name="_xlnm.Print_Titles" localSheetId="44">'様式D-1-1 (23)'!$B:$W,'様式D-1-1 (23)'!$2:$4</definedName>
    <definedName name="_xlnm.Print_Titles" localSheetId="45">'様式D-1-1 (24)'!$B:$W,'様式D-1-1 (24)'!$2:$4</definedName>
    <definedName name="_xlnm.Print_Titles" localSheetId="46">'様式D-1-1 (25)'!$B:$W,'様式D-1-1 (25)'!$2:$4</definedName>
    <definedName name="_xlnm.Print_Titles" localSheetId="47">'様式D-1-1 (26)'!$B:$W,'様式D-1-1 (26)'!$2:$4</definedName>
    <definedName name="_xlnm.Print_Titles" localSheetId="48">'様式D-1-1 (27)'!$B:$W,'様式D-1-1 (27)'!$2:$4</definedName>
    <definedName name="_xlnm.Print_Titles" localSheetId="49">'様式D-1-1 (28)'!$B:$W,'様式D-1-1 (28)'!$2:$4</definedName>
    <definedName name="_xlnm.Print_Titles" localSheetId="50">'様式D-1-1 (29)'!$B:$W,'様式D-1-1 (29)'!$2:$4</definedName>
    <definedName name="_xlnm.Print_Titles" localSheetId="24">'様式D-1-1 (3)'!$B:$W,'様式D-1-1 (3)'!$2:$4</definedName>
    <definedName name="_xlnm.Print_Titles" localSheetId="51">'様式D-1-1 (30)'!$B:$W,'様式D-1-1 (30)'!$2:$4</definedName>
    <definedName name="_xlnm.Print_Titles" localSheetId="52">'様式D-1-1 (31)'!$B:$W,'様式D-1-1 (31)'!$2:$4</definedName>
    <definedName name="_xlnm.Print_Titles" localSheetId="53">'様式D-1-1 (32)'!$B:$W,'様式D-1-1 (32)'!$2:$4</definedName>
    <definedName name="_xlnm.Print_Titles" localSheetId="54">'様式D-1-1 (33)'!$B:$W,'様式D-1-1 (33)'!$2:$4</definedName>
    <definedName name="_xlnm.Print_Titles" localSheetId="55">'様式D-1-1 (34)'!$B:$W,'様式D-1-1 (34)'!$2:$4</definedName>
    <definedName name="_xlnm.Print_Titles" localSheetId="56">'様式D-1-1 (35)'!$B:$W,'様式D-1-1 (35)'!$2:$4</definedName>
    <definedName name="_xlnm.Print_Titles" localSheetId="57">'様式D-1-1 (36)'!$B:$W,'様式D-1-1 (36)'!$2:$4</definedName>
    <definedName name="_xlnm.Print_Titles" localSheetId="58">'様式D-1-1 (37)'!$B:$W,'様式D-1-1 (37)'!$2:$4</definedName>
    <definedName name="_xlnm.Print_Titles" localSheetId="59">'様式D-1-1 (38)'!$B:$W,'様式D-1-1 (38)'!$2:$4</definedName>
    <definedName name="_xlnm.Print_Titles" localSheetId="60">'様式D-1-1 (39)'!$B:$W,'様式D-1-1 (39)'!$2:$4</definedName>
    <definedName name="_xlnm.Print_Titles" localSheetId="25">'様式D-1-1 (4)'!$B:$W,'様式D-1-1 (4)'!$2:$4</definedName>
    <definedName name="_xlnm.Print_Titles" localSheetId="61">'様式D-1-1 (40)'!$B:$W,'様式D-1-1 (40)'!$2:$4</definedName>
    <definedName name="_xlnm.Print_Titles" localSheetId="62">'様式D-1-1 (41)'!$B:$W,'様式D-1-1 (41)'!$2:$4</definedName>
    <definedName name="_xlnm.Print_Titles" localSheetId="63">'様式D-1-1 (42)'!$B:$W,'様式D-1-1 (42)'!$2:$4</definedName>
    <definedName name="_xlnm.Print_Titles" localSheetId="64">'様式D-1-1 (43)'!$B:$W,'様式D-1-1 (43)'!$2:$4</definedName>
    <definedName name="_xlnm.Print_Titles" localSheetId="65">'様式D-1-1 (44)'!$B:$W,'様式D-1-1 (44)'!$2:$4</definedName>
    <definedName name="_xlnm.Print_Titles" localSheetId="66">'様式D-1-1 (45)'!$B:$W,'様式D-1-1 (45)'!$2:$4</definedName>
    <definedName name="_xlnm.Print_Titles" localSheetId="67">'様式D-1-1 (46)'!$B:$W,'様式D-1-1 (46)'!$2:$4</definedName>
    <definedName name="_xlnm.Print_Titles" localSheetId="68">'様式D-1-1 (47)'!$B:$W,'様式D-1-1 (47)'!$2:$4</definedName>
    <definedName name="_xlnm.Print_Titles" localSheetId="69">'様式D-1-1 (48)'!$B:$W,'様式D-1-1 (48)'!$2:$4</definedName>
    <definedName name="_xlnm.Print_Titles" localSheetId="70">'様式D-1-1 (49)'!$B:$W,'様式D-1-1 (49)'!$2:$4</definedName>
    <definedName name="_xlnm.Print_Titles" localSheetId="26">'様式D-1-1 (5)'!$B:$W,'様式D-1-1 (5)'!$2:$4</definedName>
    <definedName name="_xlnm.Print_Titles" localSheetId="71">'様式D-1-1 (50)'!$B:$W,'様式D-1-1 (50)'!$2:$4</definedName>
    <definedName name="_xlnm.Print_Titles" localSheetId="27">'様式D-1-1 (6)'!$B:$W,'様式D-1-1 (6)'!$2:$4</definedName>
    <definedName name="_xlnm.Print_Titles" localSheetId="28">'様式D-1-1 (7)'!$B:$W,'様式D-1-1 (7)'!$2:$4</definedName>
    <definedName name="_xlnm.Print_Titles" localSheetId="29">'様式D-1-1 (8)'!$B:$W,'様式D-1-1 (8)'!$2:$4</definedName>
    <definedName name="_xlnm.Print_Titles" localSheetId="30">'様式D-1-1 (9)'!$B:$W,'様式D-1-1 (9)'!$2:$4</definedName>
    <definedName name="_xlnm.Print_Titles" localSheetId="72">'様式D-1-2 (1)'!$B:$Y,'様式D-1-2 (1)'!$2:$8</definedName>
    <definedName name="_xlnm.Print_Titles" localSheetId="173">'様式D-3_PE'!$B:$AO,'様式D-3_PE'!$3:$5</definedName>
    <definedName name="_xlnm.Print_Titles" localSheetId="87">'様式D-3_PS'!$B:$AO,'様式D-3_PS'!$3:$5</definedName>
    <definedName name="_xlnm.Print_Titles" localSheetId="88">'様式D-3_S001'!$B:$AO,'様式D-3_S001'!$3:$5</definedName>
    <definedName name="_xlnm.Print_Titles" localSheetId="89">'様式D-3_S002'!$B:$AO,'様式D-3_S002'!$3:$5</definedName>
    <definedName name="_xlnm.Print_Titles" localSheetId="90">'様式D-3_S003'!$B:$AO,'様式D-3_S003'!$3:$5</definedName>
    <definedName name="_xlnm.Print_Titles" localSheetId="91">'様式D-3_S004'!$B:$AO,'様式D-3_S004'!$3:$5</definedName>
    <definedName name="_xlnm.Print_Titles" localSheetId="92">'様式D-3_S005'!$B:$AO,'様式D-3_S005'!$3:$5</definedName>
    <definedName name="_xlnm.Print_Titles" localSheetId="93">'様式D-3_S006'!$B:$AO,'様式D-3_S006'!$3:$5</definedName>
    <definedName name="_xlnm.Print_Titles" localSheetId="94">'様式D-3_S007'!$B:$AO,'様式D-3_S007'!$3:$5</definedName>
    <definedName name="_xlnm.Print_Titles" localSheetId="95">'様式D-3_S008'!$B:$AO,'様式D-3_S008'!$3:$5</definedName>
    <definedName name="_xlnm.Print_Titles" localSheetId="96">'様式D-3_S009'!$B:$AO,'様式D-3_S009'!$3:$5</definedName>
    <definedName name="_xlnm.Print_Titles" localSheetId="97">'様式D-3_S010'!$B:$AO,'様式D-3_S010'!$3:$5</definedName>
    <definedName name="_xlnm.Print_Titles" localSheetId="98">'様式D-3_S011'!$B:$AO,'様式D-3_S011'!$3:$5</definedName>
    <definedName name="_xlnm.Print_Titles" localSheetId="99">'様式D-3_S012'!$B:$AO,'様式D-3_S012'!$3:$5</definedName>
    <definedName name="_xlnm.Print_Titles" localSheetId="100">'様式D-3_S013'!$B:$AO,'様式D-3_S013'!$3:$5</definedName>
    <definedName name="_xlnm.Print_Titles" localSheetId="101">'様式D-3_S014'!$B:$AO,'様式D-3_S014'!$3:$5</definedName>
    <definedName name="_xlnm.Print_Titles" localSheetId="102">'様式D-3_S015'!$B:$AO,'様式D-3_S015'!$3:$5</definedName>
    <definedName name="_xlnm.Print_Titles" localSheetId="103">'様式D-3_S016'!$B:$AO,'様式D-3_S016'!$3:$5</definedName>
    <definedName name="_xlnm.Print_Titles" localSheetId="104">'様式D-3_S017'!$B:$AO,'様式D-3_S017'!$3:$5</definedName>
    <definedName name="_xlnm.Print_Titles" localSheetId="105">'様式D-3_S018'!$B:$AO,'様式D-3_S018'!$3:$5</definedName>
    <definedName name="_xlnm.Print_Titles" localSheetId="106">'様式D-3_S019'!$B:$AO,'様式D-3_S019'!$3:$5</definedName>
    <definedName name="_xlnm.Print_Titles" localSheetId="107">'様式D-3_S020'!$B:$AO,'様式D-3_S020'!$3:$5</definedName>
    <definedName name="_xlnm.Print_Titles" localSheetId="108">'様式D-3_S021'!$B:$AO,'様式D-3_S021'!$3:$5</definedName>
    <definedName name="_xlnm.Print_Titles" localSheetId="109">'様式D-3_S022'!$B:$AO,'様式D-3_S022'!$3:$5</definedName>
    <definedName name="_xlnm.Print_Titles" localSheetId="110">'様式D-3_S023'!$B:$AO,'様式D-3_S023'!$3:$5</definedName>
    <definedName name="_xlnm.Print_Titles" localSheetId="111">'様式D-3_S024'!$B:$AO,'様式D-3_S024'!$3:$5</definedName>
    <definedName name="_xlnm.Print_Titles" localSheetId="112">'様式D-3_S025'!$B:$AO,'様式D-3_S025'!$3:$5</definedName>
    <definedName name="_xlnm.Print_Titles" localSheetId="113">'様式D-3_S026'!$B:$AO,'様式D-3_S026'!$3:$5</definedName>
    <definedName name="_xlnm.Print_Titles" localSheetId="114">'様式D-3_S027'!$B:$AO,'様式D-3_S027'!$3:$5</definedName>
    <definedName name="_xlnm.Print_Titles" localSheetId="115">'様式D-3_S028'!$B:$AO,'様式D-3_S028'!$3:$5</definedName>
    <definedName name="_xlnm.Print_Titles" localSheetId="116">'様式D-3_S029'!$B:$AO,'様式D-3_S029'!$3:$5</definedName>
    <definedName name="_xlnm.Print_Titles" localSheetId="117">'様式D-3_S030'!$B:$AO,'様式D-3_S030'!$3:$5</definedName>
    <definedName name="_xlnm.Print_Titles" localSheetId="118">'様式D-3_S031'!$B:$AO,'様式D-3_S031'!$3:$5</definedName>
    <definedName name="_xlnm.Print_Titles" localSheetId="119">'様式D-3_S032'!$B:$AO,'様式D-3_S032'!$3:$5</definedName>
    <definedName name="_xlnm.Print_Titles" localSheetId="120">'様式D-3_S033'!$B:$AO,'様式D-3_S033'!$3:$5</definedName>
    <definedName name="_xlnm.Print_Titles" localSheetId="121">'様式D-3_S034'!$B:$AO,'様式D-3_S034'!$3:$5</definedName>
    <definedName name="_xlnm.Print_Titles" localSheetId="122">'様式D-3_S035'!$B:$AO,'様式D-3_S035'!$3:$5</definedName>
    <definedName name="_xlnm.Print_Titles" localSheetId="123">'様式D-3_S036'!$B:$AO,'様式D-3_S036'!$3:$5</definedName>
    <definedName name="_xlnm.Print_Titles" localSheetId="124">'様式D-3_S037'!$B:$AO,'様式D-3_S037'!$3:$5</definedName>
    <definedName name="_xlnm.Print_Titles" localSheetId="125">'様式D-3_S038'!$B:$AO,'様式D-3_S038'!$3:$5</definedName>
    <definedName name="_xlnm.Print_Titles" localSheetId="126">'様式D-3_S039'!$B:$AO,'様式D-3_S039'!$3:$5</definedName>
    <definedName name="_xlnm.Print_Titles" localSheetId="127">'様式D-3_S040'!$B:$AO,'様式D-3_S040'!$3:$5</definedName>
    <definedName name="_xlnm.Print_Titles" localSheetId="128">'様式D-3_S041'!$B:$AO,'様式D-3_S041'!$3:$5</definedName>
    <definedName name="_xlnm.Print_Titles" localSheetId="129">'様式D-3_S042'!$B:$AO,'様式D-3_S042'!$3:$5</definedName>
    <definedName name="_xlnm.Print_Titles" localSheetId="130">'様式D-3_S043'!$B:$AO,'様式D-3_S043'!$3:$5</definedName>
    <definedName name="_xlnm.Print_Titles" localSheetId="131">'様式D-3_S044'!$B:$AO,'様式D-3_S044'!$3:$5</definedName>
    <definedName name="_xlnm.Print_Titles" localSheetId="132">'様式D-3_S045'!$B:$AO,'様式D-3_S045'!$3:$5</definedName>
    <definedName name="_xlnm.Print_Titles" localSheetId="133">'様式D-3_S046'!$B:$AO,'様式D-3_S046'!$3:$5</definedName>
    <definedName name="_xlnm.Print_Titles" localSheetId="134">'様式D-3_S047'!$B:$AO,'様式D-3_S047'!$3:$5</definedName>
    <definedName name="_xlnm.Print_Titles" localSheetId="135">'様式D-3_S048'!$B:$AO,'様式D-3_S048'!$3:$5</definedName>
    <definedName name="_xlnm.Print_Titles" localSheetId="136">'様式D-3_S049'!$B:$AO,'様式D-3_S049'!$3:$5</definedName>
    <definedName name="_xlnm.Print_Titles" localSheetId="137">'様式D-3_S050'!$B:$AO,'様式D-3_S050'!$3:$5</definedName>
    <definedName name="_xlnm.Print_Titles" localSheetId="138">'様式D-3_S051'!$B:$AO,'様式D-3_S051'!$3:$5</definedName>
    <definedName name="_xlnm.Print_Titles" localSheetId="139">'様式D-3_S052'!$B:$AO,'様式D-3_S052'!$3:$5</definedName>
    <definedName name="_xlnm.Print_Titles" localSheetId="140">'様式D-3_S053'!$B:$AO,'様式D-3_S053'!$3:$5</definedName>
    <definedName name="_xlnm.Print_Titles" localSheetId="141">'様式D-3_S054'!$B:$AO,'様式D-3_S054'!$3:$5</definedName>
    <definedName name="_xlnm.Print_Titles" localSheetId="142">'様式D-3_S055'!$B:$AO,'様式D-3_S055'!$3:$5</definedName>
    <definedName name="_xlnm.Print_Titles" localSheetId="143">'様式D-3_S056'!$B:$AO,'様式D-3_S056'!$3:$5</definedName>
    <definedName name="_xlnm.Print_Titles" localSheetId="144">'様式D-3_S057'!$B:$AO,'様式D-3_S057'!$3:$5</definedName>
    <definedName name="_xlnm.Print_Titles" localSheetId="145">'様式D-3_S058'!$B:$AO,'様式D-3_S058'!$3:$5</definedName>
    <definedName name="_xlnm.Print_Titles" localSheetId="146">'様式D-3_S059'!$B:$AO,'様式D-3_S059'!$3:$5</definedName>
    <definedName name="_xlnm.Print_Titles" localSheetId="147">'様式D-3_S060'!$B:$AO,'様式D-3_S060'!$3:$5</definedName>
    <definedName name="_xlnm.Print_Titles" localSheetId="148">'様式D-3_S061'!$B:$AO,'様式D-3_S061'!$3:$5</definedName>
    <definedName name="_xlnm.Print_Titles" localSheetId="149">'様式D-3_S062'!$B:$AO,'様式D-3_S062'!$3:$5</definedName>
    <definedName name="_xlnm.Print_Titles" localSheetId="150">'様式D-3_S063'!$B:$AO,'様式D-3_S063'!$3:$5</definedName>
    <definedName name="_xlnm.Print_Titles" localSheetId="151">'様式D-3_S064'!$B:$AO,'様式D-3_S064'!$3:$5</definedName>
    <definedName name="_xlnm.Print_Titles" localSheetId="152">'様式D-3_S065'!$B:$AO,'様式D-3_S065'!$3:$5</definedName>
    <definedName name="_xlnm.Print_Titles" localSheetId="153">'様式D-3_S066'!$B:$AO,'様式D-3_S066'!$3:$5</definedName>
    <definedName name="_xlnm.Print_Titles" localSheetId="154">'様式D-3_S067'!$B:$AO,'様式D-3_S067'!$3:$5</definedName>
    <definedName name="_xlnm.Print_Titles" localSheetId="155">'様式D-3_S068'!$B:$AO,'様式D-3_S068'!$3:$5</definedName>
    <definedName name="_xlnm.Print_Titles" localSheetId="156">'様式D-3_S069'!$B:$AO,'様式D-3_S069'!$3:$5</definedName>
    <definedName name="_xlnm.Print_Titles" localSheetId="157">'様式D-3_S070'!$B:$AO,'様式D-3_S070'!$3:$5</definedName>
    <definedName name="_xlnm.Print_Titles" localSheetId="158">'様式D-3_S071'!$B:$AO,'様式D-3_S071'!$3:$5</definedName>
    <definedName name="_xlnm.Print_Titles" localSheetId="159">'様式D-3_S072'!$B:$AO,'様式D-3_S072'!$3:$5</definedName>
    <definedName name="_xlnm.Print_Titles" localSheetId="160">'様式D-3_S073'!$B:$AO,'様式D-3_S073'!$3:$5</definedName>
    <definedName name="_xlnm.Print_Titles" localSheetId="161">'様式D-3_S074'!$B:$AO,'様式D-3_S074'!$3:$5</definedName>
    <definedName name="_xlnm.Print_Titles" localSheetId="162">'様式D-3_S075'!$B:$AO,'様式D-3_S075'!$3:$5</definedName>
    <definedName name="_xlnm.Print_Titles" localSheetId="163">'様式D-3_S076'!$B:$AO,'様式D-3_S076'!$3:$5</definedName>
    <definedName name="_xlnm.Print_Titles" localSheetId="164">'様式D-3_S077'!$B:$AO,'様式D-3_S077'!$3:$5</definedName>
    <definedName name="_xlnm.Print_Titles" localSheetId="165">'様式D-3_S078'!$B:$AO,'様式D-3_S078'!$3:$5</definedName>
    <definedName name="_xlnm.Print_Titles" localSheetId="166">'様式D-3_S079'!$B:$AO,'様式D-3_S079'!$3:$5</definedName>
    <definedName name="_xlnm.Print_Titles" localSheetId="167">'様式D-3_S080'!$B:$AO,'様式D-3_S080'!$3:$5</definedName>
    <definedName name="_xlnm.Print_Titles" localSheetId="168">'様式D-3_S081'!$B:$AO,'様式D-3_S081'!$3:$5</definedName>
    <definedName name="_xlnm.Print_Titles" localSheetId="169">'様式D-3_S082'!$B:$AO,'様式D-3_S082'!$3:$5</definedName>
    <definedName name="_xlnm.Print_Titles" localSheetId="170">'様式D-3_S083'!$B:$AO,'様式D-3_S083'!$3:$5</definedName>
    <definedName name="_xlnm.Print_Titles" localSheetId="171">'様式D-3_S084'!$B:$AO,'様式D-3_S084'!$3:$5</definedName>
    <definedName name="_xlnm.Print_Titles" localSheetId="172">'様式D-3_S085'!$B:$AO,'様式D-3_S085'!$3:$5</definedName>
    <definedName name="_xlnm.Print_Titles" localSheetId="175">様式F!$1:$9</definedName>
    <definedName name="Z_D77EBD73_782E_4A63_AC37_29D349B4D009_.wvu.Cols" localSheetId="19" hidden="1">'様式C-1-1'!#REF!</definedName>
    <definedName name="Z_D77EBD73_782E_4A63_AC37_29D349B4D009_.wvu.Cols" localSheetId="20" hidden="1">'様式C-1-2'!#REF!</definedName>
    <definedName name="Z_D77EBD73_782E_4A63_AC37_29D349B4D009_.wvu.Cols" localSheetId="21"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 (1)'!$B$20:$Z$29</definedName>
    <definedName name="Z_D77EBD73_782E_4A63_AC37_29D349B4D009_.wvu.PrintArea" localSheetId="15" hidden="1">'様式B (10)'!$B$20:$Z$29</definedName>
    <definedName name="Z_D77EBD73_782E_4A63_AC37_29D349B4D009_.wvu.PrintArea" localSheetId="16" hidden="1">'様式B (11)'!$B$20:$Z$29</definedName>
    <definedName name="Z_D77EBD73_782E_4A63_AC37_29D349B4D009_.wvu.PrintArea" localSheetId="17" hidden="1">'様式B (12)'!$B$20:$Z$29</definedName>
    <definedName name="Z_D77EBD73_782E_4A63_AC37_29D349B4D009_.wvu.PrintArea" localSheetId="18" hidden="1">'様式B (13)'!$B$20:$Z$29</definedName>
    <definedName name="Z_D77EBD73_782E_4A63_AC37_29D349B4D009_.wvu.PrintArea" localSheetId="7" hidden="1">'様式B (2)'!$B$20:$Z$29</definedName>
    <definedName name="Z_D77EBD73_782E_4A63_AC37_29D349B4D009_.wvu.PrintArea" localSheetId="8" hidden="1">'様式B (3)'!$B$20:$Z$29</definedName>
    <definedName name="Z_D77EBD73_782E_4A63_AC37_29D349B4D009_.wvu.PrintArea" localSheetId="9" hidden="1">'様式B (4)'!$B$20:$Z$29</definedName>
    <definedName name="Z_D77EBD73_782E_4A63_AC37_29D349B4D009_.wvu.PrintArea" localSheetId="10" hidden="1">'様式B (5)'!$B$20:$Z$29</definedName>
    <definedName name="Z_D77EBD73_782E_4A63_AC37_29D349B4D009_.wvu.PrintArea" localSheetId="11" hidden="1">'様式B (6)'!$B$20:$Z$29</definedName>
    <definedName name="Z_D77EBD73_782E_4A63_AC37_29D349B4D009_.wvu.PrintArea" localSheetId="12" hidden="1">'様式B (7)'!$B$20:$Z$29</definedName>
    <definedName name="Z_D77EBD73_782E_4A63_AC37_29D349B4D009_.wvu.PrintArea" localSheetId="13" hidden="1">'様式B (8)'!$B$20:$Z$29</definedName>
    <definedName name="Z_D77EBD73_782E_4A63_AC37_29D349B4D009_.wvu.PrintArea" localSheetId="14" hidden="1">'様式B (9)'!$B$20:$Z$29</definedName>
    <definedName name="Z_D77EBD73_782E_4A63_AC37_29D349B4D009_.wvu.PrintArea" localSheetId="19" hidden="1">'様式C-1-1'!$B$2:$X$46</definedName>
    <definedName name="Z_D77EBD73_782E_4A63_AC37_29D349B4D009_.wvu.PrintArea" localSheetId="20" hidden="1">'様式C-1-2'!#REF!</definedName>
    <definedName name="Z_D77EBD73_782E_4A63_AC37_29D349B4D009_.wvu.PrintArea" localSheetId="21" hidden="1">'様式C-2'!$B$2:$Z$21</definedName>
    <definedName name="Z_D77EBD73_782E_4A63_AC37_29D349B4D009_.wvu.PrintArea" localSheetId="73" hidden="1">'様式D-2-1 (1)'!$B$3:$AI$18</definedName>
    <definedName name="Z_D77EBD73_782E_4A63_AC37_29D349B4D009_.wvu.PrintArea" localSheetId="82" hidden="1">'様式D-2-1 (10)'!$B$3:$AI$18</definedName>
    <definedName name="Z_D77EBD73_782E_4A63_AC37_29D349B4D009_.wvu.PrintArea" localSheetId="83" hidden="1">'様式D-2-1 (11)'!$B$3:$AI$18</definedName>
    <definedName name="Z_D77EBD73_782E_4A63_AC37_29D349B4D009_.wvu.PrintArea" localSheetId="84" hidden="1">'様式D-2-1 (12)'!$B$3:$AI$18</definedName>
    <definedName name="Z_D77EBD73_782E_4A63_AC37_29D349B4D009_.wvu.PrintArea" localSheetId="85" hidden="1">'様式D-2-1 (13)'!$B$3:$AI$18</definedName>
    <definedName name="Z_D77EBD73_782E_4A63_AC37_29D349B4D009_.wvu.PrintArea" localSheetId="74" hidden="1">'様式D-2-1 (2)'!$B$3:$AI$18</definedName>
    <definedName name="Z_D77EBD73_782E_4A63_AC37_29D349B4D009_.wvu.PrintArea" localSheetId="75" hidden="1">'様式D-2-1 (3)'!$B$3:$AI$18</definedName>
    <definedName name="Z_D77EBD73_782E_4A63_AC37_29D349B4D009_.wvu.PrintArea" localSheetId="76" hidden="1">'様式D-2-1 (4)'!$B$3:$AI$18</definedName>
    <definedName name="Z_D77EBD73_782E_4A63_AC37_29D349B4D009_.wvu.PrintArea" localSheetId="77" hidden="1">'様式D-2-1 (5)'!$B$3:$AI$18</definedName>
    <definedName name="Z_D77EBD73_782E_4A63_AC37_29D349B4D009_.wvu.PrintArea" localSheetId="78" hidden="1">'様式D-2-1 (6)'!$B$3:$AI$18</definedName>
    <definedName name="Z_D77EBD73_782E_4A63_AC37_29D349B4D009_.wvu.PrintArea" localSheetId="79" hidden="1">'様式D-2-1 (7)'!$B$3:$AI$18</definedName>
    <definedName name="Z_D77EBD73_782E_4A63_AC37_29D349B4D009_.wvu.PrintArea" localSheetId="80" hidden="1">'様式D-2-1 (8)'!$B$3:$AI$18</definedName>
    <definedName name="Z_D77EBD73_782E_4A63_AC37_29D349B4D009_.wvu.PrintArea" localSheetId="81" hidden="1">'様式D-2-1 (9)'!$B$3:$AI$18</definedName>
    <definedName name="Z_D77EBD73_782E_4A63_AC37_29D349B4D009_.wvu.PrintArea" localSheetId="86" hidden="1">'様式D-2-1´'!$B$3:$AI$18</definedName>
    <definedName name="Z_D77EBD73_782E_4A63_AC37_29D349B4D009_.wvu.PrintArea" localSheetId="173" hidden="1">'様式D-3_PE'!$B$3:$AO$47</definedName>
    <definedName name="Z_D77EBD73_782E_4A63_AC37_29D349B4D009_.wvu.PrintArea" localSheetId="87" hidden="1">'様式D-3_PS'!$B$3:$AO$47</definedName>
    <definedName name="Z_D77EBD73_782E_4A63_AC37_29D349B4D009_.wvu.PrintArea" localSheetId="88" hidden="1">'様式D-3_S001'!$B$3:$AO$47</definedName>
    <definedName name="Z_D77EBD73_782E_4A63_AC37_29D349B4D009_.wvu.PrintArea" localSheetId="89" hidden="1">'様式D-3_S002'!$B$3:$AO$47</definedName>
    <definedName name="Z_D77EBD73_782E_4A63_AC37_29D349B4D009_.wvu.PrintArea" localSheetId="90" hidden="1">'様式D-3_S003'!$B$3:$AO$47</definedName>
    <definedName name="Z_D77EBD73_782E_4A63_AC37_29D349B4D009_.wvu.PrintArea" localSheetId="91" hidden="1">'様式D-3_S004'!$B$3:$AO$47</definedName>
    <definedName name="Z_D77EBD73_782E_4A63_AC37_29D349B4D009_.wvu.PrintArea" localSheetId="92" hidden="1">'様式D-3_S005'!$B$3:$AO$47</definedName>
    <definedName name="Z_D77EBD73_782E_4A63_AC37_29D349B4D009_.wvu.PrintArea" localSheetId="93" hidden="1">'様式D-3_S006'!$B$3:$AO$47</definedName>
    <definedName name="Z_D77EBD73_782E_4A63_AC37_29D349B4D009_.wvu.PrintArea" localSheetId="94" hidden="1">'様式D-3_S007'!$B$3:$AO$47</definedName>
    <definedName name="Z_D77EBD73_782E_4A63_AC37_29D349B4D009_.wvu.PrintArea" localSheetId="95" hidden="1">'様式D-3_S008'!$B$3:$AO$47</definedName>
    <definedName name="Z_D77EBD73_782E_4A63_AC37_29D349B4D009_.wvu.PrintArea" localSheetId="96" hidden="1">'様式D-3_S009'!$B$3:$AO$47</definedName>
    <definedName name="Z_D77EBD73_782E_4A63_AC37_29D349B4D009_.wvu.PrintArea" localSheetId="97" hidden="1">'様式D-3_S010'!$B$3:$AO$47</definedName>
    <definedName name="Z_D77EBD73_782E_4A63_AC37_29D349B4D009_.wvu.PrintArea" localSheetId="98" hidden="1">'様式D-3_S011'!$B$3:$AO$47</definedName>
    <definedName name="Z_D77EBD73_782E_4A63_AC37_29D349B4D009_.wvu.PrintArea" localSheetId="99" hidden="1">'様式D-3_S012'!$B$3:$AO$47</definedName>
    <definedName name="Z_D77EBD73_782E_4A63_AC37_29D349B4D009_.wvu.PrintArea" localSheetId="100" hidden="1">'様式D-3_S013'!$B$3:$AO$47</definedName>
    <definedName name="Z_D77EBD73_782E_4A63_AC37_29D349B4D009_.wvu.PrintArea" localSheetId="101" hidden="1">'様式D-3_S014'!$B$3:$AO$47</definedName>
    <definedName name="Z_D77EBD73_782E_4A63_AC37_29D349B4D009_.wvu.PrintArea" localSheetId="102" hidden="1">'様式D-3_S015'!$B$3:$AO$47</definedName>
    <definedName name="Z_D77EBD73_782E_4A63_AC37_29D349B4D009_.wvu.PrintArea" localSheetId="103" hidden="1">'様式D-3_S016'!$B$3:$AO$47</definedName>
    <definedName name="Z_D77EBD73_782E_4A63_AC37_29D349B4D009_.wvu.PrintArea" localSheetId="104" hidden="1">'様式D-3_S017'!$B$3:$AO$47</definedName>
    <definedName name="Z_D77EBD73_782E_4A63_AC37_29D349B4D009_.wvu.PrintArea" localSheetId="105" hidden="1">'様式D-3_S018'!$B$3:$AO$47</definedName>
    <definedName name="Z_D77EBD73_782E_4A63_AC37_29D349B4D009_.wvu.PrintArea" localSheetId="106" hidden="1">'様式D-3_S019'!$B$3:$AO$47</definedName>
    <definedName name="Z_D77EBD73_782E_4A63_AC37_29D349B4D009_.wvu.PrintArea" localSheetId="107" hidden="1">'様式D-3_S020'!$B$3:$AO$47</definedName>
    <definedName name="Z_D77EBD73_782E_4A63_AC37_29D349B4D009_.wvu.PrintArea" localSheetId="108" hidden="1">'様式D-3_S021'!$B$3:$AO$47</definedName>
    <definedName name="Z_D77EBD73_782E_4A63_AC37_29D349B4D009_.wvu.PrintArea" localSheetId="109" hidden="1">'様式D-3_S022'!$B$3:$AO$47</definedName>
    <definedName name="Z_D77EBD73_782E_4A63_AC37_29D349B4D009_.wvu.PrintArea" localSheetId="110" hidden="1">'様式D-3_S023'!$B$3:$AO$47</definedName>
    <definedName name="Z_D77EBD73_782E_4A63_AC37_29D349B4D009_.wvu.PrintArea" localSheetId="111" hidden="1">'様式D-3_S024'!$B$3:$AO$47</definedName>
    <definedName name="Z_D77EBD73_782E_4A63_AC37_29D349B4D009_.wvu.PrintArea" localSheetId="112" hidden="1">'様式D-3_S025'!$B$3:$AO$47</definedName>
    <definedName name="Z_D77EBD73_782E_4A63_AC37_29D349B4D009_.wvu.PrintArea" localSheetId="113" hidden="1">'様式D-3_S026'!$B$3:$AO$47</definedName>
    <definedName name="Z_D77EBD73_782E_4A63_AC37_29D349B4D009_.wvu.PrintArea" localSheetId="114" hidden="1">'様式D-3_S027'!$B$3:$AO$47</definedName>
    <definedName name="Z_D77EBD73_782E_4A63_AC37_29D349B4D009_.wvu.PrintArea" localSheetId="115" hidden="1">'様式D-3_S028'!$B$3:$AO$47</definedName>
    <definedName name="Z_D77EBD73_782E_4A63_AC37_29D349B4D009_.wvu.PrintArea" localSheetId="116" hidden="1">'様式D-3_S029'!$B$3:$AO$47</definedName>
    <definedName name="Z_D77EBD73_782E_4A63_AC37_29D349B4D009_.wvu.PrintArea" localSheetId="117" hidden="1">'様式D-3_S030'!$B$3:$AO$47</definedName>
    <definedName name="Z_D77EBD73_782E_4A63_AC37_29D349B4D009_.wvu.PrintArea" localSheetId="118" hidden="1">'様式D-3_S031'!$B$3:$AO$47</definedName>
    <definedName name="Z_D77EBD73_782E_4A63_AC37_29D349B4D009_.wvu.PrintArea" localSheetId="119" hidden="1">'様式D-3_S032'!$B$3:$AO$47</definedName>
    <definedName name="Z_D77EBD73_782E_4A63_AC37_29D349B4D009_.wvu.PrintArea" localSheetId="120" hidden="1">'様式D-3_S033'!$B$3:$AO$47</definedName>
    <definedName name="Z_D77EBD73_782E_4A63_AC37_29D349B4D009_.wvu.PrintArea" localSheetId="121" hidden="1">'様式D-3_S034'!$B$3:$AO$47</definedName>
    <definedName name="Z_D77EBD73_782E_4A63_AC37_29D349B4D009_.wvu.PrintArea" localSheetId="122" hidden="1">'様式D-3_S035'!$B$3:$AO$47</definedName>
    <definedName name="Z_D77EBD73_782E_4A63_AC37_29D349B4D009_.wvu.PrintArea" localSheetId="123" hidden="1">'様式D-3_S036'!$B$3:$AO$47</definedName>
    <definedName name="Z_D77EBD73_782E_4A63_AC37_29D349B4D009_.wvu.PrintArea" localSheetId="124" hidden="1">'様式D-3_S037'!$B$3:$AO$47</definedName>
    <definedName name="Z_D77EBD73_782E_4A63_AC37_29D349B4D009_.wvu.PrintArea" localSheetId="125" hidden="1">'様式D-3_S038'!$B$3:$AO$47</definedName>
    <definedName name="Z_D77EBD73_782E_4A63_AC37_29D349B4D009_.wvu.PrintArea" localSheetId="126" hidden="1">'様式D-3_S039'!$B$3:$AO$47</definedName>
    <definedName name="Z_D77EBD73_782E_4A63_AC37_29D349B4D009_.wvu.PrintArea" localSheetId="127" hidden="1">'様式D-3_S040'!$B$3:$AO$47</definedName>
    <definedName name="Z_D77EBD73_782E_4A63_AC37_29D349B4D009_.wvu.PrintArea" localSheetId="128" hidden="1">'様式D-3_S041'!$B$3:$AO$47</definedName>
    <definedName name="Z_D77EBD73_782E_4A63_AC37_29D349B4D009_.wvu.PrintArea" localSheetId="129" hidden="1">'様式D-3_S042'!$B$3:$AO$47</definedName>
    <definedName name="Z_D77EBD73_782E_4A63_AC37_29D349B4D009_.wvu.PrintArea" localSheetId="130" hidden="1">'様式D-3_S043'!$B$3:$AO$47</definedName>
    <definedName name="Z_D77EBD73_782E_4A63_AC37_29D349B4D009_.wvu.PrintArea" localSheetId="131" hidden="1">'様式D-3_S044'!$B$3:$AO$47</definedName>
    <definedName name="Z_D77EBD73_782E_4A63_AC37_29D349B4D009_.wvu.PrintArea" localSheetId="132" hidden="1">'様式D-3_S045'!$B$3:$AO$47</definedName>
    <definedName name="Z_D77EBD73_782E_4A63_AC37_29D349B4D009_.wvu.PrintArea" localSheetId="133" hidden="1">'様式D-3_S046'!$B$3:$AO$47</definedName>
    <definedName name="Z_D77EBD73_782E_4A63_AC37_29D349B4D009_.wvu.PrintArea" localSheetId="134" hidden="1">'様式D-3_S047'!$B$3:$AO$47</definedName>
    <definedName name="Z_D77EBD73_782E_4A63_AC37_29D349B4D009_.wvu.PrintArea" localSheetId="135" hidden="1">'様式D-3_S048'!$B$3:$AO$47</definedName>
    <definedName name="Z_D77EBD73_782E_4A63_AC37_29D349B4D009_.wvu.PrintArea" localSheetId="136" hidden="1">'様式D-3_S049'!$B$3:$AO$47</definedName>
    <definedName name="Z_D77EBD73_782E_4A63_AC37_29D349B4D009_.wvu.PrintArea" localSheetId="137" hidden="1">'様式D-3_S050'!$B$3:$AO$47</definedName>
    <definedName name="Z_D77EBD73_782E_4A63_AC37_29D349B4D009_.wvu.PrintArea" localSheetId="138" hidden="1">'様式D-3_S051'!$B$3:$AO$47</definedName>
    <definedName name="Z_D77EBD73_782E_4A63_AC37_29D349B4D009_.wvu.PrintArea" localSheetId="139" hidden="1">'様式D-3_S052'!$B$3:$AO$47</definedName>
    <definedName name="Z_D77EBD73_782E_4A63_AC37_29D349B4D009_.wvu.PrintArea" localSheetId="140" hidden="1">'様式D-3_S053'!$B$3:$AO$47</definedName>
    <definedName name="Z_D77EBD73_782E_4A63_AC37_29D349B4D009_.wvu.PrintArea" localSheetId="141" hidden="1">'様式D-3_S054'!$B$3:$AO$47</definedName>
    <definedName name="Z_D77EBD73_782E_4A63_AC37_29D349B4D009_.wvu.PrintArea" localSheetId="142" hidden="1">'様式D-3_S055'!$B$3:$AO$47</definedName>
    <definedName name="Z_D77EBD73_782E_4A63_AC37_29D349B4D009_.wvu.PrintArea" localSheetId="143" hidden="1">'様式D-3_S056'!$B$3:$AO$47</definedName>
    <definedName name="Z_D77EBD73_782E_4A63_AC37_29D349B4D009_.wvu.PrintArea" localSheetId="144" hidden="1">'様式D-3_S057'!$B$3:$AO$47</definedName>
    <definedName name="Z_D77EBD73_782E_4A63_AC37_29D349B4D009_.wvu.PrintArea" localSheetId="145" hidden="1">'様式D-3_S058'!$B$3:$AO$47</definedName>
    <definedName name="Z_D77EBD73_782E_4A63_AC37_29D349B4D009_.wvu.PrintArea" localSheetId="146" hidden="1">'様式D-3_S059'!$B$3:$AO$47</definedName>
    <definedName name="Z_D77EBD73_782E_4A63_AC37_29D349B4D009_.wvu.PrintArea" localSheetId="147" hidden="1">'様式D-3_S060'!$B$3:$AO$47</definedName>
    <definedName name="Z_D77EBD73_782E_4A63_AC37_29D349B4D009_.wvu.PrintArea" localSheetId="148" hidden="1">'様式D-3_S061'!$B$3:$AO$47</definedName>
    <definedName name="Z_D77EBD73_782E_4A63_AC37_29D349B4D009_.wvu.PrintArea" localSheetId="149" hidden="1">'様式D-3_S062'!$B$3:$AO$47</definedName>
    <definedName name="Z_D77EBD73_782E_4A63_AC37_29D349B4D009_.wvu.PrintArea" localSheetId="150" hidden="1">'様式D-3_S063'!$B$3:$AO$47</definedName>
    <definedName name="Z_D77EBD73_782E_4A63_AC37_29D349B4D009_.wvu.PrintArea" localSheetId="151" hidden="1">'様式D-3_S064'!$B$3:$AO$47</definedName>
    <definedName name="Z_D77EBD73_782E_4A63_AC37_29D349B4D009_.wvu.PrintArea" localSheetId="152" hidden="1">'様式D-3_S065'!$B$3:$AO$47</definedName>
    <definedName name="Z_D77EBD73_782E_4A63_AC37_29D349B4D009_.wvu.PrintArea" localSheetId="153" hidden="1">'様式D-3_S066'!$B$3:$AO$47</definedName>
    <definedName name="Z_D77EBD73_782E_4A63_AC37_29D349B4D009_.wvu.PrintArea" localSheetId="154" hidden="1">'様式D-3_S067'!$B$3:$AO$47</definedName>
    <definedName name="Z_D77EBD73_782E_4A63_AC37_29D349B4D009_.wvu.PrintArea" localSheetId="155" hidden="1">'様式D-3_S068'!$B$3:$AO$47</definedName>
    <definedName name="Z_D77EBD73_782E_4A63_AC37_29D349B4D009_.wvu.PrintArea" localSheetId="156" hidden="1">'様式D-3_S069'!$B$3:$AO$47</definedName>
    <definedName name="Z_D77EBD73_782E_4A63_AC37_29D349B4D009_.wvu.PrintArea" localSheetId="157" hidden="1">'様式D-3_S070'!$B$3:$AO$47</definedName>
    <definedName name="Z_D77EBD73_782E_4A63_AC37_29D349B4D009_.wvu.PrintArea" localSheetId="158" hidden="1">'様式D-3_S071'!$B$3:$AO$47</definedName>
    <definedName name="Z_D77EBD73_782E_4A63_AC37_29D349B4D009_.wvu.PrintArea" localSheetId="159" hidden="1">'様式D-3_S072'!$B$3:$AO$47</definedName>
    <definedName name="Z_D77EBD73_782E_4A63_AC37_29D349B4D009_.wvu.PrintArea" localSheetId="160" hidden="1">'様式D-3_S073'!$B$3:$AO$47</definedName>
    <definedName name="Z_D77EBD73_782E_4A63_AC37_29D349B4D009_.wvu.PrintArea" localSheetId="161" hidden="1">'様式D-3_S074'!$B$3:$AO$47</definedName>
    <definedName name="Z_D77EBD73_782E_4A63_AC37_29D349B4D009_.wvu.PrintArea" localSheetId="162" hidden="1">'様式D-3_S075'!$B$3:$AO$47</definedName>
    <definedName name="Z_D77EBD73_782E_4A63_AC37_29D349B4D009_.wvu.PrintArea" localSheetId="163" hidden="1">'様式D-3_S076'!$B$3:$AO$47</definedName>
    <definedName name="Z_D77EBD73_782E_4A63_AC37_29D349B4D009_.wvu.PrintArea" localSheetId="164" hidden="1">'様式D-3_S077'!$B$3:$AO$47</definedName>
    <definedName name="Z_D77EBD73_782E_4A63_AC37_29D349B4D009_.wvu.PrintArea" localSheetId="165" hidden="1">'様式D-3_S078'!$B$3:$AO$47</definedName>
    <definedName name="Z_D77EBD73_782E_4A63_AC37_29D349B4D009_.wvu.PrintArea" localSheetId="166" hidden="1">'様式D-3_S079'!$B$3:$AO$47</definedName>
    <definedName name="Z_D77EBD73_782E_4A63_AC37_29D349B4D009_.wvu.PrintArea" localSheetId="167" hidden="1">'様式D-3_S080'!$B$3:$AO$47</definedName>
    <definedName name="Z_D77EBD73_782E_4A63_AC37_29D349B4D009_.wvu.PrintArea" localSheetId="168" hidden="1">'様式D-3_S081'!$B$3:$AO$47</definedName>
    <definedName name="Z_D77EBD73_782E_4A63_AC37_29D349B4D009_.wvu.PrintArea" localSheetId="169" hidden="1">'様式D-3_S082'!$B$3:$AO$47</definedName>
    <definedName name="Z_D77EBD73_782E_4A63_AC37_29D349B4D009_.wvu.PrintArea" localSheetId="170" hidden="1">'様式D-3_S083'!$B$3:$AO$47</definedName>
    <definedName name="Z_D77EBD73_782E_4A63_AC37_29D349B4D009_.wvu.PrintArea" localSheetId="171" hidden="1">'様式D-3_S084'!$B$3:$AO$47</definedName>
    <definedName name="Z_D77EBD73_782E_4A63_AC37_29D349B4D009_.wvu.PrintArea" localSheetId="172" hidden="1">'様式D-3_S085'!$B$3:$AO$47</definedName>
    <definedName name="Z_D77EBD73_782E_4A63_AC37_29D349B4D009_.wvu.PrintArea" localSheetId="176"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239" i="60" l="1"/>
  <c r="K239" i="60"/>
  <c r="F239" i="60"/>
  <c r="X238" i="60"/>
  <c r="P238" i="60"/>
  <c r="K238" i="60"/>
  <c r="F238" i="60"/>
  <c r="P192" i="60"/>
  <c r="K192" i="60"/>
  <c r="F192" i="60"/>
  <c r="X191" i="60"/>
  <c r="P191" i="60"/>
  <c r="K191" i="60"/>
  <c r="F191" i="60"/>
  <c r="P145" i="60"/>
  <c r="K145" i="60"/>
  <c r="F145" i="60"/>
  <c r="X144" i="60"/>
  <c r="P144" i="60"/>
  <c r="K144" i="60"/>
  <c r="F144" i="60"/>
  <c r="P98" i="60"/>
  <c r="K98" i="60"/>
  <c r="F98" i="60"/>
  <c r="X97" i="60"/>
  <c r="P97" i="60"/>
  <c r="K97" i="60"/>
  <c r="F97" i="60"/>
  <c r="P51" i="60"/>
  <c r="K51" i="60"/>
  <c r="F51" i="60"/>
  <c r="X50" i="60"/>
  <c r="P50" i="60"/>
  <c r="K50" i="60"/>
  <c r="F50" i="60"/>
  <c r="AJ37" i="1533" l="1"/>
  <c r="AI37" i="1533"/>
  <c r="AH37" i="1533"/>
  <c r="AG37" i="1533"/>
  <c r="AF37" i="1533"/>
  <c r="AE37" i="1533"/>
  <c r="AD37" i="1533"/>
  <c r="AC37" i="1533"/>
  <c r="AB37" i="1533"/>
  <c r="AA37" i="1533"/>
  <c r="Z37" i="1533"/>
  <c r="Y37" i="1533"/>
  <c r="AJ35" i="1533"/>
  <c r="AI35" i="1533"/>
  <c r="AH35" i="1533"/>
  <c r="AG35" i="1533"/>
  <c r="AF35" i="1533"/>
  <c r="AE35" i="1533"/>
  <c r="AD35" i="1533"/>
  <c r="AC35" i="1533"/>
  <c r="AJ37" i="1532"/>
  <c r="AI37" i="1532"/>
  <c r="AH37" i="1532"/>
  <c r="AG37" i="1532"/>
  <c r="AF37" i="1532"/>
  <c r="AE37" i="1532"/>
  <c r="AD37" i="1532"/>
  <c r="AC37" i="1532"/>
  <c r="AB37" i="1532"/>
  <c r="AA37" i="1532"/>
  <c r="Z37" i="1532"/>
  <c r="Y37" i="1532"/>
  <c r="AJ35" i="1532"/>
  <c r="AI35" i="1532"/>
  <c r="AH35" i="1532"/>
  <c r="AG35" i="1532"/>
  <c r="AF35" i="1532"/>
  <c r="AE35" i="1532"/>
  <c r="AD35" i="1532"/>
  <c r="AC35" i="1532"/>
  <c r="AJ37" i="1531"/>
  <c r="AI37" i="1531"/>
  <c r="AH37" i="1531"/>
  <c r="AG37" i="1531"/>
  <c r="AF37" i="1531"/>
  <c r="AE37" i="1531"/>
  <c r="AD37" i="1531"/>
  <c r="AC37" i="1531"/>
  <c r="AB37" i="1531"/>
  <c r="AA37" i="1531"/>
  <c r="Z37" i="1531"/>
  <c r="Y37" i="1531"/>
  <c r="AJ35" i="1531"/>
  <c r="AI35" i="1531"/>
  <c r="AH35" i="1531"/>
  <c r="AG35" i="1531"/>
  <c r="AF35" i="1531"/>
  <c r="AE35" i="1531"/>
  <c r="AD35" i="1531"/>
  <c r="AC35" i="1531"/>
  <c r="AJ37" i="1530"/>
  <c r="AI37" i="1530"/>
  <c r="AH37" i="1530"/>
  <c r="AG37" i="1530"/>
  <c r="AF37" i="1530"/>
  <c r="AE37" i="1530"/>
  <c r="AD37" i="1530"/>
  <c r="AC37" i="1530"/>
  <c r="AB37" i="1530"/>
  <c r="AA37" i="1530"/>
  <c r="Z37" i="1530"/>
  <c r="Y37" i="1530"/>
  <c r="AJ35" i="1530"/>
  <c r="AI35" i="1530"/>
  <c r="AH35" i="1530"/>
  <c r="AG35" i="1530"/>
  <c r="AF35" i="1530"/>
  <c r="AE35" i="1530"/>
  <c r="AD35" i="1530"/>
  <c r="AC35" i="1530"/>
  <c r="AJ37" i="1529"/>
  <c r="AI37" i="1529"/>
  <c r="AH37" i="1529"/>
  <c r="AG37" i="1529"/>
  <c r="AF37" i="1529"/>
  <c r="AE37" i="1529"/>
  <c r="AD37" i="1529"/>
  <c r="AC37" i="1529"/>
  <c r="AB37" i="1529"/>
  <c r="AA37" i="1529"/>
  <c r="Z37" i="1529"/>
  <c r="Y37" i="1529"/>
  <c r="AJ35" i="1529"/>
  <c r="AI35" i="1529"/>
  <c r="AH35" i="1529"/>
  <c r="AG35" i="1529"/>
  <c r="AF35" i="1529"/>
  <c r="AE35" i="1529"/>
  <c r="AD35" i="1529"/>
  <c r="AC35" i="1529"/>
  <c r="AJ37" i="1528"/>
  <c r="AI37" i="1528"/>
  <c r="AH37" i="1528"/>
  <c r="AG37" i="1528"/>
  <c r="AF37" i="1528"/>
  <c r="AE37" i="1528"/>
  <c r="AD37" i="1528"/>
  <c r="AC37" i="1528"/>
  <c r="AB37" i="1528"/>
  <c r="AA37" i="1528"/>
  <c r="Z37" i="1528"/>
  <c r="Y37" i="1528"/>
  <c r="AJ35" i="1528"/>
  <c r="AI35" i="1528"/>
  <c r="AH35" i="1528"/>
  <c r="AG35" i="1528"/>
  <c r="AF35" i="1528"/>
  <c r="AE35" i="1528"/>
  <c r="AD35" i="1528"/>
  <c r="AC35" i="1528"/>
  <c r="AJ37" i="1527"/>
  <c r="AI37" i="1527"/>
  <c r="AH37" i="1527"/>
  <c r="AG37" i="1527"/>
  <c r="AF37" i="1527"/>
  <c r="AE37" i="1527"/>
  <c r="AD37" i="1527"/>
  <c r="AC37" i="1527"/>
  <c r="AB37" i="1527"/>
  <c r="AA37" i="1527"/>
  <c r="Z37" i="1527"/>
  <c r="Y37" i="1527"/>
  <c r="AJ35" i="1527"/>
  <c r="AI35" i="1527"/>
  <c r="AH35" i="1527"/>
  <c r="AG35" i="1527"/>
  <c r="AF35" i="1527"/>
  <c r="AE35" i="1527"/>
  <c r="AD35" i="1527"/>
  <c r="AC35" i="1527"/>
  <c r="AJ37" i="1526"/>
  <c r="AI37" i="1526"/>
  <c r="AH37" i="1526"/>
  <c r="AG37" i="1526"/>
  <c r="AF37" i="1526"/>
  <c r="AE37" i="1526"/>
  <c r="AD37" i="1526"/>
  <c r="AC37" i="1526"/>
  <c r="AB37" i="1526"/>
  <c r="AA37" i="1526"/>
  <c r="Z37" i="1526"/>
  <c r="Y37" i="1526"/>
  <c r="AJ35" i="1526"/>
  <c r="AI35" i="1526"/>
  <c r="AH35" i="1526"/>
  <c r="AG35" i="1526"/>
  <c r="AF35" i="1526"/>
  <c r="AE35" i="1526"/>
  <c r="AD35" i="1526"/>
  <c r="AC35" i="1526"/>
  <c r="AJ37" i="1525"/>
  <c r="AI37" i="1525"/>
  <c r="AH37" i="1525"/>
  <c r="AG37" i="1525"/>
  <c r="AF37" i="1525"/>
  <c r="AE37" i="1525"/>
  <c r="AD37" i="1525"/>
  <c r="AC37" i="1525"/>
  <c r="AB37" i="1525"/>
  <c r="AA37" i="1525"/>
  <c r="Z37" i="1525"/>
  <c r="Y37" i="1525"/>
  <c r="AJ35" i="1525"/>
  <c r="AI35" i="1525"/>
  <c r="AH35" i="1525"/>
  <c r="AG35" i="1525"/>
  <c r="AF35" i="1525"/>
  <c r="AE35" i="1525"/>
  <c r="AD35" i="1525"/>
  <c r="AC35" i="1525"/>
  <c r="AJ37" i="1524"/>
  <c r="AI37" i="1524"/>
  <c r="AH37" i="1524"/>
  <c r="AG37" i="1524"/>
  <c r="AF37" i="1524"/>
  <c r="AE37" i="1524"/>
  <c r="AD37" i="1524"/>
  <c r="AC37" i="1524"/>
  <c r="AB37" i="1524"/>
  <c r="AA37" i="1524"/>
  <c r="Z37" i="1524"/>
  <c r="Y37" i="1524"/>
  <c r="AJ35" i="1524"/>
  <c r="AI35" i="1524"/>
  <c r="AH35" i="1524"/>
  <c r="AG35" i="1524"/>
  <c r="AF35" i="1524"/>
  <c r="AE35" i="1524"/>
  <c r="AD35" i="1524"/>
  <c r="AC35" i="1524"/>
  <c r="AJ37" i="1523"/>
  <c r="AI37" i="1523"/>
  <c r="AH37" i="1523"/>
  <c r="AG37" i="1523"/>
  <c r="AF37" i="1523"/>
  <c r="AE37" i="1523"/>
  <c r="AD37" i="1523"/>
  <c r="AC37" i="1523"/>
  <c r="AB37" i="1523"/>
  <c r="AA37" i="1523"/>
  <c r="Z37" i="1523"/>
  <c r="Y37" i="1523"/>
  <c r="AJ35" i="1523"/>
  <c r="AI35" i="1523"/>
  <c r="AH35" i="1523"/>
  <c r="AG35" i="1523"/>
  <c r="AF35" i="1523"/>
  <c r="AE35" i="1523"/>
  <c r="AD35" i="1523"/>
  <c r="AC35" i="1523"/>
  <c r="AJ37" i="1522"/>
  <c r="AI37" i="1522"/>
  <c r="AH37" i="1522"/>
  <c r="AG37" i="1522"/>
  <c r="AF37" i="1522"/>
  <c r="AE37" i="1522"/>
  <c r="AD37" i="1522"/>
  <c r="AC37" i="1522"/>
  <c r="AB37" i="1522"/>
  <c r="AA37" i="1522"/>
  <c r="Z37" i="1522"/>
  <c r="Y37" i="1522"/>
  <c r="AJ35" i="1522"/>
  <c r="AI35" i="1522"/>
  <c r="AH35" i="1522"/>
  <c r="AG35" i="1522"/>
  <c r="AF35" i="1522"/>
  <c r="AE35" i="1522"/>
  <c r="AD35" i="1522"/>
  <c r="AC35" i="1522"/>
  <c r="AJ37" i="1521"/>
  <c r="AI37" i="1521"/>
  <c r="AH37" i="1521"/>
  <c r="AG37" i="1521"/>
  <c r="AF37" i="1521"/>
  <c r="AE37" i="1521"/>
  <c r="AD37" i="1521"/>
  <c r="AC37" i="1521"/>
  <c r="AB37" i="1521"/>
  <c r="AA37" i="1521"/>
  <c r="Z37" i="1521"/>
  <c r="Y37" i="1521"/>
  <c r="AJ35" i="1521"/>
  <c r="AI35" i="1521"/>
  <c r="AH35" i="1521"/>
  <c r="AG35" i="1521"/>
  <c r="AF35" i="1521"/>
  <c r="AE35" i="1521"/>
  <c r="AD35" i="1521"/>
  <c r="AC35" i="1521"/>
  <c r="AJ37" i="1520"/>
  <c r="AI37" i="1520"/>
  <c r="AH37" i="1520"/>
  <c r="AG37" i="1520"/>
  <c r="AF37" i="1520"/>
  <c r="AE37" i="1520"/>
  <c r="AD37" i="1520"/>
  <c r="AC37" i="1520"/>
  <c r="AB37" i="1520"/>
  <c r="AA37" i="1520"/>
  <c r="Z37" i="1520"/>
  <c r="Y37" i="1520"/>
  <c r="AJ35" i="1520"/>
  <c r="AI35" i="1520"/>
  <c r="AH35" i="1520"/>
  <c r="AG35" i="1520"/>
  <c r="AF35" i="1520"/>
  <c r="AE35" i="1520"/>
  <c r="AD35" i="1520"/>
  <c r="AC35" i="1520"/>
  <c r="AJ37" i="1519"/>
  <c r="AI37" i="1519"/>
  <c r="AH37" i="1519"/>
  <c r="AG37" i="1519"/>
  <c r="AF37" i="1519"/>
  <c r="AE37" i="1519"/>
  <c r="AD37" i="1519"/>
  <c r="AC37" i="1519"/>
  <c r="AB37" i="1519"/>
  <c r="AA37" i="1519"/>
  <c r="Z37" i="1519"/>
  <c r="Y37" i="1519"/>
  <c r="AJ35" i="1519"/>
  <c r="AI35" i="1519"/>
  <c r="AH35" i="1519"/>
  <c r="AG35" i="1519"/>
  <c r="AF35" i="1519"/>
  <c r="AE35" i="1519"/>
  <c r="AD35" i="1519"/>
  <c r="AC35" i="1519"/>
  <c r="AJ37" i="1518"/>
  <c r="AI37" i="1518"/>
  <c r="AH37" i="1518"/>
  <c r="AG37" i="1518"/>
  <c r="AF37" i="1518"/>
  <c r="AE37" i="1518"/>
  <c r="AD37" i="1518"/>
  <c r="AC37" i="1518"/>
  <c r="AB37" i="1518"/>
  <c r="AA37" i="1518"/>
  <c r="Z37" i="1518"/>
  <c r="Y37" i="1518"/>
  <c r="AJ35" i="1518"/>
  <c r="AI35" i="1518"/>
  <c r="AH35" i="1518"/>
  <c r="AG35" i="1518"/>
  <c r="AF35" i="1518"/>
  <c r="AE35" i="1518"/>
  <c r="AD35" i="1518"/>
  <c r="AC35" i="1518"/>
  <c r="AJ37" i="1517"/>
  <c r="AI37" i="1517"/>
  <c r="AH37" i="1517"/>
  <c r="AG37" i="1517"/>
  <c r="AF37" i="1517"/>
  <c r="AE37" i="1517"/>
  <c r="AD37" i="1517"/>
  <c r="AC37" i="1517"/>
  <c r="AB37" i="1517"/>
  <c r="AA37" i="1517"/>
  <c r="Z37" i="1517"/>
  <c r="Y37" i="1517"/>
  <c r="AJ35" i="1517"/>
  <c r="AI35" i="1517"/>
  <c r="AH35" i="1517"/>
  <c r="AG35" i="1517"/>
  <c r="AF35" i="1517"/>
  <c r="AE35" i="1517"/>
  <c r="AD35" i="1517"/>
  <c r="AC35" i="1517"/>
  <c r="AJ37" i="1516"/>
  <c r="AI37" i="1516"/>
  <c r="AH37" i="1516"/>
  <c r="AG37" i="1516"/>
  <c r="AF37" i="1516"/>
  <c r="AE37" i="1516"/>
  <c r="AD37" i="1516"/>
  <c r="AC37" i="1516"/>
  <c r="AB37" i="1516"/>
  <c r="AA37" i="1516"/>
  <c r="Z37" i="1516"/>
  <c r="Y37" i="1516"/>
  <c r="AJ35" i="1516"/>
  <c r="AI35" i="1516"/>
  <c r="AH35" i="1516"/>
  <c r="AG35" i="1516"/>
  <c r="AF35" i="1516"/>
  <c r="AE35" i="1516"/>
  <c r="AD35" i="1516"/>
  <c r="AC35" i="1516"/>
  <c r="AJ37" i="1515"/>
  <c r="AI37" i="1515"/>
  <c r="AH37" i="1515"/>
  <c r="AG37" i="1515"/>
  <c r="AF37" i="1515"/>
  <c r="AE37" i="1515"/>
  <c r="AD37" i="1515"/>
  <c r="AC37" i="1515"/>
  <c r="AB37" i="1515"/>
  <c r="AA37" i="1515"/>
  <c r="Z37" i="1515"/>
  <c r="Y37" i="1515"/>
  <c r="AJ35" i="1515"/>
  <c r="AI35" i="1515"/>
  <c r="AH35" i="1515"/>
  <c r="AG35" i="1515"/>
  <c r="AF35" i="1515"/>
  <c r="AE35" i="1515"/>
  <c r="AD35" i="1515"/>
  <c r="AC35" i="1515"/>
  <c r="AJ37" i="1514"/>
  <c r="AI37" i="1514"/>
  <c r="AH37" i="1514"/>
  <c r="AG37" i="1514"/>
  <c r="AF37" i="1514"/>
  <c r="AE37" i="1514"/>
  <c r="AD37" i="1514"/>
  <c r="AC37" i="1514"/>
  <c r="AB37" i="1514"/>
  <c r="AA37" i="1514"/>
  <c r="Z37" i="1514"/>
  <c r="Y37" i="1514"/>
  <c r="AJ35" i="1514"/>
  <c r="AI35" i="1514"/>
  <c r="AH35" i="1514"/>
  <c r="AG35" i="1514"/>
  <c r="AF35" i="1514"/>
  <c r="AE35" i="1514"/>
  <c r="AD35" i="1514"/>
  <c r="AC35" i="1514"/>
  <c r="AJ37" i="1513"/>
  <c r="AI37" i="1513"/>
  <c r="AH37" i="1513"/>
  <c r="AG37" i="1513"/>
  <c r="AF37" i="1513"/>
  <c r="AE37" i="1513"/>
  <c r="AD37" i="1513"/>
  <c r="AC37" i="1513"/>
  <c r="AB37" i="1513"/>
  <c r="AA37" i="1513"/>
  <c r="Z37" i="1513"/>
  <c r="Y37" i="1513"/>
  <c r="AJ35" i="1513"/>
  <c r="AI35" i="1513"/>
  <c r="AH35" i="1513"/>
  <c r="AG35" i="1513"/>
  <c r="AF35" i="1513"/>
  <c r="AE35" i="1513"/>
  <c r="AD35" i="1513"/>
  <c r="AC35" i="1513"/>
  <c r="AJ37" i="1512"/>
  <c r="AI37" i="1512"/>
  <c r="AH37" i="1512"/>
  <c r="AG37" i="1512"/>
  <c r="AF37" i="1512"/>
  <c r="AE37" i="1512"/>
  <c r="AD37" i="1512"/>
  <c r="AC37" i="1512"/>
  <c r="AB37" i="1512"/>
  <c r="AA37" i="1512"/>
  <c r="Z37" i="1512"/>
  <c r="Y37" i="1512"/>
  <c r="AJ35" i="1512"/>
  <c r="AI35" i="1512"/>
  <c r="AH35" i="1512"/>
  <c r="AG35" i="1512"/>
  <c r="AF35" i="1512"/>
  <c r="AE35" i="1512"/>
  <c r="AD35" i="1512"/>
  <c r="AC35" i="1512"/>
  <c r="AJ37" i="1511"/>
  <c r="AI37" i="1511"/>
  <c r="AH37" i="1511"/>
  <c r="AG37" i="1511"/>
  <c r="AF37" i="1511"/>
  <c r="AE37" i="1511"/>
  <c r="AD37" i="1511"/>
  <c r="AC37" i="1511"/>
  <c r="AB37" i="1511"/>
  <c r="AA37" i="1511"/>
  <c r="Z37" i="1511"/>
  <c r="Y37" i="1511"/>
  <c r="AJ35" i="1511"/>
  <c r="AI35" i="1511"/>
  <c r="AH35" i="1511"/>
  <c r="AG35" i="1511"/>
  <c r="AF35" i="1511"/>
  <c r="AE35" i="1511"/>
  <c r="AD35" i="1511"/>
  <c r="AC35" i="1511"/>
  <c r="AJ37" i="1510"/>
  <c r="AI37" i="1510"/>
  <c r="AH37" i="1510"/>
  <c r="AG37" i="1510"/>
  <c r="AF37" i="1510"/>
  <c r="AE37" i="1510"/>
  <c r="AD37" i="1510"/>
  <c r="AC37" i="1510"/>
  <c r="AB37" i="1510"/>
  <c r="AA37" i="1510"/>
  <c r="Z37" i="1510"/>
  <c r="Y37" i="1510"/>
  <c r="AJ35" i="1510"/>
  <c r="AI35" i="1510"/>
  <c r="AH35" i="1510"/>
  <c r="AG35" i="1510"/>
  <c r="AF35" i="1510"/>
  <c r="AE35" i="1510"/>
  <c r="AD35" i="1510"/>
  <c r="AC35" i="1510"/>
  <c r="AJ37" i="1509"/>
  <c r="AI37" i="1509"/>
  <c r="AH37" i="1509"/>
  <c r="AG37" i="1509"/>
  <c r="AF37" i="1509"/>
  <c r="AE37" i="1509"/>
  <c r="AD37" i="1509"/>
  <c r="AC37" i="1509"/>
  <c r="AB37" i="1509"/>
  <c r="AA37" i="1509"/>
  <c r="Z37" i="1509"/>
  <c r="Y37" i="1509"/>
  <c r="AJ35" i="1509"/>
  <c r="AI35" i="1509"/>
  <c r="AH35" i="1509"/>
  <c r="AG35" i="1509"/>
  <c r="AF35" i="1509"/>
  <c r="AE35" i="1509"/>
  <c r="AD35" i="1509"/>
  <c r="AC35" i="1509"/>
  <c r="AJ37" i="1508"/>
  <c r="AI37" i="1508"/>
  <c r="AH37" i="1508"/>
  <c r="AG37" i="1508"/>
  <c r="AF37" i="1508"/>
  <c r="AE37" i="1508"/>
  <c r="AD37" i="1508"/>
  <c r="AC37" i="1508"/>
  <c r="AB37" i="1508"/>
  <c r="AA37" i="1508"/>
  <c r="Z37" i="1508"/>
  <c r="Y37" i="1508"/>
  <c r="AJ35" i="1508"/>
  <c r="AI35" i="1508"/>
  <c r="AH35" i="1508"/>
  <c r="AG35" i="1508"/>
  <c r="AF35" i="1508"/>
  <c r="AE35" i="1508"/>
  <c r="AD35" i="1508"/>
  <c r="AC35" i="1508"/>
  <c r="AJ37" i="1507"/>
  <c r="AI37" i="1507"/>
  <c r="AH37" i="1507"/>
  <c r="AG37" i="1507"/>
  <c r="AF37" i="1507"/>
  <c r="AE37" i="1507"/>
  <c r="AD37" i="1507"/>
  <c r="AC37" i="1507"/>
  <c r="AB37" i="1507"/>
  <c r="AA37" i="1507"/>
  <c r="Z37" i="1507"/>
  <c r="Y37" i="1507"/>
  <c r="AJ35" i="1507"/>
  <c r="AI35" i="1507"/>
  <c r="AH35" i="1507"/>
  <c r="AG35" i="1507"/>
  <c r="AF35" i="1507"/>
  <c r="AE35" i="1507"/>
  <c r="AD35" i="1507"/>
  <c r="AC35" i="1507"/>
  <c r="AJ37" i="1506"/>
  <c r="AI37" i="1506"/>
  <c r="AH37" i="1506"/>
  <c r="AG37" i="1506"/>
  <c r="AF37" i="1506"/>
  <c r="AE37" i="1506"/>
  <c r="AD37" i="1506"/>
  <c r="AC37" i="1506"/>
  <c r="AB37" i="1506"/>
  <c r="AA37" i="1506"/>
  <c r="Z37" i="1506"/>
  <c r="Y37" i="1506"/>
  <c r="AJ35" i="1506"/>
  <c r="AI35" i="1506"/>
  <c r="AH35" i="1506"/>
  <c r="AG35" i="1506"/>
  <c r="AF35" i="1506"/>
  <c r="AE35" i="1506"/>
  <c r="AD35" i="1506"/>
  <c r="AC35" i="1506"/>
  <c r="AJ37" i="1505"/>
  <c r="AI37" i="1505"/>
  <c r="AH37" i="1505"/>
  <c r="AG37" i="1505"/>
  <c r="AF37" i="1505"/>
  <c r="AE37" i="1505"/>
  <c r="AD37" i="1505"/>
  <c r="AC37" i="1505"/>
  <c r="AB37" i="1505"/>
  <c r="AA37" i="1505"/>
  <c r="Z37" i="1505"/>
  <c r="Y37" i="1505"/>
  <c r="AJ35" i="1505"/>
  <c r="AI35" i="1505"/>
  <c r="AH35" i="1505"/>
  <c r="AG35" i="1505"/>
  <c r="AF35" i="1505"/>
  <c r="AE35" i="1505"/>
  <c r="AD35" i="1505"/>
  <c r="AC35" i="1505"/>
  <c r="AJ37" i="1504"/>
  <c r="AI37" i="1504"/>
  <c r="AH37" i="1504"/>
  <c r="AG37" i="1504"/>
  <c r="AF37" i="1504"/>
  <c r="AE37" i="1504"/>
  <c r="AD37" i="1504"/>
  <c r="AC37" i="1504"/>
  <c r="AB37" i="1504"/>
  <c r="AA37" i="1504"/>
  <c r="Z37" i="1504"/>
  <c r="Y37" i="1504"/>
  <c r="AJ35" i="1504"/>
  <c r="AI35" i="1504"/>
  <c r="AH35" i="1504"/>
  <c r="AG35" i="1504"/>
  <c r="AF35" i="1504"/>
  <c r="AE35" i="1504"/>
  <c r="AD35" i="1504"/>
  <c r="AC35" i="1504"/>
  <c r="AJ37" i="1503"/>
  <c r="AI37" i="1503"/>
  <c r="AH37" i="1503"/>
  <c r="AG37" i="1503"/>
  <c r="AF37" i="1503"/>
  <c r="AE37" i="1503"/>
  <c r="AD37" i="1503"/>
  <c r="AC37" i="1503"/>
  <c r="AB37" i="1503"/>
  <c r="AA37" i="1503"/>
  <c r="Z37" i="1503"/>
  <c r="Y37" i="1503"/>
  <c r="AJ35" i="1503"/>
  <c r="AI35" i="1503"/>
  <c r="AH35" i="1503"/>
  <c r="AG35" i="1503"/>
  <c r="AF35" i="1503"/>
  <c r="AE35" i="1503"/>
  <c r="AD35" i="1503"/>
  <c r="AC35" i="1503"/>
  <c r="AJ37" i="1502"/>
  <c r="AI37" i="1502"/>
  <c r="AH37" i="1502"/>
  <c r="AG37" i="1502"/>
  <c r="AF37" i="1502"/>
  <c r="AE37" i="1502"/>
  <c r="AD37" i="1502"/>
  <c r="AC37" i="1502"/>
  <c r="AB37" i="1502"/>
  <c r="AA37" i="1502"/>
  <c r="Z37" i="1502"/>
  <c r="Y37" i="1502"/>
  <c r="AJ35" i="1502"/>
  <c r="AI35" i="1502"/>
  <c r="AH35" i="1502"/>
  <c r="AG35" i="1502"/>
  <c r="AF35" i="1502"/>
  <c r="AE35" i="1502"/>
  <c r="AD35" i="1502"/>
  <c r="AC35" i="1502"/>
  <c r="AJ37" i="1501"/>
  <c r="AI37" i="1501"/>
  <c r="AH37" i="1501"/>
  <c r="AG37" i="1501"/>
  <c r="AF37" i="1501"/>
  <c r="AE37" i="1501"/>
  <c r="AD37" i="1501"/>
  <c r="AC37" i="1501"/>
  <c r="AB37" i="1501"/>
  <c r="AA37" i="1501"/>
  <c r="Z37" i="1501"/>
  <c r="Y37" i="1501"/>
  <c r="AJ35" i="1501"/>
  <c r="AI35" i="1501"/>
  <c r="AH35" i="1501"/>
  <c r="AG35" i="1501"/>
  <c r="AF35" i="1501"/>
  <c r="AE35" i="1501"/>
  <c r="AD35" i="1501"/>
  <c r="AC35" i="1501"/>
  <c r="AJ37" i="1500"/>
  <c r="AI37" i="1500"/>
  <c r="AH37" i="1500"/>
  <c r="AG37" i="1500"/>
  <c r="AF37" i="1500"/>
  <c r="AE37" i="1500"/>
  <c r="AD37" i="1500"/>
  <c r="AC37" i="1500"/>
  <c r="AB37" i="1500"/>
  <c r="AA37" i="1500"/>
  <c r="Z37" i="1500"/>
  <c r="Y37" i="1500"/>
  <c r="AJ35" i="1500"/>
  <c r="AI35" i="1500"/>
  <c r="AH35" i="1500"/>
  <c r="AG35" i="1500"/>
  <c r="AF35" i="1500"/>
  <c r="AE35" i="1500"/>
  <c r="AD35" i="1500"/>
  <c r="AC35" i="1500"/>
  <c r="AJ37" i="1499"/>
  <c r="AI37" i="1499"/>
  <c r="AH37" i="1499"/>
  <c r="AG37" i="1499"/>
  <c r="AF37" i="1499"/>
  <c r="AE37" i="1499"/>
  <c r="AD37" i="1499"/>
  <c r="AC37" i="1499"/>
  <c r="AB37" i="1499"/>
  <c r="AA37" i="1499"/>
  <c r="Z37" i="1499"/>
  <c r="Y37" i="1499"/>
  <c r="AJ35" i="1499"/>
  <c r="AI35" i="1499"/>
  <c r="AH35" i="1499"/>
  <c r="AG35" i="1499"/>
  <c r="AF35" i="1499"/>
  <c r="AE35" i="1499"/>
  <c r="AD35" i="1499"/>
  <c r="AC35" i="1499"/>
  <c r="AJ37" i="1498"/>
  <c r="AI37" i="1498"/>
  <c r="AH37" i="1498"/>
  <c r="AG37" i="1498"/>
  <c r="AF37" i="1498"/>
  <c r="AE37" i="1498"/>
  <c r="AD37" i="1498"/>
  <c r="AC37" i="1498"/>
  <c r="AB37" i="1498"/>
  <c r="AA37" i="1498"/>
  <c r="Z37" i="1498"/>
  <c r="Y37" i="1498"/>
  <c r="AJ35" i="1498"/>
  <c r="AI35" i="1498"/>
  <c r="AH35" i="1498"/>
  <c r="AG35" i="1498"/>
  <c r="AF35" i="1498"/>
  <c r="AE35" i="1498"/>
  <c r="AD35" i="1498"/>
  <c r="AC35" i="1498"/>
  <c r="AJ37" i="1497"/>
  <c r="AI37" i="1497"/>
  <c r="AH37" i="1497"/>
  <c r="AG37" i="1497"/>
  <c r="AF37" i="1497"/>
  <c r="AE37" i="1497"/>
  <c r="AD37" i="1497"/>
  <c r="AC37" i="1497"/>
  <c r="AB37" i="1497"/>
  <c r="AA37" i="1497"/>
  <c r="Z37" i="1497"/>
  <c r="Y37" i="1497"/>
  <c r="AJ35" i="1497"/>
  <c r="AI35" i="1497"/>
  <c r="AH35" i="1497"/>
  <c r="AG35" i="1497"/>
  <c r="AF35" i="1497"/>
  <c r="AE35" i="1497"/>
  <c r="AD35" i="1497"/>
  <c r="AC35" i="1497"/>
  <c r="AJ37" i="1496"/>
  <c r="AI37" i="1496"/>
  <c r="AH37" i="1496"/>
  <c r="AG37" i="1496"/>
  <c r="AF37" i="1496"/>
  <c r="AE37" i="1496"/>
  <c r="AD37" i="1496"/>
  <c r="AC37" i="1496"/>
  <c r="AB37" i="1496"/>
  <c r="AA37" i="1496"/>
  <c r="Z37" i="1496"/>
  <c r="Y37" i="1496"/>
  <c r="AJ35" i="1496"/>
  <c r="AI35" i="1496"/>
  <c r="AH35" i="1496"/>
  <c r="AG35" i="1496"/>
  <c r="AF35" i="1496"/>
  <c r="AE35" i="1496"/>
  <c r="AD35" i="1496"/>
  <c r="AC35" i="1496"/>
  <c r="AJ37" i="1495"/>
  <c r="AI37" i="1495"/>
  <c r="AH37" i="1495"/>
  <c r="AG37" i="1495"/>
  <c r="AF37" i="1495"/>
  <c r="AE37" i="1495"/>
  <c r="AD37" i="1495"/>
  <c r="AC37" i="1495"/>
  <c r="AB37" i="1495"/>
  <c r="AA37" i="1495"/>
  <c r="Z37" i="1495"/>
  <c r="Y37" i="1495"/>
  <c r="AJ35" i="1495"/>
  <c r="AI35" i="1495"/>
  <c r="AH35" i="1495"/>
  <c r="AG35" i="1495"/>
  <c r="AF35" i="1495"/>
  <c r="AE35" i="1495"/>
  <c r="AD35" i="1495"/>
  <c r="AC35" i="1495"/>
  <c r="AJ37" i="1494"/>
  <c r="AI37" i="1494"/>
  <c r="AH37" i="1494"/>
  <c r="AG37" i="1494"/>
  <c r="AF37" i="1494"/>
  <c r="AE37" i="1494"/>
  <c r="AD37" i="1494"/>
  <c r="AC37" i="1494"/>
  <c r="AB37" i="1494"/>
  <c r="AA37" i="1494"/>
  <c r="Z37" i="1494"/>
  <c r="Y37" i="1494"/>
  <c r="AJ35" i="1494"/>
  <c r="AI35" i="1494"/>
  <c r="AH35" i="1494"/>
  <c r="AG35" i="1494"/>
  <c r="AF35" i="1494"/>
  <c r="AE35" i="1494"/>
  <c r="AD35" i="1494"/>
  <c r="AC35" i="1494"/>
  <c r="AJ37" i="1493"/>
  <c r="AI37" i="1493"/>
  <c r="AH37" i="1493"/>
  <c r="AG37" i="1493"/>
  <c r="AF37" i="1493"/>
  <c r="AE37" i="1493"/>
  <c r="AD37" i="1493"/>
  <c r="AC37" i="1493"/>
  <c r="AB37" i="1493"/>
  <c r="AA37" i="1493"/>
  <c r="Z37" i="1493"/>
  <c r="Y37" i="1493"/>
  <c r="AJ35" i="1493"/>
  <c r="AI35" i="1493"/>
  <c r="AH35" i="1493"/>
  <c r="AG35" i="1493"/>
  <c r="AF35" i="1493"/>
  <c r="AE35" i="1493"/>
  <c r="AD35" i="1493"/>
  <c r="AC35" i="1493"/>
  <c r="AJ37" i="1492"/>
  <c r="AI37" i="1492"/>
  <c r="AH37" i="1492"/>
  <c r="AG37" i="1492"/>
  <c r="AF37" i="1492"/>
  <c r="AE37" i="1492"/>
  <c r="AD37" i="1492"/>
  <c r="AC37" i="1492"/>
  <c r="AB37" i="1492"/>
  <c r="AA37" i="1492"/>
  <c r="Z37" i="1492"/>
  <c r="Y37" i="1492"/>
  <c r="AJ35" i="1492"/>
  <c r="AI35" i="1492"/>
  <c r="AH35" i="1492"/>
  <c r="AG35" i="1492"/>
  <c r="AF35" i="1492"/>
  <c r="AE35" i="1492"/>
  <c r="AD35" i="1492"/>
  <c r="AC35" i="1492"/>
  <c r="AJ37" i="1491"/>
  <c r="AI37" i="1491"/>
  <c r="AH37" i="1491"/>
  <c r="AG37" i="1491"/>
  <c r="AF37" i="1491"/>
  <c r="AE37" i="1491"/>
  <c r="AD37" i="1491"/>
  <c r="AC37" i="1491"/>
  <c r="AB37" i="1491"/>
  <c r="AA37" i="1491"/>
  <c r="Z37" i="1491"/>
  <c r="Y37" i="1491"/>
  <c r="AJ35" i="1491"/>
  <c r="AI35" i="1491"/>
  <c r="AH35" i="1491"/>
  <c r="AG35" i="1491"/>
  <c r="AF35" i="1491"/>
  <c r="AE35" i="1491"/>
  <c r="AD35" i="1491"/>
  <c r="AC35" i="1491"/>
  <c r="AJ37" i="1490"/>
  <c r="AI37" i="1490"/>
  <c r="AH37" i="1490"/>
  <c r="AG37" i="1490"/>
  <c r="AF37" i="1490"/>
  <c r="AE37" i="1490"/>
  <c r="AD37" i="1490"/>
  <c r="AC37" i="1490"/>
  <c r="AB37" i="1490"/>
  <c r="AA37" i="1490"/>
  <c r="Z37" i="1490"/>
  <c r="Y37" i="1490"/>
  <c r="AJ35" i="1490"/>
  <c r="AI35" i="1490"/>
  <c r="AH35" i="1490"/>
  <c r="AG35" i="1490"/>
  <c r="AF35" i="1490"/>
  <c r="AE35" i="1490"/>
  <c r="AD35" i="1490"/>
  <c r="AC35" i="1490"/>
  <c r="AJ37" i="1489"/>
  <c r="AI37" i="1489"/>
  <c r="AH37" i="1489"/>
  <c r="AG37" i="1489"/>
  <c r="AF37" i="1489"/>
  <c r="AE37" i="1489"/>
  <c r="AD37" i="1489"/>
  <c r="AC37" i="1489"/>
  <c r="AB37" i="1489"/>
  <c r="AA37" i="1489"/>
  <c r="Z37" i="1489"/>
  <c r="Y37" i="1489"/>
  <c r="AJ35" i="1489"/>
  <c r="AI35" i="1489"/>
  <c r="AH35" i="1489"/>
  <c r="AG35" i="1489"/>
  <c r="AF35" i="1489"/>
  <c r="AE35" i="1489"/>
  <c r="AD35" i="1489"/>
  <c r="AC35" i="1489"/>
  <c r="AJ37" i="1488"/>
  <c r="AI37" i="1488"/>
  <c r="AH37" i="1488"/>
  <c r="AG37" i="1488"/>
  <c r="AF37" i="1488"/>
  <c r="AE37" i="1488"/>
  <c r="AD37" i="1488"/>
  <c r="AC37" i="1488"/>
  <c r="AB37" i="1488"/>
  <c r="AA37" i="1488"/>
  <c r="Z37" i="1488"/>
  <c r="Y37" i="1488"/>
  <c r="AJ35" i="1488"/>
  <c r="AI35" i="1488"/>
  <c r="AH35" i="1488"/>
  <c r="AG35" i="1488"/>
  <c r="AF35" i="1488"/>
  <c r="AE35" i="1488"/>
  <c r="AD35" i="1488"/>
  <c r="AC35" i="1488"/>
  <c r="AJ37" i="1487"/>
  <c r="AI37" i="1487"/>
  <c r="AH37" i="1487"/>
  <c r="AG37" i="1487"/>
  <c r="AF37" i="1487"/>
  <c r="AE37" i="1487"/>
  <c r="AD37" i="1487"/>
  <c r="AC37" i="1487"/>
  <c r="AB37" i="1487"/>
  <c r="AA37" i="1487"/>
  <c r="Z37" i="1487"/>
  <c r="Y37" i="1487"/>
  <c r="AJ35" i="1487"/>
  <c r="AI35" i="1487"/>
  <c r="AH35" i="1487"/>
  <c r="AG35" i="1487"/>
  <c r="AF35" i="1487"/>
  <c r="AE35" i="1487"/>
  <c r="AD35" i="1487"/>
  <c r="AC35" i="1487"/>
  <c r="AJ37" i="1486"/>
  <c r="AI37" i="1486"/>
  <c r="AH37" i="1486"/>
  <c r="AG37" i="1486"/>
  <c r="AF37" i="1486"/>
  <c r="AE37" i="1486"/>
  <c r="AD37" i="1486"/>
  <c r="AC37" i="1486"/>
  <c r="AB37" i="1486"/>
  <c r="AA37" i="1486"/>
  <c r="Z37" i="1486"/>
  <c r="Y37" i="1486"/>
  <c r="AJ35" i="1486"/>
  <c r="AI35" i="1486"/>
  <c r="AH35" i="1486"/>
  <c r="AG35" i="1486"/>
  <c r="AF35" i="1486"/>
  <c r="AE35" i="1486"/>
  <c r="AD35" i="1486"/>
  <c r="AC35" i="1486"/>
  <c r="AJ37" i="1485"/>
  <c r="AI37" i="1485"/>
  <c r="AH37" i="1485"/>
  <c r="AG37" i="1485"/>
  <c r="AF37" i="1485"/>
  <c r="AE37" i="1485"/>
  <c r="AD37" i="1485"/>
  <c r="AC37" i="1485"/>
  <c r="AB37" i="1485"/>
  <c r="AA37" i="1485"/>
  <c r="Z37" i="1485"/>
  <c r="Y37" i="1485"/>
  <c r="AJ35" i="1485"/>
  <c r="AI35" i="1485"/>
  <c r="AH35" i="1485"/>
  <c r="AG35" i="1485"/>
  <c r="AF35" i="1485"/>
  <c r="AE35" i="1485"/>
  <c r="AD35" i="1485"/>
  <c r="AC35" i="1485"/>
  <c r="AJ37" i="1484"/>
  <c r="AI37" i="1484"/>
  <c r="AH37" i="1484"/>
  <c r="AG37" i="1484"/>
  <c r="AF37" i="1484"/>
  <c r="AE37" i="1484"/>
  <c r="AD37" i="1484"/>
  <c r="AC37" i="1484"/>
  <c r="AB37" i="1484"/>
  <c r="AA37" i="1484"/>
  <c r="Z37" i="1484"/>
  <c r="Y37" i="1484"/>
  <c r="AJ35" i="1484"/>
  <c r="AI35" i="1484"/>
  <c r="AH35" i="1484"/>
  <c r="AG35" i="1484"/>
  <c r="AF35" i="1484"/>
  <c r="AE35" i="1484"/>
  <c r="AD35" i="1484"/>
  <c r="AC35" i="1484"/>
  <c r="AJ37" i="1483"/>
  <c r="AI37" i="1483"/>
  <c r="AH37" i="1483"/>
  <c r="AG37" i="1483"/>
  <c r="AF37" i="1483"/>
  <c r="AE37" i="1483"/>
  <c r="AD37" i="1483"/>
  <c r="AC37" i="1483"/>
  <c r="AB37" i="1483"/>
  <c r="AA37" i="1483"/>
  <c r="Z37" i="1483"/>
  <c r="Y37" i="1483"/>
  <c r="AJ35" i="1483"/>
  <c r="AI35" i="1483"/>
  <c r="AH35" i="1483"/>
  <c r="AG35" i="1483"/>
  <c r="AF35" i="1483"/>
  <c r="AE35" i="1483"/>
  <c r="AD35" i="1483"/>
  <c r="AC35" i="1483"/>
  <c r="AJ37" i="1482"/>
  <c r="AI37" i="1482"/>
  <c r="AH37" i="1482"/>
  <c r="AG37" i="1482"/>
  <c r="AF37" i="1482"/>
  <c r="AE37" i="1482"/>
  <c r="AD37" i="1482"/>
  <c r="AC37" i="1482"/>
  <c r="AB37" i="1482"/>
  <c r="AA37" i="1482"/>
  <c r="Z37" i="1482"/>
  <c r="Y37" i="1482"/>
  <c r="AJ35" i="1482"/>
  <c r="AI35" i="1482"/>
  <c r="AH35" i="1482"/>
  <c r="AG35" i="1482"/>
  <c r="AF35" i="1482"/>
  <c r="AE35" i="1482"/>
  <c r="AD35" i="1482"/>
  <c r="AC35" i="1482"/>
  <c r="AJ37" i="1481"/>
  <c r="AI37" i="1481"/>
  <c r="AH37" i="1481"/>
  <c r="AG37" i="1481"/>
  <c r="AF37" i="1481"/>
  <c r="AE37" i="1481"/>
  <c r="AD37" i="1481"/>
  <c r="AC37" i="1481"/>
  <c r="AB37" i="1481"/>
  <c r="AA37" i="1481"/>
  <c r="Z37" i="1481"/>
  <c r="Y37" i="1481"/>
  <c r="AJ35" i="1481"/>
  <c r="AI35" i="1481"/>
  <c r="AH35" i="1481"/>
  <c r="AG35" i="1481"/>
  <c r="AF35" i="1481"/>
  <c r="AE35" i="1481"/>
  <c r="AD35" i="1481"/>
  <c r="AC35" i="1481"/>
  <c r="AJ37" i="1480"/>
  <c r="AI37" i="1480"/>
  <c r="AH37" i="1480"/>
  <c r="AG37" i="1480"/>
  <c r="AF37" i="1480"/>
  <c r="AE37" i="1480"/>
  <c r="AD37" i="1480"/>
  <c r="AC37" i="1480"/>
  <c r="AB37" i="1480"/>
  <c r="AA37" i="1480"/>
  <c r="Z37" i="1480"/>
  <c r="Y37" i="1480"/>
  <c r="AJ35" i="1480"/>
  <c r="AI35" i="1480"/>
  <c r="AH35" i="1480"/>
  <c r="AG35" i="1480"/>
  <c r="AF35" i="1480"/>
  <c r="AE35" i="1480"/>
  <c r="AD35" i="1480"/>
  <c r="AC35" i="1480"/>
  <c r="AJ37" i="1479"/>
  <c r="AI37" i="1479"/>
  <c r="AH37" i="1479"/>
  <c r="AG37" i="1479"/>
  <c r="AF37" i="1479"/>
  <c r="AE37" i="1479"/>
  <c r="AD37" i="1479"/>
  <c r="AC37" i="1479"/>
  <c r="AB37" i="1479"/>
  <c r="AA37" i="1479"/>
  <c r="Z37" i="1479"/>
  <c r="Y37" i="1479"/>
  <c r="AJ35" i="1479"/>
  <c r="AI35" i="1479"/>
  <c r="AH35" i="1479"/>
  <c r="AG35" i="1479"/>
  <c r="AF35" i="1479"/>
  <c r="AE35" i="1479"/>
  <c r="AD35" i="1479"/>
  <c r="AC35" i="1479"/>
  <c r="AJ37" i="1478"/>
  <c r="AI37" i="1478"/>
  <c r="AH37" i="1478"/>
  <c r="AG37" i="1478"/>
  <c r="AF37" i="1478"/>
  <c r="AE37" i="1478"/>
  <c r="AD37" i="1478"/>
  <c r="AC37" i="1478"/>
  <c r="AB37" i="1478"/>
  <c r="AA37" i="1478"/>
  <c r="Z37" i="1478"/>
  <c r="Y37" i="1478"/>
  <c r="AJ35" i="1478"/>
  <c r="AI35" i="1478"/>
  <c r="AH35" i="1478"/>
  <c r="AG35" i="1478"/>
  <c r="AF35" i="1478"/>
  <c r="AE35" i="1478"/>
  <c r="AD35" i="1478"/>
  <c r="AC35" i="1478"/>
  <c r="AJ37" i="1477"/>
  <c r="AI37" i="1477"/>
  <c r="AH37" i="1477"/>
  <c r="AG37" i="1477"/>
  <c r="AF37" i="1477"/>
  <c r="AE37" i="1477"/>
  <c r="AD37" i="1477"/>
  <c r="AC37" i="1477"/>
  <c r="AB37" i="1477"/>
  <c r="AA37" i="1477"/>
  <c r="Z37" i="1477"/>
  <c r="Y37" i="1477"/>
  <c r="AJ35" i="1477"/>
  <c r="AI35" i="1477"/>
  <c r="AH35" i="1477"/>
  <c r="AG35" i="1477"/>
  <c r="AF35" i="1477"/>
  <c r="AE35" i="1477"/>
  <c r="AD35" i="1477"/>
  <c r="AC35" i="1477"/>
  <c r="AJ37" i="1476"/>
  <c r="AI37" i="1476"/>
  <c r="AH37" i="1476"/>
  <c r="AG37" i="1476"/>
  <c r="AF37" i="1476"/>
  <c r="AE37" i="1476"/>
  <c r="AD37" i="1476"/>
  <c r="AC37" i="1476"/>
  <c r="AB37" i="1476"/>
  <c r="AA37" i="1476"/>
  <c r="Z37" i="1476"/>
  <c r="Y37" i="1476"/>
  <c r="AJ35" i="1476"/>
  <c r="AI35" i="1476"/>
  <c r="AH35" i="1476"/>
  <c r="AG35" i="1476"/>
  <c r="AF35" i="1476"/>
  <c r="AE35" i="1476"/>
  <c r="AD35" i="1476"/>
  <c r="AC35" i="1476"/>
  <c r="AJ37" i="1475"/>
  <c r="AI37" i="1475"/>
  <c r="AH37" i="1475"/>
  <c r="AG37" i="1475"/>
  <c r="AF37" i="1475"/>
  <c r="AE37" i="1475"/>
  <c r="AD37" i="1475"/>
  <c r="AC37" i="1475"/>
  <c r="AB37" i="1475"/>
  <c r="AA37" i="1475"/>
  <c r="Z37" i="1475"/>
  <c r="Y37" i="1475"/>
  <c r="AJ35" i="1475"/>
  <c r="AI35" i="1475"/>
  <c r="AH35" i="1475"/>
  <c r="AG35" i="1475"/>
  <c r="AF35" i="1475"/>
  <c r="AE35" i="1475"/>
  <c r="AD35" i="1475"/>
  <c r="AC35" i="1475"/>
  <c r="AJ37" i="1474"/>
  <c r="AI37" i="1474"/>
  <c r="AH37" i="1474"/>
  <c r="AG37" i="1474"/>
  <c r="AF37" i="1474"/>
  <c r="AE37" i="1474"/>
  <c r="AD37" i="1474"/>
  <c r="AC37" i="1474"/>
  <c r="AB37" i="1474"/>
  <c r="AA37" i="1474"/>
  <c r="Z37" i="1474"/>
  <c r="Y37" i="1474"/>
  <c r="AJ35" i="1474"/>
  <c r="AI35" i="1474"/>
  <c r="AH35" i="1474"/>
  <c r="AG35" i="1474"/>
  <c r="AF35" i="1474"/>
  <c r="AE35" i="1474"/>
  <c r="AD35" i="1474"/>
  <c r="AC35" i="1474"/>
  <c r="AJ37" i="1473"/>
  <c r="AI37" i="1473"/>
  <c r="AH37" i="1473"/>
  <c r="AG37" i="1473"/>
  <c r="AF37" i="1473"/>
  <c r="AE37" i="1473"/>
  <c r="AD37" i="1473"/>
  <c r="AC37" i="1473"/>
  <c r="AB37" i="1473"/>
  <c r="AA37" i="1473"/>
  <c r="Z37" i="1473"/>
  <c r="Y37" i="1473"/>
  <c r="AJ35" i="1473"/>
  <c r="AI35" i="1473"/>
  <c r="AH35" i="1473"/>
  <c r="AG35" i="1473"/>
  <c r="AF35" i="1473"/>
  <c r="AE35" i="1473"/>
  <c r="AD35" i="1473"/>
  <c r="AC35" i="1473"/>
  <c r="AJ37" i="1472"/>
  <c r="AI37" i="1472"/>
  <c r="AH37" i="1472"/>
  <c r="AG37" i="1472"/>
  <c r="AF37" i="1472"/>
  <c r="AE37" i="1472"/>
  <c r="AD37" i="1472"/>
  <c r="AC37" i="1472"/>
  <c r="AB37" i="1472"/>
  <c r="AA37" i="1472"/>
  <c r="Z37" i="1472"/>
  <c r="Y37" i="1472"/>
  <c r="AJ35" i="1472"/>
  <c r="AI35" i="1472"/>
  <c r="AH35" i="1472"/>
  <c r="AG35" i="1472"/>
  <c r="AF35" i="1472"/>
  <c r="AE35" i="1472"/>
  <c r="AD35" i="1472"/>
  <c r="AC35" i="1472"/>
  <c r="AJ37" i="1471"/>
  <c r="AI37" i="1471"/>
  <c r="AH37" i="1471"/>
  <c r="AG37" i="1471"/>
  <c r="AF37" i="1471"/>
  <c r="AE37" i="1471"/>
  <c r="AD37" i="1471"/>
  <c r="AC37" i="1471"/>
  <c r="AB37" i="1471"/>
  <c r="AA37" i="1471"/>
  <c r="Z37" i="1471"/>
  <c r="Y37" i="1471"/>
  <c r="AJ35" i="1471"/>
  <c r="AI35" i="1471"/>
  <c r="AH35" i="1471"/>
  <c r="AG35" i="1471"/>
  <c r="AF35" i="1471"/>
  <c r="AE35" i="1471"/>
  <c r="AD35" i="1471"/>
  <c r="AC35" i="1471"/>
  <c r="AJ37" i="1470"/>
  <c r="AI37" i="1470"/>
  <c r="AH37" i="1470"/>
  <c r="AG37" i="1470"/>
  <c r="AF37" i="1470"/>
  <c r="AE37" i="1470"/>
  <c r="AD37" i="1470"/>
  <c r="AC37" i="1470"/>
  <c r="AB37" i="1470"/>
  <c r="AA37" i="1470"/>
  <c r="Z37" i="1470"/>
  <c r="Y37" i="1470"/>
  <c r="AJ35" i="1470"/>
  <c r="AI35" i="1470"/>
  <c r="AH35" i="1470"/>
  <c r="AG35" i="1470"/>
  <c r="AF35" i="1470"/>
  <c r="AE35" i="1470"/>
  <c r="AD35" i="1470"/>
  <c r="AC35" i="1470"/>
  <c r="AJ37" i="1469"/>
  <c r="AI37" i="1469"/>
  <c r="AH37" i="1469"/>
  <c r="AG37" i="1469"/>
  <c r="AF37" i="1469"/>
  <c r="AE37" i="1469"/>
  <c r="AD37" i="1469"/>
  <c r="AC37" i="1469"/>
  <c r="AB37" i="1469"/>
  <c r="AA37" i="1469"/>
  <c r="Z37" i="1469"/>
  <c r="Y37" i="1469"/>
  <c r="AJ35" i="1469"/>
  <c r="AI35" i="1469"/>
  <c r="AH35" i="1469"/>
  <c r="AG35" i="1469"/>
  <c r="AF35" i="1469"/>
  <c r="AE35" i="1469"/>
  <c r="AD35" i="1469"/>
  <c r="AC35" i="1469"/>
  <c r="AJ37" i="1468"/>
  <c r="AI37" i="1468"/>
  <c r="AH37" i="1468"/>
  <c r="AG37" i="1468"/>
  <c r="AF37" i="1468"/>
  <c r="AE37" i="1468"/>
  <c r="AD37" i="1468"/>
  <c r="AC37" i="1468"/>
  <c r="AB37" i="1468"/>
  <c r="AA37" i="1468"/>
  <c r="Z37" i="1468"/>
  <c r="Y37" i="1468"/>
  <c r="AJ35" i="1468"/>
  <c r="AI35" i="1468"/>
  <c r="AH35" i="1468"/>
  <c r="AG35" i="1468"/>
  <c r="AF35" i="1468"/>
  <c r="AE35" i="1468"/>
  <c r="AD35" i="1468"/>
  <c r="AC35" i="1468"/>
  <c r="AJ37" i="1467"/>
  <c r="AI37" i="1467"/>
  <c r="AH37" i="1467"/>
  <c r="AG37" i="1467"/>
  <c r="AF37" i="1467"/>
  <c r="AE37" i="1467"/>
  <c r="AD37" i="1467"/>
  <c r="AC37" i="1467"/>
  <c r="AB37" i="1467"/>
  <c r="AA37" i="1467"/>
  <c r="Z37" i="1467"/>
  <c r="Y37" i="1467"/>
  <c r="AJ35" i="1467"/>
  <c r="AI35" i="1467"/>
  <c r="AH35" i="1467"/>
  <c r="AG35" i="1467"/>
  <c r="AF35" i="1467"/>
  <c r="AE35" i="1467"/>
  <c r="AD35" i="1467"/>
  <c r="AC35" i="1467"/>
  <c r="AJ37" i="1466"/>
  <c r="AI37" i="1466"/>
  <c r="AH37" i="1466"/>
  <c r="AG37" i="1466"/>
  <c r="AF37" i="1466"/>
  <c r="AE37" i="1466"/>
  <c r="AD37" i="1466"/>
  <c r="AC37" i="1466"/>
  <c r="AB37" i="1466"/>
  <c r="AA37" i="1466"/>
  <c r="Z37" i="1466"/>
  <c r="Y37" i="1466"/>
  <c r="AJ35" i="1466"/>
  <c r="AI35" i="1466"/>
  <c r="AH35" i="1466"/>
  <c r="AG35" i="1466"/>
  <c r="AF35" i="1466"/>
  <c r="AE35" i="1466"/>
  <c r="AD35" i="1466"/>
  <c r="AC35" i="1466"/>
  <c r="AJ37" i="1465"/>
  <c r="AI37" i="1465"/>
  <c r="AH37" i="1465"/>
  <c r="AG37" i="1465"/>
  <c r="AF37" i="1465"/>
  <c r="AE37" i="1465"/>
  <c r="AD37" i="1465"/>
  <c r="AC37" i="1465"/>
  <c r="AB37" i="1465"/>
  <c r="AA37" i="1465"/>
  <c r="Z37" i="1465"/>
  <c r="Y37" i="1465"/>
  <c r="AJ35" i="1465"/>
  <c r="AI35" i="1465"/>
  <c r="AH35" i="1465"/>
  <c r="AG35" i="1465"/>
  <c r="AF35" i="1465"/>
  <c r="AE35" i="1465"/>
  <c r="AD35" i="1465"/>
  <c r="AC35" i="1465"/>
  <c r="AJ37" i="1464"/>
  <c r="AI37" i="1464"/>
  <c r="AH37" i="1464"/>
  <c r="AG37" i="1464"/>
  <c r="AF37" i="1464"/>
  <c r="AE37" i="1464"/>
  <c r="AD37" i="1464"/>
  <c r="AC37" i="1464"/>
  <c r="AB37" i="1464"/>
  <c r="AA37" i="1464"/>
  <c r="Z37" i="1464"/>
  <c r="Y37" i="1464"/>
  <c r="AJ35" i="1464"/>
  <c r="AI35" i="1464"/>
  <c r="AH35" i="1464"/>
  <c r="AG35" i="1464"/>
  <c r="AF35" i="1464"/>
  <c r="AE35" i="1464"/>
  <c r="AD35" i="1464"/>
  <c r="AC35" i="1464"/>
  <c r="AJ37" i="1463"/>
  <c r="AI37" i="1463"/>
  <c r="AH37" i="1463"/>
  <c r="AG37" i="1463"/>
  <c r="AF37" i="1463"/>
  <c r="AE37" i="1463"/>
  <c r="AD37" i="1463"/>
  <c r="AC37" i="1463"/>
  <c r="AB37" i="1463"/>
  <c r="AA37" i="1463"/>
  <c r="Z37" i="1463"/>
  <c r="Y37" i="1463"/>
  <c r="AJ35" i="1463"/>
  <c r="AI35" i="1463"/>
  <c r="AH35" i="1463"/>
  <c r="AG35" i="1463"/>
  <c r="AF35" i="1463"/>
  <c r="AE35" i="1463"/>
  <c r="AD35" i="1463"/>
  <c r="AC35" i="1463"/>
  <c r="AJ37" i="1462"/>
  <c r="AI37" i="1462"/>
  <c r="AH37" i="1462"/>
  <c r="AG37" i="1462"/>
  <c r="AF37" i="1462"/>
  <c r="AE37" i="1462"/>
  <c r="AD37" i="1462"/>
  <c r="AC37" i="1462"/>
  <c r="AB37" i="1462"/>
  <c r="AA37" i="1462"/>
  <c r="Z37" i="1462"/>
  <c r="Y37" i="1462"/>
  <c r="AJ35" i="1462"/>
  <c r="AI35" i="1462"/>
  <c r="AH35" i="1462"/>
  <c r="AG35" i="1462"/>
  <c r="AF35" i="1462"/>
  <c r="AE35" i="1462"/>
  <c r="AD35" i="1462"/>
  <c r="AC35" i="1462"/>
  <c r="AJ37" i="1461"/>
  <c r="AI37" i="1461"/>
  <c r="AH37" i="1461"/>
  <c r="AG37" i="1461"/>
  <c r="AF37" i="1461"/>
  <c r="AE37" i="1461"/>
  <c r="AD37" i="1461"/>
  <c r="AC37" i="1461"/>
  <c r="AB37" i="1461"/>
  <c r="AA37" i="1461"/>
  <c r="Z37" i="1461"/>
  <c r="Y37" i="1461"/>
  <c r="AJ35" i="1461"/>
  <c r="AI35" i="1461"/>
  <c r="AH35" i="1461"/>
  <c r="AG35" i="1461"/>
  <c r="AF35" i="1461"/>
  <c r="AE35" i="1461"/>
  <c r="AD35" i="1461"/>
  <c r="AC35" i="1461"/>
  <c r="AJ37" i="1460"/>
  <c r="AI37" i="1460"/>
  <c r="AH37" i="1460"/>
  <c r="AG37" i="1460"/>
  <c r="AF37" i="1460"/>
  <c r="AE37" i="1460"/>
  <c r="AD37" i="1460"/>
  <c r="AC37" i="1460"/>
  <c r="AB37" i="1460"/>
  <c r="AA37" i="1460"/>
  <c r="Z37" i="1460"/>
  <c r="Y37" i="1460"/>
  <c r="AJ35" i="1460"/>
  <c r="AI35" i="1460"/>
  <c r="AH35" i="1460"/>
  <c r="AG35" i="1460"/>
  <c r="AF35" i="1460"/>
  <c r="AE35" i="1460"/>
  <c r="AD35" i="1460"/>
  <c r="AC35" i="1460"/>
  <c r="AJ37" i="1459"/>
  <c r="AI37" i="1459"/>
  <c r="AH37" i="1459"/>
  <c r="AG37" i="1459"/>
  <c r="AF37" i="1459"/>
  <c r="AE37" i="1459"/>
  <c r="AD37" i="1459"/>
  <c r="AC37" i="1459"/>
  <c r="AB37" i="1459"/>
  <c r="AA37" i="1459"/>
  <c r="Z37" i="1459"/>
  <c r="Y37" i="1459"/>
  <c r="AJ35" i="1459"/>
  <c r="AI35" i="1459"/>
  <c r="AH35" i="1459"/>
  <c r="AG35" i="1459"/>
  <c r="AF35" i="1459"/>
  <c r="AE35" i="1459"/>
  <c r="AD35" i="1459"/>
  <c r="AC35" i="1459"/>
  <c r="AJ37" i="1458"/>
  <c r="AI37" i="1458"/>
  <c r="AH37" i="1458"/>
  <c r="AG37" i="1458"/>
  <c r="AF37" i="1458"/>
  <c r="AE37" i="1458"/>
  <c r="AD37" i="1458"/>
  <c r="AC37" i="1458"/>
  <c r="AB37" i="1458"/>
  <c r="AA37" i="1458"/>
  <c r="Z37" i="1458"/>
  <c r="Y37" i="1458"/>
  <c r="AJ35" i="1458"/>
  <c r="AI35" i="1458"/>
  <c r="AH35" i="1458"/>
  <c r="AG35" i="1458"/>
  <c r="AF35" i="1458"/>
  <c r="AE35" i="1458"/>
  <c r="AD35" i="1458"/>
  <c r="AC35" i="1458"/>
  <c r="AJ37" i="1457"/>
  <c r="AI37" i="1457"/>
  <c r="AH37" i="1457"/>
  <c r="AG37" i="1457"/>
  <c r="AF37" i="1457"/>
  <c r="AE37" i="1457"/>
  <c r="AD37" i="1457"/>
  <c r="AC37" i="1457"/>
  <c r="AB37" i="1457"/>
  <c r="AA37" i="1457"/>
  <c r="Z37" i="1457"/>
  <c r="Y37" i="1457"/>
  <c r="AJ35" i="1457"/>
  <c r="AI35" i="1457"/>
  <c r="AH35" i="1457"/>
  <c r="AG35" i="1457"/>
  <c r="AF35" i="1457"/>
  <c r="AE35" i="1457"/>
  <c r="AD35" i="1457"/>
  <c r="AC35" i="1457"/>
  <c r="AJ37" i="1456"/>
  <c r="AI37" i="1456"/>
  <c r="AH37" i="1456"/>
  <c r="AG37" i="1456"/>
  <c r="AF37" i="1456"/>
  <c r="AE37" i="1456"/>
  <c r="AD37" i="1456"/>
  <c r="AC37" i="1456"/>
  <c r="AB37" i="1456"/>
  <c r="AA37" i="1456"/>
  <c r="Z37" i="1456"/>
  <c r="Y37" i="1456"/>
  <c r="AJ35" i="1456"/>
  <c r="AI35" i="1456"/>
  <c r="AH35" i="1456"/>
  <c r="AG35" i="1456"/>
  <c r="AF35" i="1456"/>
  <c r="AE35" i="1456"/>
  <c r="AD35" i="1456"/>
  <c r="AC35" i="1456"/>
  <c r="AJ37" i="1455"/>
  <c r="AI37" i="1455"/>
  <c r="AH37" i="1455"/>
  <c r="AG37" i="1455"/>
  <c r="AF37" i="1455"/>
  <c r="AE37" i="1455"/>
  <c r="AD37" i="1455"/>
  <c r="AC37" i="1455"/>
  <c r="AB37" i="1455"/>
  <c r="AA37" i="1455"/>
  <c r="Z37" i="1455"/>
  <c r="Y37" i="1455"/>
  <c r="AJ35" i="1455"/>
  <c r="AI35" i="1455"/>
  <c r="AH35" i="1455"/>
  <c r="AG35" i="1455"/>
  <c r="AF35" i="1455"/>
  <c r="AE35" i="1455"/>
  <c r="AD35" i="1455"/>
  <c r="AC35" i="1455"/>
  <c r="AJ37" i="1454"/>
  <c r="AI37" i="1454"/>
  <c r="AH37" i="1454"/>
  <c r="AG37" i="1454"/>
  <c r="AF37" i="1454"/>
  <c r="AE37" i="1454"/>
  <c r="AD37" i="1454"/>
  <c r="AC37" i="1454"/>
  <c r="AB37" i="1454"/>
  <c r="AA37" i="1454"/>
  <c r="Z37" i="1454"/>
  <c r="Y37" i="1454"/>
  <c r="AJ35" i="1454"/>
  <c r="AI35" i="1454"/>
  <c r="AH35" i="1454"/>
  <c r="AG35" i="1454"/>
  <c r="AF35" i="1454"/>
  <c r="AE35" i="1454"/>
  <c r="AD35" i="1454"/>
  <c r="AC35" i="1454"/>
  <c r="AJ37" i="1453"/>
  <c r="AI37" i="1453"/>
  <c r="AH37" i="1453"/>
  <c r="AG37" i="1453"/>
  <c r="AF37" i="1453"/>
  <c r="AE37" i="1453"/>
  <c r="AD37" i="1453"/>
  <c r="AC37" i="1453"/>
  <c r="AB37" i="1453"/>
  <c r="AA37" i="1453"/>
  <c r="Z37" i="1453"/>
  <c r="Y37" i="1453"/>
  <c r="AJ35" i="1453"/>
  <c r="AI35" i="1453"/>
  <c r="AH35" i="1453"/>
  <c r="AG35" i="1453"/>
  <c r="AF35" i="1453"/>
  <c r="AE35" i="1453"/>
  <c r="AD35" i="1453"/>
  <c r="AC35" i="1453"/>
  <c r="AJ37" i="1452"/>
  <c r="AI37" i="1452"/>
  <c r="AH37" i="1452"/>
  <c r="AG37" i="1452"/>
  <c r="AF37" i="1452"/>
  <c r="AE37" i="1452"/>
  <c r="AD37" i="1452"/>
  <c r="AC37" i="1452"/>
  <c r="AB37" i="1452"/>
  <c r="AA37" i="1452"/>
  <c r="Z37" i="1452"/>
  <c r="Y37" i="1452"/>
  <c r="AJ35" i="1452"/>
  <c r="AI35" i="1452"/>
  <c r="AH35" i="1452"/>
  <c r="AG35" i="1452"/>
  <c r="AF35" i="1452"/>
  <c r="AE35" i="1452"/>
  <c r="AD35" i="1452"/>
  <c r="AC35" i="1452"/>
  <c r="AJ37" i="1451"/>
  <c r="AI37" i="1451"/>
  <c r="AH37" i="1451"/>
  <c r="AG37" i="1451"/>
  <c r="AF37" i="1451"/>
  <c r="AE37" i="1451"/>
  <c r="AD37" i="1451"/>
  <c r="AC37" i="1451"/>
  <c r="AB37" i="1451"/>
  <c r="AA37" i="1451"/>
  <c r="Z37" i="1451"/>
  <c r="Y37" i="1451"/>
  <c r="AJ35" i="1451"/>
  <c r="AI35" i="1451"/>
  <c r="AH35" i="1451"/>
  <c r="AG35" i="1451"/>
  <c r="AF35" i="1451"/>
  <c r="AE35" i="1451"/>
  <c r="AD35" i="1451"/>
  <c r="AC35" i="1451"/>
  <c r="AJ37" i="1450"/>
  <c r="AI37" i="1450"/>
  <c r="AH37" i="1450"/>
  <c r="AG37" i="1450"/>
  <c r="AF37" i="1450"/>
  <c r="AE37" i="1450"/>
  <c r="AD37" i="1450"/>
  <c r="AC37" i="1450"/>
  <c r="AB37" i="1450"/>
  <c r="AA37" i="1450"/>
  <c r="Z37" i="1450"/>
  <c r="Y37" i="1450"/>
  <c r="AJ35" i="1450"/>
  <c r="AI35" i="1450"/>
  <c r="AH35" i="1450"/>
  <c r="AG35" i="1450"/>
  <c r="AF35" i="1450"/>
  <c r="AE35" i="1450"/>
  <c r="AD35" i="1450"/>
  <c r="AC35" i="1450"/>
  <c r="AJ37" i="1449"/>
  <c r="AI37" i="1449"/>
  <c r="AH37" i="1449"/>
  <c r="AG37" i="1449"/>
  <c r="AF37" i="1449"/>
  <c r="AE37" i="1449"/>
  <c r="AD37" i="1449"/>
  <c r="AC37" i="1449"/>
  <c r="AB37" i="1449"/>
  <c r="AA37" i="1449"/>
  <c r="Z37" i="1449"/>
  <c r="Y37" i="1449"/>
  <c r="AJ35" i="1449"/>
  <c r="AI35" i="1449"/>
  <c r="AH35" i="1449"/>
  <c r="AG35" i="1449"/>
  <c r="AF35" i="1449"/>
  <c r="AE35" i="1449"/>
  <c r="AD35" i="1449"/>
  <c r="AC35" i="1449"/>
  <c r="AJ37" i="1448"/>
  <c r="AI37" i="1448"/>
  <c r="AH37" i="1448"/>
  <c r="AG37" i="1448"/>
  <c r="AF37" i="1448"/>
  <c r="AE37" i="1448"/>
  <c r="AD37" i="1448"/>
  <c r="AC37" i="1448"/>
  <c r="AB37" i="1448"/>
  <c r="AA37" i="1448"/>
  <c r="Z37" i="1448"/>
  <c r="Y37" i="1448"/>
  <c r="AJ35" i="1448"/>
  <c r="AI35" i="1448"/>
  <c r="AH35" i="1448"/>
  <c r="AG35" i="1448"/>
  <c r="AF35" i="1448"/>
  <c r="AE35" i="1448"/>
  <c r="AD35" i="1448"/>
  <c r="AC35" i="1448"/>
  <c r="AJ37" i="1447"/>
  <c r="AI37" i="1447"/>
  <c r="AH37" i="1447"/>
  <c r="AG37" i="1447"/>
  <c r="AF37" i="1447"/>
  <c r="AE37" i="1447"/>
  <c r="AD37" i="1447"/>
  <c r="AC37" i="1447"/>
  <c r="AB37" i="1447"/>
  <c r="AA37" i="1447"/>
  <c r="Z37" i="1447"/>
  <c r="Y37" i="1447"/>
  <c r="AJ35" i="1447"/>
  <c r="AI35" i="1447"/>
  <c r="AH35" i="1447"/>
  <c r="AG35" i="1447"/>
  <c r="AF35" i="1447"/>
  <c r="AE35" i="1447"/>
  <c r="AD35" i="1447"/>
  <c r="AC35" i="1447"/>
  <c r="C96" i="81"/>
  <c r="B96" i="81"/>
  <c r="C95" i="81"/>
  <c r="B95" i="81"/>
  <c r="C94" i="81"/>
  <c r="B94" i="81"/>
  <c r="C93" i="81"/>
  <c r="B93" i="81"/>
  <c r="C92" i="81"/>
  <c r="B92" i="81"/>
  <c r="C91" i="81"/>
  <c r="B91" i="81"/>
  <c r="C90" i="81"/>
  <c r="B90" i="81"/>
  <c r="C89" i="81"/>
  <c r="B89" i="81"/>
  <c r="C88" i="81"/>
  <c r="B88" i="81"/>
  <c r="C87" i="81"/>
  <c r="B87" i="81"/>
  <c r="C86" i="81"/>
  <c r="B86" i="81"/>
  <c r="C85" i="81"/>
  <c r="B85" i="81"/>
  <c r="C84" i="81"/>
  <c r="B84" i="81"/>
  <c r="C83" i="81"/>
  <c r="B83" i="81"/>
  <c r="C82" i="81"/>
  <c r="B82" i="81"/>
  <c r="C81" i="81"/>
  <c r="B81" i="81"/>
  <c r="C80" i="81"/>
  <c r="B80" i="81"/>
  <c r="C79" i="81"/>
  <c r="B79" i="81"/>
  <c r="C78" i="81"/>
  <c r="B78" i="81"/>
  <c r="C77" i="81"/>
  <c r="B77" i="81"/>
  <c r="C76" i="81"/>
  <c r="B76" i="81"/>
  <c r="C75" i="81"/>
  <c r="B75" i="81"/>
  <c r="C74" i="81"/>
  <c r="B74" i="81"/>
  <c r="C73" i="81"/>
  <c r="B73" i="81"/>
  <c r="C72" i="81"/>
  <c r="B72" i="81"/>
  <c r="C71" i="81"/>
  <c r="B71" i="81"/>
  <c r="C70" i="81"/>
  <c r="B70" i="81"/>
  <c r="C69" i="81"/>
  <c r="B69" i="81"/>
  <c r="C68" i="81"/>
  <c r="B68" i="81"/>
  <c r="C67" i="81"/>
  <c r="B67" i="81"/>
  <c r="C66" i="81"/>
  <c r="B66" i="81"/>
  <c r="C65" i="81"/>
  <c r="B65" i="81"/>
  <c r="C64" i="81"/>
  <c r="B64" i="81"/>
  <c r="C63" i="81"/>
  <c r="B63" i="81"/>
  <c r="C62" i="81"/>
  <c r="B62" i="81"/>
  <c r="C61" i="81"/>
  <c r="B61" i="81"/>
  <c r="C60" i="81"/>
  <c r="B60" i="81"/>
  <c r="C59" i="81"/>
  <c r="B59" i="81"/>
  <c r="C58" i="81"/>
  <c r="B58" i="81"/>
  <c r="C57" i="81"/>
  <c r="B57" i="81"/>
  <c r="C56" i="81"/>
  <c r="B56" i="81"/>
  <c r="C55" i="81"/>
  <c r="B55" i="81"/>
  <c r="C54" i="81"/>
  <c r="B54" i="81"/>
  <c r="C53" i="81"/>
  <c r="B53" i="81"/>
  <c r="C52" i="81"/>
  <c r="B52" i="81"/>
  <c r="C51" i="81"/>
  <c r="B51" i="81"/>
  <c r="C50" i="81"/>
  <c r="B50" i="81"/>
  <c r="C49" i="81"/>
  <c r="B49" i="81"/>
  <c r="C48" i="81"/>
  <c r="B48" i="81"/>
  <c r="C47" i="81"/>
  <c r="B47" i="81"/>
  <c r="C46" i="81"/>
  <c r="B46" i="81"/>
  <c r="C45" i="81"/>
  <c r="B45" i="81"/>
  <c r="C44" i="81"/>
  <c r="B44" i="81"/>
  <c r="C43" i="81"/>
  <c r="B43" i="81"/>
  <c r="C42" i="81"/>
  <c r="B42" i="81"/>
  <c r="C41" i="81"/>
  <c r="B41" i="81"/>
  <c r="C40" i="81"/>
  <c r="B40" i="81"/>
  <c r="C39" i="81"/>
  <c r="B39" i="81"/>
  <c r="C38" i="81"/>
  <c r="B38" i="81"/>
  <c r="C37" i="81"/>
  <c r="B37" i="81"/>
  <c r="C36" i="81"/>
  <c r="B36" i="81"/>
  <c r="C35" i="81"/>
  <c r="B35" i="81"/>
  <c r="C34" i="81"/>
  <c r="B34" i="81"/>
  <c r="C33" i="81"/>
  <c r="B33" i="81"/>
  <c r="C32" i="81"/>
  <c r="B32" i="81"/>
  <c r="C31" i="81"/>
  <c r="B31" i="81"/>
  <c r="C30" i="81"/>
  <c r="B30" i="81"/>
  <c r="C29" i="81"/>
  <c r="B29" i="81"/>
  <c r="C28" i="81"/>
  <c r="B28" i="81"/>
  <c r="C27" i="81"/>
  <c r="B27" i="81"/>
  <c r="C26" i="81"/>
  <c r="B26" i="81"/>
  <c r="C25" i="81"/>
  <c r="B25" i="81"/>
  <c r="C24" i="81"/>
  <c r="B24" i="81"/>
  <c r="C23" i="81"/>
  <c r="B23" i="81"/>
  <c r="C22" i="81"/>
  <c r="B22" i="81"/>
  <c r="C21" i="81"/>
  <c r="B21" i="81"/>
  <c r="C20" i="81"/>
  <c r="B20" i="81"/>
  <c r="C19" i="81"/>
  <c r="B19" i="81"/>
  <c r="C18" i="81"/>
  <c r="B18" i="81"/>
  <c r="C17" i="81"/>
  <c r="B17" i="81"/>
  <c r="C16" i="81"/>
  <c r="B16" i="81"/>
  <c r="C15" i="81"/>
  <c r="B15" i="81"/>
  <c r="C14" i="81"/>
  <c r="B14" i="81"/>
  <c r="C13" i="81"/>
  <c r="B13" i="81"/>
  <c r="C12" i="81"/>
  <c r="B12" i="81"/>
  <c r="C11" i="81"/>
  <c r="B11" i="81"/>
  <c r="D10" i="81"/>
  <c r="C10" i="81"/>
  <c r="B10" i="81"/>
  <c r="BC5" i="1533" l="1"/>
  <c r="I96" i="81" s="1"/>
  <c r="BA5" i="1533"/>
  <c r="G96" i="81" s="1"/>
  <c r="BV5" i="1533"/>
  <c r="AB96" i="81" s="1"/>
  <c r="BU5" i="1533"/>
  <c r="AA96" i="81" s="1"/>
  <c r="BJ5" i="1532"/>
  <c r="P95" i="81" s="1"/>
  <c r="BH5" i="1532"/>
  <c r="N95" i="81" s="1"/>
  <c r="BF5" i="1532"/>
  <c r="L95" i="81" s="1"/>
  <c r="BE5" i="1532"/>
  <c r="K95" i="81" s="1"/>
  <c r="BD5" i="1532"/>
  <c r="J95" i="81" s="1"/>
  <c r="BC5" i="1532"/>
  <c r="I95" i="81" s="1"/>
  <c r="BQ5" i="1532"/>
  <c r="W95" i="81" s="1"/>
  <c r="BP5" i="1532"/>
  <c r="V95" i="81" s="1"/>
  <c r="BO5" i="1532"/>
  <c r="U95" i="81" s="1"/>
  <c r="BJ5" i="1531"/>
  <c r="P94" i="81" s="1"/>
  <c r="BB5" i="1531"/>
  <c r="H94" i="81" s="1"/>
  <c r="BA5" i="1531"/>
  <c r="G94" i="81" s="1"/>
  <c r="AZ5" i="1531"/>
  <c r="F94" i="81" s="1"/>
  <c r="AY5" i="1531"/>
  <c r="E94" i="81" s="1"/>
  <c r="BV5" i="1531"/>
  <c r="AB94" i="81" s="1"/>
  <c r="BU5" i="1531"/>
  <c r="AA94" i="81" s="1"/>
  <c r="BT5" i="1531"/>
  <c r="Z94" i="81" s="1"/>
  <c r="BS5" i="1531"/>
  <c r="Y94" i="81" s="1"/>
  <c r="BA5" i="1530"/>
  <c r="G93" i="81" s="1"/>
  <c r="BU5" i="1530"/>
  <c r="AA93" i="81" s="1"/>
  <c r="BR5" i="1530"/>
  <c r="X93" i="81" s="1"/>
  <c r="BQ5" i="1530"/>
  <c r="W93" i="81" s="1"/>
  <c r="BP5" i="1530"/>
  <c r="V93" i="81" s="1"/>
  <c r="BO5" i="1530"/>
  <c r="U93" i="81" s="1"/>
  <c r="BJ5" i="1529"/>
  <c r="P92" i="81" s="1"/>
  <c r="BI5" i="1529"/>
  <c r="O92" i="81" s="1"/>
  <c r="BH5" i="1529"/>
  <c r="N92" i="81" s="1"/>
  <c r="BG5" i="1529"/>
  <c r="M92" i="81" s="1"/>
  <c r="BJ5" i="1528"/>
  <c r="P91" i="81" s="1"/>
  <c r="BI5" i="1528"/>
  <c r="O91" i="81" s="1"/>
  <c r="BH5" i="1528"/>
  <c r="N91" i="81" s="1"/>
  <c r="BF5" i="1528"/>
  <c r="L91" i="81" s="1"/>
  <c r="BE5" i="1528"/>
  <c r="K91" i="81" s="1"/>
  <c r="BC5" i="1528"/>
  <c r="I91" i="81" s="1"/>
  <c r="BB5" i="1528"/>
  <c r="H91" i="81" s="1"/>
  <c r="BA5" i="1528"/>
  <c r="G91" i="81" s="1"/>
  <c r="AZ5" i="1528"/>
  <c r="F91" i="81" s="1"/>
  <c r="BK5" i="1528"/>
  <c r="Q91" i="81" s="1"/>
  <c r="BE5" i="1527"/>
  <c r="K90" i="81" s="1"/>
  <c r="BC5" i="1527"/>
  <c r="I90" i="81" s="1"/>
  <c r="BA5" i="1527"/>
  <c r="G90" i="81" s="1"/>
  <c r="AZ5" i="1527"/>
  <c r="F90" i="81" s="1"/>
  <c r="BV5" i="1527"/>
  <c r="AB90" i="81" s="1"/>
  <c r="BS5" i="1527"/>
  <c r="Y90" i="81" s="1"/>
  <c r="BR5" i="1527"/>
  <c r="X90" i="81" s="1"/>
  <c r="BQ5" i="1527"/>
  <c r="W90" i="81" s="1"/>
  <c r="BP5" i="1527"/>
  <c r="V90" i="81" s="1"/>
  <c r="BO5" i="1527"/>
  <c r="U90" i="81" s="1"/>
  <c r="BC5" i="1526"/>
  <c r="I89" i="81" s="1"/>
  <c r="BB5" i="1526"/>
  <c r="H89" i="81" s="1"/>
  <c r="BR5" i="1526"/>
  <c r="X89" i="81" s="1"/>
  <c r="BI5" i="1525"/>
  <c r="O88" i="81" s="1"/>
  <c r="BH5" i="1525"/>
  <c r="N88" i="81" s="1"/>
  <c r="BG5" i="1525"/>
  <c r="M88" i="81" s="1"/>
  <c r="BF5" i="1525"/>
  <c r="L88" i="81" s="1"/>
  <c r="BE5" i="1525"/>
  <c r="K88" i="81" s="1"/>
  <c r="BD5" i="1525"/>
  <c r="J88" i="81" s="1"/>
  <c r="BC5" i="1525"/>
  <c r="I88" i="81" s="1"/>
  <c r="BS5" i="1525"/>
  <c r="Y88" i="81" s="1"/>
  <c r="BR5" i="1525"/>
  <c r="X88" i="81" s="1"/>
  <c r="BP5" i="1525"/>
  <c r="V88" i="81" s="1"/>
  <c r="BO5" i="1525"/>
  <c r="U88" i="81" s="1"/>
  <c r="BI5" i="1524"/>
  <c r="O87" i="81" s="1"/>
  <c r="BG5" i="1524"/>
  <c r="M87" i="81" s="1"/>
  <c r="BF5" i="1524"/>
  <c r="L87" i="81" s="1"/>
  <c r="BE5" i="1524"/>
  <c r="K87" i="81" s="1"/>
  <c r="BD5" i="1524"/>
  <c r="J87" i="81" s="1"/>
  <c r="BB5" i="1524"/>
  <c r="H87" i="81" s="1"/>
  <c r="BT5" i="1524"/>
  <c r="Z87" i="81" s="1"/>
  <c r="AZ5" i="1523"/>
  <c r="F86" i="81" s="1"/>
  <c r="AY5" i="1523"/>
  <c r="E86" i="81" s="1"/>
  <c r="BR5" i="1523"/>
  <c r="X86" i="81" s="1"/>
  <c r="BJ5" i="1522"/>
  <c r="P85" i="81" s="1"/>
  <c r="BI5" i="1522"/>
  <c r="O85" i="81" s="1"/>
  <c r="BH5" i="1522"/>
  <c r="N85" i="81" s="1"/>
  <c r="BG5" i="1522"/>
  <c r="M85" i="81" s="1"/>
  <c r="BA5" i="1522"/>
  <c r="G85" i="81" s="1"/>
  <c r="AZ5" i="1522"/>
  <c r="F85" i="81" s="1"/>
  <c r="BK5" i="1522"/>
  <c r="Q85" i="81" s="1"/>
  <c r="BV5" i="1522"/>
  <c r="AB85" i="81" s="1"/>
  <c r="BR5" i="1522"/>
  <c r="X85" i="81" s="1"/>
  <c r="BG5" i="1521"/>
  <c r="M84" i="81" s="1"/>
  <c r="BF5" i="1521"/>
  <c r="L84" i="81" s="1"/>
  <c r="BC5" i="1521"/>
  <c r="I84" i="81" s="1"/>
  <c r="BB5" i="1521"/>
  <c r="H84" i="81" s="1"/>
  <c r="BA5" i="1521"/>
  <c r="G84" i="81" s="1"/>
  <c r="AZ5" i="1521"/>
  <c r="F84" i="81" s="1"/>
  <c r="BK5" i="1521"/>
  <c r="Q84" i="81" s="1"/>
  <c r="BE5" i="1520"/>
  <c r="K83" i="81" s="1"/>
  <c r="BD5" i="1520"/>
  <c r="J83" i="81" s="1"/>
  <c r="BC5" i="1520"/>
  <c r="I83" i="81" s="1"/>
  <c r="BB5" i="1520"/>
  <c r="H83" i="81" s="1"/>
  <c r="BA5" i="1520"/>
  <c r="G83" i="81" s="1"/>
  <c r="BR5" i="1520"/>
  <c r="X83" i="81" s="1"/>
  <c r="BQ5" i="1520"/>
  <c r="W83" i="81" s="1"/>
  <c r="BP5" i="1520"/>
  <c r="V83" i="81" s="1"/>
  <c r="BO5" i="1520"/>
  <c r="U83" i="81" s="1"/>
  <c r="BC5" i="1519"/>
  <c r="I82" i="81" s="1"/>
  <c r="BA5" i="1519"/>
  <c r="G82" i="81" s="1"/>
  <c r="BK5" i="1519"/>
  <c r="Q82" i="81" s="1"/>
  <c r="BR5" i="1519"/>
  <c r="X82" i="81" s="1"/>
  <c r="BH5" i="1518"/>
  <c r="N81" i="81" s="1"/>
  <c r="BG5" i="1518"/>
  <c r="M81" i="81" s="1"/>
  <c r="BF5" i="1518"/>
  <c r="L81" i="81" s="1"/>
  <c r="BE5" i="1518"/>
  <c r="K81" i="81" s="1"/>
  <c r="BD5" i="1518"/>
  <c r="J81" i="81" s="1"/>
  <c r="BC5" i="1518"/>
  <c r="I81" i="81" s="1"/>
  <c r="BR5" i="1518"/>
  <c r="X81" i="81" s="1"/>
  <c r="BI5" i="1517"/>
  <c r="O80" i="81" s="1"/>
  <c r="BH5" i="1517"/>
  <c r="N80" i="81" s="1"/>
  <c r="BG5" i="1517"/>
  <c r="M80" i="81" s="1"/>
  <c r="BF5" i="1517"/>
  <c r="L80" i="81" s="1"/>
  <c r="AZ5" i="1517"/>
  <c r="F80" i="81" s="1"/>
  <c r="BK5" i="1517"/>
  <c r="Q80" i="81" s="1"/>
  <c r="BV5" i="1517"/>
  <c r="AB80" i="81" s="1"/>
  <c r="BU5" i="1517"/>
  <c r="AA80" i="81" s="1"/>
  <c r="BT5" i="1517"/>
  <c r="Z80" i="81" s="1"/>
  <c r="BS5" i="1517"/>
  <c r="Y80" i="81" s="1"/>
  <c r="BF5" i="1516"/>
  <c r="L79" i="81" s="1"/>
  <c r="BB5" i="1516"/>
  <c r="H79" i="81" s="1"/>
  <c r="BA5" i="1516"/>
  <c r="G79" i="81" s="1"/>
  <c r="AZ5" i="1516"/>
  <c r="F79" i="81" s="1"/>
  <c r="BK5" i="1516"/>
  <c r="Q79" i="81" s="1"/>
  <c r="BV5" i="1516"/>
  <c r="AB79" i="81" s="1"/>
  <c r="BU5" i="1516"/>
  <c r="AA79" i="81" s="1"/>
  <c r="BT5" i="1516"/>
  <c r="Z79" i="81" s="1"/>
  <c r="BS5" i="1516"/>
  <c r="Y79" i="81" s="1"/>
  <c r="BR5" i="1516"/>
  <c r="X79" i="81" s="1"/>
  <c r="BQ5" i="1516"/>
  <c r="W79" i="81" s="1"/>
  <c r="BP5" i="1516"/>
  <c r="V79" i="81" s="1"/>
  <c r="BO5" i="1516"/>
  <c r="U79" i="81" s="1"/>
  <c r="BJ5" i="1515"/>
  <c r="P78" i="81" s="1"/>
  <c r="BI5" i="1515"/>
  <c r="O78" i="81" s="1"/>
  <c r="BH5" i="1515"/>
  <c r="N78" i="81" s="1"/>
  <c r="BG5" i="1515"/>
  <c r="M78" i="81" s="1"/>
  <c r="BM5" i="1514"/>
  <c r="S77" i="81" s="1"/>
  <c r="BJ5" i="1513"/>
  <c r="P76" i="81" s="1"/>
  <c r="BI5" i="1513"/>
  <c r="O76" i="81" s="1"/>
  <c r="BE5" i="1513"/>
  <c r="K76" i="81" s="1"/>
  <c r="BD5" i="1513"/>
  <c r="J76" i="81" s="1"/>
  <c r="BB5" i="1513"/>
  <c r="H76" i="81" s="1"/>
  <c r="BA5" i="1513"/>
  <c r="G76" i="81" s="1"/>
  <c r="AZ5" i="1513"/>
  <c r="F76" i="81" s="1"/>
  <c r="BK5" i="1513"/>
  <c r="Q76" i="81" s="1"/>
  <c r="BV5" i="1513"/>
  <c r="AB76" i="81" s="1"/>
  <c r="BU5" i="1513"/>
  <c r="AA76" i="81" s="1"/>
  <c r="BT5" i="1513"/>
  <c r="Z76" i="81" s="1"/>
  <c r="BS5" i="1513"/>
  <c r="Y76" i="81" s="1"/>
  <c r="BR5" i="1513"/>
  <c r="X76" i="81" s="1"/>
  <c r="BQ5" i="1513"/>
  <c r="W76" i="81" s="1"/>
  <c r="BP5" i="1513"/>
  <c r="V76" i="81" s="1"/>
  <c r="BO5" i="1513"/>
  <c r="U76" i="81" s="1"/>
  <c r="BR5" i="1512"/>
  <c r="X75" i="81" s="1"/>
  <c r="BF5" i="1511"/>
  <c r="L74" i="81" s="1"/>
  <c r="BD5" i="1511"/>
  <c r="J74" i="81" s="1"/>
  <c r="BC5" i="1511"/>
  <c r="I74" i="81" s="1"/>
  <c r="BS5" i="1511"/>
  <c r="Y74" i="81" s="1"/>
  <c r="BR5" i="1511"/>
  <c r="X74" i="81" s="1"/>
  <c r="BJ5" i="1510"/>
  <c r="P73" i="81" s="1"/>
  <c r="BI5" i="1510"/>
  <c r="O73" i="81" s="1"/>
  <c r="BH5" i="1510"/>
  <c r="N73" i="81" s="1"/>
  <c r="BG5" i="1510"/>
  <c r="M73" i="81" s="1"/>
  <c r="BF5" i="1510"/>
  <c r="L73" i="81" s="1"/>
  <c r="BE5" i="1510"/>
  <c r="K73" i="81" s="1"/>
  <c r="BD5" i="1510"/>
  <c r="J73" i="81" s="1"/>
  <c r="BC5" i="1510"/>
  <c r="I73" i="81" s="1"/>
  <c r="BB5" i="1510"/>
  <c r="H73" i="81" s="1"/>
  <c r="BA5" i="1510"/>
  <c r="G73" i="81" s="1"/>
  <c r="AZ5" i="1510"/>
  <c r="F73" i="81" s="1"/>
  <c r="BK5" i="1510"/>
  <c r="Q73" i="81" s="1"/>
  <c r="BV5" i="1510"/>
  <c r="AB73" i="81" s="1"/>
  <c r="BU5" i="1510"/>
  <c r="AA73" i="81" s="1"/>
  <c r="BT5" i="1510"/>
  <c r="Z73" i="81" s="1"/>
  <c r="BS5" i="1510"/>
  <c r="Y73" i="81" s="1"/>
  <c r="BT5" i="1509"/>
  <c r="Z72" i="81" s="1"/>
  <c r="BR5" i="1509"/>
  <c r="X72" i="81" s="1"/>
  <c r="BJ5" i="1508"/>
  <c r="P71" i="81" s="1"/>
  <c r="BH5" i="1508"/>
  <c r="N71" i="81" s="1"/>
  <c r="BG5" i="1508"/>
  <c r="M71" i="81" s="1"/>
  <c r="AZ5" i="1508"/>
  <c r="F71" i="81" s="1"/>
  <c r="BK5" i="1508"/>
  <c r="Q71" i="81" s="1"/>
  <c r="BU5" i="1508"/>
  <c r="AA71" i="81" s="1"/>
  <c r="BT5" i="1508"/>
  <c r="Z71" i="81" s="1"/>
  <c r="BS5" i="1508"/>
  <c r="Y71" i="81" s="1"/>
  <c r="BR5" i="1508"/>
  <c r="X71" i="81" s="1"/>
  <c r="BQ5" i="1508"/>
  <c r="W71" i="81" s="1"/>
  <c r="BP5" i="1508"/>
  <c r="V71" i="81" s="1"/>
  <c r="BO5" i="1508"/>
  <c r="U71" i="81" s="1"/>
  <c r="BH5" i="1507"/>
  <c r="N70" i="81" s="1"/>
  <c r="BF5" i="1507"/>
  <c r="L70" i="81" s="1"/>
  <c r="BE5" i="1507"/>
  <c r="K70" i="81" s="1"/>
  <c r="BD5" i="1507"/>
  <c r="J70" i="81" s="1"/>
  <c r="BC5" i="1507"/>
  <c r="I70" i="81" s="1"/>
  <c r="BB5" i="1507"/>
  <c r="H70" i="81" s="1"/>
  <c r="BA5" i="1507"/>
  <c r="G70" i="81" s="1"/>
  <c r="BK5" i="1507"/>
  <c r="Q70" i="81" s="1"/>
  <c r="BF5" i="1506"/>
  <c r="L69" i="81" s="1"/>
  <c r="BB5" i="1506"/>
  <c r="H69" i="81" s="1"/>
  <c r="BA5" i="1506"/>
  <c r="G69" i="81" s="1"/>
  <c r="AZ5" i="1506"/>
  <c r="F69" i="81" s="1"/>
  <c r="BK5" i="1506"/>
  <c r="Q69" i="81" s="1"/>
  <c r="BS5" i="1506"/>
  <c r="Y69" i="81" s="1"/>
  <c r="BR5" i="1506"/>
  <c r="X69" i="81" s="1"/>
  <c r="BP5" i="1506"/>
  <c r="V69" i="81" s="1"/>
  <c r="BO5" i="1506"/>
  <c r="U69" i="81" s="1"/>
  <c r="BR5" i="1505"/>
  <c r="X68" i="81" s="1"/>
  <c r="BH5" i="1504"/>
  <c r="N67" i="81" s="1"/>
  <c r="BG5" i="1504"/>
  <c r="M67" i="81" s="1"/>
  <c r="BF5" i="1504"/>
  <c r="L67" i="81" s="1"/>
  <c r="BE5" i="1504"/>
  <c r="K67" i="81" s="1"/>
  <c r="BD5" i="1504"/>
  <c r="J67" i="81" s="1"/>
  <c r="BC5" i="1504"/>
  <c r="I67" i="81" s="1"/>
  <c r="BR5" i="1504"/>
  <c r="X67" i="81" s="1"/>
  <c r="BJ5" i="1503"/>
  <c r="P66" i="81" s="1"/>
  <c r="BI5" i="1503"/>
  <c r="O66" i="81" s="1"/>
  <c r="BH5" i="1503"/>
  <c r="N66" i="81" s="1"/>
  <c r="BG5" i="1503"/>
  <c r="M66" i="81" s="1"/>
  <c r="BF5" i="1503"/>
  <c r="L66" i="81" s="1"/>
  <c r="BD5" i="1503"/>
  <c r="J66" i="81" s="1"/>
  <c r="BB5" i="1503"/>
  <c r="H66" i="81" s="1"/>
  <c r="BA5" i="1503"/>
  <c r="G66" i="81" s="1"/>
  <c r="AZ5" i="1503"/>
  <c r="F66" i="81" s="1"/>
  <c r="BK5" i="1503"/>
  <c r="Q66" i="81" s="1"/>
  <c r="BT5" i="1503"/>
  <c r="Z66" i="81" s="1"/>
  <c r="BS5" i="1503"/>
  <c r="Y66" i="81" s="1"/>
  <c r="AZ5" i="1502"/>
  <c r="F65" i="81" s="1"/>
  <c r="BU5" i="1502"/>
  <c r="AA65" i="81" s="1"/>
  <c r="BT5" i="1502"/>
  <c r="Z65" i="81" s="1"/>
  <c r="BS5" i="1502"/>
  <c r="Y65" i="81" s="1"/>
  <c r="BR5" i="1502"/>
  <c r="X65" i="81" s="1"/>
  <c r="BP5" i="1502"/>
  <c r="V65" i="81" s="1"/>
  <c r="BO5" i="1502"/>
  <c r="U65" i="81" s="1"/>
  <c r="BJ5" i="1501"/>
  <c r="P64" i="81" s="1"/>
  <c r="BI5" i="1501"/>
  <c r="O64" i="81" s="1"/>
  <c r="BH5" i="1501"/>
  <c r="N64" i="81" s="1"/>
  <c r="BG5" i="1501"/>
  <c r="M64" i="81" s="1"/>
  <c r="BR5" i="1501"/>
  <c r="X64" i="81" s="1"/>
  <c r="BQ5" i="1501"/>
  <c r="W64" i="81" s="1"/>
  <c r="BP5" i="1501"/>
  <c r="V64" i="81" s="1"/>
  <c r="BO5" i="1501"/>
  <c r="U64" i="81" s="1"/>
  <c r="BD5" i="1500"/>
  <c r="J63" i="81" s="1"/>
  <c r="BC5" i="1500"/>
  <c r="I63" i="81" s="1"/>
  <c r="BB5" i="1500"/>
  <c r="H63" i="81" s="1"/>
  <c r="BA5" i="1500"/>
  <c r="G63" i="81" s="1"/>
  <c r="AZ5" i="1500"/>
  <c r="F63" i="81" s="1"/>
  <c r="BK5" i="1500"/>
  <c r="Q63" i="81" s="1"/>
  <c r="BG5" i="1499"/>
  <c r="M62" i="81" s="1"/>
  <c r="BC5" i="1499"/>
  <c r="I62" i="81" s="1"/>
  <c r="BB5" i="1499"/>
  <c r="H62" i="81" s="1"/>
  <c r="AZ5" i="1499"/>
  <c r="F62" i="81" s="1"/>
  <c r="BK5" i="1499"/>
  <c r="Q62" i="81" s="1"/>
  <c r="BV5" i="1499"/>
  <c r="AB62" i="81" s="1"/>
  <c r="BR5" i="1499"/>
  <c r="X62" i="81" s="1"/>
  <c r="BQ5" i="1499"/>
  <c r="W62" i="81" s="1"/>
  <c r="BP5" i="1499"/>
  <c r="V62" i="81" s="1"/>
  <c r="BO5" i="1499"/>
  <c r="U62" i="81" s="1"/>
  <c r="BC5" i="1498"/>
  <c r="I61" i="81" s="1"/>
  <c r="AZ5" i="1498"/>
  <c r="F61" i="81" s="1"/>
  <c r="BR5" i="1498"/>
  <c r="X61" i="81" s="1"/>
  <c r="BP5" i="1498"/>
  <c r="V61" i="81" s="1"/>
  <c r="BO5" i="1498"/>
  <c r="U61" i="81" s="1"/>
  <c r="BJ5" i="1497"/>
  <c r="P60" i="81" s="1"/>
  <c r="BI5" i="1497"/>
  <c r="O60" i="81" s="1"/>
  <c r="BH5" i="1497"/>
  <c r="N60" i="81" s="1"/>
  <c r="BG5" i="1497"/>
  <c r="M60" i="81" s="1"/>
  <c r="BF5" i="1497"/>
  <c r="L60" i="81" s="1"/>
  <c r="BE5" i="1497"/>
  <c r="K60" i="81" s="1"/>
  <c r="BD5" i="1497"/>
  <c r="J60" i="81" s="1"/>
  <c r="BC5" i="1497"/>
  <c r="I60" i="81" s="1"/>
  <c r="BR5" i="1497"/>
  <c r="X60" i="81" s="1"/>
  <c r="BF5" i="1496"/>
  <c r="L59" i="81" s="1"/>
  <c r="BB5" i="1496"/>
  <c r="H59" i="81" s="1"/>
  <c r="BA5" i="1496"/>
  <c r="G59" i="81" s="1"/>
  <c r="AZ5" i="1496"/>
  <c r="F59" i="81" s="1"/>
  <c r="BK5" i="1496"/>
  <c r="Q59" i="81" s="1"/>
  <c r="BT5" i="1496"/>
  <c r="Z59" i="81" s="1"/>
  <c r="BS5" i="1496"/>
  <c r="Y59" i="81" s="1"/>
  <c r="BB5" i="1495"/>
  <c r="H58" i="81" s="1"/>
  <c r="BT5" i="1495"/>
  <c r="Z58" i="81" s="1"/>
  <c r="BR5" i="1495"/>
  <c r="X58" i="81" s="1"/>
  <c r="BQ5" i="1495"/>
  <c r="W58" i="81" s="1"/>
  <c r="BP5" i="1495"/>
  <c r="V58" i="81" s="1"/>
  <c r="BO5" i="1495"/>
  <c r="U58" i="81" s="1"/>
  <c r="BJ5" i="1494"/>
  <c r="P57" i="81" s="1"/>
  <c r="BI5" i="1494"/>
  <c r="O57" i="81" s="1"/>
  <c r="BH5" i="1494"/>
  <c r="N57" i="81" s="1"/>
  <c r="BG5" i="1494"/>
  <c r="M57" i="81" s="1"/>
  <c r="AZ5" i="1494"/>
  <c r="F57" i="81" s="1"/>
  <c r="BJ5" i="1493"/>
  <c r="P56" i="81" s="1"/>
  <c r="BH5" i="1493"/>
  <c r="N56" i="81" s="1"/>
  <c r="BF5" i="1493"/>
  <c r="L56" i="81" s="1"/>
  <c r="BD5" i="1493"/>
  <c r="J56" i="81" s="1"/>
  <c r="BC5" i="1493"/>
  <c r="I56" i="81" s="1"/>
  <c r="BB5" i="1493"/>
  <c r="H56" i="81" s="1"/>
  <c r="BA5" i="1493"/>
  <c r="G56" i="81" s="1"/>
  <c r="BK5" i="1493"/>
  <c r="Q56" i="81" s="1"/>
  <c r="BR5" i="1493"/>
  <c r="X56" i="81" s="1"/>
  <c r="BJ5" i="1492"/>
  <c r="P55" i="81" s="1"/>
  <c r="BI5" i="1492"/>
  <c r="O55" i="81" s="1"/>
  <c r="BG5" i="1492"/>
  <c r="M55" i="81" s="1"/>
  <c r="BF5" i="1492"/>
  <c r="L55" i="81" s="1"/>
  <c r="BE5" i="1492"/>
  <c r="K55" i="81" s="1"/>
  <c r="BC5" i="1492"/>
  <c r="I55" i="81" s="1"/>
  <c r="BB5" i="1492"/>
  <c r="H55" i="81" s="1"/>
  <c r="AZ5" i="1492"/>
  <c r="F55" i="81" s="1"/>
  <c r="BT5" i="1492"/>
  <c r="Z55" i="81" s="1"/>
  <c r="BS5" i="1492"/>
  <c r="Y55" i="81" s="1"/>
  <c r="BQ5" i="1492"/>
  <c r="W55" i="81" s="1"/>
  <c r="BP5" i="1492"/>
  <c r="V55" i="81" s="1"/>
  <c r="BO5" i="1492"/>
  <c r="U55" i="81" s="1"/>
  <c r="BS5" i="1491"/>
  <c r="Y54" i="81" s="1"/>
  <c r="BR5" i="1491"/>
  <c r="X54" i="81" s="1"/>
  <c r="BQ5" i="1491"/>
  <c r="W54" i="81" s="1"/>
  <c r="BP5" i="1491"/>
  <c r="V54" i="81" s="1"/>
  <c r="BJ5" i="1490"/>
  <c r="P53" i="81" s="1"/>
  <c r="BI5" i="1490"/>
  <c r="O53" i="81" s="1"/>
  <c r="BH5" i="1490"/>
  <c r="N53" i="81" s="1"/>
  <c r="BG5" i="1490"/>
  <c r="M53" i="81" s="1"/>
  <c r="BF5" i="1490"/>
  <c r="L53" i="81" s="1"/>
  <c r="BE5" i="1490"/>
  <c r="K53" i="81" s="1"/>
  <c r="BD5" i="1490"/>
  <c r="J53" i="81" s="1"/>
  <c r="BC5" i="1490"/>
  <c r="I53" i="81" s="1"/>
  <c r="BS5" i="1490"/>
  <c r="Y53" i="81" s="1"/>
  <c r="BR5" i="1490"/>
  <c r="X53" i="81" s="1"/>
  <c r="BI5" i="1489"/>
  <c r="O52" i="81" s="1"/>
  <c r="BF5" i="1489"/>
  <c r="L52" i="81" s="1"/>
  <c r="BA5" i="1489"/>
  <c r="G52" i="81" s="1"/>
  <c r="AZ5" i="1489"/>
  <c r="F52" i="81" s="1"/>
  <c r="BK5" i="1489"/>
  <c r="Q52" i="81" s="1"/>
  <c r="BV5" i="1489"/>
  <c r="AB52" i="81" s="1"/>
  <c r="BU5" i="1489"/>
  <c r="AA52" i="81" s="1"/>
  <c r="BT5" i="1489"/>
  <c r="Z52" i="81" s="1"/>
  <c r="BS5" i="1489"/>
  <c r="Y52" i="81" s="1"/>
  <c r="BA5" i="1488"/>
  <c r="G51" i="81" s="1"/>
  <c r="BU5" i="1488"/>
  <c r="AA51" i="81" s="1"/>
  <c r="BR5" i="1488"/>
  <c r="X51" i="81" s="1"/>
  <c r="BQ5" i="1488"/>
  <c r="W51" i="81" s="1"/>
  <c r="BP5" i="1488"/>
  <c r="V51" i="81" s="1"/>
  <c r="BO5" i="1488"/>
  <c r="U51" i="81" s="1"/>
  <c r="BJ5" i="1487"/>
  <c r="P50" i="81" s="1"/>
  <c r="BI5" i="1487"/>
  <c r="O50" i="81" s="1"/>
  <c r="BH5" i="1487"/>
  <c r="N50" i="81" s="1"/>
  <c r="BG5" i="1487"/>
  <c r="M50" i="81" s="1"/>
  <c r="BK5" i="1487"/>
  <c r="Q50" i="81" s="1"/>
  <c r="BP5" i="1487"/>
  <c r="V50" i="81" s="1"/>
  <c r="BO5" i="1487"/>
  <c r="U50" i="81" s="1"/>
  <c r="BJ5" i="1486"/>
  <c r="P49" i="81" s="1"/>
  <c r="BI5" i="1486"/>
  <c r="O49" i="81" s="1"/>
  <c r="BF5" i="1486"/>
  <c r="L49" i="81" s="1"/>
  <c r="BB5" i="1486"/>
  <c r="H49" i="81" s="1"/>
  <c r="AZ5" i="1486"/>
  <c r="F49" i="81" s="1"/>
  <c r="BK5" i="1486"/>
  <c r="Q49" i="81" s="1"/>
  <c r="BA5" i="1485"/>
  <c r="G48" i="81" s="1"/>
  <c r="AZ5" i="1485"/>
  <c r="F48" i="81" s="1"/>
  <c r="BR5" i="1485"/>
  <c r="X48" i="81" s="1"/>
  <c r="BQ5" i="1485"/>
  <c r="W48" i="81" s="1"/>
  <c r="BP5" i="1485"/>
  <c r="V48" i="81" s="1"/>
  <c r="BO5" i="1485"/>
  <c r="U48" i="81" s="1"/>
  <c r="BA5" i="1484"/>
  <c r="G47" i="81" s="1"/>
  <c r="AZ5" i="1484"/>
  <c r="F47" i="81" s="1"/>
  <c r="BV5" i="1484"/>
  <c r="AB47" i="81" s="1"/>
  <c r="BS5" i="1484"/>
  <c r="Y47" i="81" s="1"/>
  <c r="BR5" i="1484"/>
  <c r="X47" i="81" s="1"/>
  <c r="BQ5" i="1484"/>
  <c r="W47" i="81" s="1"/>
  <c r="BP5" i="1484"/>
  <c r="V47" i="81" s="1"/>
  <c r="BO5" i="1484"/>
  <c r="U47" i="81" s="1"/>
  <c r="BJ5" i="1483"/>
  <c r="P46" i="81" s="1"/>
  <c r="BH5" i="1483"/>
  <c r="N46" i="81" s="1"/>
  <c r="BG5" i="1483"/>
  <c r="M46" i="81" s="1"/>
  <c r="BF5" i="1483"/>
  <c r="L46" i="81" s="1"/>
  <c r="BE5" i="1483"/>
  <c r="K46" i="81" s="1"/>
  <c r="BD5" i="1483"/>
  <c r="J46" i="81" s="1"/>
  <c r="BC5" i="1483"/>
  <c r="I46" i="81" s="1"/>
  <c r="BR5" i="1483"/>
  <c r="X46" i="81" s="1"/>
  <c r="BF5" i="1482"/>
  <c r="L45" i="81" s="1"/>
  <c r="BB5" i="1482"/>
  <c r="H45" i="81" s="1"/>
  <c r="BA5" i="1482"/>
  <c r="G45" i="81" s="1"/>
  <c r="BK5" i="1482"/>
  <c r="Q45" i="81" s="1"/>
  <c r="BU5" i="1482"/>
  <c r="AA45" i="81" s="1"/>
  <c r="BT5" i="1482"/>
  <c r="Z45" i="81" s="1"/>
  <c r="BS5" i="1482"/>
  <c r="Y45" i="81" s="1"/>
  <c r="BF5" i="1481"/>
  <c r="L44" i="81" s="1"/>
  <c r="BE5" i="1481"/>
  <c r="K44" i="81" s="1"/>
  <c r="BC5" i="1481"/>
  <c r="I44" i="81" s="1"/>
  <c r="BB5" i="1481"/>
  <c r="H44" i="81" s="1"/>
  <c r="BA5" i="1481"/>
  <c r="G44" i="81" s="1"/>
  <c r="AZ5" i="1481"/>
  <c r="F44" i="81" s="1"/>
  <c r="BK5" i="1481"/>
  <c r="Q44" i="81" s="1"/>
  <c r="BV5" i="1481"/>
  <c r="AB44" i="81" s="1"/>
  <c r="BU5" i="1481"/>
  <c r="AA44" i="81" s="1"/>
  <c r="BT5" i="1481"/>
  <c r="Z44" i="81" s="1"/>
  <c r="BS5" i="1481"/>
  <c r="Y44" i="81" s="1"/>
  <c r="BR5" i="1481"/>
  <c r="X44" i="81" s="1"/>
  <c r="BQ5" i="1481"/>
  <c r="W44" i="81" s="1"/>
  <c r="BP5" i="1481"/>
  <c r="V44" i="81" s="1"/>
  <c r="BO5" i="1481"/>
  <c r="U44" i="81" s="1"/>
  <c r="BJ5" i="1480"/>
  <c r="P43" i="81" s="1"/>
  <c r="BI5" i="1480"/>
  <c r="O43" i="81" s="1"/>
  <c r="BH5" i="1480"/>
  <c r="N43" i="81" s="1"/>
  <c r="BG5" i="1480"/>
  <c r="M43" i="81" s="1"/>
  <c r="AZ5" i="1480"/>
  <c r="F43" i="81" s="1"/>
  <c r="BK5" i="1480"/>
  <c r="Q43" i="81" s="1"/>
  <c r="BJ5" i="1479"/>
  <c r="P42" i="81" s="1"/>
  <c r="BH5" i="1479"/>
  <c r="N42" i="81" s="1"/>
  <c r="BF5" i="1479"/>
  <c r="L42" i="81" s="1"/>
  <c r="BD5" i="1479"/>
  <c r="J42" i="81" s="1"/>
  <c r="BC5" i="1479"/>
  <c r="I42" i="81" s="1"/>
  <c r="BB5" i="1479"/>
  <c r="H42" i="81" s="1"/>
  <c r="BA5" i="1479"/>
  <c r="G42" i="81" s="1"/>
  <c r="BK5" i="1479"/>
  <c r="Q42" i="81" s="1"/>
  <c r="BQ5" i="1479"/>
  <c r="W42" i="81" s="1"/>
  <c r="BP5" i="1479"/>
  <c r="V42" i="81" s="1"/>
  <c r="BO5" i="1479"/>
  <c r="U42" i="81" s="1"/>
  <c r="BC5" i="1478"/>
  <c r="I41" i="81" s="1"/>
  <c r="AZ5" i="1478"/>
  <c r="F41" i="81" s="1"/>
  <c r="BS5" i="1478"/>
  <c r="Y41" i="81" s="1"/>
  <c r="BR5" i="1478"/>
  <c r="X41" i="81" s="1"/>
  <c r="BP5" i="1478"/>
  <c r="V41" i="81" s="1"/>
  <c r="BO5" i="1478"/>
  <c r="U41" i="81" s="1"/>
  <c r="BB5" i="1477"/>
  <c r="H40" i="81" s="1"/>
  <c r="BA5" i="1477"/>
  <c r="G40" i="81" s="1"/>
  <c r="BS5" i="1477"/>
  <c r="Y40" i="81" s="1"/>
  <c r="BR5" i="1477"/>
  <c r="X40" i="81" s="1"/>
  <c r="BQ5" i="1477"/>
  <c r="W40" i="81" s="1"/>
  <c r="BP5" i="1477"/>
  <c r="V40" i="81" s="1"/>
  <c r="BJ5" i="1476"/>
  <c r="P39" i="81" s="1"/>
  <c r="BI5" i="1476"/>
  <c r="O39" i="81" s="1"/>
  <c r="BH5" i="1476"/>
  <c r="N39" i="81" s="1"/>
  <c r="BG5" i="1476"/>
  <c r="M39" i="81" s="1"/>
  <c r="BF5" i="1476"/>
  <c r="L39" i="81" s="1"/>
  <c r="BE5" i="1476"/>
  <c r="K39" i="81" s="1"/>
  <c r="BD5" i="1476"/>
  <c r="J39" i="81" s="1"/>
  <c r="BC5" i="1476"/>
  <c r="I39" i="81" s="1"/>
  <c r="BK5" i="1476"/>
  <c r="Q39" i="81" s="1"/>
  <c r="BS5" i="1476"/>
  <c r="Y39" i="81" s="1"/>
  <c r="BJ5" i="1475"/>
  <c r="P38" i="81" s="1"/>
  <c r="BF5" i="1475"/>
  <c r="L38" i="81" s="1"/>
  <c r="BB5" i="1475"/>
  <c r="H38" i="81" s="1"/>
  <c r="BK5" i="1475"/>
  <c r="Q38" i="81" s="1"/>
  <c r="BV5" i="1475"/>
  <c r="AB38" i="81" s="1"/>
  <c r="BU5" i="1475"/>
  <c r="AA38" i="81" s="1"/>
  <c r="BT5" i="1475"/>
  <c r="Z38" i="81" s="1"/>
  <c r="BS5" i="1475"/>
  <c r="Y38" i="81" s="1"/>
  <c r="BB5" i="1474"/>
  <c r="H37" i="81" s="1"/>
  <c r="BA5" i="1474"/>
  <c r="G37" i="81" s="1"/>
  <c r="AZ5" i="1474"/>
  <c r="F37" i="81" s="1"/>
  <c r="BV5" i="1474"/>
  <c r="AB37" i="81" s="1"/>
  <c r="BU5" i="1474"/>
  <c r="AA37" i="81" s="1"/>
  <c r="BR5" i="1474"/>
  <c r="X37" i="81" s="1"/>
  <c r="BP5" i="1474"/>
  <c r="V37" i="81" s="1"/>
  <c r="BO5" i="1474"/>
  <c r="U37" i="81" s="1"/>
  <c r="BJ5" i="1473"/>
  <c r="P36" i="81" s="1"/>
  <c r="BI5" i="1473"/>
  <c r="O36" i="81" s="1"/>
  <c r="BH5" i="1473"/>
  <c r="N36" i="81" s="1"/>
  <c r="BG5" i="1473"/>
  <c r="M36" i="81" s="1"/>
  <c r="BU5" i="1473"/>
  <c r="AA36" i="81" s="1"/>
  <c r="BT5" i="1473"/>
  <c r="Z36" i="81" s="1"/>
  <c r="BS5" i="1473"/>
  <c r="Y36" i="81" s="1"/>
  <c r="BJ5" i="1472"/>
  <c r="P35" i="81" s="1"/>
  <c r="BF5" i="1472"/>
  <c r="L35" i="81" s="1"/>
  <c r="BB5" i="1472"/>
  <c r="H35" i="81" s="1"/>
  <c r="BA5" i="1472"/>
  <c r="G35" i="81" s="1"/>
  <c r="AZ5" i="1472"/>
  <c r="F35" i="81" s="1"/>
  <c r="AY5" i="1472"/>
  <c r="E35" i="81" s="1"/>
  <c r="BP5" i="1472"/>
  <c r="V35" i="81" s="1"/>
  <c r="BJ5" i="1471"/>
  <c r="P34" i="81" s="1"/>
  <c r="BI5" i="1471"/>
  <c r="O34" i="81" s="1"/>
  <c r="BH5" i="1471"/>
  <c r="N34" i="81" s="1"/>
  <c r="BG5" i="1471"/>
  <c r="M34" i="81" s="1"/>
  <c r="BA5" i="1471"/>
  <c r="G34" i="81" s="1"/>
  <c r="BL5" i="1471"/>
  <c r="R34" i="81" s="1"/>
  <c r="BU5" i="1471"/>
  <c r="AA34" i="81" s="1"/>
  <c r="BT5" i="1471"/>
  <c r="Z34" i="81" s="1"/>
  <c r="BS5" i="1471"/>
  <c r="Y34" i="81" s="1"/>
  <c r="BR5" i="1471"/>
  <c r="X34" i="81" s="1"/>
  <c r="BQ5" i="1471"/>
  <c r="W34" i="81" s="1"/>
  <c r="BP5" i="1471"/>
  <c r="V34" i="81" s="1"/>
  <c r="BO5" i="1471"/>
  <c r="U34" i="81" s="1"/>
  <c r="BF5" i="1470"/>
  <c r="L33" i="81" s="1"/>
  <c r="BB5" i="1470"/>
  <c r="H33" i="81" s="1"/>
  <c r="BK5" i="1470"/>
  <c r="Q33" i="81" s="1"/>
  <c r="BV5" i="1470"/>
  <c r="AB33" i="81" s="1"/>
  <c r="BJ5" i="1469"/>
  <c r="P32" i="81" s="1"/>
  <c r="BG5" i="1469"/>
  <c r="M32" i="81" s="1"/>
  <c r="BF5" i="1469"/>
  <c r="L32" i="81" s="1"/>
  <c r="BE5" i="1469"/>
  <c r="K32" i="81" s="1"/>
  <c r="BD5" i="1469"/>
  <c r="J32" i="81" s="1"/>
  <c r="BC5" i="1469"/>
  <c r="I32" i="81" s="1"/>
  <c r="BA5" i="1469"/>
  <c r="G32" i="81" s="1"/>
  <c r="AZ5" i="1469"/>
  <c r="F32" i="81" s="1"/>
  <c r="BJ5" i="1468"/>
  <c r="P31" i="81" s="1"/>
  <c r="BH5" i="1468"/>
  <c r="N31" i="81" s="1"/>
  <c r="BG5" i="1468"/>
  <c r="M31" i="81" s="1"/>
  <c r="BF5" i="1468"/>
  <c r="L31" i="81" s="1"/>
  <c r="BD5" i="1468"/>
  <c r="J31" i="81" s="1"/>
  <c r="BC5" i="1468"/>
  <c r="I31" i="81" s="1"/>
  <c r="BB5" i="1468"/>
  <c r="H31" i="81" s="1"/>
  <c r="BA5" i="1468"/>
  <c r="G31" i="81" s="1"/>
  <c r="AZ5" i="1468"/>
  <c r="F31" i="81" s="1"/>
  <c r="BK5" i="1468"/>
  <c r="Q31" i="81" s="1"/>
  <c r="BV5" i="1468"/>
  <c r="AB31" i="81" s="1"/>
  <c r="BU5" i="1468"/>
  <c r="AA31" i="81" s="1"/>
  <c r="BT5" i="1468"/>
  <c r="Z31" i="81" s="1"/>
  <c r="BS5" i="1468"/>
  <c r="Y31" i="81" s="1"/>
  <c r="BQ5" i="1467"/>
  <c r="W30" i="81" s="1"/>
  <c r="BP5" i="1467"/>
  <c r="V30" i="81" s="1"/>
  <c r="BO5" i="1467"/>
  <c r="U30" i="81" s="1"/>
  <c r="BJ5" i="1466"/>
  <c r="P29" i="81" s="1"/>
  <c r="BI5" i="1466"/>
  <c r="O29" i="81" s="1"/>
  <c r="BH5" i="1466"/>
  <c r="N29" i="81" s="1"/>
  <c r="BG5" i="1466"/>
  <c r="M29" i="81" s="1"/>
  <c r="BB5" i="1466"/>
  <c r="H29" i="81" s="1"/>
  <c r="BK5" i="1466"/>
  <c r="Q29" i="81" s="1"/>
  <c r="BS5" i="1466"/>
  <c r="Y29" i="81" s="1"/>
  <c r="BP5" i="1466"/>
  <c r="V29" i="81" s="1"/>
  <c r="BO5" i="1466"/>
  <c r="U29" i="81" s="1"/>
  <c r="BJ5" i="1465"/>
  <c r="P28" i="81" s="1"/>
  <c r="BI5" i="1465"/>
  <c r="O28" i="81" s="1"/>
  <c r="BH5" i="1465"/>
  <c r="N28" i="81" s="1"/>
  <c r="BG5" i="1465"/>
  <c r="M28" i="81" s="1"/>
  <c r="BF5" i="1465"/>
  <c r="L28" i="81" s="1"/>
  <c r="BE5" i="1465"/>
  <c r="K28" i="81" s="1"/>
  <c r="BD5" i="1465"/>
  <c r="J28" i="81" s="1"/>
  <c r="BC5" i="1465"/>
  <c r="I28" i="81" s="1"/>
  <c r="BB5" i="1465"/>
  <c r="H28" i="81" s="1"/>
  <c r="BA5" i="1465"/>
  <c r="G28" i="81" s="1"/>
  <c r="AZ5" i="1465"/>
  <c r="F28" i="81" s="1"/>
  <c r="BK5" i="1465"/>
  <c r="Q28" i="81" s="1"/>
  <c r="BO5" i="1465"/>
  <c r="U28" i="81" s="1"/>
  <c r="BF5" i="1464"/>
  <c r="L27" i="81" s="1"/>
  <c r="BE5" i="1464"/>
  <c r="K27" i="81" s="1"/>
  <c r="BB5" i="1464"/>
  <c r="H27" i="81" s="1"/>
  <c r="BA5" i="1464"/>
  <c r="G27" i="81" s="1"/>
  <c r="AZ5" i="1464"/>
  <c r="F27" i="81" s="1"/>
  <c r="BK5" i="1464"/>
  <c r="Q27" i="81" s="1"/>
  <c r="BV5" i="1464"/>
  <c r="AB27" i="81" s="1"/>
  <c r="BU5" i="1464"/>
  <c r="AA27" i="81" s="1"/>
  <c r="BT5" i="1464"/>
  <c r="Z27" i="81" s="1"/>
  <c r="BS5" i="1464"/>
  <c r="Y27" i="81" s="1"/>
  <c r="BR5" i="1464"/>
  <c r="X27" i="81" s="1"/>
  <c r="BQ5" i="1464"/>
  <c r="W27" i="81" s="1"/>
  <c r="BP5" i="1464"/>
  <c r="V27" i="81" s="1"/>
  <c r="BO5" i="1464"/>
  <c r="U27" i="81" s="1"/>
  <c r="BD5" i="1463"/>
  <c r="J26" i="81" s="1"/>
  <c r="BC5" i="1463"/>
  <c r="I26" i="81" s="1"/>
  <c r="BB5" i="1463"/>
  <c r="H26" i="81" s="1"/>
  <c r="BU5" i="1463"/>
  <c r="AA26" i="81" s="1"/>
  <c r="BT5" i="1463"/>
  <c r="Z26" i="81" s="1"/>
  <c r="BS5" i="1463"/>
  <c r="Y26" i="81" s="1"/>
  <c r="BR5" i="1463"/>
  <c r="X26" i="81" s="1"/>
  <c r="BQ5" i="1463"/>
  <c r="W26" i="81" s="1"/>
  <c r="BP5" i="1463"/>
  <c r="V26" i="81" s="1"/>
  <c r="BO5" i="1463"/>
  <c r="U26" i="81" s="1"/>
  <c r="BJ5" i="1462"/>
  <c r="P25" i="81" s="1"/>
  <c r="BI5" i="1462"/>
  <c r="O25" i="81" s="1"/>
  <c r="BH5" i="1462"/>
  <c r="N25" i="81" s="1"/>
  <c r="BG5" i="1462"/>
  <c r="M25" i="81" s="1"/>
  <c r="BF5" i="1462"/>
  <c r="L25" i="81" s="1"/>
  <c r="BE5" i="1462"/>
  <c r="K25" i="81" s="1"/>
  <c r="BM5" i="1462"/>
  <c r="S25" i="81" s="1"/>
  <c r="BS5" i="1462"/>
  <c r="Y25" i="81" s="1"/>
  <c r="BR5" i="1462"/>
  <c r="X25" i="81" s="1"/>
  <c r="BP5" i="1462"/>
  <c r="V25" i="81" s="1"/>
  <c r="BJ5" i="1461"/>
  <c r="P24" i="81" s="1"/>
  <c r="BI5" i="1461"/>
  <c r="O24" i="81" s="1"/>
  <c r="BH5" i="1461"/>
  <c r="N24" i="81" s="1"/>
  <c r="BG5" i="1461"/>
  <c r="M24" i="81" s="1"/>
  <c r="BF5" i="1461"/>
  <c r="L24" i="81" s="1"/>
  <c r="BE5" i="1461"/>
  <c r="K24" i="81" s="1"/>
  <c r="BD5" i="1461"/>
  <c r="J24" i="81" s="1"/>
  <c r="BC5" i="1461"/>
  <c r="I24" i="81" s="1"/>
  <c r="BB5" i="1461"/>
  <c r="H24" i="81" s="1"/>
  <c r="BA5" i="1461"/>
  <c r="G24" i="81" s="1"/>
  <c r="BK5" i="1461"/>
  <c r="Q24" i="81" s="1"/>
  <c r="BV5" i="1461"/>
  <c r="AB24" i="81" s="1"/>
  <c r="BU5" i="1461"/>
  <c r="AA24" i="81" s="1"/>
  <c r="BT5" i="1461"/>
  <c r="Z24" i="81" s="1"/>
  <c r="BS5" i="1461"/>
  <c r="Y24" i="81" s="1"/>
  <c r="BJ5" i="1460"/>
  <c r="P23" i="81" s="1"/>
  <c r="BI5" i="1460"/>
  <c r="O23" i="81" s="1"/>
  <c r="AZ5" i="1460"/>
  <c r="F23" i="81" s="1"/>
  <c r="BK5" i="1460"/>
  <c r="Q23" i="81" s="1"/>
  <c r="BV5" i="1460"/>
  <c r="AB23" i="81" s="1"/>
  <c r="BS5" i="1460"/>
  <c r="Y23" i="81" s="1"/>
  <c r="BR5" i="1460"/>
  <c r="X23" i="81" s="1"/>
  <c r="BQ5" i="1460"/>
  <c r="W23" i="81" s="1"/>
  <c r="BP5" i="1460"/>
  <c r="V23" i="81" s="1"/>
  <c r="BI5" i="1459"/>
  <c r="O22" i="81" s="1"/>
  <c r="BH5" i="1459"/>
  <c r="N22" i="81" s="1"/>
  <c r="BG5" i="1459"/>
  <c r="M22" i="81" s="1"/>
  <c r="AZ5" i="1459"/>
  <c r="F22" i="81" s="1"/>
  <c r="BK5" i="1459"/>
  <c r="Q22" i="81" s="1"/>
  <c r="BJ5" i="1458"/>
  <c r="P21" i="81" s="1"/>
  <c r="BI5" i="1458"/>
  <c r="O21" i="81" s="1"/>
  <c r="BH5" i="1458"/>
  <c r="N21" i="81" s="1"/>
  <c r="BG5" i="1458"/>
  <c r="M21" i="81" s="1"/>
  <c r="BF5" i="1458"/>
  <c r="L21" i="81" s="1"/>
  <c r="BE5" i="1458"/>
  <c r="K21" i="81" s="1"/>
  <c r="BD5" i="1458"/>
  <c r="J21" i="81" s="1"/>
  <c r="BC5" i="1458"/>
  <c r="I21" i="81" s="1"/>
  <c r="BB5" i="1458"/>
  <c r="H21" i="81" s="1"/>
  <c r="BA5" i="1458"/>
  <c r="G21" i="81" s="1"/>
  <c r="AZ5" i="1458"/>
  <c r="F21" i="81" s="1"/>
  <c r="BK5" i="1458"/>
  <c r="Q21" i="81" s="1"/>
  <c r="BG5" i="1457"/>
  <c r="M20" i="81" s="1"/>
  <c r="BF5" i="1457"/>
  <c r="L20" i="81" s="1"/>
  <c r="BB5" i="1457"/>
  <c r="H20" i="81" s="1"/>
  <c r="BA5" i="1457"/>
  <c r="G20" i="81" s="1"/>
  <c r="AZ5" i="1457"/>
  <c r="F20" i="81" s="1"/>
  <c r="BK5" i="1457"/>
  <c r="Q20" i="81" s="1"/>
  <c r="BV5" i="1457"/>
  <c r="AB20" i="81" s="1"/>
  <c r="BU5" i="1457"/>
  <c r="AA20" i="81" s="1"/>
  <c r="BT5" i="1457"/>
  <c r="Z20" i="81" s="1"/>
  <c r="BS5" i="1457"/>
  <c r="Y20" i="81" s="1"/>
  <c r="BR5" i="1457"/>
  <c r="X20" i="81" s="1"/>
  <c r="BO5" i="1457"/>
  <c r="U20" i="81" s="1"/>
  <c r="BF5" i="1456"/>
  <c r="L19" i="81" s="1"/>
  <c r="BD5" i="1456"/>
  <c r="J19" i="81" s="1"/>
  <c r="BC5" i="1456"/>
  <c r="I19" i="81" s="1"/>
  <c r="BB5" i="1456"/>
  <c r="H19" i="81" s="1"/>
  <c r="BA5" i="1456"/>
  <c r="G19" i="81" s="1"/>
  <c r="AZ5" i="1456"/>
  <c r="F19" i="81" s="1"/>
  <c r="BV5" i="1456"/>
  <c r="AB19" i="81" s="1"/>
  <c r="BO5" i="1456"/>
  <c r="U19" i="81" s="1"/>
  <c r="BJ5" i="1455"/>
  <c r="P18" i="81" s="1"/>
  <c r="BH5" i="1455"/>
  <c r="N18" i="81" s="1"/>
  <c r="BG5" i="1455"/>
  <c r="M18" i="81" s="1"/>
  <c r="BF5" i="1455"/>
  <c r="L18" i="81" s="1"/>
  <c r="BE5" i="1455"/>
  <c r="K18" i="81" s="1"/>
  <c r="BD5" i="1455"/>
  <c r="J18" i="81" s="1"/>
  <c r="BC5" i="1455"/>
  <c r="I18" i="81" s="1"/>
  <c r="BR5" i="1455"/>
  <c r="X18" i="81" s="1"/>
  <c r="BQ5" i="1455"/>
  <c r="W18" i="81" s="1"/>
  <c r="BP5" i="1455"/>
  <c r="V18" i="81" s="1"/>
  <c r="BO5" i="1455"/>
  <c r="U18" i="81" s="1"/>
  <c r="BJ5" i="1454"/>
  <c r="P17" i="81" s="1"/>
  <c r="BI5" i="1454"/>
  <c r="O17" i="81" s="1"/>
  <c r="BH5" i="1454"/>
  <c r="N17" i="81" s="1"/>
  <c r="BG5" i="1454"/>
  <c r="M17" i="81" s="1"/>
  <c r="BF5" i="1454"/>
  <c r="L17" i="81" s="1"/>
  <c r="BE5" i="1454"/>
  <c r="K17" i="81" s="1"/>
  <c r="BD5" i="1454"/>
  <c r="J17" i="81" s="1"/>
  <c r="BC5" i="1454"/>
  <c r="I17" i="81" s="1"/>
  <c r="BB5" i="1454"/>
  <c r="H17" i="81" s="1"/>
  <c r="BA5" i="1454"/>
  <c r="G17" i="81" s="1"/>
  <c r="AZ5" i="1454"/>
  <c r="F17" i="81" s="1"/>
  <c r="BK5" i="1454"/>
  <c r="Q17" i="81" s="1"/>
  <c r="BV5" i="1454"/>
  <c r="AB17" i="81" s="1"/>
  <c r="BU5" i="1454"/>
  <c r="AA17" i="81" s="1"/>
  <c r="BT5" i="1454"/>
  <c r="Z17" i="81" s="1"/>
  <c r="BS5" i="1454"/>
  <c r="Y17" i="81" s="1"/>
  <c r="BG5" i="1453"/>
  <c r="M16" i="81" s="1"/>
  <c r="BF5" i="1453"/>
  <c r="L16" i="81" s="1"/>
  <c r="BR5" i="1453"/>
  <c r="X16" i="81" s="1"/>
  <c r="BQ5" i="1453"/>
  <c r="W16" i="81" s="1"/>
  <c r="BP5" i="1453"/>
  <c r="V16" i="81" s="1"/>
  <c r="BO5" i="1453"/>
  <c r="U16" i="81" s="1"/>
  <c r="BJ5" i="1452"/>
  <c r="P15" i="81" s="1"/>
  <c r="BI5" i="1452"/>
  <c r="O15" i="81" s="1"/>
  <c r="BH5" i="1452"/>
  <c r="N15" i="81" s="1"/>
  <c r="BG5" i="1452"/>
  <c r="M15" i="81" s="1"/>
  <c r="BR5" i="1452"/>
  <c r="X15" i="81" s="1"/>
  <c r="BO5" i="1452"/>
  <c r="U15" i="81" s="1"/>
  <c r="BJ5" i="1451"/>
  <c r="P14" i="81" s="1"/>
  <c r="BI5" i="1451"/>
  <c r="O14" i="81" s="1"/>
  <c r="BH5" i="1451"/>
  <c r="N14" i="81" s="1"/>
  <c r="BG5" i="1451"/>
  <c r="M14" i="81" s="1"/>
  <c r="BF5" i="1451"/>
  <c r="L14" i="81" s="1"/>
  <c r="BE5" i="1451"/>
  <c r="K14" i="81" s="1"/>
  <c r="BD5" i="1451"/>
  <c r="J14" i="81" s="1"/>
  <c r="BC5" i="1451"/>
  <c r="I14" i="81" s="1"/>
  <c r="BB5" i="1451"/>
  <c r="H14" i="81" s="1"/>
  <c r="BA5" i="1451"/>
  <c r="G14" i="81" s="1"/>
  <c r="AZ5" i="1451"/>
  <c r="F14" i="81" s="1"/>
  <c r="BK5" i="1451"/>
  <c r="Q14" i="81" s="1"/>
  <c r="BO5" i="1451"/>
  <c r="U14" i="81" s="1"/>
  <c r="BF5" i="1450"/>
  <c r="L13" i="81" s="1"/>
  <c r="BE5" i="1450"/>
  <c r="K13" i="81" s="1"/>
  <c r="BC5" i="1450"/>
  <c r="I13" i="81" s="1"/>
  <c r="BB5" i="1450"/>
  <c r="H13" i="81" s="1"/>
  <c r="BA5" i="1450"/>
  <c r="G13" i="81" s="1"/>
  <c r="AZ5" i="1450"/>
  <c r="F13" i="81" s="1"/>
  <c r="BK5" i="1450"/>
  <c r="Q13" i="81" s="1"/>
  <c r="BV5" i="1450"/>
  <c r="AB13" i="81" s="1"/>
  <c r="BU5" i="1450"/>
  <c r="AA13" i="81" s="1"/>
  <c r="BT5" i="1450"/>
  <c r="Z13" i="81" s="1"/>
  <c r="BS5" i="1450"/>
  <c r="Y13" i="81" s="1"/>
  <c r="BR5" i="1450"/>
  <c r="X13" i="81" s="1"/>
  <c r="BO5" i="1450"/>
  <c r="U13" i="81" s="1"/>
  <c r="BK5" i="1449"/>
  <c r="Q12" i="81" s="1"/>
  <c r="BV5" i="1449"/>
  <c r="AB12" i="81" s="1"/>
  <c r="BQ5" i="1449"/>
  <c r="W12" i="81" s="1"/>
  <c r="BP5" i="1449"/>
  <c r="V12" i="81" s="1"/>
  <c r="BO5" i="1449"/>
  <c r="U12" i="81" s="1"/>
  <c r="BJ5" i="1448"/>
  <c r="P11" i="81" s="1"/>
  <c r="BI5" i="1448"/>
  <c r="O11" i="81" s="1"/>
  <c r="BH5" i="1448"/>
  <c r="N11" i="81" s="1"/>
  <c r="BG5" i="1448"/>
  <c r="M11" i="81" s="1"/>
  <c r="BF5" i="1448"/>
  <c r="L11" i="81" s="1"/>
  <c r="BE5" i="1448"/>
  <c r="K11" i="81" s="1"/>
  <c r="BD5" i="1448"/>
  <c r="J11" i="81" s="1"/>
  <c r="BC5" i="1448"/>
  <c r="I11" i="81" s="1"/>
  <c r="BK5" i="1448"/>
  <c r="Q11" i="81" s="1"/>
  <c r="BR5" i="1448"/>
  <c r="X11" i="81" s="1"/>
  <c r="BJ5" i="1447"/>
  <c r="P10" i="81" s="1"/>
  <c r="BB5" i="1447"/>
  <c r="H10" i="81" s="1"/>
  <c r="BK5" i="1447"/>
  <c r="Q10" i="81" s="1"/>
  <c r="BV5" i="1447"/>
  <c r="AB10" i="81" s="1"/>
  <c r="BU5" i="1447"/>
  <c r="AA10" i="81" s="1"/>
  <c r="BK5" i="1532"/>
  <c r="Q95" i="81" s="1"/>
  <c r="BR5" i="1532"/>
  <c r="X95" i="81" s="1"/>
  <c r="BI5" i="1531"/>
  <c r="O94" i="81" s="1"/>
  <c r="BH5" i="1531"/>
  <c r="N94" i="81" s="1"/>
  <c r="BE5" i="1531"/>
  <c r="K94" i="81" s="1"/>
  <c r="BJ5" i="1530"/>
  <c r="P93" i="81" s="1"/>
  <c r="BF5" i="1530"/>
  <c r="L93" i="81" s="1"/>
  <c r="BE5" i="1530"/>
  <c r="K93" i="81" s="1"/>
  <c r="BB5" i="1530"/>
  <c r="H93" i="81" s="1"/>
  <c r="AZ5" i="1530"/>
  <c r="F93" i="81" s="1"/>
  <c r="BV5" i="1530"/>
  <c r="AB93" i="81" s="1"/>
  <c r="BU5" i="1529"/>
  <c r="AA92" i="81" s="1"/>
  <c r="BR5" i="1529"/>
  <c r="X92" i="81" s="1"/>
  <c r="BP5" i="1529"/>
  <c r="V92" i="81" s="1"/>
  <c r="BD5" i="1528"/>
  <c r="J91" i="81" s="1"/>
  <c r="BO5" i="1528"/>
  <c r="U91" i="81" s="1"/>
  <c r="BI5" i="1527"/>
  <c r="O90" i="81" s="1"/>
  <c r="BF5" i="1527"/>
  <c r="L90" i="81" s="1"/>
  <c r="BB5" i="1527"/>
  <c r="H90" i="81" s="1"/>
  <c r="BK5" i="1527"/>
  <c r="Q90" i="81" s="1"/>
  <c r="BU5" i="1527"/>
  <c r="AA90" i="81" s="1"/>
  <c r="BT5" i="1527"/>
  <c r="Z90" i="81" s="1"/>
  <c r="BA5" i="1526"/>
  <c r="G89" i="81" s="1"/>
  <c r="BQ5" i="1525"/>
  <c r="W88" i="81" s="1"/>
  <c r="BH5" i="1524"/>
  <c r="N87" i="81" s="1"/>
  <c r="BC5" i="1524"/>
  <c r="I87" i="81" s="1"/>
  <c r="BA5" i="1524"/>
  <c r="G87" i="81" s="1"/>
  <c r="AZ5" i="1524"/>
  <c r="F87" i="81" s="1"/>
  <c r="BN5" i="1524"/>
  <c r="T87" i="81" s="1"/>
  <c r="BU5" i="1524"/>
  <c r="AA87" i="81" s="1"/>
  <c r="BQ5" i="1523"/>
  <c r="W86" i="81" s="1"/>
  <c r="BP5" i="1523"/>
  <c r="V86" i="81" s="1"/>
  <c r="BO5" i="1523"/>
  <c r="U86" i="81" s="1"/>
  <c r="BU5" i="1522"/>
  <c r="AA85" i="81" s="1"/>
  <c r="BT5" i="1522"/>
  <c r="Z85" i="81" s="1"/>
  <c r="BS5" i="1522"/>
  <c r="Y85" i="81" s="1"/>
  <c r="BQ5" i="1522"/>
  <c r="W85" i="81" s="1"/>
  <c r="BP5" i="1522"/>
  <c r="V85" i="81" s="1"/>
  <c r="BO5" i="1522"/>
  <c r="U85" i="81" s="1"/>
  <c r="BE5" i="1521"/>
  <c r="K84" i="81" s="1"/>
  <c r="BD5" i="1521"/>
  <c r="J84" i="81" s="1"/>
  <c r="BI5" i="1520"/>
  <c r="O83" i="81" s="1"/>
  <c r="BF5" i="1520"/>
  <c r="L83" i="81" s="1"/>
  <c r="AZ5" i="1520"/>
  <c r="F83" i="81" s="1"/>
  <c r="BK5" i="1520"/>
  <c r="Q83" i="81" s="1"/>
  <c r="BU5" i="1520"/>
  <c r="AA83" i="81" s="1"/>
  <c r="BT5" i="1520"/>
  <c r="Z83" i="81" s="1"/>
  <c r="BS5" i="1520"/>
  <c r="Y83" i="81" s="1"/>
  <c r="BE5" i="1519"/>
  <c r="K82" i="81" s="1"/>
  <c r="BS5" i="1519"/>
  <c r="Y82" i="81" s="1"/>
  <c r="BQ5" i="1519"/>
  <c r="W82" i="81" s="1"/>
  <c r="BQ5" i="1518"/>
  <c r="W81" i="81" s="1"/>
  <c r="BJ5" i="1517"/>
  <c r="P80" i="81" s="1"/>
  <c r="BE5" i="1517"/>
  <c r="K80" i="81" s="1"/>
  <c r="BD5" i="1517"/>
  <c r="J80" i="81" s="1"/>
  <c r="BC5" i="1517"/>
  <c r="I80" i="81" s="1"/>
  <c r="BB5" i="1517"/>
  <c r="H80" i="81" s="1"/>
  <c r="BA5" i="1517"/>
  <c r="G80" i="81" s="1"/>
  <c r="BG5" i="1516"/>
  <c r="M79" i="81" s="1"/>
  <c r="BA5" i="1515"/>
  <c r="G78" i="81" s="1"/>
  <c r="AZ5" i="1515"/>
  <c r="F78" i="81" s="1"/>
  <c r="AY5" i="1515"/>
  <c r="E78" i="81" s="1"/>
  <c r="BU5" i="1515"/>
  <c r="AA78" i="81" s="1"/>
  <c r="BT5" i="1515"/>
  <c r="Z78" i="81" s="1"/>
  <c r="BF5" i="1514"/>
  <c r="L77" i="81" s="1"/>
  <c r="BE5" i="1514"/>
  <c r="K77" i="81" s="1"/>
  <c r="BD5" i="1514"/>
  <c r="J77" i="81" s="1"/>
  <c r="BC5" i="1514"/>
  <c r="I77" i="81" s="1"/>
  <c r="BB5" i="1514"/>
  <c r="H77" i="81" s="1"/>
  <c r="BA5" i="1514"/>
  <c r="G77" i="81" s="1"/>
  <c r="BF5" i="1513"/>
  <c r="L76" i="81" s="1"/>
  <c r="BA5" i="1512"/>
  <c r="G75" i="81" s="1"/>
  <c r="BK5" i="1512"/>
  <c r="Q75" i="81" s="1"/>
  <c r="BV5" i="1512"/>
  <c r="AB75" i="81" s="1"/>
  <c r="BU5" i="1512"/>
  <c r="AA75" i="81" s="1"/>
  <c r="BS5" i="1512"/>
  <c r="Y75" i="81" s="1"/>
  <c r="BP5" i="1512"/>
  <c r="V75" i="81" s="1"/>
  <c r="BO5" i="1512"/>
  <c r="U75" i="81" s="1"/>
  <c r="BJ5" i="1511"/>
  <c r="P74" i="81" s="1"/>
  <c r="BI5" i="1511"/>
  <c r="O74" i="81" s="1"/>
  <c r="BH5" i="1511"/>
  <c r="N74" i="81" s="1"/>
  <c r="BG5" i="1511"/>
  <c r="M74" i="81" s="1"/>
  <c r="BE5" i="1511"/>
  <c r="K74" i="81" s="1"/>
  <c r="AZ5" i="1511"/>
  <c r="F74" i="81" s="1"/>
  <c r="BF5" i="1509"/>
  <c r="L72" i="81" s="1"/>
  <c r="BA5" i="1509"/>
  <c r="G72" i="81" s="1"/>
  <c r="AZ5" i="1509"/>
  <c r="F72" i="81" s="1"/>
  <c r="BK5" i="1509"/>
  <c r="Q72" i="81" s="1"/>
  <c r="BV5" i="1509"/>
  <c r="AB72" i="81" s="1"/>
  <c r="BU5" i="1509"/>
  <c r="AA72" i="81" s="1"/>
  <c r="BQ5" i="1509"/>
  <c r="W72" i="81" s="1"/>
  <c r="BP5" i="1509"/>
  <c r="V72" i="81" s="1"/>
  <c r="BO5" i="1509"/>
  <c r="U72" i="81" s="1"/>
  <c r="BI5" i="1508"/>
  <c r="O71" i="81" s="1"/>
  <c r="BE5" i="1508"/>
  <c r="K71" i="81" s="1"/>
  <c r="BV5" i="1506"/>
  <c r="AB69" i="81" s="1"/>
  <c r="BU5" i="1506"/>
  <c r="AA69" i="81" s="1"/>
  <c r="BC5" i="1505"/>
  <c r="I68" i="81" s="1"/>
  <c r="BB5" i="1505"/>
  <c r="H68" i="81" s="1"/>
  <c r="BA5" i="1505"/>
  <c r="G68" i="81" s="1"/>
  <c r="AZ5" i="1505"/>
  <c r="F68" i="81" s="1"/>
  <c r="BV5" i="1505"/>
  <c r="AB68" i="81" s="1"/>
  <c r="BT5" i="1505"/>
  <c r="Z68" i="81" s="1"/>
  <c r="BS5" i="1505"/>
  <c r="Y68" i="81" s="1"/>
  <c r="BJ5" i="1504"/>
  <c r="P67" i="81" s="1"/>
  <c r="BI5" i="1504"/>
  <c r="O67" i="81" s="1"/>
  <c r="BQ5" i="1504"/>
  <c r="W67" i="81" s="1"/>
  <c r="BH5" i="1502"/>
  <c r="N65" i="81" s="1"/>
  <c r="BG5" i="1502"/>
  <c r="M65" i="81" s="1"/>
  <c r="BF5" i="1502"/>
  <c r="L65" i="81" s="1"/>
  <c r="BE5" i="1502"/>
  <c r="K65" i="81" s="1"/>
  <c r="BD5" i="1502"/>
  <c r="J65" i="81" s="1"/>
  <c r="BC5" i="1502"/>
  <c r="I65" i="81" s="1"/>
  <c r="BB5" i="1502"/>
  <c r="H65" i="81" s="1"/>
  <c r="BV5" i="1502"/>
  <c r="AB65" i="81" s="1"/>
  <c r="BQ5" i="1502"/>
  <c r="W65" i="81" s="1"/>
  <c r="BF5" i="1500"/>
  <c r="L63" i="81" s="1"/>
  <c r="BF5" i="1499"/>
  <c r="L62" i="81" s="1"/>
  <c r="BE5" i="1499"/>
  <c r="K62" i="81" s="1"/>
  <c r="BA5" i="1499"/>
  <c r="G62" i="81" s="1"/>
  <c r="BU5" i="1499"/>
  <c r="AA62" i="81" s="1"/>
  <c r="BT5" i="1499"/>
  <c r="Z62" i="81" s="1"/>
  <c r="BS5" i="1499"/>
  <c r="Y62" i="81" s="1"/>
  <c r="BV5" i="1498"/>
  <c r="AB61" i="81" s="1"/>
  <c r="BU5" i="1498"/>
  <c r="AA61" i="81" s="1"/>
  <c r="BT5" i="1498"/>
  <c r="Z61" i="81" s="1"/>
  <c r="BS5" i="1498"/>
  <c r="Y61" i="81" s="1"/>
  <c r="BQ5" i="1498"/>
  <c r="W61" i="81" s="1"/>
  <c r="BJ5" i="1496"/>
  <c r="P59" i="81" s="1"/>
  <c r="BG5" i="1496"/>
  <c r="M59" i="81" s="1"/>
  <c r="BE5" i="1496"/>
  <c r="K59" i="81" s="1"/>
  <c r="BD5" i="1496"/>
  <c r="J59" i="81" s="1"/>
  <c r="BC5" i="1496"/>
  <c r="I59" i="81" s="1"/>
  <c r="BG5" i="1495"/>
  <c r="M58" i="81" s="1"/>
  <c r="BF5" i="1495"/>
  <c r="L58" i="81" s="1"/>
  <c r="BE5" i="1495"/>
  <c r="K58" i="81" s="1"/>
  <c r="BD5" i="1495"/>
  <c r="J58" i="81" s="1"/>
  <c r="BC5" i="1495"/>
  <c r="I58" i="81" s="1"/>
  <c r="BU5" i="1495"/>
  <c r="AA58" i="81" s="1"/>
  <c r="BU5" i="1494"/>
  <c r="AA57" i="81" s="1"/>
  <c r="BT5" i="1494"/>
  <c r="Z57" i="81" s="1"/>
  <c r="BH5" i="1492"/>
  <c r="N55" i="81" s="1"/>
  <c r="BK5" i="1492"/>
  <c r="Q55" i="81" s="1"/>
  <c r="BR5" i="1492"/>
  <c r="X55" i="81" s="1"/>
  <c r="BE5" i="1491"/>
  <c r="K54" i="81" s="1"/>
  <c r="BD5" i="1491"/>
  <c r="J54" i="81" s="1"/>
  <c r="BC5" i="1491"/>
  <c r="I54" i="81" s="1"/>
  <c r="BB5" i="1491"/>
  <c r="H54" i="81" s="1"/>
  <c r="BA5" i="1491"/>
  <c r="G54" i="81" s="1"/>
  <c r="AZ5" i="1491"/>
  <c r="F54" i="81" s="1"/>
  <c r="BV5" i="1491"/>
  <c r="AB54" i="81" s="1"/>
  <c r="BJ5" i="1489"/>
  <c r="P52" i="81" s="1"/>
  <c r="BH5" i="1489"/>
  <c r="N52" i="81" s="1"/>
  <c r="BI5" i="1488"/>
  <c r="O51" i="81" s="1"/>
  <c r="BG5" i="1488"/>
  <c r="M51" i="81" s="1"/>
  <c r="BE5" i="1488"/>
  <c r="K51" i="81" s="1"/>
  <c r="BD5" i="1488"/>
  <c r="J51" i="81" s="1"/>
  <c r="BC5" i="1488"/>
  <c r="I51" i="81" s="1"/>
  <c r="BB5" i="1488"/>
  <c r="H51" i="81" s="1"/>
  <c r="AZ5" i="1488"/>
  <c r="F51" i="81" s="1"/>
  <c r="BK5" i="1488"/>
  <c r="Q51" i="81" s="1"/>
  <c r="BV5" i="1488"/>
  <c r="AB51" i="81" s="1"/>
  <c r="BA5" i="1487"/>
  <c r="G50" i="81" s="1"/>
  <c r="BR5" i="1487"/>
  <c r="X50" i="81" s="1"/>
  <c r="BH5" i="1486"/>
  <c r="N49" i="81" s="1"/>
  <c r="BG5" i="1486"/>
  <c r="M49" i="81" s="1"/>
  <c r="BE5" i="1486"/>
  <c r="K49" i="81" s="1"/>
  <c r="BD5" i="1486"/>
  <c r="J49" i="81" s="1"/>
  <c r="BC5" i="1486"/>
  <c r="I49" i="81" s="1"/>
  <c r="BI5" i="1485"/>
  <c r="O48" i="81" s="1"/>
  <c r="BE5" i="1485"/>
  <c r="K48" i="81" s="1"/>
  <c r="BV5" i="1485"/>
  <c r="AB48" i="81" s="1"/>
  <c r="BU5" i="1485"/>
  <c r="AA48" i="81" s="1"/>
  <c r="BT5" i="1485"/>
  <c r="Z48" i="81" s="1"/>
  <c r="BS5" i="1485"/>
  <c r="Y48" i="81" s="1"/>
  <c r="BS5" i="1483"/>
  <c r="Y46" i="81" s="1"/>
  <c r="BQ5" i="1483"/>
  <c r="W46" i="81" s="1"/>
  <c r="BP5" i="1483"/>
  <c r="V46" i="81" s="1"/>
  <c r="BI5" i="1482"/>
  <c r="O45" i="81" s="1"/>
  <c r="BG5" i="1482"/>
  <c r="M45" i="81" s="1"/>
  <c r="BD5" i="1482"/>
  <c r="J45" i="81" s="1"/>
  <c r="AZ5" i="1482"/>
  <c r="F45" i="81" s="1"/>
  <c r="BV5" i="1482"/>
  <c r="AB45" i="81" s="1"/>
  <c r="BH5" i="1481"/>
  <c r="N44" i="81" s="1"/>
  <c r="BG5" i="1481"/>
  <c r="M44" i="81" s="1"/>
  <c r="BQ5" i="1480"/>
  <c r="W43" i="81" s="1"/>
  <c r="BP5" i="1480"/>
  <c r="V43" i="81" s="1"/>
  <c r="BI5" i="1479"/>
  <c r="O42" i="81" s="1"/>
  <c r="BG5" i="1479"/>
  <c r="M42" i="81" s="1"/>
  <c r="BE5" i="1479"/>
  <c r="K42" i="81" s="1"/>
  <c r="BD5" i="1478"/>
  <c r="J41" i="81" s="1"/>
  <c r="BB5" i="1478"/>
  <c r="H41" i="81" s="1"/>
  <c r="BA5" i="1478"/>
  <c r="G41" i="81" s="1"/>
  <c r="BK5" i="1478"/>
  <c r="Q41" i="81" s="1"/>
  <c r="BV5" i="1478"/>
  <c r="AB41" i="81" s="1"/>
  <c r="BT5" i="1478"/>
  <c r="Z41" i="81" s="1"/>
  <c r="BO5" i="1477"/>
  <c r="U40" i="81" s="1"/>
  <c r="BR5" i="1476"/>
  <c r="X39" i="81" s="1"/>
  <c r="BQ5" i="1476"/>
  <c r="W39" i="81" s="1"/>
  <c r="BP5" i="1476"/>
  <c r="V39" i="81" s="1"/>
  <c r="BO5" i="1476"/>
  <c r="U39" i="81" s="1"/>
  <c r="BE5" i="1475"/>
  <c r="K38" i="81" s="1"/>
  <c r="BC5" i="1475"/>
  <c r="I38" i="81" s="1"/>
  <c r="BA5" i="1475"/>
  <c r="G38" i="81" s="1"/>
  <c r="AZ5" i="1475"/>
  <c r="F38" i="81" s="1"/>
  <c r="BB5" i="1473"/>
  <c r="H36" i="81" s="1"/>
  <c r="BK5" i="1473"/>
  <c r="Q36" i="81" s="1"/>
  <c r="BV5" i="1473"/>
  <c r="AB36" i="81" s="1"/>
  <c r="BR5" i="1473"/>
  <c r="X36" i="81" s="1"/>
  <c r="BQ5" i="1473"/>
  <c r="W36" i="81" s="1"/>
  <c r="BP5" i="1473"/>
  <c r="V36" i="81" s="1"/>
  <c r="BO5" i="1473"/>
  <c r="U36" i="81" s="1"/>
  <c r="BI5" i="1472"/>
  <c r="O35" i="81" s="1"/>
  <c r="BH5" i="1472"/>
  <c r="N35" i="81" s="1"/>
  <c r="BE5" i="1472"/>
  <c r="K35" i="81" s="1"/>
  <c r="BD5" i="1472"/>
  <c r="J35" i="81" s="1"/>
  <c r="BC5" i="1472"/>
  <c r="I35" i="81" s="1"/>
  <c r="BF5" i="1471"/>
  <c r="L34" i="81" s="1"/>
  <c r="BD5" i="1471"/>
  <c r="J34" i="81" s="1"/>
  <c r="BB5" i="1471"/>
  <c r="H34" i="81" s="1"/>
  <c r="BV5" i="1471"/>
  <c r="AB34" i="81" s="1"/>
  <c r="BD5" i="1470"/>
  <c r="J33" i="81" s="1"/>
  <c r="BC5" i="1470"/>
  <c r="I33" i="81" s="1"/>
  <c r="BA5" i="1470"/>
  <c r="G33" i="81" s="1"/>
  <c r="AZ5" i="1470"/>
  <c r="F33" i="81" s="1"/>
  <c r="BQ5" i="1470"/>
  <c r="W33" i="81" s="1"/>
  <c r="BP5" i="1470"/>
  <c r="V33" i="81" s="1"/>
  <c r="BO5" i="1470"/>
  <c r="U33" i="81" s="1"/>
  <c r="BI5" i="1469"/>
  <c r="O32" i="81" s="1"/>
  <c r="BK5" i="1469"/>
  <c r="Q32" i="81" s="1"/>
  <c r="BQ5" i="1469"/>
  <c r="W32" i="81" s="1"/>
  <c r="BI5" i="1468"/>
  <c r="O31" i="81" s="1"/>
  <c r="BE5" i="1468"/>
  <c r="K31" i="81" s="1"/>
  <c r="BG5" i="1467"/>
  <c r="M30" i="81" s="1"/>
  <c r="BF5" i="1467"/>
  <c r="L30" i="81" s="1"/>
  <c r="BE5" i="1467"/>
  <c r="K30" i="81" s="1"/>
  <c r="BD5" i="1467"/>
  <c r="J30" i="81" s="1"/>
  <c r="BB5" i="1467"/>
  <c r="H30" i="81" s="1"/>
  <c r="AZ5" i="1467"/>
  <c r="F30" i="81" s="1"/>
  <c r="AY5" i="1467"/>
  <c r="E30" i="81" s="1"/>
  <c r="BV5" i="1467"/>
  <c r="AB30" i="81" s="1"/>
  <c r="BS5" i="1467"/>
  <c r="Y30" i="81" s="1"/>
  <c r="BR5" i="1467"/>
  <c r="X30" i="81" s="1"/>
  <c r="BR5" i="1466"/>
  <c r="X29" i="81" s="1"/>
  <c r="BQ5" i="1466"/>
  <c r="W29" i="81" s="1"/>
  <c r="BH5" i="1464"/>
  <c r="N27" i="81" s="1"/>
  <c r="BG5" i="1464"/>
  <c r="M27" i="81" s="1"/>
  <c r="BD5" i="1464"/>
  <c r="J27" i="81" s="1"/>
  <c r="BC5" i="1464"/>
  <c r="I27" i="81" s="1"/>
  <c r="BA5" i="1463"/>
  <c r="G26" i="81" s="1"/>
  <c r="BK5" i="1463"/>
  <c r="Q26" i="81" s="1"/>
  <c r="BV5" i="1463"/>
  <c r="AB26" i="81" s="1"/>
  <c r="BD5" i="1462"/>
  <c r="J25" i="81" s="1"/>
  <c r="BC5" i="1462"/>
  <c r="I25" i="81" s="1"/>
  <c r="BE5" i="1460"/>
  <c r="K23" i="81" s="1"/>
  <c r="BD5" i="1460"/>
  <c r="J23" i="81" s="1"/>
  <c r="BU5" i="1460"/>
  <c r="AA23" i="81" s="1"/>
  <c r="BT5" i="1460"/>
  <c r="Z23" i="81" s="1"/>
  <c r="BO5" i="1460"/>
  <c r="U23" i="81" s="1"/>
  <c r="BJ5" i="1459"/>
  <c r="P22" i="81" s="1"/>
  <c r="BM5" i="1459"/>
  <c r="S22" i="81" s="1"/>
  <c r="BR5" i="1459"/>
  <c r="X22" i="81" s="1"/>
  <c r="BP5" i="1459"/>
  <c r="V22" i="81" s="1"/>
  <c r="BO5" i="1459"/>
  <c r="U22" i="81" s="1"/>
  <c r="BQ5" i="1457"/>
  <c r="W20" i="81" s="1"/>
  <c r="BP5" i="1457"/>
  <c r="V20" i="81" s="1"/>
  <c r="BN5" i="1456"/>
  <c r="T19" i="81" s="1"/>
  <c r="BS5" i="1456"/>
  <c r="Y19" i="81" s="1"/>
  <c r="BR5" i="1456"/>
  <c r="X19" i="81" s="1"/>
  <c r="BQ5" i="1456"/>
  <c r="W19" i="81" s="1"/>
  <c r="BP5" i="1456"/>
  <c r="V19" i="81" s="1"/>
  <c r="BI5" i="1455"/>
  <c r="O18" i="81" s="1"/>
  <c r="BK5" i="1455"/>
  <c r="Q18" i="81" s="1"/>
  <c r="BU5" i="1453"/>
  <c r="AA16" i="81" s="1"/>
  <c r="BT5" i="1453"/>
  <c r="Z16" i="81" s="1"/>
  <c r="BB5" i="1452"/>
  <c r="H15" i="81" s="1"/>
  <c r="BT5" i="1452"/>
  <c r="Z15" i="81" s="1"/>
  <c r="BS5" i="1452"/>
  <c r="Y15" i="81" s="1"/>
  <c r="BP5" i="1452"/>
  <c r="V15" i="81" s="1"/>
  <c r="BQ5" i="1450"/>
  <c r="W13" i="81" s="1"/>
  <c r="BP5" i="1450"/>
  <c r="V13" i="81" s="1"/>
  <c r="BC5" i="1449"/>
  <c r="I12" i="81" s="1"/>
  <c r="BB5" i="1449"/>
  <c r="H12" i="81" s="1"/>
  <c r="BA5" i="1449"/>
  <c r="G12" i="81" s="1"/>
  <c r="BL5" i="1449"/>
  <c r="R12" i="81" s="1"/>
  <c r="BT5" i="1449"/>
  <c r="Z12" i="81" s="1"/>
  <c r="BR5" i="1449"/>
  <c r="X12" i="81" s="1"/>
  <c r="BV5" i="1448"/>
  <c r="AB11" i="81" s="1"/>
  <c r="BS5" i="1448"/>
  <c r="Y11" i="81" s="1"/>
  <c r="BQ5" i="1448"/>
  <c r="W11" i="81" s="1"/>
  <c r="BP5" i="1448"/>
  <c r="V11" i="81" s="1"/>
  <c r="BO5" i="1448"/>
  <c r="U11" i="81" s="1"/>
  <c r="BI5" i="1447"/>
  <c r="O10" i="81" s="1"/>
  <c r="BG5" i="1447"/>
  <c r="M10" i="81" s="1"/>
  <c r="BF5" i="1447"/>
  <c r="L10" i="81" s="1"/>
  <c r="BE5" i="1447"/>
  <c r="K10" i="81" s="1"/>
  <c r="BD5" i="1447"/>
  <c r="J10" i="81" s="1"/>
  <c r="BC5" i="1447"/>
  <c r="I10" i="81" s="1"/>
  <c r="BA5" i="1447"/>
  <c r="G10" i="81" s="1"/>
  <c r="AZ5" i="1447"/>
  <c r="F10" i="81" s="1"/>
  <c r="BT5" i="1447"/>
  <c r="Z10" i="81" s="1"/>
  <c r="BS5" i="1447"/>
  <c r="Y10" i="81" s="1"/>
  <c r="BJ5" i="1533"/>
  <c r="P96" i="81" s="1"/>
  <c r="BI5" i="1533"/>
  <c r="O96" i="81" s="1"/>
  <c r="BH5" i="1533"/>
  <c r="N96" i="81" s="1"/>
  <c r="BK5" i="1533"/>
  <c r="Q96" i="81" s="1"/>
  <c r="BI5" i="1532"/>
  <c r="O95" i="81" s="1"/>
  <c r="BG5" i="1532"/>
  <c r="M95" i="81" s="1"/>
  <c r="BB5" i="1532"/>
  <c r="H95" i="81" s="1"/>
  <c r="BA5" i="1532"/>
  <c r="G95" i="81" s="1"/>
  <c r="AZ5" i="1532"/>
  <c r="F95" i="81" s="1"/>
  <c r="BP5" i="1531"/>
  <c r="V94" i="81" s="1"/>
  <c r="BI5" i="1530"/>
  <c r="O93" i="81" s="1"/>
  <c r="BH5" i="1530"/>
  <c r="N93" i="81" s="1"/>
  <c r="BD5" i="1530"/>
  <c r="J93" i="81" s="1"/>
  <c r="BC5" i="1530"/>
  <c r="I93" i="81" s="1"/>
  <c r="AY5" i="1530"/>
  <c r="E93" i="81" s="1"/>
  <c r="BT5" i="1530"/>
  <c r="Z93" i="81" s="1"/>
  <c r="BS5" i="1530"/>
  <c r="Y93" i="81" s="1"/>
  <c r="BF5" i="1529"/>
  <c r="L92" i="81" s="1"/>
  <c r="BE5" i="1529"/>
  <c r="K92" i="81" s="1"/>
  <c r="BK5" i="1529"/>
  <c r="Q92" i="81" s="1"/>
  <c r="BS5" i="1529"/>
  <c r="Y92" i="81" s="1"/>
  <c r="BV5" i="1528"/>
  <c r="AB91" i="81" s="1"/>
  <c r="BQ5" i="1528"/>
  <c r="W91" i="81" s="1"/>
  <c r="BP5" i="1528"/>
  <c r="V91" i="81" s="1"/>
  <c r="BF5" i="1526"/>
  <c r="L89" i="81" s="1"/>
  <c r="BE5" i="1526"/>
  <c r="K89" i="81" s="1"/>
  <c r="BK5" i="1526"/>
  <c r="Q89" i="81" s="1"/>
  <c r="BQ5" i="1526"/>
  <c r="W89" i="81" s="1"/>
  <c r="BJ5" i="1525"/>
  <c r="P88" i="81" s="1"/>
  <c r="BT5" i="1525"/>
  <c r="Z88" i="81" s="1"/>
  <c r="BR5" i="1524"/>
  <c r="X87" i="81" s="1"/>
  <c r="BQ5" i="1524"/>
  <c r="W87" i="81" s="1"/>
  <c r="BP5" i="1524"/>
  <c r="V87" i="81" s="1"/>
  <c r="BO5" i="1524"/>
  <c r="U87" i="81" s="1"/>
  <c r="BG5" i="1523"/>
  <c r="M86" i="81" s="1"/>
  <c r="BF5" i="1523"/>
  <c r="L86" i="81" s="1"/>
  <c r="BE5" i="1523"/>
  <c r="K86" i="81" s="1"/>
  <c r="BD5" i="1523"/>
  <c r="J86" i="81" s="1"/>
  <c r="BC5" i="1523"/>
  <c r="I86" i="81" s="1"/>
  <c r="BB5" i="1523"/>
  <c r="H86" i="81" s="1"/>
  <c r="BF5" i="1522"/>
  <c r="L85" i="81" s="1"/>
  <c r="BE5" i="1522"/>
  <c r="K85" i="81" s="1"/>
  <c r="BD5" i="1522"/>
  <c r="J85" i="81" s="1"/>
  <c r="BB5" i="1522"/>
  <c r="H85" i="81" s="1"/>
  <c r="BF5" i="1519"/>
  <c r="L82" i="81" s="1"/>
  <c r="BB5" i="1519"/>
  <c r="H82" i="81" s="1"/>
  <c r="AZ5" i="1519"/>
  <c r="F82" i="81" s="1"/>
  <c r="BP5" i="1519"/>
  <c r="V82" i="81" s="1"/>
  <c r="BO5" i="1519"/>
  <c r="U82" i="81" s="1"/>
  <c r="BA5" i="1518"/>
  <c r="G81" i="81" s="1"/>
  <c r="AZ5" i="1518"/>
  <c r="F81" i="81" s="1"/>
  <c r="BK5" i="1518"/>
  <c r="Q81" i="81" s="1"/>
  <c r="BV5" i="1518"/>
  <c r="AB81" i="81" s="1"/>
  <c r="BU5" i="1518"/>
  <c r="AA81" i="81" s="1"/>
  <c r="BO5" i="1518"/>
  <c r="U81" i="81" s="1"/>
  <c r="BH5" i="1516"/>
  <c r="N79" i="81" s="1"/>
  <c r="BE5" i="1516"/>
  <c r="K79" i="81" s="1"/>
  <c r="BD5" i="1516"/>
  <c r="J79" i="81" s="1"/>
  <c r="BC5" i="1516"/>
  <c r="I79" i="81" s="1"/>
  <c r="BF5" i="1515"/>
  <c r="L78" i="81" s="1"/>
  <c r="BE5" i="1515"/>
  <c r="K78" i="81" s="1"/>
  <c r="BD5" i="1515"/>
  <c r="J78" i="81" s="1"/>
  <c r="BC5" i="1515"/>
  <c r="I78" i="81" s="1"/>
  <c r="BB5" i="1515"/>
  <c r="H78" i="81" s="1"/>
  <c r="BS5" i="1515"/>
  <c r="Y78" i="81" s="1"/>
  <c r="BR5" i="1515"/>
  <c r="X78" i="81" s="1"/>
  <c r="BQ5" i="1515"/>
  <c r="W78" i="81" s="1"/>
  <c r="BP5" i="1515"/>
  <c r="V78" i="81" s="1"/>
  <c r="BO5" i="1515"/>
  <c r="U78" i="81" s="1"/>
  <c r="BJ5" i="1514"/>
  <c r="P77" i="81" s="1"/>
  <c r="BH5" i="1514"/>
  <c r="N77" i="81" s="1"/>
  <c r="BG5" i="1514"/>
  <c r="M77" i="81" s="1"/>
  <c r="BV5" i="1514"/>
  <c r="AB77" i="81" s="1"/>
  <c r="BT5" i="1514"/>
  <c r="Z77" i="81" s="1"/>
  <c r="BS5" i="1514"/>
  <c r="Y77" i="81" s="1"/>
  <c r="BP5" i="1514"/>
  <c r="V77" i="81" s="1"/>
  <c r="BO5" i="1514"/>
  <c r="U77" i="81" s="1"/>
  <c r="BH5" i="1513"/>
  <c r="N76" i="81" s="1"/>
  <c r="BG5" i="1513"/>
  <c r="M76" i="81" s="1"/>
  <c r="BG5" i="1512"/>
  <c r="M75" i="81" s="1"/>
  <c r="BF5" i="1512"/>
  <c r="L75" i="81" s="1"/>
  <c r="BE5" i="1512"/>
  <c r="K75" i="81" s="1"/>
  <c r="BD5" i="1512"/>
  <c r="J75" i="81" s="1"/>
  <c r="BC5" i="1512"/>
  <c r="I75" i="81" s="1"/>
  <c r="BB5" i="1512"/>
  <c r="H75" i="81" s="1"/>
  <c r="AZ5" i="1512"/>
  <c r="F75" i="81" s="1"/>
  <c r="BT5" i="1512"/>
  <c r="Z75" i="81" s="1"/>
  <c r="BB5" i="1511"/>
  <c r="H74" i="81" s="1"/>
  <c r="BA5" i="1511"/>
  <c r="G74" i="81" s="1"/>
  <c r="BQ5" i="1511"/>
  <c r="W74" i="81" s="1"/>
  <c r="BP5" i="1511"/>
  <c r="V74" i="81" s="1"/>
  <c r="BO5" i="1511"/>
  <c r="U74" i="81" s="1"/>
  <c r="BR5" i="1510"/>
  <c r="X73" i="81" s="1"/>
  <c r="BQ5" i="1510"/>
  <c r="W73" i="81" s="1"/>
  <c r="BP5" i="1510"/>
  <c r="V73" i="81" s="1"/>
  <c r="BJ5" i="1509"/>
  <c r="P72" i="81" s="1"/>
  <c r="BI5" i="1509"/>
  <c r="O72" i="81" s="1"/>
  <c r="BH5" i="1509"/>
  <c r="N72" i="81" s="1"/>
  <c r="BG5" i="1509"/>
  <c r="M72" i="81" s="1"/>
  <c r="BE5" i="1509"/>
  <c r="K72" i="81" s="1"/>
  <c r="BB5" i="1509"/>
  <c r="H72" i="81" s="1"/>
  <c r="BF5" i="1508"/>
  <c r="L71" i="81" s="1"/>
  <c r="BD5" i="1508"/>
  <c r="J71" i="81" s="1"/>
  <c r="BB5" i="1508"/>
  <c r="H71" i="81" s="1"/>
  <c r="BA5" i="1508"/>
  <c r="G71" i="81" s="1"/>
  <c r="BJ5" i="1507"/>
  <c r="P70" i="81" s="1"/>
  <c r="BO5" i="1507"/>
  <c r="U70" i="81" s="1"/>
  <c r="BH5" i="1506"/>
  <c r="N69" i="81" s="1"/>
  <c r="BD5" i="1506"/>
  <c r="J69" i="81" s="1"/>
  <c r="BC5" i="1506"/>
  <c r="I69" i="81" s="1"/>
  <c r="BT5" i="1506"/>
  <c r="Z69" i="81" s="1"/>
  <c r="BQ5" i="1506"/>
  <c r="W69" i="81" s="1"/>
  <c r="BF5" i="1505"/>
  <c r="L68" i="81" s="1"/>
  <c r="BE5" i="1505"/>
  <c r="K68" i="81" s="1"/>
  <c r="BD5" i="1505"/>
  <c r="J68" i="81" s="1"/>
  <c r="AZ5" i="1504"/>
  <c r="F67" i="81" s="1"/>
  <c r="BV5" i="1504"/>
  <c r="AB67" i="81" s="1"/>
  <c r="BS5" i="1504"/>
  <c r="Y67" i="81" s="1"/>
  <c r="BP5" i="1504"/>
  <c r="V67" i="81" s="1"/>
  <c r="BE5" i="1503"/>
  <c r="K66" i="81" s="1"/>
  <c r="BP5" i="1503"/>
  <c r="V66" i="81" s="1"/>
  <c r="BO5" i="1503"/>
  <c r="U66" i="81" s="1"/>
  <c r="BA5" i="1502"/>
  <c r="G65" i="81" s="1"/>
  <c r="BK5" i="1502"/>
  <c r="Q65" i="81" s="1"/>
  <c r="BF5" i="1501"/>
  <c r="L64" i="81" s="1"/>
  <c r="BV5" i="1500"/>
  <c r="AB63" i="81" s="1"/>
  <c r="BU5" i="1500"/>
  <c r="AA63" i="81" s="1"/>
  <c r="BT5" i="1500"/>
  <c r="Z63" i="81" s="1"/>
  <c r="BS5" i="1500"/>
  <c r="Y63" i="81" s="1"/>
  <c r="BR5" i="1500"/>
  <c r="X63" i="81" s="1"/>
  <c r="BQ5" i="1500"/>
  <c r="W63" i="81" s="1"/>
  <c r="BO5" i="1500"/>
  <c r="U63" i="81" s="1"/>
  <c r="BJ5" i="1499"/>
  <c r="P62" i="81" s="1"/>
  <c r="BI5" i="1499"/>
  <c r="O62" i="81" s="1"/>
  <c r="BH5" i="1499"/>
  <c r="N62" i="81" s="1"/>
  <c r="BD5" i="1499"/>
  <c r="J62" i="81" s="1"/>
  <c r="BK5" i="1498"/>
  <c r="Q61" i="81" s="1"/>
  <c r="BB5" i="1497"/>
  <c r="H60" i="81" s="1"/>
  <c r="BA5" i="1497"/>
  <c r="G60" i="81" s="1"/>
  <c r="BK5" i="1497"/>
  <c r="Q60" i="81" s="1"/>
  <c r="BV5" i="1497"/>
  <c r="AB60" i="81" s="1"/>
  <c r="BV5" i="1496"/>
  <c r="AB59" i="81" s="1"/>
  <c r="BU5" i="1496"/>
  <c r="AA59" i="81" s="1"/>
  <c r="BR5" i="1496"/>
  <c r="X59" i="81" s="1"/>
  <c r="BQ5" i="1496"/>
  <c r="W59" i="81" s="1"/>
  <c r="BP5" i="1496"/>
  <c r="V59" i="81" s="1"/>
  <c r="BO5" i="1496"/>
  <c r="U59" i="81" s="1"/>
  <c r="BJ5" i="1495"/>
  <c r="P58" i="81" s="1"/>
  <c r="BI5" i="1495"/>
  <c r="O58" i="81" s="1"/>
  <c r="BF5" i="1494"/>
  <c r="L57" i="81" s="1"/>
  <c r="BR5" i="1494"/>
  <c r="X57" i="81" s="1"/>
  <c r="BU5" i="1493"/>
  <c r="AA56" i="81" s="1"/>
  <c r="BT5" i="1493"/>
  <c r="Z56" i="81" s="1"/>
  <c r="BS5" i="1493"/>
  <c r="Y56" i="81" s="1"/>
  <c r="BD5" i="1492"/>
  <c r="J55" i="81" s="1"/>
  <c r="BI5" i="1491"/>
  <c r="O54" i="81" s="1"/>
  <c r="BP5" i="1490"/>
  <c r="V53" i="81" s="1"/>
  <c r="BP5" i="1489"/>
  <c r="V52" i="81" s="1"/>
  <c r="BJ5" i="1488"/>
  <c r="P51" i="81" s="1"/>
  <c r="BE5" i="1487"/>
  <c r="K50" i="81" s="1"/>
  <c r="BC5" i="1487"/>
  <c r="I50" i="81" s="1"/>
  <c r="AZ5" i="1487"/>
  <c r="F50" i="81" s="1"/>
  <c r="BS5" i="1487"/>
  <c r="Y50" i="81" s="1"/>
  <c r="BQ5" i="1487"/>
  <c r="W50" i="81" s="1"/>
  <c r="BV5" i="1486"/>
  <c r="AB49" i="81" s="1"/>
  <c r="BU5" i="1486"/>
  <c r="AA49" i="81" s="1"/>
  <c r="BR5" i="1486"/>
  <c r="X49" i="81" s="1"/>
  <c r="BF5" i="1485"/>
  <c r="L48" i="81" s="1"/>
  <c r="BK5" i="1485"/>
  <c r="Q48" i="81" s="1"/>
  <c r="BH5" i="1484"/>
  <c r="N47" i="81" s="1"/>
  <c r="BG5" i="1484"/>
  <c r="M47" i="81" s="1"/>
  <c r="BF5" i="1484"/>
  <c r="L47" i="81" s="1"/>
  <c r="BB5" i="1484"/>
  <c r="H47" i="81" s="1"/>
  <c r="BU5" i="1484"/>
  <c r="AA47" i="81" s="1"/>
  <c r="BT5" i="1484"/>
  <c r="Z47" i="81" s="1"/>
  <c r="BB5" i="1483"/>
  <c r="H46" i="81" s="1"/>
  <c r="BA5" i="1483"/>
  <c r="G46" i="81" s="1"/>
  <c r="AZ5" i="1483"/>
  <c r="F46" i="81" s="1"/>
  <c r="BV5" i="1483"/>
  <c r="AB46" i="81" s="1"/>
  <c r="BU5" i="1483"/>
  <c r="AA46" i="81" s="1"/>
  <c r="BO5" i="1483"/>
  <c r="U46" i="81" s="1"/>
  <c r="BR5" i="1482"/>
  <c r="X45" i="81" s="1"/>
  <c r="BQ5" i="1482"/>
  <c r="W45" i="81" s="1"/>
  <c r="BP5" i="1482"/>
  <c r="V45" i="81" s="1"/>
  <c r="BD5" i="1481"/>
  <c r="J44" i="81" s="1"/>
  <c r="BF5" i="1480"/>
  <c r="L43" i="81" s="1"/>
  <c r="BB5" i="1480"/>
  <c r="H43" i="81" s="1"/>
  <c r="BV5" i="1480"/>
  <c r="AB43" i="81" s="1"/>
  <c r="BT5" i="1480"/>
  <c r="Z43" i="81" s="1"/>
  <c r="BR5" i="1480"/>
  <c r="X43" i="81" s="1"/>
  <c r="BO5" i="1480"/>
  <c r="U43" i="81" s="1"/>
  <c r="BS5" i="1479"/>
  <c r="Y42" i="81" s="1"/>
  <c r="BR5" i="1479"/>
  <c r="X42" i="81" s="1"/>
  <c r="BI5" i="1477"/>
  <c r="O40" i="81" s="1"/>
  <c r="BH5" i="1477"/>
  <c r="N40" i="81" s="1"/>
  <c r="AZ5" i="1477"/>
  <c r="F40" i="81" s="1"/>
  <c r="BK5" i="1477"/>
  <c r="Q40" i="81" s="1"/>
  <c r="BB5" i="1476"/>
  <c r="H39" i="81" s="1"/>
  <c r="AZ5" i="1476"/>
  <c r="F39" i="81" s="1"/>
  <c r="BU5" i="1476"/>
  <c r="AA39" i="81" s="1"/>
  <c r="BD5" i="1474"/>
  <c r="J37" i="81" s="1"/>
  <c r="BC5" i="1474"/>
  <c r="I37" i="81" s="1"/>
  <c r="BT5" i="1474"/>
  <c r="Z37" i="81" s="1"/>
  <c r="BS5" i="1474"/>
  <c r="Y37" i="81" s="1"/>
  <c r="BQ5" i="1474"/>
  <c r="W37" i="81" s="1"/>
  <c r="BE5" i="1473"/>
  <c r="K36" i="81" s="1"/>
  <c r="BD5" i="1473"/>
  <c r="J36" i="81" s="1"/>
  <c r="BC5" i="1473"/>
  <c r="I36" i="81" s="1"/>
  <c r="BV5" i="1472"/>
  <c r="AB35" i="81" s="1"/>
  <c r="BO5" i="1472"/>
  <c r="U35" i="81" s="1"/>
  <c r="BJ5" i="1470"/>
  <c r="P33" i="81" s="1"/>
  <c r="BI5" i="1470"/>
  <c r="O33" i="81" s="1"/>
  <c r="BH5" i="1470"/>
  <c r="N33" i="81" s="1"/>
  <c r="BU5" i="1470"/>
  <c r="AA33" i="81" s="1"/>
  <c r="BT5" i="1470"/>
  <c r="Z33" i="81" s="1"/>
  <c r="BS5" i="1470"/>
  <c r="Y33" i="81" s="1"/>
  <c r="BR5" i="1470"/>
  <c r="X33" i="81" s="1"/>
  <c r="BB5" i="1469"/>
  <c r="H32" i="81" s="1"/>
  <c r="BU5" i="1469"/>
  <c r="AA32" i="81" s="1"/>
  <c r="BT5" i="1469"/>
  <c r="Z32" i="81" s="1"/>
  <c r="BO5" i="1469"/>
  <c r="U32" i="81" s="1"/>
  <c r="BR5" i="1468"/>
  <c r="X31" i="81" s="1"/>
  <c r="BQ5" i="1468"/>
  <c r="W31" i="81" s="1"/>
  <c r="BP5" i="1468"/>
  <c r="V31" i="81" s="1"/>
  <c r="BO5" i="1468"/>
  <c r="U31" i="81" s="1"/>
  <c r="BC5" i="1467"/>
  <c r="I30" i="81" s="1"/>
  <c r="BK5" i="1467"/>
  <c r="Q30" i="81" s="1"/>
  <c r="BF5" i="1466"/>
  <c r="L29" i="81" s="1"/>
  <c r="BD5" i="1466"/>
  <c r="J29" i="81" s="1"/>
  <c r="BV5" i="1466"/>
  <c r="AB29" i="81" s="1"/>
  <c r="BU5" i="1466"/>
  <c r="AA29" i="81" s="1"/>
  <c r="BT5" i="1466"/>
  <c r="Z29" i="81" s="1"/>
  <c r="BP5" i="1465"/>
  <c r="V28" i="81" s="1"/>
  <c r="BJ5" i="1463"/>
  <c r="P26" i="81" s="1"/>
  <c r="BI5" i="1463"/>
  <c r="O26" i="81" s="1"/>
  <c r="BH5" i="1463"/>
  <c r="N26" i="81" s="1"/>
  <c r="BG5" i="1463"/>
  <c r="M26" i="81" s="1"/>
  <c r="BB5" i="1462"/>
  <c r="H25" i="81" s="1"/>
  <c r="BA5" i="1462"/>
  <c r="G25" i="81" s="1"/>
  <c r="AZ5" i="1462"/>
  <c r="F25" i="81" s="1"/>
  <c r="BV5" i="1462"/>
  <c r="AB25" i="81" s="1"/>
  <c r="BU5" i="1462"/>
  <c r="AA25" i="81" s="1"/>
  <c r="BT5" i="1462"/>
  <c r="Z25" i="81" s="1"/>
  <c r="BQ5" i="1462"/>
  <c r="W25" i="81" s="1"/>
  <c r="BO5" i="1462"/>
  <c r="U25" i="81" s="1"/>
  <c r="BQ5" i="1461"/>
  <c r="W24" i="81" s="1"/>
  <c r="BP5" i="1461"/>
  <c r="V24" i="81" s="1"/>
  <c r="BO5" i="1461"/>
  <c r="U24" i="81" s="1"/>
  <c r="BH5" i="1460"/>
  <c r="N23" i="81" s="1"/>
  <c r="BF5" i="1460"/>
  <c r="L23" i="81" s="1"/>
  <c r="BC5" i="1460"/>
  <c r="I23" i="81" s="1"/>
  <c r="BF5" i="1459"/>
  <c r="L22" i="81" s="1"/>
  <c r="BE5" i="1459"/>
  <c r="K22" i="81" s="1"/>
  <c r="BD5" i="1459"/>
  <c r="J22" i="81" s="1"/>
  <c r="BC5" i="1459"/>
  <c r="I22" i="81" s="1"/>
  <c r="BA5" i="1459"/>
  <c r="G22" i="81" s="1"/>
  <c r="BR5" i="1458"/>
  <c r="X21" i="81" s="1"/>
  <c r="BQ5" i="1458"/>
  <c r="W21" i="81" s="1"/>
  <c r="BP5" i="1458"/>
  <c r="V21" i="81" s="1"/>
  <c r="BO5" i="1458"/>
  <c r="U21" i="81" s="1"/>
  <c r="BI5" i="1457"/>
  <c r="O20" i="81" s="1"/>
  <c r="BH5" i="1457"/>
  <c r="N20" i="81" s="1"/>
  <c r="BE5" i="1457"/>
  <c r="K20" i="81" s="1"/>
  <c r="BD5" i="1457"/>
  <c r="J20" i="81" s="1"/>
  <c r="BC5" i="1457"/>
  <c r="I20" i="81" s="1"/>
  <c r="BJ5" i="1456"/>
  <c r="P19" i="81" s="1"/>
  <c r="BI5" i="1456"/>
  <c r="O19" i="81" s="1"/>
  <c r="BH5" i="1456"/>
  <c r="N19" i="81" s="1"/>
  <c r="BG5" i="1456"/>
  <c r="M19" i="81" s="1"/>
  <c r="BA5" i="1455"/>
  <c r="G18" i="81" s="1"/>
  <c r="AZ5" i="1455"/>
  <c r="F18" i="81" s="1"/>
  <c r="BV5" i="1455"/>
  <c r="AB18" i="81" s="1"/>
  <c r="BU5" i="1455"/>
  <c r="AA18" i="81" s="1"/>
  <c r="BT5" i="1455"/>
  <c r="Z18" i="81" s="1"/>
  <c r="BS5" i="1455"/>
  <c r="Y18" i="81" s="1"/>
  <c r="BQ5" i="1454"/>
  <c r="W17" i="81" s="1"/>
  <c r="BP5" i="1454"/>
  <c r="V17" i="81" s="1"/>
  <c r="BO5" i="1454"/>
  <c r="U17" i="81" s="1"/>
  <c r="BH5" i="1453"/>
  <c r="N16" i="81" s="1"/>
  <c r="BF5" i="1452"/>
  <c r="L15" i="81" s="1"/>
  <c r="BE5" i="1452"/>
  <c r="K15" i="81" s="1"/>
  <c r="BD5" i="1452"/>
  <c r="J15" i="81" s="1"/>
  <c r="BA5" i="1452"/>
  <c r="G15" i="81" s="1"/>
  <c r="BR5" i="1451"/>
  <c r="X14" i="81" s="1"/>
  <c r="BQ5" i="1451"/>
  <c r="W14" i="81" s="1"/>
  <c r="BP5" i="1451"/>
  <c r="V14" i="81" s="1"/>
  <c r="BH5" i="1450"/>
  <c r="N13" i="81" s="1"/>
  <c r="BD5" i="1450"/>
  <c r="J13" i="81" s="1"/>
  <c r="BJ5" i="1449"/>
  <c r="P12" i="81" s="1"/>
  <c r="BG5" i="1449"/>
  <c r="M12" i="81" s="1"/>
  <c r="BU5" i="1449"/>
  <c r="AA12" i="81" s="1"/>
  <c r="BS5" i="1449"/>
  <c r="Y12" i="81" s="1"/>
  <c r="BA5" i="1448"/>
  <c r="G11" i="81" s="1"/>
  <c r="BU5" i="1448"/>
  <c r="AA11" i="81" s="1"/>
  <c r="BT5" i="1448"/>
  <c r="Z11" i="81" s="1"/>
  <c r="BH5" i="1447"/>
  <c r="N10" i="81" s="1"/>
  <c r="BP5" i="1447"/>
  <c r="V10" i="81" s="1"/>
  <c r="BO5" i="1447"/>
  <c r="U10" i="81" s="1"/>
  <c r="BG5" i="1533"/>
  <c r="M96" i="81" s="1"/>
  <c r="BF5" i="1533"/>
  <c r="L96" i="81" s="1"/>
  <c r="BE5" i="1533"/>
  <c r="K96" i="81" s="1"/>
  <c r="AZ5" i="1533"/>
  <c r="F96" i="81" s="1"/>
  <c r="BF5" i="1531"/>
  <c r="L94" i="81" s="1"/>
  <c r="BD5" i="1531"/>
  <c r="J94" i="81" s="1"/>
  <c r="BC5" i="1531"/>
  <c r="I94" i="81" s="1"/>
  <c r="BD5" i="1529"/>
  <c r="J92" i="81" s="1"/>
  <c r="BC5" i="1529"/>
  <c r="I92" i="81" s="1"/>
  <c r="BV5" i="1529"/>
  <c r="AB92" i="81" s="1"/>
  <c r="BO5" i="1529"/>
  <c r="U92" i="81" s="1"/>
  <c r="BG5" i="1528"/>
  <c r="M91" i="81" s="1"/>
  <c r="BD5" i="1526"/>
  <c r="J89" i="81" s="1"/>
  <c r="AZ5" i="1526"/>
  <c r="F89" i="81" s="1"/>
  <c r="BB5" i="1525"/>
  <c r="H88" i="81" s="1"/>
  <c r="BA5" i="1525"/>
  <c r="G88" i="81" s="1"/>
  <c r="AZ5" i="1525"/>
  <c r="F88" i="81" s="1"/>
  <c r="BK5" i="1525"/>
  <c r="Q88" i="81" s="1"/>
  <c r="BA5" i="1523"/>
  <c r="G86" i="81" s="1"/>
  <c r="BQ5" i="1521"/>
  <c r="W84" i="81" s="1"/>
  <c r="BP5" i="1521"/>
  <c r="V84" i="81" s="1"/>
  <c r="BO5" i="1521"/>
  <c r="U84" i="81" s="1"/>
  <c r="BG5" i="1520"/>
  <c r="M83" i="81" s="1"/>
  <c r="BI5" i="1519"/>
  <c r="O82" i="81" s="1"/>
  <c r="BH5" i="1519"/>
  <c r="N82" i="81" s="1"/>
  <c r="BG5" i="1519"/>
  <c r="M82" i="81" s="1"/>
  <c r="BP5" i="1518"/>
  <c r="V81" i="81" s="1"/>
  <c r="BQ5" i="1517"/>
  <c r="W80" i="81" s="1"/>
  <c r="BP5" i="1517"/>
  <c r="V80" i="81" s="1"/>
  <c r="BC5" i="1513"/>
  <c r="I76" i="81" s="1"/>
  <c r="BO5" i="1510"/>
  <c r="U73" i="81" s="1"/>
  <c r="BC5" i="1509"/>
  <c r="I72" i="81" s="1"/>
  <c r="BS5" i="1509"/>
  <c r="Y72" i="81" s="1"/>
  <c r="BC5" i="1508"/>
  <c r="I71" i="81" s="1"/>
  <c r="BV5" i="1508"/>
  <c r="AB71" i="81" s="1"/>
  <c r="BS5" i="1507"/>
  <c r="Y70" i="81" s="1"/>
  <c r="BR5" i="1507"/>
  <c r="X70" i="81" s="1"/>
  <c r="BQ5" i="1507"/>
  <c r="W70" i="81" s="1"/>
  <c r="BP5" i="1507"/>
  <c r="V70" i="81" s="1"/>
  <c r="BE5" i="1506"/>
  <c r="K69" i="81" s="1"/>
  <c r="BJ5" i="1505"/>
  <c r="P68" i="81" s="1"/>
  <c r="BK5" i="1505"/>
  <c r="Q68" i="81" s="1"/>
  <c r="BB5" i="1504"/>
  <c r="H67" i="81" s="1"/>
  <c r="BA5" i="1504"/>
  <c r="G67" i="81" s="1"/>
  <c r="BC5" i="1503"/>
  <c r="I66" i="81" s="1"/>
  <c r="BR5" i="1503"/>
  <c r="X66" i="81" s="1"/>
  <c r="BJ5" i="1502"/>
  <c r="P65" i="81" s="1"/>
  <c r="BI5" i="1502"/>
  <c r="O65" i="81" s="1"/>
  <c r="BC5" i="1501"/>
  <c r="I64" i="81" s="1"/>
  <c r="BG5" i="1500"/>
  <c r="M63" i="81" s="1"/>
  <c r="BE5" i="1500"/>
  <c r="K63" i="81" s="1"/>
  <c r="BB5" i="1498"/>
  <c r="H61" i="81" s="1"/>
  <c r="BU5" i="1497"/>
  <c r="AA60" i="81" s="1"/>
  <c r="BI5" i="1496"/>
  <c r="O59" i="81" s="1"/>
  <c r="BS5" i="1495"/>
  <c r="Y58" i="81" s="1"/>
  <c r="BV5" i="1494"/>
  <c r="AB57" i="81" s="1"/>
  <c r="BQ5" i="1494"/>
  <c r="W57" i="81" s="1"/>
  <c r="BO5" i="1494"/>
  <c r="U57" i="81" s="1"/>
  <c r="BV5" i="1492"/>
  <c r="AB55" i="81" s="1"/>
  <c r="BU5" i="1492"/>
  <c r="AA55" i="81" s="1"/>
  <c r="BG5" i="1491"/>
  <c r="M54" i="81" s="1"/>
  <c r="BF5" i="1491"/>
  <c r="L54" i="81" s="1"/>
  <c r="BK5" i="1490"/>
  <c r="Q53" i="81" s="1"/>
  <c r="BU5" i="1490"/>
  <c r="AA53" i="81" s="1"/>
  <c r="BT5" i="1490"/>
  <c r="Z53" i="81" s="1"/>
  <c r="BQ5" i="1490"/>
  <c r="W53" i="81" s="1"/>
  <c r="BO5" i="1490"/>
  <c r="U53" i="81" s="1"/>
  <c r="BG5" i="1489"/>
  <c r="M52" i="81" s="1"/>
  <c r="BD5" i="1489"/>
  <c r="J52" i="81" s="1"/>
  <c r="BR5" i="1489"/>
  <c r="X52" i="81" s="1"/>
  <c r="BQ5" i="1489"/>
  <c r="W52" i="81" s="1"/>
  <c r="BP5" i="1486"/>
  <c r="V49" i="81" s="1"/>
  <c r="BO5" i="1486"/>
  <c r="U49" i="81" s="1"/>
  <c r="BH5" i="1485"/>
  <c r="N48" i="81" s="1"/>
  <c r="BG5" i="1485"/>
  <c r="M48" i="81" s="1"/>
  <c r="BD5" i="1485"/>
  <c r="J48" i="81" s="1"/>
  <c r="BC5" i="1485"/>
  <c r="I48" i="81" s="1"/>
  <c r="BB5" i="1485"/>
  <c r="H48" i="81" s="1"/>
  <c r="BJ5" i="1484"/>
  <c r="P47" i="81" s="1"/>
  <c r="BI5" i="1484"/>
  <c r="O47" i="81" s="1"/>
  <c r="BK5" i="1484"/>
  <c r="Q47" i="81" s="1"/>
  <c r="BT5" i="1483"/>
  <c r="Z46" i="81" s="1"/>
  <c r="BJ5" i="1482"/>
  <c r="P45" i="81" s="1"/>
  <c r="BH5" i="1482"/>
  <c r="N45" i="81" s="1"/>
  <c r="BE5" i="1482"/>
  <c r="K45" i="81" s="1"/>
  <c r="BC5" i="1482"/>
  <c r="I45" i="81" s="1"/>
  <c r="BI5" i="1481"/>
  <c r="O44" i="81" s="1"/>
  <c r="BE5" i="1480"/>
  <c r="K43" i="81" s="1"/>
  <c r="BG5" i="1478"/>
  <c r="M41" i="81" s="1"/>
  <c r="BF5" i="1478"/>
  <c r="L41" i="81" s="1"/>
  <c r="BU5" i="1478"/>
  <c r="AA41" i="81" s="1"/>
  <c r="BG5" i="1477"/>
  <c r="M40" i="81" s="1"/>
  <c r="BF5" i="1477"/>
  <c r="L40" i="81" s="1"/>
  <c r="BV5" i="1477"/>
  <c r="AB40" i="81" s="1"/>
  <c r="BT5" i="1477"/>
  <c r="Z40" i="81" s="1"/>
  <c r="BD5" i="1475"/>
  <c r="J38" i="81" s="1"/>
  <c r="BQ5" i="1475"/>
  <c r="W38" i="81" s="1"/>
  <c r="BP5" i="1475"/>
  <c r="V38" i="81" s="1"/>
  <c r="BJ5" i="1474"/>
  <c r="P37" i="81" s="1"/>
  <c r="BF5" i="1474"/>
  <c r="L37" i="81" s="1"/>
  <c r="BR5" i="1472"/>
  <c r="X35" i="81" s="1"/>
  <c r="BQ5" i="1472"/>
  <c r="W35" i="81" s="1"/>
  <c r="BE5" i="1471"/>
  <c r="K34" i="81" s="1"/>
  <c r="BC5" i="1471"/>
  <c r="I34" i="81" s="1"/>
  <c r="BV5" i="1469"/>
  <c r="AB32" i="81" s="1"/>
  <c r="BS5" i="1469"/>
  <c r="Y32" i="81" s="1"/>
  <c r="BR5" i="1469"/>
  <c r="X32" i="81" s="1"/>
  <c r="BP5" i="1469"/>
  <c r="V32" i="81" s="1"/>
  <c r="BJ5" i="1467"/>
  <c r="P30" i="81" s="1"/>
  <c r="BH5" i="1467"/>
  <c r="N30" i="81" s="1"/>
  <c r="BU5" i="1467"/>
  <c r="AA30" i="81" s="1"/>
  <c r="BT5" i="1467"/>
  <c r="Z30" i="81" s="1"/>
  <c r="BC5" i="1466"/>
  <c r="I29" i="81" s="1"/>
  <c r="BS5" i="1465"/>
  <c r="Y28" i="81" s="1"/>
  <c r="BQ5" i="1465"/>
  <c r="W28" i="81" s="1"/>
  <c r="BJ5" i="1464"/>
  <c r="P27" i="81" s="1"/>
  <c r="BI5" i="1464"/>
  <c r="O27" i="81" s="1"/>
  <c r="BF5" i="1463"/>
  <c r="L26" i="81" s="1"/>
  <c r="BR5" i="1461"/>
  <c r="X24" i="81" s="1"/>
  <c r="BV5" i="1458"/>
  <c r="AB21" i="81" s="1"/>
  <c r="BU5" i="1458"/>
  <c r="AA21" i="81" s="1"/>
  <c r="BT5" i="1458"/>
  <c r="Z21" i="81" s="1"/>
  <c r="BS5" i="1458"/>
  <c r="Y21" i="81" s="1"/>
  <c r="BU5" i="1456"/>
  <c r="AA19" i="81" s="1"/>
  <c r="BT5" i="1456"/>
  <c r="Z19" i="81" s="1"/>
  <c r="BJ5" i="1453"/>
  <c r="P16" i="81" s="1"/>
  <c r="BI5" i="1453"/>
  <c r="O16" i="81" s="1"/>
  <c r="BE5" i="1453"/>
  <c r="K16" i="81" s="1"/>
  <c r="BD5" i="1453"/>
  <c r="J16" i="81" s="1"/>
  <c r="BC5" i="1453"/>
  <c r="I16" i="81" s="1"/>
  <c r="BB5" i="1453"/>
  <c r="H16" i="81" s="1"/>
  <c r="BA5" i="1453"/>
  <c r="G16" i="81" s="1"/>
  <c r="AZ5" i="1453"/>
  <c r="F16" i="81" s="1"/>
  <c r="BK5" i="1453"/>
  <c r="Q16" i="81" s="1"/>
  <c r="BV5" i="1453"/>
  <c r="AB16" i="81" s="1"/>
  <c r="BS5" i="1453"/>
  <c r="Y16" i="81" s="1"/>
  <c r="BV5" i="1451"/>
  <c r="AB14" i="81" s="1"/>
  <c r="BU5" i="1451"/>
  <c r="AA14" i="81" s="1"/>
  <c r="BS5" i="1451"/>
  <c r="Y14" i="81" s="1"/>
  <c r="BJ5" i="1450"/>
  <c r="P13" i="81" s="1"/>
  <c r="BI5" i="1450"/>
  <c r="O13" i="81" s="1"/>
  <c r="BG5" i="1450"/>
  <c r="M13" i="81" s="1"/>
  <c r="BI5" i="1449"/>
  <c r="O12" i="81" s="1"/>
  <c r="BH5" i="1449"/>
  <c r="N12" i="81" s="1"/>
  <c r="BF5" i="1449"/>
  <c r="L12" i="81" s="1"/>
  <c r="BE5" i="1449"/>
  <c r="K12" i="81" s="1"/>
  <c r="BD5" i="1449"/>
  <c r="J12" i="81" s="1"/>
  <c r="BB5" i="1448"/>
  <c r="H11" i="81" s="1"/>
  <c r="BR5" i="1447"/>
  <c r="X10" i="81" s="1"/>
  <c r="BQ5" i="1447"/>
  <c r="W10" i="81" s="1"/>
  <c r="BB5" i="1533"/>
  <c r="H96" i="81" s="1"/>
  <c r="BG5" i="1531"/>
  <c r="M94" i="81" s="1"/>
  <c r="BG5" i="1530"/>
  <c r="M93" i="81" s="1"/>
  <c r="AZ5" i="1529"/>
  <c r="F92" i="81" s="1"/>
  <c r="BT5" i="1529"/>
  <c r="Z92" i="81" s="1"/>
  <c r="BQ5" i="1529"/>
  <c r="W92" i="81" s="1"/>
  <c r="BJ5" i="1527"/>
  <c r="P90" i="81" s="1"/>
  <c r="BH5" i="1527"/>
  <c r="N90" i="81" s="1"/>
  <c r="BG5" i="1527"/>
  <c r="M90" i="81" s="1"/>
  <c r="BH5" i="1523"/>
  <c r="N86" i="81" s="1"/>
  <c r="BV5" i="1523"/>
  <c r="AB86" i="81" s="1"/>
  <c r="BU5" i="1523"/>
  <c r="AA86" i="81" s="1"/>
  <c r="BT5" i="1523"/>
  <c r="Z86" i="81" s="1"/>
  <c r="BV5" i="1520"/>
  <c r="AB83" i="81" s="1"/>
  <c r="BV5" i="1519"/>
  <c r="AB82" i="81" s="1"/>
  <c r="BU5" i="1519"/>
  <c r="AA82" i="81" s="1"/>
  <c r="BT5" i="1519"/>
  <c r="Z82" i="81" s="1"/>
  <c r="BT5" i="1518"/>
  <c r="Z81" i="81" s="1"/>
  <c r="BS5" i="1518"/>
  <c r="Y81" i="81" s="1"/>
  <c r="BV5" i="1515"/>
  <c r="AB78" i="81" s="1"/>
  <c r="BQ5" i="1512"/>
  <c r="W75" i="81" s="1"/>
  <c r="BV5" i="1511"/>
  <c r="AB74" i="81" s="1"/>
  <c r="BI5" i="1507"/>
  <c r="O70" i="81" s="1"/>
  <c r="BO5" i="1504"/>
  <c r="U67" i="81" s="1"/>
  <c r="BV5" i="1503"/>
  <c r="AB66" i="81" s="1"/>
  <c r="BU5" i="1503"/>
  <c r="AA66" i="81" s="1"/>
  <c r="BB5" i="1501"/>
  <c r="H64" i="81" s="1"/>
  <c r="BV5" i="1501"/>
  <c r="AB64" i="81" s="1"/>
  <c r="BU5" i="1501"/>
  <c r="AA64" i="81" s="1"/>
  <c r="BT5" i="1501"/>
  <c r="Z64" i="81" s="1"/>
  <c r="BS5" i="1501"/>
  <c r="Y64" i="81" s="1"/>
  <c r="BJ5" i="1500"/>
  <c r="P63" i="81" s="1"/>
  <c r="BI5" i="1500"/>
  <c r="O63" i="81" s="1"/>
  <c r="BT5" i="1497"/>
  <c r="Z60" i="81" s="1"/>
  <c r="BS5" i="1497"/>
  <c r="Y60" i="81" s="1"/>
  <c r="BQ5" i="1497"/>
  <c r="W60" i="81" s="1"/>
  <c r="BP5" i="1497"/>
  <c r="V60" i="81" s="1"/>
  <c r="BO5" i="1497"/>
  <c r="U60" i="81" s="1"/>
  <c r="BH5" i="1496"/>
  <c r="N59" i="81" s="1"/>
  <c r="BH5" i="1495"/>
  <c r="N58" i="81" s="1"/>
  <c r="BK5" i="1494"/>
  <c r="Q57" i="81" s="1"/>
  <c r="BS5" i="1494"/>
  <c r="Y57" i="81" s="1"/>
  <c r="BP5" i="1494"/>
  <c r="V57" i="81" s="1"/>
  <c r="BI5" i="1493"/>
  <c r="O56" i="81" s="1"/>
  <c r="BP5" i="1493"/>
  <c r="V56" i="81" s="1"/>
  <c r="BO5" i="1493"/>
  <c r="U56" i="81" s="1"/>
  <c r="BK5" i="1491"/>
  <c r="Q54" i="81" s="1"/>
  <c r="BU5" i="1491"/>
  <c r="AA54" i="81" s="1"/>
  <c r="BT5" i="1491"/>
  <c r="Z54" i="81" s="1"/>
  <c r="BO5" i="1491"/>
  <c r="U54" i="81" s="1"/>
  <c r="BF5" i="1488"/>
  <c r="L51" i="81" s="1"/>
  <c r="BT5" i="1487"/>
  <c r="Z50" i="81" s="1"/>
  <c r="BJ5" i="1485"/>
  <c r="P48" i="81" s="1"/>
  <c r="BC5" i="1484"/>
  <c r="I47" i="81" s="1"/>
  <c r="BI5" i="1483"/>
  <c r="O46" i="81" s="1"/>
  <c r="BS5" i="1480"/>
  <c r="Y43" i="81" s="1"/>
  <c r="BJ5" i="1478"/>
  <c r="P41" i="81" s="1"/>
  <c r="BE5" i="1478"/>
  <c r="K41" i="81" s="1"/>
  <c r="BQ5" i="1478"/>
  <c r="W41" i="81" s="1"/>
  <c r="AZ5" i="1466"/>
  <c r="F29" i="81" s="1"/>
  <c r="BB5" i="1460"/>
  <c r="H23" i="81" s="1"/>
  <c r="BA5" i="1460"/>
  <c r="G23" i="81" s="1"/>
  <c r="BV5" i="1459"/>
  <c r="AB22" i="81" s="1"/>
  <c r="BS5" i="1459"/>
  <c r="Y22" i="81" s="1"/>
  <c r="BD5" i="1533"/>
  <c r="J96" i="81" s="1"/>
  <c r="BT5" i="1533"/>
  <c r="Z96" i="81" s="1"/>
  <c r="BS5" i="1533"/>
  <c r="Y96" i="81" s="1"/>
  <c r="BR5" i="1533"/>
  <c r="X96" i="81" s="1"/>
  <c r="BQ5" i="1533"/>
  <c r="W96" i="81" s="1"/>
  <c r="AQ34" i="1533"/>
  <c r="AQ33" i="1533"/>
  <c r="AQ32" i="1533"/>
  <c r="AQ31" i="1533"/>
  <c r="AQ30" i="1533"/>
  <c r="AQ29" i="1533"/>
  <c r="AQ28" i="1533"/>
  <c r="AQ27" i="1533"/>
  <c r="AQ26" i="1533"/>
  <c r="AQ25" i="1533"/>
  <c r="AQ24" i="1533"/>
  <c r="AQ23" i="1533"/>
  <c r="AQ22" i="1533"/>
  <c r="AQ21" i="1533"/>
  <c r="AQ20" i="1533"/>
  <c r="AQ19" i="1533"/>
  <c r="AQ18" i="1533"/>
  <c r="AQ17" i="1533"/>
  <c r="AQ16" i="1533"/>
  <c r="AQ15" i="1533"/>
  <c r="AQ14" i="1533"/>
  <c r="AQ13" i="1533"/>
  <c r="AQ12" i="1533"/>
  <c r="AS11" i="1533"/>
  <c r="AQ11" i="1533"/>
  <c r="BP5" i="1533"/>
  <c r="V96" i="81" s="1"/>
  <c r="BO5" i="1533"/>
  <c r="U96" i="81" s="1"/>
  <c r="AX5" i="1533"/>
  <c r="D96" i="81" s="1"/>
  <c r="AW5" i="1533"/>
  <c r="AV5" i="1533"/>
  <c r="Y5" i="1533"/>
  <c r="N5" i="1533"/>
  <c r="E5" i="1533"/>
  <c r="AK4" i="1533"/>
  <c r="Y4" i="1533"/>
  <c r="N4" i="1533"/>
  <c r="E4" i="1533"/>
  <c r="BT5" i="1532"/>
  <c r="Z95" i="81" s="1"/>
  <c r="BS5" i="1532"/>
  <c r="Y95" i="81" s="1"/>
  <c r="AQ34" i="1532"/>
  <c r="AQ33" i="1532"/>
  <c r="AQ32" i="1532"/>
  <c r="AQ31" i="1532"/>
  <c r="AQ30" i="1532"/>
  <c r="AQ29" i="1532"/>
  <c r="AQ28" i="1532"/>
  <c r="AQ27" i="1532"/>
  <c r="AQ26" i="1532"/>
  <c r="AQ25" i="1532"/>
  <c r="AQ24" i="1532"/>
  <c r="AQ23" i="1532"/>
  <c r="AQ22" i="1532"/>
  <c r="AQ21" i="1532"/>
  <c r="AQ20" i="1532"/>
  <c r="AQ19" i="1532"/>
  <c r="AQ18" i="1532"/>
  <c r="AQ17" i="1532"/>
  <c r="AQ16" i="1532"/>
  <c r="AQ15" i="1532"/>
  <c r="AQ14" i="1532"/>
  <c r="AQ13" i="1532"/>
  <c r="AQ12" i="1532"/>
  <c r="AS11" i="1532"/>
  <c r="AQ11" i="1532"/>
  <c r="BV5" i="1532"/>
  <c r="AB95" i="81" s="1"/>
  <c r="BU5" i="1532"/>
  <c r="AA95" i="81" s="1"/>
  <c r="AX5" i="1532"/>
  <c r="D95" i="81" s="1"/>
  <c r="AW5" i="1532"/>
  <c r="AV5" i="1532"/>
  <c r="Y5" i="1532"/>
  <c r="N5" i="1532"/>
  <c r="E5" i="1532"/>
  <c r="AK4" i="1532"/>
  <c r="Y4" i="1532"/>
  <c r="N4" i="1532"/>
  <c r="E4" i="1532"/>
  <c r="BR5" i="1531"/>
  <c r="X94" i="81" s="1"/>
  <c r="BQ5" i="1531"/>
  <c r="W94" i="81" s="1"/>
  <c r="AQ34" i="1531"/>
  <c r="AQ33" i="1531"/>
  <c r="AQ32" i="1531"/>
  <c r="AQ31" i="1531"/>
  <c r="AQ30" i="1531"/>
  <c r="AQ29" i="1531"/>
  <c r="AQ28" i="1531"/>
  <c r="AQ27" i="1531"/>
  <c r="AQ26" i="1531"/>
  <c r="AQ25" i="1531"/>
  <c r="AQ24" i="1531"/>
  <c r="AQ23" i="1531"/>
  <c r="AQ22" i="1531"/>
  <c r="AQ21" i="1531"/>
  <c r="AQ20" i="1531"/>
  <c r="AQ19" i="1531"/>
  <c r="AQ18" i="1531"/>
  <c r="AQ17" i="1531"/>
  <c r="AQ16" i="1531"/>
  <c r="AQ15" i="1531"/>
  <c r="AQ14" i="1531"/>
  <c r="AQ13" i="1531"/>
  <c r="AQ12" i="1531"/>
  <c r="AS11" i="1531"/>
  <c r="AQ11" i="1531"/>
  <c r="BO5" i="1531"/>
  <c r="U94" i="81" s="1"/>
  <c r="AX5" i="1531"/>
  <c r="D94" i="81" s="1"/>
  <c r="AW5" i="1531"/>
  <c r="AV5" i="1531"/>
  <c r="Y5" i="1531"/>
  <c r="N5" i="1531"/>
  <c r="E5" i="1531"/>
  <c r="AK4" i="1531"/>
  <c r="Y4" i="1531"/>
  <c r="N4" i="1531"/>
  <c r="E4" i="1531"/>
  <c r="AQ34" i="1530"/>
  <c r="AQ33" i="1530"/>
  <c r="AQ32" i="1530"/>
  <c r="AQ31" i="1530"/>
  <c r="AQ30" i="1530"/>
  <c r="AQ29" i="1530"/>
  <c r="AQ28" i="1530"/>
  <c r="AQ27" i="1530"/>
  <c r="AQ26" i="1530"/>
  <c r="AQ25" i="1530"/>
  <c r="AQ24" i="1530"/>
  <c r="AQ23" i="1530"/>
  <c r="AQ22" i="1530"/>
  <c r="AQ21" i="1530"/>
  <c r="AQ20" i="1530"/>
  <c r="AQ19" i="1530"/>
  <c r="AQ18" i="1530"/>
  <c r="AQ17" i="1530"/>
  <c r="AQ16" i="1530"/>
  <c r="AQ15" i="1530"/>
  <c r="AQ14" i="1530"/>
  <c r="AQ13" i="1530"/>
  <c r="AQ12" i="1530"/>
  <c r="AS11" i="1530"/>
  <c r="AQ11" i="1530"/>
  <c r="AX5" i="1530"/>
  <c r="D93" i="81" s="1"/>
  <c r="AW5" i="1530"/>
  <c r="AV5" i="1530"/>
  <c r="Y5" i="1530"/>
  <c r="N5" i="1530"/>
  <c r="E5" i="1530"/>
  <c r="AK4" i="1530"/>
  <c r="Y4" i="1530"/>
  <c r="N4" i="1530"/>
  <c r="E4" i="1530"/>
  <c r="AQ34" i="1529"/>
  <c r="AQ33" i="1529"/>
  <c r="AQ32" i="1529"/>
  <c r="AQ31" i="1529"/>
  <c r="AQ30" i="1529"/>
  <c r="AQ29" i="1529"/>
  <c r="AQ28" i="1529"/>
  <c r="AQ27" i="1529"/>
  <c r="AQ26" i="1529"/>
  <c r="AQ25" i="1529"/>
  <c r="AQ24" i="1529"/>
  <c r="AQ23" i="1529"/>
  <c r="AQ22" i="1529"/>
  <c r="AQ21" i="1529"/>
  <c r="AQ20" i="1529"/>
  <c r="AQ19" i="1529"/>
  <c r="AQ18" i="1529"/>
  <c r="AQ17" i="1529"/>
  <c r="AQ16" i="1529"/>
  <c r="AQ15" i="1529"/>
  <c r="AQ14" i="1529"/>
  <c r="AQ13" i="1529"/>
  <c r="AQ12" i="1529"/>
  <c r="AS11" i="1529"/>
  <c r="AQ11" i="1529"/>
  <c r="BB5" i="1529"/>
  <c r="H92" i="81" s="1"/>
  <c r="BA5" i="1529"/>
  <c r="G92" i="81" s="1"/>
  <c r="AX5" i="1529"/>
  <c r="D92" i="81" s="1"/>
  <c r="AW5" i="1529"/>
  <c r="AV5" i="1529"/>
  <c r="Y5" i="1529"/>
  <c r="N5" i="1529"/>
  <c r="E5" i="1529"/>
  <c r="AK4" i="1529"/>
  <c r="Y4" i="1529"/>
  <c r="N4" i="1529"/>
  <c r="E4" i="1529"/>
  <c r="BU5" i="1528"/>
  <c r="AA91" i="81" s="1"/>
  <c r="BT5" i="1528"/>
  <c r="Z91" i="81" s="1"/>
  <c r="AQ34" i="1528"/>
  <c r="AQ33" i="1528"/>
  <c r="AQ32" i="1528"/>
  <c r="AQ31" i="1528"/>
  <c r="AQ30" i="1528"/>
  <c r="AQ29" i="1528"/>
  <c r="AQ28" i="1528"/>
  <c r="AQ27" i="1528"/>
  <c r="AQ26" i="1528"/>
  <c r="AQ25" i="1528"/>
  <c r="AQ24" i="1528"/>
  <c r="AQ23" i="1528"/>
  <c r="AQ22" i="1528"/>
  <c r="AQ21" i="1528"/>
  <c r="AQ20" i="1528"/>
  <c r="AQ19" i="1528"/>
  <c r="AQ18" i="1528"/>
  <c r="AQ17" i="1528"/>
  <c r="AQ16" i="1528"/>
  <c r="AQ15" i="1528"/>
  <c r="AQ14" i="1528"/>
  <c r="AQ13" i="1528"/>
  <c r="AQ12" i="1528"/>
  <c r="AS11" i="1528"/>
  <c r="AQ11" i="1528"/>
  <c r="BS5" i="1528"/>
  <c r="Y91" i="81" s="1"/>
  <c r="BR5" i="1528"/>
  <c r="X91" i="81" s="1"/>
  <c r="AX5" i="1528"/>
  <c r="D91" i="81" s="1"/>
  <c r="AW5" i="1528"/>
  <c r="AV5" i="1528"/>
  <c r="Y5" i="1528"/>
  <c r="N5" i="1528"/>
  <c r="E5" i="1528"/>
  <c r="AK4" i="1528"/>
  <c r="Y4" i="1528"/>
  <c r="N4" i="1528"/>
  <c r="E4" i="1528"/>
  <c r="AQ34" i="1527"/>
  <c r="AQ33" i="1527"/>
  <c r="AQ32" i="1527"/>
  <c r="AQ31" i="1527"/>
  <c r="AQ30" i="1527"/>
  <c r="AQ29" i="1527"/>
  <c r="AQ28" i="1527"/>
  <c r="AQ27" i="1527"/>
  <c r="AQ26" i="1527"/>
  <c r="AQ25" i="1527"/>
  <c r="AQ24" i="1527"/>
  <c r="AQ23" i="1527"/>
  <c r="AQ22" i="1527"/>
  <c r="AQ21" i="1527"/>
  <c r="AQ20" i="1527"/>
  <c r="AQ19" i="1527"/>
  <c r="AQ18" i="1527"/>
  <c r="AQ17" i="1527"/>
  <c r="AQ16" i="1527"/>
  <c r="AQ15" i="1527"/>
  <c r="AQ14" i="1527"/>
  <c r="AQ13" i="1527"/>
  <c r="AQ12" i="1527"/>
  <c r="AS11" i="1527"/>
  <c r="AQ11" i="1527"/>
  <c r="BD5" i="1527"/>
  <c r="J90" i="81" s="1"/>
  <c r="AX5" i="1527"/>
  <c r="D90" i="81" s="1"/>
  <c r="AW5" i="1527"/>
  <c r="AV5" i="1527"/>
  <c r="Y5" i="1527"/>
  <c r="N5" i="1527"/>
  <c r="E5" i="1527"/>
  <c r="AK4" i="1527"/>
  <c r="Y4" i="1527"/>
  <c r="N4" i="1527"/>
  <c r="E4" i="1527"/>
  <c r="BJ5" i="1526"/>
  <c r="P89" i="81" s="1"/>
  <c r="BI5" i="1526"/>
  <c r="O89" i="81" s="1"/>
  <c r="BH5" i="1526"/>
  <c r="N89" i="81" s="1"/>
  <c r="BU5" i="1526"/>
  <c r="AA89" i="81" s="1"/>
  <c r="BT5" i="1526"/>
  <c r="Z89" i="81" s="1"/>
  <c r="BS5" i="1526"/>
  <c r="Y89" i="81" s="1"/>
  <c r="AQ34" i="1526"/>
  <c r="AQ33" i="1526"/>
  <c r="AQ32" i="1526"/>
  <c r="AQ31" i="1526"/>
  <c r="AQ30" i="1526"/>
  <c r="AQ29" i="1526"/>
  <c r="AQ28" i="1526"/>
  <c r="AQ27" i="1526"/>
  <c r="AQ26" i="1526"/>
  <c r="AQ25" i="1526"/>
  <c r="AQ24" i="1526"/>
  <c r="AQ23" i="1526"/>
  <c r="AQ22" i="1526"/>
  <c r="AQ21" i="1526"/>
  <c r="AQ20" i="1526"/>
  <c r="AQ19" i="1526"/>
  <c r="AQ18" i="1526"/>
  <c r="AQ17" i="1526"/>
  <c r="AQ16" i="1526"/>
  <c r="AQ15" i="1526"/>
  <c r="AQ14" i="1526"/>
  <c r="AQ13" i="1526"/>
  <c r="AQ12" i="1526"/>
  <c r="AS11" i="1526"/>
  <c r="AQ11" i="1526"/>
  <c r="BV5" i="1526"/>
  <c r="AB89" i="81" s="1"/>
  <c r="BP5" i="1526"/>
  <c r="V89" i="81" s="1"/>
  <c r="BO5" i="1526"/>
  <c r="U89" i="81" s="1"/>
  <c r="BG5" i="1526"/>
  <c r="M89" i="81" s="1"/>
  <c r="AX5" i="1526"/>
  <c r="D89" i="81" s="1"/>
  <c r="AW5" i="1526"/>
  <c r="AV5" i="1526"/>
  <c r="Y5" i="1526"/>
  <c r="N5" i="1526"/>
  <c r="E5" i="1526"/>
  <c r="AK4" i="1526"/>
  <c r="Y4" i="1526"/>
  <c r="N4" i="1526"/>
  <c r="E4" i="1526"/>
  <c r="BV5" i="1525"/>
  <c r="AB88" i="81" s="1"/>
  <c r="BU5" i="1525"/>
  <c r="AA88" i="81" s="1"/>
  <c r="AQ34" i="1525"/>
  <c r="AQ33" i="1525"/>
  <c r="AQ32" i="1525"/>
  <c r="AQ31" i="1525"/>
  <c r="AQ30" i="1525"/>
  <c r="AQ29" i="1525"/>
  <c r="AQ28" i="1525"/>
  <c r="AQ27" i="1525"/>
  <c r="AQ26" i="1525"/>
  <c r="AQ25" i="1525"/>
  <c r="AQ24" i="1525"/>
  <c r="AQ23" i="1525"/>
  <c r="AQ22" i="1525"/>
  <c r="AQ21" i="1525"/>
  <c r="AQ20" i="1525"/>
  <c r="AQ19" i="1525"/>
  <c r="AQ18" i="1525"/>
  <c r="AQ17" i="1525"/>
  <c r="AQ16" i="1525"/>
  <c r="AQ15" i="1525"/>
  <c r="AQ14" i="1525"/>
  <c r="AQ13" i="1525"/>
  <c r="AQ12" i="1525"/>
  <c r="AS11" i="1525"/>
  <c r="AQ11" i="1525"/>
  <c r="AX5" i="1525"/>
  <c r="D88" i="81" s="1"/>
  <c r="AW5" i="1525"/>
  <c r="AV5" i="1525"/>
  <c r="Y5" i="1525"/>
  <c r="N5" i="1525"/>
  <c r="E5" i="1525"/>
  <c r="AK4" i="1525"/>
  <c r="Y4" i="1525"/>
  <c r="N4" i="1525"/>
  <c r="E4" i="1525"/>
  <c r="BJ5" i="1524"/>
  <c r="P87" i="81" s="1"/>
  <c r="BS5" i="1524"/>
  <c r="Y87" i="81" s="1"/>
  <c r="AQ34" i="1524"/>
  <c r="AQ33" i="1524"/>
  <c r="AQ32" i="1524"/>
  <c r="AQ31" i="1524"/>
  <c r="AQ30" i="1524"/>
  <c r="AQ29" i="1524"/>
  <c r="AQ28" i="1524"/>
  <c r="AQ27" i="1524"/>
  <c r="AQ26" i="1524"/>
  <c r="AQ25" i="1524"/>
  <c r="AQ24" i="1524"/>
  <c r="AQ23" i="1524"/>
  <c r="AQ22" i="1524"/>
  <c r="AQ21" i="1524"/>
  <c r="AQ20" i="1524"/>
  <c r="AQ19" i="1524"/>
  <c r="AQ18" i="1524"/>
  <c r="AQ17" i="1524"/>
  <c r="AQ16" i="1524"/>
  <c r="AQ15" i="1524"/>
  <c r="AQ14" i="1524"/>
  <c r="AQ13" i="1524"/>
  <c r="AQ12" i="1524"/>
  <c r="AS11" i="1524"/>
  <c r="AQ11" i="1524"/>
  <c r="BV5" i="1524"/>
  <c r="AB87" i="81" s="1"/>
  <c r="AX5" i="1524"/>
  <c r="D87" i="81" s="1"/>
  <c r="AW5" i="1524"/>
  <c r="AV5" i="1524"/>
  <c r="Y5" i="1524"/>
  <c r="N5" i="1524"/>
  <c r="E5" i="1524"/>
  <c r="AK4" i="1524"/>
  <c r="Y4" i="1524"/>
  <c r="N4" i="1524"/>
  <c r="E4" i="1524"/>
  <c r="BI5" i="1523"/>
  <c r="O86" i="81" s="1"/>
  <c r="BS5" i="1523"/>
  <c r="Y86" i="81" s="1"/>
  <c r="AQ34" i="1523"/>
  <c r="AQ33" i="1523"/>
  <c r="AQ32" i="1523"/>
  <c r="AQ31" i="1523"/>
  <c r="AQ30" i="1523"/>
  <c r="AQ29" i="1523"/>
  <c r="AQ28" i="1523"/>
  <c r="AQ27" i="1523"/>
  <c r="AQ26" i="1523"/>
  <c r="AQ25" i="1523"/>
  <c r="AQ24" i="1523"/>
  <c r="AQ23" i="1523"/>
  <c r="AQ22" i="1523"/>
  <c r="AQ21" i="1523"/>
  <c r="AQ20" i="1523"/>
  <c r="AQ19" i="1523"/>
  <c r="AQ18" i="1523"/>
  <c r="AQ17" i="1523"/>
  <c r="AQ16" i="1523"/>
  <c r="AQ15" i="1523"/>
  <c r="AQ14" i="1523"/>
  <c r="AQ13" i="1523"/>
  <c r="AQ12" i="1523"/>
  <c r="AS11" i="1523"/>
  <c r="AQ11" i="1523"/>
  <c r="BJ5" i="1523"/>
  <c r="P86" i="81" s="1"/>
  <c r="AX5" i="1523"/>
  <c r="D86" i="81" s="1"/>
  <c r="AW5" i="1523"/>
  <c r="AV5" i="1523"/>
  <c r="Y5" i="1523"/>
  <c r="N5" i="1523"/>
  <c r="E5" i="1523"/>
  <c r="AK4" i="1523"/>
  <c r="Y4" i="1523"/>
  <c r="N4" i="1523"/>
  <c r="E4" i="1523"/>
  <c r="AQ34" i="1522"/>
  <c r="AQ33" i="1522"/>
  <c r="AQ32" i="1522"/>
  <c r="AQ31" i="1522"/>
  <c r="AQ30" i="1522"/>
  <c r="AQ29" i="1522"/>
  <c r="AQ28" i="1522"/>
  <c r="AQ27" i="1522"/>
  <c r="AQ26" i="1522"/>
  <c r="AQ25" i="1522"/>
  <c r="AQ24" i="1522"/>
  <c r="AQ23" i="1522"/>
  <c r="AQ22" i="1522"/>
  <c r="AQ21" i="1522"/>
  <c r="AQ20" i="1522"/>
  <c r="AQ19" i="1522"/>
  <c r="AQ18" i="1522"/>
  <c r="AQ17" i="1522"/>
  <c r="AQ16" i="1522"/>
  <c r="AQ15" i="1522"/>
  <c r="AQ14" i="1522"/>
  <c r="AQ13" i="1522"/>
  <c r="AQ12" i="1522"/>
  <c r="AS11" i="1522"/>
  <c r="AQ11" i="1522"/>
  <c r="BC5" i="1522"/>
  <c r="I85" i="81" s="1"/>
  <c r="AX5" i="1522"/>
  <c r="D85" i="81" s="1"/>
  <c r="AW5" i="1522"/>
  <c r="AV5" i="1522"/>
  <c r="Y5" i="1522"/>
  <c r="N5" i="1522"/>
  <c r="E5" i="1522"/>
  <c r="AK4" i="1522"/>
  <c r="Y4" i="1522"/>
  <c r="N4" i="1522"/>
  <c r="E4" i="1522"/>
  <c r="BV5" i="1521"/>
  <c r="AB84" i="81" s="1"/>
  <c r="BU5" i="1521"/>
  <c r="AA84" i="81" s="1"/>
  <c r="BT5" i="1521"/>
  <c r="Z84" i="81" s="1"/>
  <c r="BS5" i="1521"/>
  <c r="Y84" i="81" s="1"/>
  <c r="AQ34" i="1521"/>
  <c r="AQ33" i="1521"/>
  <c r="AQ32" i="1521"/>
  <c r="AQ31" i="1521"/>
  <c r="AQ30" i="1521"/>
  <c r="AQ29" i="1521"/>
  <c r="AQ28" i="1521"/>
  <c r="AQ27" i="1521"/>
  <c r="AQ26" i="1521"/>
  <c r="AQ25" i="1521"/>
  <c r="AQ24" i="1521"/>
  <c r="AQ23" i="1521"/>
  <c r="AQ22" i="1521"/>
  <c r="AQ21" i="1521"/>
  <c r="AQ20" i="1521"/>
  <c r="AQ19" i="1521"/>
  <c r="AQ18" i="1521"/>
  <c r="AQ17" i="1521"/>
  <c r="AQ16" i="1521"/>
  <c r="AQ15" i="1521"/>
  <c r="AQ14" i="1521"/>
  <c r="AQ13" i="1521"/>
  <c r="AQ12" i="1521"/>
  <c r="AS11" i="1521"/>
  <c r="AQ11" i="1521"/>
  <c r="BR5" i="1521"/>
  <c r="X84" i="81" s="1"/>
  <c r="BJ5" i="1521"/>
  <c r="P84" i="81" s="1"/>
  <c r="BI5" i="1521"/>
  <c r="O84" i="81" s="1"/>
  <c r="BH5" i="1521"/>
  <c r="N84" i="81" s="1"/>
  <c r="AX5" i="1521"/>
  <c r="D84" i="81" s="1"/>
  <c r="AW5" i="1521"/>
  <c r="AV5" i="1521"/>
  <c r="Y5" i="1521"/>
  <c r="N5" i="1521"/>
  <c r="E5" i="1521"/>
  <c r="AK4" i="1521"/>
  <c r="Y4" i="1521"/>
  <c r="N4" i="1521"/>
  <c r="E4" i="1521"/>
  <c r="BJ5" i="1520"/>
  <c r="P83" i="81" s="1"/>
  <c r="BH5" i="1520"/>
  <c r="N83" i="81" s="1"/>
  <c r="AQ34" i="1520"/>
  <c r="AQ33" i="1520"/>
  <c r="AQ32" i="1520"/>
  <c r="AQ31" i="1520"/>
  <c r="AQ30" i="1520"/>
  <c r="AQ29" i="1520"/>
  <c r="AQ28" i="1520"/>
  <c r="AQ27" i="1520"/>
  <c r="AQ26" i="1520"/>
  <c r="AQ25" i="1520"/>
  <c r="AQ24" i="1520"/>
  <c r="AQ23" i="1520"/>
  <c r="AQ22" i="1520"/>
  <c r="AQ21" i="1520"/>
  <c r="AQ20" i="1520"/>
  <c r="AQ19" i="1520"/>
  <c r="AQ18" i="1520"/>
  <c r="AQ17" i="1520"/>
  <c r="AQ16" i="1520"/>
  <c r="AQ15" i="1520"/>
  <c r="AQ14" i="1520"/>
  <c r="AQ13" i="1520"/>
  <c r="AQ12" i="1520"/>
  <c r="AS11" i="1520"/>
  <c r="AQ11" i="1520"/>
  <c r="AX5" i="1520"/>
  <c r="D83" i="81" s="1"/>
  <c r="AW5" i="1520"/>
  <c r="AV5" i="1520"/>
  <c r="Y5" i="1520"/>
  <c r="N5" i="1520"/>
  <c r="E5" i="1520"/>
  <c r="AK4" i="1520"/>
  <c r="Y4" i="1520"/>
  <c r="N4" i="1520"/>
  <c r="E4" i="1520"/>
  <c r="BJ5" i="1519"/>
  <c r="P82" i="81" s="1"/>
  <c r="AQ34" i="1519"/>
  <c r="AQ33" i="1519"/>
  <c r="AQ32" i="1519"/>
  <c r="AQ31" i="1519"/>
  <c r="AQ30" i="1519"/>
  <c r="AQ29" i="1519"/>
  <c r="AQ28" i="1519"/>
  <c r="AQ27" i="1519"/>
  <c r="AQ26" i="1519"/>
  <c r="AQ25" i="1519"/>
  <c r="AQ24" i="1519"/>
  <c r="AQ23" i="1519"/>
  <c r="AQ22" i="1519"/>
  <c r="AQ21" i="1519"/>
  <c r="AQ20" i="1519"/>
  <c r="AQ19" i="1519"/>
  <c r="AQ18" i="1519"/>
  <c r="AQ17" i="1519"/>
  <c r="AQ16" i="1519"/>
  <c r="AQ15" i="1519"/>
  <c r="AQ14" i="1519"/>
  <c r="AQ13" i="1519"/>
  <c r="AQ12" i="1519"/>
  <c r="AS11" i="1519"/>
  <c r="AQ11" i="1519"/>
  <c r="BD5" i="1519"/>
  <c r="J82" i="81" s="1"/>
  <c r="AX5" i="1519"/>
  <c r="D82" i="81" s="1"/>
  <c r="AW5" i="1519"/>
  <c r="AV5" i="1519"/>
  <c r="Y5" i="1519"/>
  <c r="N5" i="1519"/>
  <c r="E5" i="1519"/>
  <c r="AK4" i="1519"/>
  <c r="Y4" i="1519"/>
  <c r="N4" i="1519"/>
  <c r="E4" i="1519"/>
  <c r="BJ5" i="1518"/>
  <c r="P81" i="81" s="1"/>
  <c r="BI5" i="1518"/>
  <c r="O81" i="81" s="1"/>
  <c r="BB5" i="1518"/>
  <c r="H81" i="81" s="1"/>
  <c r="AQ34" i="1518"/>
  <c r="AQ33" i="1518"/>
  <c r="AQ32" i="1518"/>
  <c r="AQ31" i="1518"/>
  <c r="AQ30" i="1518"/>
  <c r="AQ29" i="1518"/>
  <c r="AQ28" i="1518"/>
  <c r="AQ27" i="1518"/>
  <c r="AQ26" i="1518"/>
  <c r="AQ25" i="1518"/>
  <c r="AQ24" i="1518"/>
  <c r="AQ23" i="1518"/>
  <c r="AQ22" i="1518"/>
  <c r="AQ21" i="1518"/>
  <c r="AQ20" i="1518"/>
  <c r="AQ19" i="1518"/>
  <c r="AQ18" i="1518"/>
  <c r="AQ17" i="1518"/>
  <c r="AQ16" i="1518"/>
  <c r="AQ15" i="1518"/>
  <c r="AQ14" i="1518"/>
  <c r="AQ13" i="1518"/>
  <c r="AQ12" i="1518"/>
  <c r="AS11" i="1518"/>
  <c r="AQ11" i="1518"/>
  <c r="AX5" i="1518"/>
  <c r="D81" i="81" s="1"/>
  <c r="AW5" i="1518"/>
  <c r="AV5" i="1518"/>
  <c r="Y5" i="1518"/>
  <c r="N5" i="1518"/>
  <c r="E5" i="1518"/>
  <c r="AK4" i="1518"/>
  <c r="Y4" i="1518"/>
  <c r="N4" i="1518"/>
  <c r="E4" i="1518"/>
  <c r="BR5" i="1517"/>
  <c r="X80" i="81" s="1"/>
  <c r="AQ34" i="1517"/>
  <c r="AQ33" i="1517"/>
  <c r="AQ32" i="1517"/>
  <c r="AQ31" i="1517"/>
  <c r="AQ30" i="1517"/>
  <c r="AQ29" i="1517"/>
  <c r="AQ28" i="1517"/>
  <c r="AQ27" i="1517"/>
  <c r="AQ26" i="1517"/>
  <c r="AQ25" i="1517"/>
  <c r="AQ24" i="1517"/>
  <c r="AQ23" i="1517"/>
  <c r="AQ22" i="1517"/>
  <c r="AQ21" i="1517"/>
  <c r="AQ20" i="1517"/>
  <c r="AQ19" i="1517"/>
  <c r="AQ18" i="1517"/>
  <c r="AQ17" i="1517"/>
  <c r="AQ16" i="1517"/>
  <c r="AQ15" i="1517"/>
  <c r="AQ14" i="1517"/>
  <c r="AQ13" i="1517"/>
  <c r="AQ12" i="1517"/>
  <c r="AS11" i="1517"/>
  <c r="AQ11" i="1517"/>
  <c r="BO5" i="1517"/>
  <c r="U80" i="81" s="1"/>
  <c r="AX5" i="1517"/>
  <c r="D80" i="81" s="1"/>
  <c r="AW5" i="1517"/>
  <c r="AV5" i="1517"/>
  <c r="Y5" i="1517"/>
  <c r="N5" i="1517"/>
  <c r="E5" i="1517"/>
  <c r="AK4" i="1517"/>
  <c r="Y4" i="1517"/>
  <c r="N4" i="1517"/>
  <c r="E4" i="1517"/>
  <c r="AQ34" i="1516"/>
  <c r="AQ33" i="1516"/>
  <c r="AQ32" i="1516"/>
  <c r="AQ31" i="1516"/>
  <c r="AQ30" i="1516"/>
  <c r="AQ29" i="1516"/>
  <c r="AQ28" i="1516"/>
  <c r="AQ27" i="1516"/>
  <c r="AQ26" i="1516"/>
  <c r="AQ25" i="1516"/>
  <c r="AQ24" i="1516"/>
  <c r="AQ23" i="1516"/>
  <c r="AQ22" i="1516"/>
  <c r="AQ21" i="1516"/>
  <c r="AQ20" i="1516"/>
  <c r="AQ19" i="1516"/>
  <c r="AQ18" i="1516"/>
  <c r="AQ17" i="1516"/>
  <c r="AQ16" i="1516"/>
  <c r="AQ15" i="1516"/>
  <c r="AQ14" i="1516"/>
  <c r="AQ13" i="1516"/>
  <c r="AQ12" i="1516"/>
  <c r="AS11" i="1516"/>
  <c r="AQ11" i="1516"/>
  <c r="BJ5" i="1516"/>
  <c r="P79" i="81" s="1"/>
  <c r="BI5" i="1516"/>
  <c r="O79" i="81" s="1"/>
  <c r="AX5" i="1516"/>
  <c r="D79" i="81" s="1"/>
  <c r="AW5" i="1516"/>
  <c r="AV5" i="1516"/>
  <c r="Y5" i="1516"/>
  <c r="N5" i="1516"/>
  <c r="E5" i="1516"/>
  <c r="AK4" i="1516"/>
  <c r="Y4" i="1516"/>
  <c r="N4" i="1516"/>
  <c r="E4" i="1516"/>
  <c r="AQ34" i="1515"/>
  <c r="AQ33" i="1515"/>
  <c r="AQ32" i="1515"/>
  <c r="AQ31" i="1515"/>
  <c r="AQ30" i="1515"/>
  <c r="AQ29" i="1515"/>
  <c r="AQ28" i="1515"/>
  <c r="AQ27" i="1515"/>
  <c r="AQ26" i="1515"/>
  <c r="AQ25" i="1515"/>
  <c r="AQ24" i="1515"/>
  <c r="AQ23" i="1515"/>
  <c r="AQ22" i="1515"/>
  <c r="AQ21" i="1515"/>
  <c r="AQ20" i="1515"/>
  <c r="AQ19" i="1515"/>
  <c r="AQ18" i="1515"/>
  <c r="AQ17" i="1515"/>
  <c r="AQ16" i="1515"/>
  <c r="AQ15" i="1515"/>
  <c r="AQ14" i="1515"/>
  <c r="AQ13" i="1515"/>
  <c r="AQ12" i="1515"/>
  <c r="AS11" i="1515"/>
  <c r="AQ11" i="1515"/>
  <c r="AX5" i="1515"/>
  <c r="D78" i="81" s="1"/>
  <c r="AW5" i="1515"/>
  <c r="AV5" i="1515"/>
  <c r="Y5" i="1515"/>
  <c r="N5" i="1515"/>
  <c r="E5" i="1515"/>
  <c r="AK4" i="1515"/>
  <c r="Y4" i="1515"/>
  <c r="N4" i="1515"/>
  <c r="E4" i="1515"/>
  <c r="BI5" i="1514"/>
  <c r="O77" i="81" s="1"/>
  <c r="BR5" i="1514"/>
  <c r="X77" i="81" s="1"/>
  <c r="BQ5" i="1514"/>
  <c r="W77" i="81" s="1"/>
  <c r="AQ34" i="1514"/>
  <c r="AQ33" i="1514"/>
  <c r="AQ32" i="1514"/>
  <c r="AQ31" i="1514"/>
  <c r="AQ30" i="1514"/>
  <c r="AQ29" i="1514"/>
  <c r="AQ28" i="1514"/>
  <c r="AQ27" i="1514"/>
  <c r="AQ26" i="1514"/>
  <c r="AQ25" i="1514"/>
  <c r="AQ24" i="1514"/>
  <c r="AQ23" i="1514"/>
  <c r="AQ22" i="1514"/>
  <c r="AQ21" i="1514"/>
  <c r="AQ20" i="1514"/>
  <c r="AQ19" i="1514"/>
  <c r="AQ18" i="1514"/>
  <c r="AQ17" i="1514"/>
  <c r="AQ16" i="1514"/>
  <c r="AQ15" i="1514"/>
  <c r="AQ14" i="1514"/>
  <c r="AQ13" i="1514"/>
  <c r="AQ12" i="1514"/>
  <c r="AS11" i="1514"/>
  <c r="AQ11" i="1514"/>
  <c r="BU5" i="1514"/>
  <c r="AA77" i="81" s="1"/>
  <c r="AX5" i="1514"/>
  <c r="D77" i="81" s="1"/>
  <c r="AW5" i="1514"/>
  <c r="AV5" i="1514"/>
  <c r="Y5" i="1514"/>
  <c r="N5" i="1514"/>
  <c r="E5" i="1514"/>
  <c r="AK4" i="1514"/>
  <c r="Y4" i="1514"/>
  <c r="N4" i="1514"/>
  <c r="E4" i="1514"/>
  <c r="AQ34" i="1513"/>
  <c r="AQ33" i="1513"/>
  <c r="AQ32" i="1513"/>
  <c r="AQ31" i="1513"/>
  <c r="AQ30" i="1513"/>
  <c r="AQ29" i="1513"/>
  <c r="AQ28" i="1513"/>
  <c r="AQ27" i="1513"/>
  <c r="AQ26" i="1513"/>
  <c r="AQ25" i="1513"/>
  <c r="AQ24" i="1513"/>
  <c r="AQ23" i="1513"/>
  <c r="AQ22" i="1513"/>
  <c r="AQ21" i="1513"/>
  <c r="AQ20" i="1513"/>
  <c r="AQ19" i="1513"/>
  <c r="AQ18" i="1513"/>
  <c r="AQ17" i="1513"/>
  <c r="AQ16" i="1513"/>
  <c r="AQ15" i="1513"/>
  <c r="AQ14" i="1513"/>
  <c r="AQ13" i="1513"/>
  <c r="AQ12" i="1513"/>
  <c r="AS11" i="1513"/>
  <c r="AQ11" i="1513"/>
  <c r="AX5" i="1513"/>
  <c r="D76" i="81" s="1"/>
  <c r="AW5" i="1513"/>
  <c r="AV5" i="1513"/>
  <c r="Y5" i="1513"/>
  <c r="N5" i="1513"/>
  <c r="E5" i="1513"/>
  <c r="AK4" i="1513"/>
  <c r="Y4" i="1513"/>
  <c r="N4" i="1513"/>
  <c r="E4" i="1513"/>
  <c r="BJ5" i="1512"/>
  <c r="P75" i="81" s="1"/>
  <c r="BI5" i="1512"/>
  <c r="O75" i="81" s="1"/>
  <c r="BH5" i="1512"/>
  <c r="N75" i="81" s="1"/>
  <c r="AQ34" i="1512"/>
  <c r="AQ33" i="1512"/>
  <c r="AQ32" i="1512"/>
  <c r="AQ31" i="1512"/>
  <c r="AQ30" i="1512"/>
  <c r="AQ29" i="1512"/>
  <c r="AQ28" i="1512"/>
  <c r="AQ27" i="1512"/>
  <c r="AQ26" i="1512"/>
  <c r="AQ25" i="1512"/>
  <c r="AQ24" i="1512"/>
  <c r="AQ23" i="1512"/>
  <c r="AQ22" i="1512"/>
  <c r="AQ21" i="1512"/>
  <c r="AQ20" i="1512"/>
  <c r="AQ19" i="1512"/>
  <c r="AQ18" i="1512"/>
  <c r="AQ17" i="1512"/>
  <c r="AQ16" i="1512"/>
  <c r="AQ15" i="1512"/>
  <c r="AQ14" i="1512"/>
  <c r="AQ13" i="1512"/>
  <c r="AQ12" i="1512"/>
  <c r="AS11" i="1512"/>
  <c r="AQ11" i="1512"/>
  <c r="AX5" i="1512"/>
  <c r="D75" i="81" s="1"/>
  <c r="AW5" i="1512"/>
  <c r="AV5" i="1512"/>
  <c r="Y5" i="1512"/>
  <c r="N5" i="1512"/>
  <c r="E5" i="1512"/>
  <c r="AK4" i="1512"/>
  <c r="Y4" i="1512"/>
  <c r="N4" i="1512"/>
  <c r="E4" i="1512"/>
  <c r="BK5" i="1511"/>
  <c r="Q74" i="81" s="1"/>
  <c r="AQ34" i="1511"/>
  <c r="AQ33" i="1511"/>
  <c r="AQ32" i="1511"/>
  <c r="AQ31" i="1511"/>
  <c r="AQ30" i="1511"/>
  <c r="AQ29" i="1511"/>
  <c r="AQ28" i="1511"/>
  <c r="AQ27" i="1511"/>
  <c r="AQ26" i="1511"/>
  <c r="AQ25" i="1511"/>
  <c r="AQ24" i="1511"/>
  <c r="AQ23" i="1511"/>
  <c r="AQ22" i="1511"/>
  <c r="AQ21" i="1511"/>
  <c r="AQ20" i="1511"/>
  <c r="AQ19" i="1511"/>
  <c r="AQ18" i="1511"/>
  <c r="AQ17" i="1511"/>
  <c r="AQ16" i="1511"/>
  <c r="AQ15" i="1511"/>
  <c r="AQ14" i="1511"/>
  <c r="AQ13" i="1511"/>
  <c r="AQ12" i="1511"/>
  <c r="AS11" i="1511"/>
  <c r="AQ11" i="1511"/>
  <c r="BU5" i="1511"/>
  <c r="AA74" i="81" s="1"/>
  <c r="BT5" i="1511"/>
  <c r="Z74" i="81" s="1"/>
  <c r="AX5" i="1511"/>
  <c r="D74" i="81" s="1"/>
  <c r="AW5" i="1511"/>
  <c r="AV5" i="1511"/>
  <c r="Y5" i="1511"/>
  <c r="N5" i="1511"/>
  <c r="E5" i="1511"/>
  <c r="AK4" i="1511"/>
  <c r="Y4" i="1511"/>
  <c r="N4" i="1511"/>
  <c r="E4" i="1511"/>
  <c r="AQ34" i="1510"/>
  <c r="AQ33" i="1510"/>
  <c r="AQ32" i="1510"/>
  <c r="AQ31" i="1510"/>
  <c r="AQ30" i="1510"/>
  <c r="AQ29" i="1510"/>
  <c r="AQ28" i="1510"/>
  <c r="AQ27" i="1510"/>
  <c r="AQ26" i="1510"/>
  <c r="AQ25" i="1510"/>
  <c r="AQ24" i="1510"/>
  <c r="AQ23" i="1510"/>
  <c r="AQ22" i="1510"/>
  <c r="AQ21" i="1510"/>
  <c r="AQ20" i="1510"/>
  <c r="AQ19" i="1510"/>
  <c r="AQ18" i="1510"/>
  <c r="AQ17" i="1510"/>
  <c r="AQ16" i="1510"/>
  <c r="AQ15" i="1510"/>
  <c r="AQ14" i="1510"/>
  <c r="AQ13" i="1510"/>
  <c r="AQ12" i="1510"/>
  <c r="AS11" i="1510"/>
  <c r="AQ11" i="1510"/>
  <c r="AX5" i="1510"/>
  <c r="D73" i="81" s="1"/>
  <c r="AW5" i="1510"/>
  <c r="AV5" i="1510"/>
  <c r="Y5" i="1510"/>
  <c r="N5" i="1510"/>
  <c r="E5" i="1510"/>
  <c r="AK4" i="1510"/>
  <c r="Y4" i="1510"/>
  <c r="N4" i="1510"/>
  <c r="E4" i="1510"/>
  <c r="BD5" i="1509"/>
  <c r="J72" i="81" s="1"/>
  <c r="AQ34" i="1509"/>
  <c r="AQ33" i="1509"/>
  <c r="AQ32" i="1509"/>
  <c r="AQ31" i="1509"/>
  <c r="AQ30" i="1509"/>
  <c r="AQ29" i="1509"/>
  <c r="AQ28" i="1509"/>
  <c r="AQ27" i="1509"/>
  <c r="AQ26" i="1509"/>
  <c r="AQ25" i="1509"/>
  <c r="AQ24" i="1509"/>
  <c r="AQ23" i="1509"/>
  <c r="AQ22" i="1509"/>
  <c r="AQ21" i="1509"/>
  <c r="AQ20" i="1509"/>
  <c r="AQ19" i="1509"/>
  <c r="AQ18" i="1509"/>
  <c r="AQ17" i="1509"/>
  <c r="AQ16" i="1509"/>
  <c r="AQ15" i="1509"/>
  <c r="AQ14" i="1509"/>
  <c r="AQ13" i="1509"/>
  <c r="AQ12" i="1509"/>
  <c r="AS11" i="1509"/>
  <c r="AQ11" i="1509"/>
  <c r="AX5" i="1509"/>
  <c r="D72" i="81" s="1"/>
  <c r="AW5" i="1509"/>
  <c r="AV5" i="1509"/>
  <c r="Y5" i="1509"/>
  <c r="N5" i="1509"/>
  <c r="E5" i="1509"/>
  <c r="AK4" i="1509"/>
  <c r="Y4" i="1509"/>
  <c r="N4" i="1509"/>
  <c r="E4" i="1509"/>
  <c r="AQ34" i="1508"/>
  <c r="AQ33" i="1508"/>
  <c r="AQ32" i="1508"/>
  <c r="AQ31" i="1508"/>
  <c r="AQ30" i="1508"/>
  <c r="AQ29" i="1508"/>
  <c r="AQ28" i="1508"/>
  <c r="AQ27" i="1508"/>
  <c r="AQ26" i="1508"/>
  <c r="AQ25" i="1508"/>
  <c r="AQ24" i="1508"/>
  <c r="AQ23" i="1508"/>
  <c r="AQ22" i="1508"/>
  <c r="AQ21" i="1508"/>
  <c r="AQ20" i="1508"/>
  <c r="AQ19" i="1508"/>
  <c r="AQ18" i="1508"/>
  <c r="AQ17" i="1508"/>
  <c r="AQ16" i="1508"/>
  <c r="AQ15" i="1508"/>
  <c r="AQ14" i="1508"/>
  <c r="AQ13" i="1508"/>
  <c r="AQ12" i="1508"/>
  <c r="AS11" i="1508"/>
  <c r="AQ11" i="1508"/>
  <c r="AX5" i="1508"/>
  <c r="D71" i="81" s="1"/>
  <c r="AW5" i="1508"/>
  <c r="AV5" i="1508"/>
  <c r="Y5" i="1508"/>
  <c r="N5" i="1508"/>
  <c r="E5" i="1508"/>
  <c r="AK4" i="1508"/>
  <c r="Y4" i="1508"/>
  <c r="N4" i="1508"/>
  <c r="E4" i="1508"/>
  <c r="BV5" i="1507"/>
  <c r="AB70" i="81" s="1"/>
  <c r="BU5" i="1507"/>
  <c r="AA70" i="81" s="1"/>
  <c r="AQ34" i="1507"/>
  <c r="AQ33" i="1507"/>
  <c r="AQ32" i="1507"/>
  <c r="AQ31" i="1507"/>
  <c r="AQ30" i="1507"/>
  <c r="AQ29" i="1507"/>
  <c r="AQ28" i="1507"/>
  <c r="AQ27" i="1507"/>
  <c r="AQ26" i="1507"/>
  <c r="AQ25" i="1507"/>
  <c r="AQ24" i="1507"/>
  <c r="AQ23" i="1507"/>
  <c r="AQ22" i="1507"/>
  <c r="AQ21" i="1507"/>
  <c r="AQ20" i="1507"/>
  <c r="AQ19" i="1507"/>
  <c r="AQ18" i="1507"/>
  <c r="AQ17" i="1507"/>
  <c r="AQ16" i="1507"/>
  <c r="AQ15" i="1507"/>
  <c r="AQ14" i="1507"/>
  <c r="AQ13" i="1507"/>
  <c r="AQ12" i="1507"/>
  <c r="AS11" i="1507"/>
  <c r="AQ11" i="1507"/>
  <c r="BT5" i="1507"/>
  <c r="Z70" i="81" s="1"/>
  <c r="BG5" i="1507"/>
  <c r="M70" i="81" s="1"/>
  <c r="AX5" i="1507"/>
  <c r="D70" i="81" s="1"/>
  <c r="AW5" i="1507"/>
  <c r="AV5" i="1507"/>
  <c r="Y5" i="1507"/>
  <c r="N5" i="1507"/>
  <c r="E5" i="1507"/>
  <c r="AK4" i="1507"/>
  <c r="Y4" i="1507"/>
  <c r="N4" i="1507"/>
  <c r="E4" i="1507"/>
  <c r="BJ5" i="1506"/>
  <c r="P69" i="81" s="1"/>
  <c r="AQ34" i="1506"/>
  <c r="AQ33" i="1506"/>
  <c r="AQ32" i="1506"/>
  <c r="AQ31" i="1506"/>
  <c r="AQ30" i="1506"/>
  <c r="AQ29" i="1506"/>
  <c r="AQ28" i="1506"/>
  <c r="AQ27" i="1506"/>
  <c r="AQ26" i="1506"/>
  <c r="AQ25" i="1506"/>
  <c r="AQ24" i="1506"/>
  <c r="AQ23" i="1506"/>
  <c r="AQ22" i="1506"/>
  <c r="AQ21" i="1506"/>
  <c r="AQ20" i="1506"/>
  <c r="AQ19" i="1506"/>
  <c r="AQ18" i="1506"/>
  <c r="AQ17" i="1506"/>
  <c r="AQ16" i="1506"/>
  <c r="AQ15" i="1506"/>
  <c r="AQ14" i="1506"/>
  <c r="AQ13" i="1506"/>
  <c r="AQ12" i="1506"/>
  <c r="AS11" i="1506"/>
  <c r="AQ11" i="1506"/>
  <c r="BI5" i="1506"/>
  <c r="O69" i="81" s="1"/>
  <c r="BG5" i="1506"/>
  <c r="M69" i="81" s="1"/>
  <c r="AX5" i="1506"/>
  <c r="D69" i="81" s="1"/>
  <c r="AW5" i="1506"/>
  <c r="AV5" i="1506"/>
  <c r="Y5" i="1506"/>
  <c r="N5" i="1506"/>
  <c r="E5" i="1506"/>
  <c r="AK4" i="1506"/>
  <c r="Y4" i="1506"/>
  <c r="N4" i="1506"/>
  <c r="E4" i="1506"/>
  <c r="BI5" i="1505"/>
  <c r="O68" i="81" s="1"/>
  <c r="BH5" i="1505"/>
  <c r="N68" i="81" s="1"/>
  <c r="BG5" i="1505"/>
  <c r="M68" i="81" s="1"/>
  <c r="BQ5" i="1505"/>
  <c r="W68" i="81" s="1"/>
  <c r="BP5" i="1505"/>
  <c r="V68" i="81" s="1"/>
  <c r="AQ34" i="1505"/>
  <c r="AQ33" i="1505"/>
  <c r="AQ32" i="1505"/>
  <c r="AQ31" i="1505"/>
  <c r="AQ30" i="1505"/>
  <c r="AQ29" i="1505"/>
  <c r="AQ28" i="1505"/>
  <c r="AQ27" i="1505"/>
  <c r="AQ26" i="1505"/>
  <c r="AQ25" i="1505"/>
  <c r="AQ24" i="1505"/>
  <c r="AQ23" i="1505"/>
  <c r="AQ22" i="1505"/>
  <c r="AQ21" i="1505"/>
  <c r="AQ20" i="1505"/>
  <c r="AQ19" i="1505"/>
  <c r="AQ18" i="1505"/>
  <c r="AQ17" i="1505"/>
  <c r="AQ16" i="1505"/>
  <c r="AQ15" i="1505"/>
  <c r="AQ14" i="1505"/>
  <c r="AQ13" i="1505"/>
  <c r="AQ12" i="1505"/>
  <c r="AS11" i="1505"/>
  <c r="AQ11" i="1505"/>
  <c r="BU5" i="1505"/>
  <c r="AA68" i="81" s="1"/>
  <c r="BO5" i="1505"/>
  <c r="U68" i="81" s="1"/>
  <c r="AX5" i="1505"/>
  <c r="D68" i="81" s="1"/>
  <c r="AW5" i="1505"/>
  <c r="AV5" i="1505"/>
  <c r="Y5" i="1505"/>
  <c r="N5" i="1505"/>
  <c r="E5" i="1505"/>
  <c r="AK4" i="1505"/>
  <c r="Y4" i="1505"/>
  <c r="N4" i="1505"/>
  <c r="E4" i="1505"/>
  <c r="BK5" i="1504"/>
  <c r="Q67" i="81" s="1"/>
  <c r="AQ34" i="1504"/>
  <c r="AQ33" i="1504"/>
  <c r="AQ32" i="1504"/>
  <c r="AQ31" i="1504"/>
  <c r="AQ30" i="1504"/>
  <c r="AQ29" i="1504"/>
  <c r="AQ28" i="1504"/>
  <c r="AQ27" i="1504"/>
  <c r="AQ26" i="1504"/>
  <c r="AQ25" i="1504"/>
  <c r="AQ24" i="1504"/>
  <c r="AQ23" i="1504"/>
  <c r="AQ22" i="1504"/>
  <c r="AQ21" i="1504"/>
  <c r="AQ20" i="1504"/>
  <c r="AQ19" i="1504"/>
  <c r="AQ18" i="1504"/>
  <c r="AQ17" i="1504"/>
  <c r="AQ16" i="1504"/>
  <c r="AQ15" i="1504"/>
  <c r="AQ14" i="1504"/>
  <c r="AQ13" i="1504"/>
  <c r="AQ12" i="1504"/>
  <c r="AS11" i="1504"/>
  <c r="AQ11" i="1504"/>
  <c r="BU5" i="1504"/>
  <c r="AA67" i="81" s="1"/>
  <c r="BT5" i="1504"/>
  <c r="Z67" i="81" s="1"/>
  <c r="BM5" i="1504"/>
  <c r="S67" i="81" s="1"/>
  <c r="AX5" i="1504"/>
  <c r="D67" i="81" s="1"/>
  <c r="AW5" i="1504"/>
  <c r="AV5" i="1504"/>
  <c r="Y5" i="1504"/>
  <c r="N5" i="1504"/>
  <c r="E5" i="1504"/>
  <c r="AK4" i="1504"/>
  <c r="Y4" i="1504"/>
  <c r="N4" i="1504"/>
  <c r="E4" i="1504"/>
  <c r="AQ34" i="1503"/>
  <c r="AQ33" i="1503"/>
  <c r="AQ32" i="1503"/>
  <c r="AQ31" i="1503"/>
  <c r="AQ30" i="1503"/>
  <c r="AQ29" i="1503"/>
  <c r="AQ28" i="1503"/>
  <c r="AQ27" i="1503"/>
  <c r="AQ26" i="1503"/>
  <c r="AQ25" i="1503"/>
  <c r="AQ24" i="1503"/>
  <c r="AQ23" i="1503"/>
  <c r="AQ22" i="1503"/>
  <c r="AQ21" i="1503"/>
  <c r="AQ20" i="1503"/>
  <c r="AQ19" i="1503"/>
  <c r="AQ18" i="1503"/>
  <c r="AQ17" i="1503"/>
  <c r="AQ16" i="1503"/>
  <c r="AQ15" i="1503"/>
  <c r="AQ14" i="1503"/>
  <c r="AQ13" i="1503"/>
  <c r="AQ12" i="1503"/>
  <c r="AS11" i="1503"/>
  <c r="AQ11" i="1503"/>
  <c r="BQ5" i="1503"/>
  <c r="W66" i="81" s="1"/>
  <c r="AX5" i="1503"/>
  <c r="D66" i="81" s="1"/>
  <c r="AW5" i="1503"/>
  <c r="AV5" i="1503"/>
  <c r="Y5" i="1503"/>
  <c r="N5" i="1503"/>
  <c r="E5" i="1503"/>
  <c r="AK4" i="1503"/>
  <c r="Y4" i="1503"/>
  <c r="N4" i="1503"/>
  <c r="E4" i="1503"/>
  <c r="AQ34" i="1502"/>
  <c r="AQ33" i="1502"/>
  <c r="AQ32" i="1502"/>
  <c r="AQ31" i="1502"/>
  <c r="AQ30" i="1502"/>
  <c r="AQ29" i="1502"/>
  <c r="AQ28" i="1502"/>
  <c r="AQ27" i="1502"/>
  <c r="AQ26" i="1502"/>
  <c r="AQ25" i="1502"/>
  <c r="AQ24" i="1502"/>
  <c r="AQ23" i="1502"/>
  <c r="AQ22" i="1502"/>
  <c r="AQ21" i="1502"/>
  <c r="AQ20" i="1502"/>
  <c r="AQ19" i="1502"/>
  <c r="AQ18" i="1502"/>
  <c r="AQ17" i="1502"/>
  <c r="AQ16" i="1502"/>
  <c r="AQ15" i="1502"/>
  <c r="AQ14" i="1502"/>
  <c r="AQ13" i="1502"/>
  <c r="AQ12" i="1502"/>
  <c r="AS11" i="1502"/>
  <c r="AQ11" i="1502"/>
  <c r="AX5" i="1502"/>
  <c r="D65" i="81" s="1"/>
  <c r="AW5" i="1502"/>
  <c r="AV5" i="1502"/>
  <c r="Y5" i="1502"/>
  <c r="N5" i="1502"/>
  <c r="E5" i="1502"/>
  <c r="AK4" i="1502"/>
  <c r="Y4" i="1502"/>
  <c r="N4" i="1502"/>
  <c r="E4" i="1502"/>
  <c r="BE5" i="1501"/>
  <c r="K64" i="81" s="1"/>
  <c r="BD5" i="1501"/>
  <c r="J64" i="81" s="1"/>
  <c r="AQ34" i="1501"/>
  <c r="AQ33" i="1501"/>
  <c r="AQ32" i="1501"/>
  <c r="AQ31" i="1501"/>
  <c r="AQ30" i="1501"/>
  <c r="AQ29" i="1501"/>
  <c r="AQ28" i="1501"/>
  <c r="AQ27" i="1501"/>
  <c r="AQ26" i="1501"/>
  <c r="AQ25" i="1501"/>
  <c r="AQ24" i="1501"/>
  <c r="AQ23" i="1501"/>
  <c r="AQ22" i="1501"/>
  <c r="AQ21" i="1501"/>
  <c r="AQ20" i="1501"/>
  <c r="AQ19" i="1501"/>
  <c r="AQ18" i="1501"/>
  <c r="AQ17" i="1501"/>
  <c r="AQ16" i="1501"/>
  <c r="AQ15" i="1501"/>
  <c r="AQ14" i="1501"/>
  <c r="AQ13" i="1501"/>
  <c r="AQ12" i="1501"/>
  <c r="AS11" i="1501"/>
  <c r="AQ11" i="1501"/>
  <c r="BA5" i="1501"/>
  <c r="G64" i="81" s="1"/>
  <c r="AZ5" i="1501"/>
  <c r="F64" i="81" s="1"/>
  <c r="AX5" i="1501"/>
  <c r="D64" i="81" s="1"/>
  <c r="AW5" i="1501"/>
  <c r="AV5" i="1501"/>
  <c r="Y5" i="1501"/>
  <c r="N5" i="1501"/>
  <c r="E5" i="1501"/>
  <c r="AK4" i="1501"/>
  <c r="Y4" i="1501"/>
  <c r="N4" i="1501"/>
  <c r="E4" i="1501"/>
  <c r="BP5" i="1500"/>
  <c r="V63" i="81" s="1"/>
  <c r="AQ34" i="1500"/>
  <c r="AQ33" i="1500"/>
  <c r="AQ32" i="1500"/>
  <c r="AQ31" i="1500"/>
  <c r="AQ30" i="1500"/>
  <c r="AQ29" i="1500"/>
  <c r="AQ28" i="1500"/>
  <c r="AQ27" i="1500"/>
  <c r="AQ26" i="1500"/>
  <c r="AQ25" i="1500"/>
  <c r="AQ24" i="1500"/>
  <c r="AQ23" i="1500"/>
  <c r="AQ22" i="1500"/>
  <c r="AQ21" i="1500"/>
  <c r="AQ20" i="1500"/>
  <c r="AQ19" i="1500"/>
  <c r="AQ18" i="1500"/>
  <c r="AQ17" i="1500"/>
  <c r="AQ16" i="1500"/>
  <c r="AQ15" i="1500"/>
  <c r="AQ14" i="1500"/>
  <c r="AQ13" i="1500"/>
  <c r="AQ12" i="1500"/>
  <c r="AS11" i="1500"/>
  <c r="AQ11" i="1500"/>
  <c r="BH5" i="1500"/>
  <c r="N63" i="81" s="1"/>
  <c r="AX5" i="1500"/>
  <c r="D63" i="81" s="1"/>
  <c r="AW5" i="1500"/>
  <c r="AV5" i="1500"/>
  <c r="Y5" i="1500"/>
  <c r="N5" i="1500"/>
  <c r="E5" i="1500"/>
  <c r="AK4" i="1500"/>
  <c r="Y4" i="1500"/>
  <c r="N4" i="1500"/>
  <c r="E4" i="1500"/>
  <c r="AQ34" i="1499"/>
  <c r="AQ33" i="1499"/>
  <c r="AQ32" i="1499"/>
  <c r="AQ31" i="1499"/>
  <c r="AQ30" i="1499"/>
  <c r="AQ29" i="1499"/>
  <c r="AQ28" i="1499"/>
  <c r="AQ27" i="1499"/>
  <c r="AQ26" i="1499"/>
  <c r="AQ25" i="1499"/>
  <c r="AQ24" i="1499"/>
  <c r="AQ23" i="1499"/>
  <c r="AQ22" i="1499"/>
  <c r="AQ21" i="1499"/>
  <c r="AQ20" i="1499"/>
  <c r="AQ19" i="1499"/>
  <c r="AQ18" i="1499"/>
  <c r="AQ17" i="1499"/>
  <c r="AQ16" i="1499"/>
  <c r="AQ15" i="1499"/>
  <c r="AQ14" i="1499"/>
  <c r="AQ13" i="1499"/>
  <c r="AQ12" i="1499"/>
  <c r="AS11" i="1499"/>
  <c r="AQ11" i="1499"/>
  <c r="AX5" i="1499"/>
  <c r="D62" i="81" s="1"/>
  <c r="AW5" i="1499"/>
  <c r="AV5" i="1499"/>
  <c r="Y5" i="1499"/>
  <c r="N5" i="1499"/>
  <c r="E5" i="1499"/>
  <c r="AK4" i="1499"/>
  <c r="Y4" i="1499"/>
  <c r="N4" i="1499"/>
  <c r="E4" i="1499"/>
  <c r="BF5" i="1498"/>
  <c r="L61" i="81" s="1"/>
  <c r="BD5" i="1498"/>
  <c r="J61" i="81" s="1"/>
  <c r="AQ34" i="1498"/>
  <c r="AQ33" i="1498"/>
  <c r="AQ32" i="1498"/>
  <c r="AQ31" i="1498"/>
  <c r="AQ30" i="1498"/>
  <c r="AQ29" i="1498"/>
  <c r="AQ28" i="1498"/>
  <c r="AQ27" i="1498"/>
  <c r="AQ26" i="1498"/>
  <c r="AQ25" i="1498"/>
  <c r="AQ24" i="1498"/>
  <c r="AQ23" i="1498"/>
  <c r="AQ22" i="1498"/>
  <c r="AQ21" i="1498"/>
  <c r="AQ20" i="1498"/>
  <c r="AQ19" i="1498"/>
  <c r="AQ18" i="1498"/>
  <c r="AQ17" i="1498"/>
  <c r="AQ16" i="1498"/>
  <c r="AQ15" i="1498"/>
  <c r="AQ14" i="1498"/>
  <c r="AQ13" i="1498"/>
  <c r="AQ12" i="1498"/>
  <c r="AS11" i="1498"/>
  <c r="AQ11" i="1498"/>
  <c r="BJ5" i="1498"/>
  <c r="P61" i="81" s="1"/>
  <c r="BI5" i="1498"/>
  <c r="O61" i="81" s="1"/>
  <c r="BH5" i="1498"/>
  <c r="N61" i="81" s="1"/>
  <c r="BG5" i="1498"/>
  <c r="M61" i="81" s="1"/>
  <c r="BE5" i="1498"/>
  <c r="K61" i="81" s="1"/>
  <c r="AX5" i="1498"/>
  <c r="D61" i="81" s="1"/>
  <c r="AW5" i="1498"/>
  <c r="AV5" i="1498"/>
  <c r="Y5" i="1498"/>
  <c r="N5" i="1498"/>
  <c r="E5" i="1498"/>
  <c r="AK4" i="1498"/>
  <c r="Y4" i="1498"/>
  <c r="N4" i="1498"/>
  <c r="E4" i="1498"/>
  <c r="AQ34" i="1497"/>
  <c r="AQ33" i="1497"/>
  <c r="AQ32" i="1497"/>
  <c r="AQ31" i="1497"/>
  <c r="AQ30" i="1497"/>
  <c r="AQ29" i="1497"/>
  <c r="AQ28" i="1497"/>
  <c r="AQ27" i="1497"/>
  <c r="AQ26" i="1497"/>
  <c r="AQ25" i="1497"/>
  <c r="AQ24" i="1497"/>
  <c r="AQ23" i="1497"/>
  <c r="AQ22" i="1497"/>
  <c r="AQ21" i="1497"/>
  <c r="AQ20" i="1497"/>
  <c r="AQ19" i="1497"/>
  <c r="AQ18" i="1497"/>
  <c r="AQ17" i="1497"/>
  <c r="AQ16" i="1497"/>
  <c r="AQ15" i="1497"/>
  <c r="AQ14" i="1497"/>
  <c r="AQ13" i="1497"/>
  <c r="AQ12" i="1497"/>
  <c r="AS11" i="1497"/>
  <c r="AQ11" i="1497"/>
  <c r="AZ5" i="1497"/>
  <c r="F60" i="81" s="1"/>
  <c r="AX5" i="1497"/>
  <c r="D60" i="81" s="1"/>
  <c r="AW5" i="1497"/>
  <c r="AV5" i="1497"/>
  <c r="Y5" i="1497"/>
  <c r="N5" i="1497"/>
  <c r="E5" i="1497"/>
  <c r="AK4" i="1497"/>
  <c r="Y4" i="1497"/>
  <c r="N4" i="1497"/>
  <c r="E4" i="1497"/>
  <c r="AQ34" i="1496"/>
  <c r="AQ33" i="1496"/>
  <c r="AQ32" i="1496"/>
  <c r="AQ31" i="1496"/>
  <c r="AQ30" i="1496"/>
  <c r="AQ29" i="1496"/>
  <c r="AQ28" i="1496"/>
  <c r="AQ27" i="1496"/>
  <c r="AQ26" i="1496"/>
  <c r="AQ25" i="1496"/>
  <c r="AQ24" i="1496"/>
  <c r="AQ23" i="1496"/>
  <c r="AQ22" i="1496"/>
  <c r="AQ21" i="1496"/>
  <c r="AQ20" i="1496"/>
  <c r="AQ19" i="1496"/>
  <c r="AQ18" i="1496"/>
  <c r="AQ17" i="1496"/>
  <c r="AQ16" i="1496"/>
  <c r="AQ15" i="1496"/>
  <c r="AQ14" i="1496"/>
  <c r="AQ13" i="1496"/>
  <c r="AQ12" i="1496"/>
  <c r="AS11" i="1496"/>
  <c r="AQ11" i="1496"/>
  <c r="AX5" i="1496"/>
  <c r="D59" i="81" s="1"/>
  <c r="AW5" i="1496"/>
  <c r="AV5" i="1496"/>
  <c r="Y5" i="1496"/>
  <c r="N5" i="1496"/>
  <c r="E5" i="1496"/>
  <c r="AK4" i="1496"/>
  <c r="Y4" i="1496"/>
  <c r="N4" i="1496"/>
  <c r="E4" i="1496"/>
  <c r="AQ34" i="1495"/>
  <c r="AQ33" i="1495"/>
  <c r="AQ32" i="1495"/>
  <c r="AQ31" i="1495"/>
  <c r="AQ30" i="1495"/>
  <c r="AQ29" i="1495"/>
  <c r="AQ28" i="1495"/>
  <c r="AQ27" i="1495"/>
  <c r="AQ26" i="1495"/>
  <c r="AQ25" i="1495"/>
  <c r="AQ24" i="1495"/>
  <c r="AQ23" i="1495"/>
  <c r="AQ22" i="1495"/>
  <c r="AQ21" i="1495"/>
  <c r="AQ20" i="1495"/>
  <c r="AQ19" i="1495"/>
  <c r="AQ18" i="1495"/>
  <c r="AQ17" i="1495"/>
  <c r="AQ16" i="1495"/>
  <c r="AQ15" i="1495"/>
  <c r="AQ14" i="1495"/>
  <c r="AQ13" i="1495"/>
  <c r="AQ12" i="1495"/>
  <c r="AS11" i="1495"/>
  <c r="AQ11" i="1495"/>
  <c r="BV5" i="1495"/>
  <c r="AB58" i="81" s="1"/>
  <c r="AX5" i="1495"/>
  <c r="D58" i="81" s="1"/>
  <c r="AW5" i="1495"/>
  <c r="AV5" i="1495"/>
  <c r="Y5" i="1495"/>
  <c r="N5" i="1495"/>
  <c r="E5" i="1495"/>
  <c r="AK4" i="1495"/>
  <c r="Y4" i="1495"/>
  <c r="N4" i="1495"/>
  <c r="E4" i="1495"/>
  <c r="BD5" i="1494"/>
  <c r="J57" i="81" s="1"/>
  <c r="BB5" i="1494"/>
  <c r="H57" i="81" s="1"/>
  <c r="BA5" i="1494"/>
  <c r="G57" i="81" s="1"/>
  <c r="AQ34" i="1494"/>
  <c r="AQ33" i="1494"/>
  <c r="AQ32" i="1494"/>
  <c r="AQ31" i="1494"/>
  <c r="AQ30" i="1494"/>
  <c r="AQ29" i="1494"/>
  <c r="AQ28" i="1494"/>
  <c r="AQ27" i="1494"/>
  <c r="AQ26" i="1494"/>
  <c r="AQ25" i="1494"/>
  <c r="AQ24" i="1494"/>
  <c r="AQ23" i="1494"/>
  <c r="AQ22" i="1494"/>
  <c r="AQ21" i="1494"/>
  <c r="AQ20" i="1494"/>
  <c r="AQ19" i="1494"/>
  <c r="AQ18" i="1494"/>
  <c r="AQ17" i="1494"/>
  <c r="AQ16" i="1494"/>
  <c r="AQ15" i="1494"/>
  <c r="AQ14" i="1494"/>
  <c r="AQ13" i="1494"/>
  <c r="AQ12" i="1494"/>
  <c r="AS11" i="1494"/>
  <c r="AQ11" i="1494"/>
  <c r="BE5" i="1494"/>
  <c r="K57" i="81" s="1"/>
  <c r="BC5" i="1494"/>
  <c r="I57" i="81" s="1"/>
  <c r="AX5" i="1494"/>
  <c r="D57" i="81" s="1"/>
  <c r="AW5" i="1494"/>
  <c r="AV5" i="1494"/>
  <c r="Y5" i="1494"/>
  <c r="N5" i="1494"/>
  <c r="E5" i="1494"/>
  <c r="AK4" i="1494"/>
  <c r="Y4" i="1494"/>
  <c r="N4" i="1494"/>
  <c r="E4" i="1494"/>
  <c r="BG5" i="1493"/>
  <c r="M56" i="81" s="1"/>
  <c r="BE5" i="1493"/>
  <c r="K56" i="81" s="1"/>
  <c r="AQ34" i="1493"/>
  <c r="AQ33" i="1493"/>
  <c r="AQ32" i="1493"/>
  <c r="AQ31" i="1493"/>
  <c r="AQ30" i="1493"/>
  <c r="AQ29" i="1493"/>
  <c r="AQ28" i="1493"/>
  <c r="AQ27" i="1493"/>
  <c r="AQ26" i="1493"/>
  <c r="AQ25" i="1493"/>
  <c r="AQ24" i="1493"/>
  <c r="AQ23" i="1493"/>
  <c r="AQ22" i="1493"/>
  <c r="AQ21" i="1493"/>
  <c r="AQ20" i="1493"/>
  <c r="AQ19" i="1493"/>
  <c r="AQ18" i="1493"/>
  <c r="AQ17" i="1493"/>
  <c r="AQ16" i="1493"/>
  <c r="AQ15" i="1493"/>
  <c r="AQ14" i="1493"/>
  <c r="AQ13" i="1493"/>
  <c r="AQ12" i="1493"/>
  <c r="AS11" i="1493"/>
  <c r="AQ11" i="1493"/>
  <c r="BV5" i="1493"/>
  <c r="AB56" i="81" s="1"/>
  <c r="BQ5" i="1493"/>
  <c r="W56" i="81" s="1"/>
  <c r="AX5" i="1493"/>
  <c r="D56" i="81" s="1"/>
  <c r="AW5" i="1493"/>
  <c r="AV5" i="1493"/>
  <c r="Y5" i="1493"/>
  <c r="N5" i="1493"/>
  <c r="E5" i="1493"/>
  <c r="AK4" i="1493"/>
  <c r="Y4" i="1493"/>
  <c r="N4" i="1493"/>
  <c r="E4" i="1493"/>
  <c r="AQ34" i="1492"/>
  <c r="AQ33" i="1492"/>
  <c r="AQ32" i="1492"/>
  <c r="AQ31" i="1492"/>
  <c r="AQ30" i="1492"/>
  <c r="AQ29" i="1492"/>
  <c r="AQ28" i="1492"/>
  <c r="AQ27" i="1492"/>
  <c r="AQ26" i="1492"/>
  <c r="AQ25" i="1492"/>
  <c r="AQ24" i="1492"/>
  <c r="AQ23" i="1492"/>
  <c r="AQ22" i="1492"/>
  <c r="AQ21" i="1492"/>
  <c r="AQ20" i="1492"/>
  <c r="AQ19" i="1492"/>
  <c r="AQ18" i="1492"/>
  <c r="AQ17" i="1492"/>
  <c r="AQ16" i="1492"/>
  <c r="AQ15" i="1492"/>
  <c r="AQ14" i="1492"/>
  <c r="AQ13" i="1492"/>
  <c r="AQ12" i="1492"/>
  <c r="AS11" i="1492"/>
  <c r="AQ11" i="1492"/>
  <c r="AX5" i="1492"/>
  <c r="D55" i="81" s="1"/>
  <c r="AW5" i="1492"/>
  <c r="AV5" i="1492"/>
  <c r="Y5" i="1492"/>
  <c r="N5" i="1492"/>
  <c r="E5" i="1492"/>
  <c r="AK4" i="1492"/>
  <c r="Y4" i="1492"/>
  <c r="N4" i="1492"/>
  <c r="E4" i="1492"/>
  <c r="BJ5" i="1491"/>
  <c r="P54" i="81" s="1"/>
  <c r="BH5" i="1491"/>
  <c r="N54" i="81" s="1"/>
  <c r="AQ34" i="1491"/>
  <c r="AQ33" i="1491"/>
  <c r="AQ32" i="1491"/>
  <c r="AQ31" i="1491"/>
  <c r="AQ30" i="1491"/>
  <c r="AQ29" i="1491"/>
  <c r="AQ28" i="1491"/>
  <c r="AQ27" i="1491"/>
  <c r="AQ26" i="1491"/>
  <c r="AQ25" i="1491"/>
  <c r="AQ24" i="1491"/>
  <c r="AQ23" i="1491"/>
  <c r="AQ22" i="1491"/>
  <c r="AQ21" i="1491"/>
  <c r="AQ20" i="1491"/>
  <c r="AQ19" i="1491"/>
  <c r="AQ18" i="1491"/>
  <c r="AQ17" i="1491"/>
  <c r="AQ16" i="1491"/>
  <c r="AQ15" i="1491"/>
  <c r="AQ14" i="1491"/>
  <c r="AQ13" i="1491"/>
  <c r="AQ12" i="1491"/>
  <c r="AS11" i="1491"/>
  <c r="AQ11" i="1491"/>
  <c r="AX5" i="1491"/>
  <c r="D54" i="81" s="1"/>
  <c r="AW5" i="1491"/>
  <c r="AV5" i="1491"/>
  <c r="Y5" i="1491"/>
  <c r="N5" i="1491"/>
  <c r="E5" i="1491"/>
  <c r="AK4" i="1491"/>
  <c r="Y4" i="1491"/>
  <c r="N4" i="1491"/>
  <c r="E4" i="1491"/>
  <c r="BB5" i="1490"/>
  <c r="H53" i="81" s="1"/>
  <c r="BA5" i="1490"/>
  <c r="G53" i="81" s="1"/>
  <c r="AZ5" i="1490"/>
  <c r="F53" i="81" s="1"/>
  <c r="BV5" i="1490"/>
  <c r="AB53" i="81" s="1"/>
  <c r="AQ34" i="1490"/>
  <c r="AQ33" i="1490"/>
  <c r="AQ32" i="1490"/>
  <c r="AQ31" i="1490"/>
  <c r="AQ30" i="1490"/>
  <c r="AQ29" i="1490"/>
  <c r="AQ28" i="1490"/>
  <c r="AQ27" i="1490"/>
  <c r="AQ26" i="1490"/>
  <c r="AQ25" i="1490"/>
  <c r="AQ24" i="1490"/>
  <c r="AQ23" i="1490"/>
  <c r="AQ22" i="1490"/>
  <c r="AQ21" i="1490"/>
  <c r="AQ20" i="1490"/>
  <c r="AQ19" i="1490"/>
  <c r="AQ18" i="1490"/>
  <c r="AQ17" i="1490"/>
  <c r="AQ16" i="1490"/>
  <c r="AQ15" i="1490"/>
  <c r="AQ14" i="1490"/>
  <c r="AQ13" i="1490"/>
  <c r="AQ12" i="1490"/>
  <c r="AS11" i="1490"/>
  <c r="AQ11" i="1490"/>
  <c r="AX5" i="1490"/>
  <c r="D53" i="81" s="1"/>
  <c r="AW5" i="1490"/>
  <c r="AV5" i="1490"/>
  <c r="Y5" i="1490"/>
  <c r="N5" i="1490"/>
  <c r="E5" i="1490"/>
  <c r="AK4" i="1490"/>
  <c r="Y4" i="1490"/>
  <c r="N4" i="1490"/>
  <c r="E4" i="1490"/>
  <c r="BE5" i="1489"/>
  <c r="K52" i="81" s="1"/>
  <c r="BC5" i="1489"/>
  <c r="I52" i="81" s="1"/>
  <c r="BB5" i="1489"/>
  <c r="H52" i="81" s="1"/>
  <c r="AQ34" i="1489"/>
  <c r="AQ33" i="1489"/>
  <c r="AQ32" i="1489"/>
  <c r="AQ31" i="1489"/>
  <c r="AQ30" i="1489"/>
  <c r="AQ29" i="1489"/>
  <c r="AQ28" i="1489"/>
  <c r="AQ27" i="1489"/>
  <c r="AQ26" i="1489"/>
  <c r="AQ25" i="1489"/>
  <c r="AQ24" i="1489"/>
  <c r="AQ23" i="1489"/>
  <c r="AQ22" i="1489"/>
  <c r="AQ21" i="1489"/>
  <c r="AQ20" i="1489"/>
  <c r="AQ19" i="1489"/>
  <c r="AQ18" i="1489"/>
  <c r="AQ17" i="1489"/>
  <c r="AQ16" i="1489"/>
  <c r="AQ15" i="1489"/>
  <c r="AQ14" i="1489"/>
  <c r="AQ13" i="1489"/>
  <c r="AQ12" i="1489"/>
  <c r="AS11" i="1489"/>
  <c r="AQ11" i="1489"/>
  <c r="BO5" i="1489"/>
  <c r="U52" i="81" s="1"/>
  <c r="AX5" i="1489"/>
  <c r="D52" i="81" s="1"/>
  <c r="AW5" i="1489"/>
  <c r="AV5" i="1489"/>
  <c r="Y5" i="1489"/>
  <c r="N5" i="1489"/>
  <c r="E5" i="1489"/>
  <c r="AK4" i="1489"/>
  <c r="Y4" i="1489"/>
  <c r="N4" i="1489"/>
  <c r="E4" i="1489"/>
  <c r="BH5" i="1488"/>
  <c r="N51" i="81" s="1"/>
  <c r="AQ34" i="1488"/>
  <c r="AQ33" i="1488"/>
  <c r="AQ32" i="1488"/>
  <c r="AQ31" i="1488"/>
  <c r="AQ30" i="1488"/>
  <c r="AQ29" i="1488"/>
  <c r="AQ28" i="1488"/>
  <c r="AQ27" i="1488"/>
  <c r="AQ26" i="1488"/>
  <c r="AQ25" i="1488"/>
  <c r="AQ24" i="1488"/>
  <c r="AQ23" i="1488"/>
  <c r="AQ22" i="1488"/>
  <c r="AQ21" i="1488"/>
  <c r="AQ20" i="1488"/>
  <c r="AQ19" i="1488"/>
  <c r="AQ18" i="1488"/>
  <c r="AQ17" i="1488"/>
  <c r="AQ16" i="1488"/>
  <c r="AQ15" i="1488"/>
  <c r="AQ14" i="1488"/>
  <c r="AQ13" i="1488"/>
  <c r="AQ12" i="1488"/>
  <c r="AS11" i="1488"/>
  <c r="AQ11" i="1488"/>
  <c r="BT5" i="1488"/>
  <c r="Z51" i="81" s="1"/>
  <c r="BS5" i="1488"/>
  <c r="Y51" i="81" s="1"/>
  <c r="AX5" i="1488"/>
  <c r="D51" i="81" s="1"/>
  <c r="AW5" i="1488"/>
  <c r="AV5" i="1488"/>
  <c r="Y5" i="1488"/>
  <c r="N5" i="1488"/>
  <c r="E5" i="1488"/>
  <c r="AK4" i="1488"/>
  <c r="Y4" i="1488"/>
  <c r="N4" i="1488"/>
  <c r="E4" i="1488"/>
  <c r="BF5" i="1487"/>
  <c r="L50" i="81" s="1"/>
  <c r="BD5" i="1487"/>
  <c r="J50" i="81" s="1"/>
  <c r="BB5" i="1487"/>
  <c r="H50" i="81" s="1"/>
  <c r="AQ34" i="1487"/>
  <c r="AQ33" i="1487"/>
  <c r="AQ32" i="1487"/>
  <c r="AQ31" i="1487"/>
  <c r="AQ30" i="1487"/>
  <c r="AQ29" i="1487"/>
  <c r="AQ28" i="1487"/>
  <c r="AQ27" i="1487"/>
  <c r="AQ26" i="1487"/>
  <c r="AQ25" i="1487"/>
  <c r="AQ24" i="1487"/>
  <c r="AQ23" i="1487"/>
  <c r="AQ22" i="1487"/>
  <c r="AQ21" i="1487"/>
  <c r="AQ20" i="1487"/>
  <c r="AQ19" i="1487"/>
  <c r="AQ18" i="1487"/>
  <c r="AQ17" i="1487"/>
  <c r="AQ16" i="1487"/>
  <c r="AQ15" i="1487"/>
  <c r="AQ14" i="1487"/>
  <c r="AQ13" i="1487"/>
  <c r="AQ12" i="1487"/>
  <c r="AS11" i="1487"/>
  <c r="AQ11" i="1487"/>
  <c r="BV5" i="1487"/>
  <c r="AB50" i="81" s="1"/>
  <c r="BU5" i="1487"/>
  <c r="AA50" i="81" s="1"/>
  <c r="AX5" i="1487"/>
  <c r="D50" i="81" s="1"/>
  <c r="AW5" i="1487"/>
  <c r="AV5" i="1487"/>
  <c r="Y5" i="1487"/>
  <c r="N5" i="1487"/>
  <c r="E5" i="1487"/>
  <c r="AK4" i="1487"/>
  <c r="Y4" i="1487"/>
  <c r="N4" i="1487"/>
  <c r="E4" i="1487"/>
  <c r="BS5" i="1486"/>
  <c r="Y49" i="81" s="1"/>
  <c r="AQ34" i="1486"/>
  <c r="AQ33" i="1486"/>
  <c r="AQ32" i="1486"/>
  <c r="AQ31" i="1486"/>
  <c r="AQ30" i="1486"/>
  <c r="AQ29" i="1486"/>
  <c r="AQ28" i="1486"/>
  <c r="AQ27" i="1486"/>
  <c r="AQ26" i="1486"/>
  <c r="AQ25" i="1486"/>
  <c r="AQ24" i="1486"/>
  <c r="AQ23" i="1486"/>
  <c r="AQ22" i="1486"/>
  <c r="AQ21" i="1486"/>
  <c r="AQ20" i="1486"/>
  <c r="AQ19" i="1486"/>
  <c r="AQ18" i="1486"/>
  <c r="AQ17" i="1486"/>
  <c r="AQ16" i="1486"/>
  <c r="AQ15" i="1486"/>
  <c r="AQ14" i="1486"/>
  <c r="AQ13" i="1486"/>
  <c r="AQ12" i="1486"/>
  <c r="AS11" i="1486"/>
  <c r="AQ11" i="1486"/>
  <c r="BT5" i="1486"/>
  <c r="Z49" i="81" s="1"/>
  <c r="BQ5" i="1486"/>
  <c r="W49" i="81" s="1"/>
  <c r="AX5" i="1486"/>
  <c r="D49" i="81" s="1"/>
  <c r="AW5" i="1486"/>
  <c r="AV5" i="1486"/>
  <c r="Y5" i="1486"/>
  <c r="N5" i="1486"/>
  <c r="E5" i="1486"/>
  <c r="AK4" i="1486"/>
  <c r="Y4" i="1486"/>
  <c r="N4" i="1486"/>
  <c r="E4" i="1486"/>
  <c r="AQ34" i="1485"/>
  <c r="AQ33" i="1485"/>
  <c r="AQ32" i="1485"/>
  <c r="AQ31" i="1485"/>
  <c r="AQ30" i="1485"/>
  <c r="AQ29" i="1485"/>
  <c r="AQ28" i="1485"/>
  <c r="AQ27" i="1485"/>
  <c r="AQ26" i="1485"/>
  <c r="AQ25" i="1485"/>
  <c r="AQ24" i="1485"/>
  <c r="AQ23" i="1485"/>
  <c r="AQ22" i="1485"/>
  <c r="AQ21" i="1485"/>
  <c r="AQ20" i="1485"/>
  <c r="AQ19" i="1485"/>
  <c r="AQ18" i="1485"/>
  <c r="AQ17" i="1485"/>
  <c r="AQ16" i="1485"/>
  <c r="AQ15" i="1485"/>
  <c r="AQ14" i="1485"/>
  <c r="AQ13" i="1485"/>
  <c r="AQ12" i="1485"/>
  <c r="AS11" i="1485"/>
  <c r="AQ11" i="1485"/>
  <c r="AX5" i="1485"/>
  <c r="D48" i="81" s="1"/>
  <c r="AW5" i="1485"/>
  <c r="AV5" i="1485"/>
  <c r="Y5" i="1485"/>
  <c r="N5" i="1485"/>
  <c r="E5" i="1485"/>
  <c r="AK4" i="1485"/>
  <c r="Y4" i="1485"/>
  <c r="N4" i="1485"/>
  <c r="E4" i="1485"/>
  <c r="AQ34" i="1484"/>
  <c r="AQ33" i="1484"/>
  <c r="AQ32" i="1484"/>
  <c r="AQ31" i="1484"/>
  <c r="AQ30" i="1484"/>
  <c r="AQ29" i="1484"/>
  <c r="AQ28" i="1484"/>
  <c r="AQ27" i="1484"/>
  <c r="AQ26" i="1484"/>
  <c r="AQ25" i="1484"/>
  <c r="AQ24" i="1484"/>
  <c r="AQ23" i="1484"/>
  <c r="AQ22" i="1484"/>
  <c r="AQ21" i="1484"/>
  <c r="AQ20" i="1484"/>
  <c r="AQ19" i="1484"/>
  <c r="AQ18" i="1484"/>
  <c r="AQ17" i="1484"/>
  <c r="AQ16" i="1484"/>
  <c r="AQ15" i="1484"/>
  <c r="AQ14" i="1484"/>
  <c r="AQ13" i="1484"/>
  <c r="AQ12" i="1484"/>
  <c r="AS11" i="1484"/>
  <c r="AQ11" i="1484"/>
  <c r="BE5" i="1484"/>
  <c r="K47" i="81" s="1"/>
  <c r="BD5" i="1484"/>
  <c r="J47" i="81" s="1"/>
  <c r="AX5" i="1484"/>
  <c r="D47" i="81" s="1"/>
  <c r="AW5" i="1484"/>
  <c r="AV5" i="1484"/>
  <c r="Y5" i="1484"/>
  <c r="N5" i="1484"/>
  <c r="E5" i="1484"/>
  <c r="AK4" i="1484"/>
  <c r="Y4" i="1484"/>
  <c r="N4" i="1484"/>
  <c r="E4" i="1484"/>
  <c r="BK5" i="1483"/>
  <c r="Q46" i="81" s="1"/>
  <c r="AQ34" i="1483"/>
  <c r="AQ33" i="1483"/>
  <c r="AQ32" i="1483"/>
  <c r="AQ31" i="1483"/>
  <c r="AQ30" i="1483"/>
  <c r="AQ29" i="1483"/>
  <c r="AQ28" i="1483"/>
  <c r="AQ27" i="1483"/>
  <c r="AQ26" i="1483"/>
  <c r="AQ25" i="1483"/>
  <c r="AQ24" i="1483"/>
  <c r="AQ23" i="1483"/>
  <c r="AQ22" i="1483"/>
  <c r="AQ21" i="1483"/>
  <c r="AQ20" i="1483"/>
  <c r="AQ19" i="1483"/>
  <c r="AQ18" i="1483"/>
  <c r="AQ17" i="1483"/>
  <c r="AQ16" i="1483"/>
  <c r="AQ15" i="1483"/>
  <c r="AQ14" i="1483"/>
  <c r="AQ13" i="1483"/>
  <c r="AQ12" i="1483"/>
  <c r="AS11" i="1483"/>
  <c r="AQ11" i="1483"/>
  <c r="BM5" i="1483"/>
  <c r="S46" i="81" s="1"/>
  <c r="AX5" i="1483"/>
  <c r="D46" i="81" s="1"/>
  <c r="AW5" i="1483"/>
  <c r="AV5" i="1483"/>
  <c r="Y5" i="1483"/>
  <c r="N5" i="1483"/>
  <c r="E5" i="1483"/>
  <c r="AK4" i="1483"/>
  <c r="Y4" i="1483"/>
  <c r="N4" i="1483"/>
  <c r="E4" i="1483"/>
  <c r="AQ34" i="1482"/>
  <c r="AQ33" i="1482"/>
  <c r="AQ32" i="1482"/>
  <c r="AQ31" i="1482"/>
  <c r="AQ30" i="1482"/>
  <c r="AQ29" i="1482"/>
  <c r="AQ28" i="1482"/>
  <c r="AQ27" i="1482"/>
  <c r="AQ26" i="1482"/>
  <c r="AQ25" i="1482"/>
  <c r="AQ24" i="1482"/>
  <c r="AQ23" i="1482"/>
  <c r="AQ22" i="1482"/>
  <c r="AQ21" i="1482"/>
  <c r="AQ20" i="1482"/>
  <c r="AQ19" i="1482"/>
  <c r="AQ18" i="1482"/>
  <c r="AQ17" i="1482"/>
  <c r="AQ16" i="1482"/>
  <c r="AQ15" i="1482"/>
  <c r="AQ14" i="1482"/>
  <c r="AQ13" i="1482"/>
  <c r="AQ12" i="1482"/>
  <c r="AS11" i="1482"/>
  <c r="AQ11" i="1482"/>
  <c r="BO5" i="1482"/>
  <c r="U45" i="81" s="1"/>
  <c r="AX5" i="1482"/>
  <c r="D45" i="81" s="1"/>
  <c r="AW5" i="1482"/>
  <c r="AV5" i="1482"/>
  <c r="Y5" i="1482"/>
  <c r="N5" i="1482"/>
  <c r="E5" i="1482"/>
  <c r="AK4" i="1482"/>
  <c r="Y4" i="1482"/>
  <c r="N4" i="1482"/>
  <c r="E4" i="1482"/>
  <c r="AQ34" i="1481"/>
  <c r="AQ33" i="1481"/>
  <c r="AQ32" i="1481"/>
  <c r="AQ31" i="1481"/>
  <c r="AQ30" i="1481"/>
  <c r="AQ29" i="1481"/>
  <c r="AQ28" i="1481"/>
  <c r="AQ27" i="1481"/>
  <c r="AQ26" i="1481"/>
  <c r="AQ25" i="1481"/>
  <c r="AQ24" i="1481"/>
  <c r="AQ23" i="1481"/>
  <c r="AQ22" i="1481"/>
  <c r="AQ21" i="1481"/>
  <c r="AQ20" i="1481"/>
  <c r="AQ19" i="1481"/>
  <c r="AQ18" i="1481"/>
  <c r="AQ17" i="1481"/>
  <c r="AQ16" i="1481"/>
  <c r="AQ15" i="1481"/>
  <c r="AQ14" i="1481"/>
  <c r="AQ13" i="1481"/>
  <c r="AQ12" i="1481"/>
  <c r="AS11" i="1481"/>
  <c r="AQ11" i="1481"/>
  <c r="BJ5" i="1481"/>
  <c r="P44" i="81" s="1"/>
  <c r="AX5" i="1481"/>
  <c r="D44" i="81" s="1"/>
  <c r="AW5" i="1481"/>
  <c r="AV5" i="1481"/>
  <c r="Y5" i="1481"/>
  <c r="N5" i="1481"/>
  <c r="E5" i="1481"/>
  <c r="AK4" i="1481"/>
  <c r="Y4" i="1481"/>
  <c r="N4" i="1481"/>
  <c r="E4" i="1481"/>
  <c r="BD5" i="1480"/>
  <c r="J43" i="81" s="1"/>
  <c r="BC5" i="1480"/>
  <c r="I43" i="81" s="1"/>
  <c r="BA5" i="1480"/>
  <c r="G43" i="81" s="1"/>
  <c r="BU5" i="1480"/>
  <c r="AA43" i="81" s="1"/>
  <c r="AQ34" i="1480"/>
  <c r="AQ33" i="1480"/>
  <c r="AQ32" i="1480"/>
  <c r="AQ31" i="1480"/>
  <c r="AQ30" i="1480"/>
  <c r="AQ29" i="1480"/>
  <c r="AQ28" i="1480"/>
  <c r="AQ27" i="1480"/>
  <c r="AQ26" i="1480"/>
  <c r="AQ25" i="1480"/>
  <c r="AQ24" i="1480"/>
  <c r="AQ23" i="1480"/>
  <c r="AQ22" i="1480"/>
  <c r="AQ21" i="1480"/>
  <c r="AQ20" i="1480"/>
  <c r="AQ19" i="1480"/>
  <c r="AQ18" i="1480"/>
  <c r="AQ17" i="1480"/>
  <c r="AQ16" i="1480"/>
  <c r="AQ15" i="1480"/>
  <c r="AQ14" i="1480"/>
  <c r="AQ13" i="1480"/>
  <c r="AQ12" i="1480"/>
  <c r="AS11" i="1480"/>
  <c r="AQ11" i="1480"/>
  <c r="AX5" i="1480"/>
  <c r="D43" i="81" s="1"/>
  <c r="AW5" i="1480"/>
  <c r="AV5" i="1480"/>
  <c r="Y5" i="1480"/>
  <c r="N5" i="1480"/>
  <c r="E5" i="1480"/>
  <c r="AK4" i="1480"/>
  <c r="Y4" i="1480"/>
  <c r="N4" i="1480"/>
  <c r="E4" i="1480"/>
  <c r="AQ34" i="1479"/>
  <c r="AQ33" i="1479"/>
  <c r="AQ32" i="1479"/>
  <c r="AQ31" i="1479"/>
  <c r="AQ30" i="1479"/>
  <c r="AQ29" i="1479"/>
  <c r="AQ28" i="1479"/>
  <c r="AQ27" i="1479"/>
  <c r="AQ26" i="1479"/>
  <c r="AQ25" i="1479"/>
  <c r="AQ24" i="1479"/>
  <c r="AQ23" i="1479"/>
  <c r="AQ22" i="1479"/>
  <c r="AQ21" i="1479"/>
  <c r="AQ20" i="1479"/>
  <c r="AQ19" i="1479"/>
  <c r="AQ18" i="1479"/>
  <c r="AQ17" i="1479"/>
  <c r="AQ16" i="1479"/>
  <c r="AQ15" i="1479"/>
  <c r="AQ14" i="1479"/>
  <c r="AQ13" i="1479"/>
  <c r="AQ12" i="1479"/>
  <c r="AS11" i="1479"/>
  <c r="AQ11" i="1479"/>
  <c r="BV5" i="1479"/>
  <c r="AB42" i="81" s="1"/>
  <c r="BU5" i="1479"/>
  <c r="AA42" i="81" s="1"/>
  <c r="BT5" i="1479"/>
  <c r="Z42" i="81" s="1"/>
  <c r="AX5" i="1479"/>
  <c r="D42" i="81" s="1"/>
  <c r="AW5" i="1479"/>
  <c r="AV5" i="1479"/>
  <c r="Y5" i="1479"/>
  <c r="N5" i="1479"/>
  <c r="E5" i="1479"/>
  <c r="AK4" i="1479"/>
  <c r="Y4" i="1479"/>
  <c r="N4" i="1479"/>
  <c r="E4" i="1479"/>
  <c r="BH5" i="1478"/>
  <c r="N41" i="81" s="1"/>
  <c r="AQ34" i="1478"/>
  <c r="AQ33" i="1478"/>
  <c r="AQ32" i="1478"/>
  <c r="AQ31" i="1478"/>
  <c r="AQ30" i="1478"/>
  <c r="AQ29" i="1478"/>
  <c r="AQ28" i="1478"/>
  <c r="AQ27" i="1478"/>
  <c r="AQ26" i="1478"/>
  <c r="AQ25" i="1478"/>
  <c r="AQ24" i="1478"/>
  <c r="AQ23" i="1478"/>
  <c r="AQ22" i="1478"/>
  <c r="AQ21" i="1478"/>
  <c r="AQ20" i="1478"/>
  <c r="AQ19" i="1478"/>
  <c r="AQ18" i="1478"/>
  <c r="AQ17" i="1478"/>
  <c r="AQ16" i="1478"/>
  <c r="AQ15" i="1478"/>
  <c r="AQ14" i="1478"/>
  <c r="AQ13" i="1478"/>
  <c r="AQ12" i="1478"/>
  <c r="AS11" i="1478"/>
  <c r="AQ11" i="1478"/>
  <c r="BI5" i="1478"/>
  <c r="O41" i="81" s="1"/>
  <c r="AX5" i="1478"/>
  <c r="D41" i="81" s="1"/>
  <c r="AW5" i="1478"/>
  <c r="AV5" i="1478"/>
  <c r="Y5" i="1478"/>
  <c r="N5" i="1478"/>
  <c r="E5" i="1478"/>
  <c r="AK4" i="1478"/>
  <c r="Y4" i="1478"/>
  <c r="N4" i="1478"/>
  <c r="E4" i="1478"/>
  <c r="BE5" i="1477"/>
  <c r="K40" i="81" s="1"/>
  <c r="BD5" i="1477"/>
  <c r="J40" i="81" s="1"/>
  <c r="BC5" i="1477"/>
  <c r="I40" i="81" s="1"/>
  <c r="BU5" i="1477"/>
  <c r="AA40" i="81" s="1"/>
  <c r="AQ34" i="1477"/>
  <c r="AQ33" i="1477"/>
  <c r="AQ32" i="1477"/>
  <c r="AQ31" i="1477"/>
  <c r="AQ30" i="1477"/>
  <c r="AQ29" i="1477"/>
  <c r="AQ28" i="1477"/>
  <c r="AQ27" i="1477"/>
  <c r="AQ26" i="1477"/>
  <c r="AQ25" i="1477"/>
  <c r="AQ24" i="1477"/>
  <c r="AQ23" i="1477"/>
  <c r="AQ22" i="1477"/>
  <c r="AQ21" i="1477"/>
  <c r="AQ20" i="1477"/>
  <c r="AQ19" i="1477"/>
  <c r="AQ18" i="1477"/>
  <c r="AQ17" i="1477"/>
  <c r="AQ16" i="1477"/>
  <c r="AQ15" i="1477"/>
  <c r="AQ14" i="1477"/>
  <c r="AQ13" i="1477"/>
  <c r="AQ12" i="1477"/>
  <c r="AS11" i="1477"/>
  <c r="AQ11" i="1477"/>
  <c r="BJ5" i="1477"/>
  <c r="P40" i="81" s="1"/>
  <c r="AX5" i="1477"/>
  <c r="D40" i="81" s="1"/>
  <c r="AW5" i="1477"/>
  <c r="AV5" i="1477"/>
  <c r="Y5" i="1477"/>
  <c r="N5" i="1477"/>
  <c r="E5" i="1477"/>
  <c r="AK4" i="1477"/>
  <c r="Y4" i="1477"/>
  <c r="N4" i="1477"/>
  <c r="E4" i="1477"/>
  <c r="BV5" i="1476"/>
  <c r="AB39" i="81" s="1"/>
  <c r="AQ34" i="1476"/>
  <c r="AQ33" i="1476"/>
  <c r="AQ32" i="1476"/>
  <c r="AQ31" i="1476"/>
  <c r="AQ30" i="1476"/>
  <c r="AQ29" i="1476"/>
  <c r="AQ28" i="1476"/>
  <c r="AQ27" i="1476"/>
  <c r="AQ26" i="1476"/>
  <c r="AQ25" i="1476"/>
  <c r="AQ24" i="1476"/>
  <c r="AQ23" i="1476"/>
  <c r="AQ22" i="1476"/>
  <c r="AQ21" i="1476"/>
  <c r="AQ20" i="1476"/>
  <c r="AQ19" i="1476"/>
  <c r="AQ18" i="1476"/>
  <c r="AQ17" i="1476"/>
  <c r="AQ16" i="1476"/>
  <c r="AQ15" i="1476"/>
  <c r="AQ14" i="1476"/>
  <c r="AQ13" i="1476"/>
  <c r="AQ12" i="1476"/>
  <c r="AS11" i="1476"/>
  <c r="AQ11" i="1476"/>
  <c r="BT5" i="1476"/>
  <c r="Z39" i="81" s="1"/>
  <c r="BA5" i="1476"/>
  <c r="G39" i="81" s="1"/>
  <c r="AX5" i="1476"/>
  <c r="D39" i="81" s="1"/>
  <c r="AW5" i="1476"/>
  <c r="AV5" i="1476"/>
  <c r="Y5" i="1476"/>
  <c r="N5" i="1476"/>
  <c r="E5" i="1476"/>
  <c r="AK4" i="1476"/>
  <c r="Y4" i="1476"/>
  <c r="N4" i="1476"/>
  <c r="E4" i="1476"/>
  <c r="BI5" i="1475"/>
  <c r="O38" i="81" s="1"/>
  <c r="BR5" i="1475"/>
  <c r="X38" i="81" s="1"/>
  <c r="BO5" i="1475"/>
  <c r="U38" i="81" s="1"/>
  <c r="AQ34" i="1475"/>
  <c r="AQ33" i="1475"/>
  <c r="AQ32" i="1475"/>
  <c r="AQ31" i="1475"/>
  <c r="AQ30" i="1475"/>
  <c r="AQ29" i="1475"/>
  <c r="AQ28" i="1475"/>
  <c r="AQ27" i="1475"/>
  <c r="AQ26" i="1475"/>
  <c r="AQ25" i="1475"/>
  <c r="AQ24" i="1475"/>
  <c r="AQ23" i="1475"/>
  <c r="AQ22" i="1475"/>
  <c r="AQ21" i="1475"/>
  <c r="AQ20" i="1475"/>
  <c r="AQ19" i="1475"/>
  <c r="AQ18" i="1475"/>
  <c r="AQ17" i="1475"/>
  <c r="AQ16" i="1475"/>
  <c r="AQ15" i="1475"/>
  <c r="AQ14" i="1475"/>
  <c r="AQ13" i="1475"/>
  <c r="AQ12" i="1475"/>
  <c r="AS11" i="1475"/>
  <c r="AQ11" i="1475"/>
  <c r="BH5" i="1475"/>
  <c r="N38" i="81" s="1"/>
  <c r="BG5" i="1475"/>
  <c r="M38" i="81" s="1"/>
  <c r="AX5" i="1475"/>
  <c r="D38" i="81" s="1"/>
  <c r="AW5" i="1475"/>
  <c r="AV5" i="1475"/>
  <c r="Y5" i="1475"/>
  <c r="N5" i="1475"/>
  <c r="E5" i="1475"/>
  <c r="AK4" i="1475"/>
  <c r="Y4" i="1475"/>
  <c r="N4" i="1475"/>
  <c r="E4" i="1475"/>
  <c r="BI5" i="1474"/>
  <c r="O37" i="81" s="1"/>
  <c r="BH5" i="1474"/>
  <c r="N37" i="81" s="1"/>
  <c r="BG5" i="1474"/>
  <c r="M37" i="81" s="1"/>
  <c r="BE5" i="1474"/>
  <c r="K37" i="81" s="1"/>
  <c r="AQ34" i="1474"/>
  <c r="AQ33" i="1474"/>
  <c r="AQ32" i="1474"/>
  <c r="AQ31" i="1474"/>
  <c r="AQ30" i="1474"/>
  <c r="AQ29" i="1474"/>
  <c r="AQ28" i="1474"/>
  <c r="AQ27" i="1474"/>
  <c r="AQ26" i="1474"/>
  <c r="AQ25" i="1474"/>
  <c r="AQ24" i="1474"/>
  <c r="AQ23" i="1474"/>
  <c r="AQ22" i="1474"/>
  <c r="AQ21" i="1474"/>
  <c r="AQ20" i="1474"/>
  <c r="AQ19" i="1474"/>
  <c r="AQ18" i="1474"/>
  <c r="AQ17" i="1474"/>
  <c r="AQ16" i="1474"/>
  <c r="AQ15" i="1474"/>
  <c r="AQ14" i="1474"/>
  <c r="AQ13" i="1474"/>
  <c r="AQ12" i="1474"/>
  <c r="AS11" i="1474"/>
  <c r="AQ11" i="1474"/>
  <c r="AX5" i="1474"/>
  <c r="D37" i="81" s="1"/>
  <c r="AW5" i="1474"/>
  <c r="AV5" i="1474"/>
  <c r="Y5" i="1474"/>
  <c r="N5" i="1474"/>
  <c r="E5" i="1474"/>
  <c r="AK4" i="1474"/>
  <c r="Y4" i="1474"/>
  <c r="N4" i="1474"/>
  <c r="E4" i="1474"/>
  <c r="BF5" i="1473"/>
  <c r="L36" i="81" s="1"/>
  <c r="AQ34" i="1473"/>
  <c r="AQ33" i="1473"/>
  <c r="AQ32" i="1473"/>
  <c r="AQ31" i="1473"/>
  <c r="AQ30" i="1473"/>
  <c r="AQ29" i="1473"/>
  <c r="AQ28" i="1473"/>
  <c r="AQ27" i="1473"/>
  <c r="AQ26" i="1473"/>
  <c r="AQ25" i="1473"/>
  <c r="AQ24" i="1473"/>
  <c r="AQ23" i="1473"/>
  <c r="AQ22" i="1473"/>
  <c r="AQ21" i="1473"/>
  <c r="AQ20" i="1473"/>
  <c r="AQ19" i="1473"/>
  <c r="AQ18" i="1473"/>
  <c r="AQ17" i="1473"/>
  <c r="AQ16" i="1473"/>
  <c r="AQ15" i="1473"/>
  <c r="AQ14" i="1473"/>
  <c r="AQ13" i="1473"/>
  <c r="AQ12" i="1473"/>
  <c r="AS11" i="1473"/>
  <c r="AQ11" i="1473"/>
  <c r="BA5" i="1473"/>
  <c r="G36" i="81" s="1"/>
  <c r="AZ5" i="1473"/>
  <c r="F36" i="81" s="1"/>
  <c r="AX5" i="1473"/>
  <c r="D36" i="81" s="1"/>
  <c r="AW5" i="1473"/>
  <c r="AV5" i="1473"/>
  <c r="Y5" i="1473"/>
  <c r="N5" i="1473"/>
  <c r="E5" i="1473"/>
  <c r="AK4" i="1473"/>
  <c r="Y4" i="1473"/>
  <c r="N4" i="1473"/>
  <c r="E4" i="1473"/>
  <c r="BG5" i="1472"/>
  <c r="M35" i="81" s="1"/>
  <c r="BU5" i="1472"/>
  <c r="AA35" i="81" s="1"/>
  <c r="AQ34" i="1472"/>
  <c r="AQ33" i="1472"/>
  <c r="AQ32" i="1472"/>
  <c r="AQ31" i="1472"/>
  <c r="AQ30" i="1472"/>
  <c r="AQ29" i="1472"/>
  <c r="AQ28" i="1472"/>
  <c r="AQ27" i="1472"/>
  <c r="AQ26" i="1472"/>
  <c r="AQ25" i="1472"/>
  <c r="AQ24" i="1472"/>
  <c r="AQ23" i="1472"/>
  <c r="AQ22" i="1472"/>
  <c r="AQ21" i="1472"/>
  <c r="AQ20" i="1472"/>
  <c r="AQ19" i="1472"/>
  <c r="AQ18" i="1472"/>
  <c r="AQ17" i="1472"/>
  <c r="AQ16" i="1472"/>
  <c r="AQ15" i="1472"/>
  <c r="AQ14" i="1472"/>
  <c r="AQ13" i="1472"/>
  <c r="AQ12" i="1472"/>
  <c r="AS11" i="1472"/>
  <c r="AQ11" i="1472"/>
  <c r="BT5" i="1472"/>
  <c r="Z35" i="81" s="1"/>
  <c r="BS5" i="1472"/>
  <c r="Y35" i="81" s="1"/>
  <c r="AX5" i="1472"/>
  <c r="D35" i="81" s="1"/>
  <c r="AW5" i="1472"/>
  <c r="AV5" i="1472"/>
  <c r="Y5" i="1472"/>
  <c r="N5" i="1472"/>
  <c r="E5" i="1472"/>
  <c r="AK4" i="1472"/>
  <c r="Y4" i="1472"/>
  <c r="N4" i="1472"/>
  <c r="E4" i="1472"/>
  <c r="AQ34" i="1471"/>
  <c r="AQ33" i="1471"/>
  <c r="AQ32" i="1471"/>
  <c r="AQ31" i="1471"/>
  <c r="AQ30" i="1471"/>
  <c r="AQ29" i="1471"/>
  <c r="AQ28" i="1471"/>
  <c r="AQ27" i="1471"/>
  <c r="AQ26" i="1471"/>
  <c r="AQ25" i="1471"/>
  <c r="AQ24" i="1471"/>
  <c r="AQ23" i="1471"/>
  <c r="AQ22" i="1471"/>
  <c r="AQ21" i="1471"/>
  <c r="AQ20" i="1471"/>
  <c r="AQ19" i="1471"/>
  <c r="AQ18" i="1471"/>
  <c r="AQ17" i="1471"/>
  <c r="AQ16" i="1471"/>
  <c r="AQ15" i="1471"/>
  <c r="AQ14" i="1471"/>
  <c r="AQ13" i="1471"/>
  <c r="AQ12" i="1471"/>
  <c r="AS11" i="1471"/>
  <c r="AQ11" i="1471"/>
  <c r="AX5" i="1471"/>
  <c r="D34" i="81" s="1"/>
  <c r="AW5" i="1471"/>
  <c r="AV5" i="1471"/>
  <c r="Y5" i="1471"/>
  <c r="N5" i="1471"/>
  <c r="E5" i="1471"/>
  <c r="AK4" i="1471"/>
  <c r="Y4" i="1471"/>
  <c r="N4" i="1471"/>
  <c r="E4" i="1471"/>
  <c r="BG5" i="1470"/>
  <c r="M33" i="81" s="1"/>
  <c r="BE5" i="1470"/>
  <c r="K33" i="81" s="1"/>
  <c r="AQ34" i="1470"/>
  <c r="AQ33" i="1470"/>
  <c r="AQ32" i="1470"/>
  <c r="AQ31" i="1470"/>
  <c r="AQ30" i="1470"/>
  <c r="AQ29" i="1470"/>
  <c r="AQ28" i="1470"/>
  <c r="AQ27" i="1470"/>
  <c r="AQ26" i="1470"/>
  <c r="AQ25" i="1470"/>
  <c r="AQ24" i="1470"/>
  <c r="AQ23" i="1470"/>
  <c r="AQ22" i="1470"/>
  <c r="AQ21" i="1470"/>
  <c r="AQ20" i="1470"/>
  <c r="AQ19" i="1470"/>
  <c r="AQ18" i="1470"/>
  <c r="AQ17" i="1470"/>
  <c r="AQ16" i="1470"/>
  <c r="AQ15" i="1470"/>
  <c r="AQ14" i="1470"/>
  <c r="AQ13" i="1470"/>
  <c r="AQ12" i="1470"/>
  <c r="AS11" i="1470"/>
  <c r="AQ11" i="1470"/>
  <c r="AX5" i="1470"/>
  <c r="D33" i="81" s="1"/>
  <c r="AW5" i="1470"/>
  <c r="AV5" i="1470"/>
  <c r="Y5" i="1470"/>
  <c r="N5" i="1470"/>
  <c r="E5" i="1470"/>
  <c r="AK4" i="1470"/>
  <c r="Y4" i="1470"/>
  <c r="N4" i="1470"/>
  <c r="E4" i="1470"/>
  <c r="BH5" i="1469"/>
  <c r="N32" i="81" s="1"/>
  <c r="AQ34" i="1469"/>
  <c r="AQ33" i="1469"/>
  <c r="AQ32" i="1469"/>
  <c r="AQ31" i="1469"/>
  <c r="AQ30" i="1469"/>
  <c r="AQ29" i="1469"/>
  <c r="AQ28" i="1469"/>
  <c r="AQ27" i="1469"/>
  <c r="AQ26" i="1469"/>
  <c r="AQ25" i="1469"/>
  <c r="AQ24" i="1469"/>
  <c r="AQ23" i="1469"/>
  <c r="AQ22" i="1469"/>
  <c r="AQ21" i="1469"/>
  <c r="AQ20" i="1469"/>
  <c r="AQ19" i="1469"/>
  <c r="AQ18" i="1469"/>
  <c r="AQ17" i="1469"/>
  <c r="AQ16" i="1469"/>
  <c r="AQ15" i="1469"/>
  <c r="AQ14" i="1469"/>
  <c r="AQ13" i="1469"/>
  <c r="AQ12" i="1469"/>
  <c r="AS11" i="1469"/>
  <c r="AQ11" i="1469"/>
  <c r="AX5" i="1469"/>
  <c r="D32" i="81" s="1"/>
  <c r="AW5" i="1469"/>
  <c r="AV5" i="1469"/>
  <c r="Y5" i="1469"/>
  <c r="N5" i="1469"/>
  <c r="E5" i="1469"/>
  <c r="AK4" i="1469"/>
  <c r="Y4" i="1469"/>
  <c r="N4" i="1469"/>
  <c r="E4" i="1469"/>
  <c r="AQ34" i="1468"/>
  <c r="AQ33" i="1468"/>
  <c r="AQ32" i="1468"/>
  <c r="AQ31" i="1468"/>
  <c r="AQ30" i="1468"/>
  <c r="AQ29" i="1468"/>
  <c r="AQ28" i="1468"/>
  <c r="AQ27" i="1468"/>
  <c r="AQ26" i="1468"/>
  <c r="AQ25" i="1468"/>
  <c r="AQ24" i="1468"/>
  <c r="AQ23" i="1468"/>
  <c r="AQ22" i="1468"/>
  <c r="AQ21" i="1468"/>
  <c r="AQ20" i="1468"/>
  <c r="AQ19" i="1468"/>
  <c r="AQ18" i="1468"/>
  <c r="AQ17" i="1468"/>
  <c r="AQ16" i="1468"/>
  <c r="AQ15" i="1468"/>
  <c r="AQ14" i="1468"/>
  <c r="AQ13" i="1468"/>
  <c r="AQ12" i="1468"/>
  <c r="AS11" i="1468"/>
  <c r="AQ11" i="1468"/>
  <c r="AX5" i="1468"/>
  <c r="D31" i="81" s="1"/>
  <c r="AW5" i="1468"/>
  <c r="AV5" i="1468"/>
  <c r="Y5" i="1468"/>
  <c r="N5" i="1468"/>
  <c r="E5" i="1468"/>
  <c r="AK4" i="1468"/>
  <c r="Y4" i="1468"/>
  <c r="N4" i="1468"/>
  <c r="E4" i="1468"/>
  <c r="AQ34" i="1467"/>
  <c r="AQ33" i="1467"/>
  <c r="AQ32" i="1467"/>
  <c r="AQ31" i="1467"/>
  <c r="AQ30" i="1467"/>
  <c r="AQ29" i="1467"/>
  <c r="AQ28" i="1467"/>
  <c r="AQ27" i="1467"/>
  <c r="AQ26" i="1467"/>
  <c r="AQ25" i="1467"/>
  <c r="AQ24" i="1467"/>
  <c r="AQ23" i="1467"/>
  <c r="AQ22" i="1467"/>
  <c r="AQ21" i="1467"/>
  <c r="AQ20" i="1467"/>
  <c r="AQ19" i="1467"/>
  <c r="AQ18" i="1467"/>
  <c r="AQ17" i="1467"/>
  <c r="AQ16" i="1467"/>
  <c r="AQ15" i="1467"/>
  <c r="AQ14" i="1467"/>
  <c r="AQ13" i="1467"/>
  <c r="AQ12" i="1467"/>
  <c r="AS11" i="1467"/>
  <c r="AQ11" i="1467"/>
  <c r="BI5" i="1467"/>
  <c r="O30" i="81" s="1"/>
  <c r="AX5" i="1467"/>
  <c r="D30" i="81" s="1"/>
  <c r="AW5" i="1467"/>
  <c r="AV5" i="1467"/>
  <c r="Y5" i="1467"/>
  <c r="N5" i="1467"/>
  <c r="E5" i="1467"/>
  <c r="AK4" i="1467"/>
  <c r="Y4" i="1467"/>
  <c r="N4" i="1467"/>
  <c r="E4" i="1467"/>
  <c r="AQ34" i="1466"/>
  <c r="AQ33" i="1466"/>
  <c r="AQ32" i="1466"/>
  <c r="AQ31" i="1466"/>
  <c r="AQ30" i="1466"/>
  <c r="AQ29" i="1466"/>
  <c r="AQ28" i="1466"/>
  <c r="AQ27" i="1466"/>
  <c r="AQ26" i="1466"/>
  <c r="AQ25" i="1466"/>
  <c r="AQ24" i="1466"/>
  <c r="AQ23" i="1466"/>
  <c r="AQ22" i="1466"/>
  <c r="AQ21" i="1466"/>
  <c r="AQ20" i="1466"/>
  <c r="AQ19" i="1466"/>
  <c r="AQ18" i="1466"/>
  <c r="AQ17" i="1466"/>
  <c r="AQ16" i="1466"/>
  <c r="AQ15" i="1466"/>
  <c r="AQ14" i="1466"/>
  <c r="AQ13" i="1466"/>
  <c r="AQ12" i="1466"/>
  <c r="AS11" i="1466"/>
  <c r="AQ11" i="1466"/>
  <c r="BE5" i="1466"/>
  <c r="K29" i="81" s="1"/>
  <c r="BA5" i="1466"/>
  <c r="G29" i="81" s="1"/>
  <c r="AX5" i="1466"/>
  <c r="D29" i="81" s="1"/>
  <c r="AW5" i="1466"/>
  <c r="AV5" i="1466"/>
  <c r="Y5" i="1466"/>
  <c r="N5" i="1466"/>
  <c r="E5" i="1466"/>
  <c r="AK4" i="1466"/>
  <c r="Y4" i="1466"/>
  <c r="N4" i="1466"/>
  <c r="E4" i="1466"/>
  <c r="BV5" i="1465"/>
  <c r="AB28" i="81" s="1"/>
  <c r="BT5" i="1465"/>
  <c r="Z28" i="81" s="1"/>
  <c r="AQ34" i="1465"/>
  <c r="AQ33" i="1465"/>
  <c r="AQ32" i="1465"/>
  <c r="AQ31" i="1465"/>
  <c r="AQ30" i="1465"/>
  <c r="AQ29" i="1465"/>
  <c r="AQ28" i="1465"/>
  <c r="AQ27" i="1465"/>
  <c r="AQ26" i="1465"/>
  <c r="AQ25" i="1465"/>
  <c r="AQ24" i="1465"/>
  <c r="AQ23" i="1465"/>
  <c r="AQ22" i="1465"/>
  <c r="AQ21" i="1465"/>
  <c r="AQ20" i="1465"/>
  <c r="AQ19" i="1465"/>
  <c r="AQ18" i="1465"/>
  <c r="AQ17" i="1465"/>
  <c r="AQ16" i="1465"/>
  <c r="AQ15" i="1465"/>
  <c r="AQ14" i="1465"/>
  <c r="AQ13" i="1465"/>
  <c r="AQ12" i="1465"/>
  <c r="AS11" i="1465"/>
  <c r="AQ11" i="1465"/>
  <c r="BU5" i="1465"/>
  <c r="AA28" i="81" s="1"/>
  <c r="BR5" i="1465"/>
  <c r="X28" i="81" s="1"/>
  <c r="AX5" i="1465"/>
  <c r="D28" i="81" s="1"/>
  <c r="AW5" i="1465"/>
  <c r="AV5" i="1465"/>
  <c r="Y5" i="1465"/>
  <c r="N5" i="1465"/>
  <c r="E5" i="1465"/>
  <c r="AK4" i="1465"/>
  <c r="Y4" i="1465"/>
  <c r="N4" i="1465"/>
  <c r="E4" i="1465"/>
  <c r="AQ34" i="1464"/>
  <c r="AQ33" i="1464"/>
  <c r="AQ32" i="1464"/>
  <c r="AQ31" i="1464"/>
  <c r="AQ30" i="1464"/>
  <c r="AQ29" i="1464"/>
  <c r="AQ28" i="1464"/>
  <c r="AQ27" i="1464"/>
  <c r="AQ26" i="1464"/>
  <c r="AQ25" i="1464"/>
  <c r="AQ24" i="1464"/>
  <c r="AQ23" i="1464"/>
  <c r="AQ22" i="1464"/>
  <c r="AQ21" i="1464"/>
  <c r="AQ20" i="1464"/>
  <c r="AQ19" i="1464"/>
  <c r="AQ18" i="1464"/>
  <c r="AQ17" i="1464"/>
  <c r="AQ16" i="1464"/>
  <c r="AQ15" i="1464"/>
  <c r="AQ14" i="1464"/>
  <c r="AQ13" i="1464"/>
  <c r="AQ12" i="1464"/>
  <c r="AS11" i="1464"/>
  <c r="AQ11" i="1464"/>
  <c r="AX5" i="1464"/>
  <c r="D27" i="81" s="1"/>
  <c r="AW5" i="1464"/>
  <c r="AV5" i="1464"/>
  <c r="Y5" i="1464"/>
  <c r="N5" i="1464"/>
  <c r="E5" i="1464"/>
  <c r="AK4" i="1464"/>
  <c r="Y4" i="1464"/>
  <c r="N4" i="1464"/>
  <c r="E4" i="1464"/>
  <c r="BE5" i="1463"/>
  <c r="K26" i="81" s="1"/>
  <c r="AZ5" i="1463"/>
  <c r="F26" i="81" s="1"/>
  <c r="AQ34" i="1463"/>
  <c r="AQ33" i="1463"/>
  <c r="AQ32" i="1463"/>
  <c r="AQ31" i="1463"/>
  <c r="AQ30" i="1463"/>
  <c r="AQ29" i="1463"/>
  <c r="AQ28" i="1463"/>
  <c r="AQ27" i="1463"/>
  <c r="AQ26" i="1463"/>
  <c r="AQ25" i="1463"/>
  <c r="AQ24" i="1463"/>
  <c r="AQ23" i="1463"/>
  <c r="AQ22" i="1463"/>
  <c r="AQ21" i="1463"/>
  <c r="AQ20" i="1463"/>
  <c r="AQ19" i="1463"/>
  <c r="AQ18" i="1463"/>
  <c r="AQ17" i="1463"/>
  <c r="AQ16" i="1463"/>
  <c r="AQ15" i="1463"/>
  <c r="AQ14" i="1463"/>
  <c r="AQ13" i="1463"/>
  <c r="AQ12" i="1463"/>
  <c r="AS11" i="1463"/>
  <c r="AQ11" i="1463"/>
  <c r="AX5" i="1463"/>
  <c r="D26" i="81" s="1"/>
  <c r="AW5" i="1463"/>
  <c r="AV5" i="1463"/>
  <c r="Y5" i="1463"/>
  <c r="N5" i="1463"/>
  <c r="E5" i="1463"/>
  <c r="AK4" i="1463"/>
  <c r="Y4" i="1463"/>
  <c r="N4" i="1463"/>
  <c r="E4" i="1463"/>
  <c r="AQ34" i="1462"/>
  <c r="AQ33" i="1462"/>
  <c r="AQ32" i="1462"/>
  <c r="AQ31" i="1462"/>
  <c r="AQ30" i="1462"/>
  <c r="AQ29" i="1462"/>
  <c r="AQ28" i="1462"/>
  <c r="AQ27" i="1462"/>
  <c r="AQ26" i="1462"/>
  <c r="AQ25" i="1462"/>
  <c r="AQ24" i="1462"/>
  <c r="AQ23" i="1462"/>
  <c r="AQ22" i="1462"/>
  <c r="AQ21" i="1462"/>
  <c r="AQ20" i="1462"/>
  <c r="AQ19" i="1462"/>
  <c r="AQ18" i="1462"/>
  <c r="AQ17" i="1462"/>
  <c r="AQ16" i="1462"/>
  <c r="AQ15" i="1462"/>
  <c r="AQ14" i="1462"/>
  <c r="AQ13" i="1462"/>
  <c r="AQ12" i="1462"/>
  <c r="AS11" i="1462"/>
  <c r="AQ11" i="1462"/>
  <c r="AX5" i="1462"/>
  <c r="D25" i="81" s="1"/>
  <c r="AW5" i="1462"/>
  <c r="AV5" i="1462"/>
  <c r="Y5" i="1462"/>
  <c r="N5" i="1462"/>
  <c r="E5" i="1462"/>
  <c r="AK4" i="1462"/>
  <c r="Y4" i="1462"/>
  <c r="N4" i="1462"/>
  <c r="E4" i="1462"/>
  <c r="AQ34" i="1461"/>
  <c r="AQ33" i="1461"/>
  <c r="AQ32" i="1461"/>
  <c r="AQ31" i="1461"/>
  <c r="AQ30" i="1461"/>
  <c r="AQ29" i="1461"/>
  <c r="AQ28" i="1461"/>
  <c r="AQ27" i="1461"/>
  <c r="AQ26" i="1461"/>
  <c r="AQ25" i="1461"/>
  <c r="AQ24" i="1461"/>
  <c r="AQ23" i="1461"/>
  <c r="AQ22" i="1461"/>
  <c r="AQ21" i="1461"/>
  <c r="AQ20" i="1461"/>
  <c r="AQ19" i="1461"/>
  <c r="AQ18" i="1461"/>
  <c r="AQ17" i="1461"/>
  <c r="AQ16" i="1461"/>
  <c r="AQ15" i="1461"/>
  <c r="AQ14" i="1461"/>
  <c r="AQ13" i="1461"/>
  <c r="AQ12" i="1461"/>
  <c r="AS11" i="1461"/>
  <c r="AQ11" i="1461"/>
  <c r="AX5" i="1461"/>
  <c r="D24" i="81" s="1"/>
  <c r="AW5" i="1461"/>
  <c r="AV5" i="1461"/>
  <c r="Y5" i="1461"/>
  <c r="N5" i="1461"/>
  <c r="E5" i="1461"/>
  <c r="AK4" i="1461"/>
  <c r="Y4" i="1461"/>
  <c r="N4" i="1461"/>
  <c r="E4" i="1461"/>
  <c r="AQ34" i="1460"/>
  <c r="AQ33" i="1460"/>
  <c r="AQ32" i="1460"/>
  <c r="AQ31" i="1460"/>
  <c r="AQ30" i="1460"/>
  <c r="AQ29" i="1460"/>
  <c r="AQ28" i="1460"/>
  <c r="AQ27" i="1460"/>
  <c r="AQ26" i="1460"/>
  <c r="AQ25" i="1460"/>
  <c r="AQ24" i="1460"/>
  <c r="AQ23" i="1460"/>
  <c r="AQ22" i="1460"/>
  <c r="AQ21" i="1460"/>
  <c r="AQ20" i="1460"/>
  <c r="AQ19" i="1460"/>
  <c r="AQ18" i="1460"/>
  <c r="AQ17" i="1460"/>
  <c r="AQ16" i="1460"/>
  <c r="AQ15" i="1460"/>
  <c r="AQ14" i="1460"/>
  <c r="AQ13" i="1460"/>
  <c r="AQ12" i="1460"/>
  <c r="AS11" i="1460"/>
  <c r="AQ11" i="1460"/>
  <c r="BG5" i="1460"/>
  <c r="M23" i="81" s="1"/>
  <c r="AX5" i="1460"/>
  <c r="D23" i="81" s="1"/>
  <c r="AW5" i="1460"/>
  <c r="AV5" i="1460"/>
  <c r="Y5" i="1460"/>
  <c r="N5" i="1460"/>
  <c r="E5" i="1460"/>
  <c r="AK4" i="1460"/>
  <c r="Y4" i="1460"/>
  <c r="N4" i="1460"/>
  <c r="E4" i="1460"/>
  <c r="BB5" i="1459"/>
  <c r="H22" i="81" s="1"/>
  <c r="AQ34" i="1459"/>
  <c r="AQ33" i="1459"/>
  <c r="AQ32" i="1459"/>
  <c r="AQ31" i="1459"/>
  <c r="AQ30" i="1459"/>
  <c r="AQ29" i="1459"/>
  <c r="AQ28" i="1459"/>
  <c r="AQ27" i="1459"/>
  <c r="AQ26" i="1459"/>
  <c r="AQ25" i="1459"/>
  <c r="AQ24" i="1459"/>
  <c r="AQ23" i="1459"/>
  <c r="AQ22" i="1459"/>
  <c r="AQ21" i="1459"/>
  <c r="AQ20" i="1459"/>
  <c r="AQ19" i="1459"/>
  <c r="AQ18" i="1459"/>
  <c r="AQ17" i="1459"/>
  <c r="AQ16" i="1459"/>
  <c r="AQ15" i="1459"/>
  <c r="AQ14" i="1459"/>
  <c r="AQ13" i="1459"/>
  <c r="AQ12" i="1459"/>
  <c r="AS11" i="1459"/>
  <c r="AQ11" i="1459"/>
  <c r="BU5" i="1459"/>
  <c r="AA22" i="81" s="1"/>
  <c r="BT5" i="1459"/>
  <c r="Z22" i="81" s="1"/>
  <c r="BQ5" i="1459"/>
  <c r="W22" i="81" s="1"/>
  <c r="AX5" i="1459"/>
  <c r="D22" i="81" s="1"/>
  <c r="AW5" i="1459"/>
  <c r="AV5" i="1459"/>
  <c r="Y5" i="1459"/>
  <c r="N5" i="1459"/>
  <c r="E5" i="1459"/>
  <c r="AK4" i="1459"/>
  <c r="Y4" i="1459"/>
  <c r="N4" i="1459"/>
  <c r="E4" i="1459"/>
  <c r="AQ34" i="1458"/>
  <c r="AQ33" i="1458"/>
  <c r="AQ32" i="1458"/>
  <c r="AQ31" i="1458"/>
  <c r="AQ30" i="1458"/>
  <c r="AQ29" i="1458"/>
  <c r="AQ28" i="1458"/>
  <c r="AQ27" i="1458"/>
  <c r="AQ26" i="1458"/>
  <c r="AQ25" i="1458"/>
  <c r="AQ24" i="1458"/>
  <c r="AQ23" i="1458"/>
  <c r="AQ22" i="1458"/>
  <c r="AQ21" i="1458"/>
  <c r="AQ20" i="1458"/>
  <c r="AQ19" i="1458"/>
  <c r="AQ18" i="1458"/>
  <c r="AQ17" i="1458"/>
  <c r="AQ16" i="1458"/>
  <c r="AQ15" i="1458"/>
  <c r="AQ14" i="1458"/>
  <c r="AQ13" i="1458"/>
  <c r="AQ12" i="1458"/>
  <c r="AS11" i="1458"/>
  <c r="AQ11" i="1458"/>
  <c r="AX5" i="1458"/>
  <c r="D21" i="81" s="1"/>
  <c r="AW5" i="1458"/>
  <c r="AV5" i="1458"/>
  <c r="Y5" i="1458"/>
  <c r="N5" i="1458"/>
  <c r="E5" i="1458"/>
  <c r="AK4" i="1458"/>
  <c r="Y4" i="1458"/>
  <c r="N4" i="1458"/>
  <c r="E4" i="1458"/>
  <c r="AQ34" i="1457"/>
  <c r="AQ33" i="1457"/>
  <c r="AQ32" i="1457"/>
  <c r="AQ31" i="1457"/>
  <c r="AQ30" i="1457"/>
  <c r="AQ29" i="1457"/>
  <c r="AQ28" i="1457"/>
  <c r="AQ27" i="1457"/>
  <c r="AQ26" i="1457"/>
  <c r="AQ25" i="1457"/>
  <c r="AQ24" i="1457"/>
  <c r="AQ23" i="1457"/>
  <c r="AQ22" i="1457"/>
  <c r="AQ21" i="1457"/>
  <c r="AQ20" i="1457"/>
  <c r="AQ19" i="1457"/>
  <c r="AQ18" i="1457"/>
  <c r="AQ17" i="1457"/>
  <c r="AQ16" i="1457"/>
  <c r="AQ15" i="1457"/>
  <c r="AQ14" i="1457"/>
  <c r="AQ13" i="1457"/>
  <c r="AQ12" i="1457"/>
  <c r="AS11" i="1457"/>
  <c r="AQ11" i="1457"/>
  <c r="BJ5" i="1457"/>
  <c r="P20" i="81" s="1"/>
  <c r="AX5" i="1457"/>
  <c r="D20" i="81" s="1"/>
  <c r="AW5" i="1457"/>
  <c r="AV5" i="1457"/>
  <c r="Y5" i="1457"/>
  <c r="N5" i="1457"/>
  <c r="E5" i="1457"/>
  <c r="AK4" i="1457"/>
  <c r="Y4" i="1457"/>
  <c r="N4" i="1457"/>
  <c r="E4" i="1457"/>
  <c r="BE5" i="1456"/>
  <c r="K19" i="81" s="1"/>
  <c r="AQ34" i="1456"/>
  <c r="AQ33" i="1456"/>
  <c r="AQ32" i="1456"/>
  <c r="AQ31" i="1456"/>
  <c r="AQ30" i="1456"/>
  <c r="AQ29" i="1456"/>
  <c r="AQ28" i="1456"/>
  <c r="AQ27" i="1456"/>
  <c r="AQ26" i="1456"/>
  <c r="AQ25" i="1456"/>
  <c r="AQ24" i="1456"/>
  <c r="AQ23" i="1456"/>
  <c r="AQ22" i="1456"/>
  <c r="AQ21" i="1456"/>
  <c r="AQ20" i="1456"/>
  <c r="AQ19" i="1456"/>
  <c r="AQ18" i="1456"/>
  <c r="AQ17" i="1456"/>
  <c r="AQ16" i="1456"/>
  <c r="AQ15" i="1456"/>
  <c r="AQ14" i="1456"/>
  <c r="AQ13" i="1456"/>
  <c r="AQ12" i="1456"/>
  <c r="AS11" i="1456"/>
  <c r="AQ11" i="1456"/>
  <c r="AX5" i="1456"/>
  <c r="D19" i="81" s="1"/>
  <c r="AW5" i="1456"/>
  <c r="AV5" i="1456"/>
  <c r="Y5" i="1456"/>
  <c r="N5" i="1456"/>
  <c r="E5" i="1456"/>
  <c r="AK4" i="1456"/>
  <c r="Y4" i="1456"/>
  <c r="N4" i="1456"/>
  <c r="E4" i="1456"/>
  <c r="AQ34" i="1455"/>
  <c r="AQ33" i="1455"/>
  <c r="AQ32" i="1455"/>
  <c r="AQ31" i="1455"/>
  <c r="AQ30" i="1455"/>
  <c r="AQ29" i="1455"/>
  <c r="AQ28" i="1455"/>
  <c r="AQ27" i="1455"/>
  <c r="AQ26" i="1455"/>
  <c r="AQ25" i="1455"/>
  <c r="AQ24" i="1455"/>
  <c r="AQ23" i="1455"/>
  <c r="AQ22" i="1455"/>
  <c r="AQ21" i="1455"/>
  <c r="AQ20" i="1455"/>
  <c r="AQ19" i="1455"/>
  <c r="AQ18" i="1455"/>
  <c r="AQ17" i="1455"/>
  <c r="AQ16" i="1455"/>
  <c r="AQ15" i="1455"/>
  <c r="AQ14" i="1455"/>
  <c r="AQ13" i="1455"/>
  <c r="AQ12" i="1455"/>
  <c r="AS11" i="1455"/>
  <c r="AQ11" i="1455"/>
  <c r="AX5" i="1455"/>
  <c r="D18" i="81" s="1"/>
  <c r="AW5" i="1455"/>
  <c r="AV5" i="1455"/>
  <c r="Y5" i="1455"/>
  <c r="N5" i="1455"/>
  <c r="E5" i="1455"/>
  <c r="AK4" i="1455"/>
  <c r="Y4" i="1455"/>
  <c r="N4" i="1455"/>
  <c r="E4" i="1455"/>
  <c r="BR5" i="1454"/>
  <c r="X17" i="81" s="1"/>
  <c r="AQ34" i="1454"/>
  <c r="AQ33" i="1454"/>
  <c r="AQ32" i="1454"/>
  <c r="AQ31" i="1454"/>
  <c r="AQ30" i="1454"/>
  <c r="AQ29" i="1454"/>
  <c r="AQ28" i="1454"/>
  <c r="AQ27" i="1454"/>
  <c r="AQ26" i="1454"/>
  <c r="AQ25" i="1454"/>
  <c r="AQ24" i="1454"/>
  <c r="AQ23" i="1454"/>
  <c r="AQ22" i="1454"/>
  <c r="AQ21" i="1454"/>
  <c r="AQ20" i="1454"/>
  <c r="AQ19" i="1454"/>
  <c r="AQ18" i="1454"/>
  <c r="AQ17" i="1454"/>
  <c r="AQ16" i="1454"/>
  <c r="AQ15" i="1454"/>
  <c r="AQ14" i="1454"/>
  <c r="AQ13" i="1454"/>
  <c r="AQ12" i="1454"/>
  <c r="AS11" i="1454"/>
  <c r="AQ11" i="1454"/>
  <c r="AX5" i="1454"/>
  <c r="D17" i="81" s="1"/>
  <c r="AW5" i="1454"/>
  <c r="AV5" i="1454"/>
  <c r="Y5" i="1454"/>
  <c r="N5" i="1454"/>
  <c r="E5" i="1454"/>
  <c r="AK4" i="1454"/>
  <c r="Y4" i="1454"/>
  <c r="N4" i="1454"/>
  <c r="E4" i="1454"/>
  <c r="AQ34" i="1453"/>
  <c r="AQ33" i="1453"/>
  <c r="AQ32" i="1453"/>
  <c r="AQ31" i="1453"/>
  <c r="AQ30" i="1453"/>
  <c r="AQ29" i="1453"/>
  <c r="AQ28" i="1453"/>
  <c r="AQ27" i="1453"/>
  <c r="AQ26" i="1453"/>
  <c r="AQ25" i="1453"/>
  <c r="AQ24" i="1453"/>
  <c r="AQ23" i="1453"/>
  <c r="AQ22" i="1453"/>
  <c r="AQ21" i="1453"/>
  <c r="AQ20" i="1453"/>
  <c r="AQ19" i="1453"/>
  <c r="AQ18" i="1453"/>
  <c r="AQ17" i="1453"/>
  <c r="AQ16" i="1453"/>
  <c r="AQ15" i="1453"/>
  <c r="AQ14" i="1453"/>
  <c r="AQ13" i="1453"/>
  <c r="AQ12" i="1453"/>
  <c r="AS11" i="1453"/>
  <c r="AQ11" i="1453"/>
  <c r="AX5" i="1453"/>
  <c r="D16" i="81" s="1"/>
  <c r="AW5" i="1453"/>
  <c r="AV5" i="1453"/>
  <c r="Y5" i="1453"/>
  <c r="N5" i="1453"/>
  <c r="E5" i="1453"/>
  <c r="AK4" i="1453"/>
  <c r="Y4" i="1453"/>
  <c r="N4" i="1453"/>
  <c r="E4" i="1453"/>
  <c r="BC5" i="1452"/>
  <c r="I15" i="81" s="1"/>
  <c r="AZ5" i="1452"/>
  <c r="F15" i="81" s="1"/>
  <c r="BK5" i="1452"/>
  <c r="Q15" i="81" s="1"/>
  <c r="BQ5" i="1452"/>
  <c r="W15" i="81" s="1"/>
  <c r="AQ34" i="1452"/>
  <c r="AQ33" i="1452"/>
  <c r="AQ32" i="1452"/>
  <c r="AQ31" i="1452"/>
  <c r="AQ30" i="1452"/>
  <c r="AQ29" i="1452"/>
  <c r="AQ28" i="1452"/>
  <c r="AQ27" i="1452"/>
  <c r="AQ26" i="1452"/>
  <c r="AQ25" i="1452"/>
  <c r="AQ24" i="1452"/>
  <c r="AQ23" i="1452"/>
  <c r="AQ22" i="1452"/>
  <c r="AQ21" i="1452"/>
  <c r="AQ20" i="1452"/>
  <c r="AQ19" i="1452"/>
  <c r="AQ18" i="1452"/>
  <c r="AQ17" i="1452"/>
  <c r="AQ16" i="1452"/>
  <c r="AQ15" i="1452"/>
  <c r="AQ14" i="1452"/>
  <c r="AQ13" i="1452"/>
  <c r="AQ12" i="1452"/>
  <c r="AS11" i="1452"/>
  <c r="AQ11" i="1452"/>
  <c r="BV5" i="1452"/>
  <c r="AB15" i="81" s="1"/>
  <c r="BU5" i="1452"/>
  <c r="AA15" i="81" s="1"/>
  <c r="BL5" i="1452"/>
  <c r="R15" i="81" s="1"/>
  <c r="AX5" i="1452"/>
  <c r="D15" i="81" s="1"/>
  <c r="AW5" i="1452"/>
  <c r="AV5" i="1452"/>
  <c r="Y5" i="1452"/>
  <c r="N5" i="1452"/>
  <c r="E5" i="1452"/>
  <c r="AK4" i="1452"/>
  <c r="Y4" i="1452"/>
  <c r="N4" i="1452"/>
  <c r="E4" i="1452"/>
  <c r="BT5" i="1451"/>
  <c r="Z14" i="81" s="1"/>
  <c r="AQ34" i="1451"/>
  <c r="AQ33" i="1451"/>
  <c r="AQ32" i="1451"/>
  <c r="AQ31" i="1451"/>
  <c r="AQ30" i="1451"/>
  <c r="AQ29" i="1451"/>
  <c r="AQ28" i="1451"/>
  <c r="AQ27" i="1451"/>
  <c r="AQ26" i="1451"/>
  <c r="AQ25" i="1451"/>
  <c r="AQ24" i="1451"/>
  <c r="AQ23" i="1451"/>
  <c r="AQ22" i="1451"/>
  <c r="AQ21" i="1451"/>
  <c r="AQ20" i="1451"/>
  <c r="AQ19" i="1451"/>
  <c r="AQ18" i="1451"/>
  <c r="AQ17" i="1451"/>
  <c r="AQ16" i="1451"/>
  <c r="AQ15" i="1451"/>
  <c r="AQ14" i="1451"/>
  <c r="AQ13" i="1451"/>
  <c r="AQ12" i="1451"/>
  <c r="AS11" i="1451"/>
  <c r="AQ11" i="1451"/>
  <c r="AX5" i="1451"/>
  <c r="D14" i="81" s="1"/>
  <c r="AW5" i="1451"/>
  <c r="AV5" i="1451"/>
  <c r="Y5" i="1451"/>
  <c r="N5" i="1451"/>
  <c r="E5" i="1451"/>
  <c r="AK4" i="1451"/>
  <c r="Y4" i="1451"/>
  <c r="N4" i="1451"/>
  <c r="E4" i="1451"/>
  <c r="AQ34" i="1450"/>
  <c r="AQ33" i="1450"/>
  <c r="AQ32" i="1450"/>
  <c r="AQ31" i="1450"/>
  <c r="AQ30" i="1450"/>
  <c r="AQ29" i="1450"/>
  <c r="AQ28" i="1450"/>
  <c r="AQ27" i="1450"/>
  <c r="AQ26" i="1450"/>
  <c r="AQ25" i="1450"/>
  <c r="AQ24" i="1450"/>
  <c r="AQ23" i="1450"/>
  <c r="AQ22" i="1450"/>
  <c r="AQ21" i="1450"/>
  <c r="AQ20" i="1450"/>
  <c r="AQ19" i="1450"/>
  <c r="AQ18" i="1450"/>
  <c r="AQ17" i="1450"/>
  <c r="AQ16" i="1450"/>
  <c r="AQ15" i="1450"/>
  <c r="AQ14" i="1450"/>
  <c r="AQ13" i="1450"/>
  <c r="AQ12" i="1450"/>
  <c r="AS11" i="1450"/>
  <c r="AQ11" i="1450"/>
  <c r="AX5" i="1450"/>
  <c r="D13" i="81" s="1"/>
  <c r="AW5" i="1450"/>
  <c r="AV5" i="1450"/>
  <c r="Y5" i="1450"/>
  <c r="N5" i="1450"/>
  <c r="E5" i="1450"/>
  <c r="AK4" i="1450"/>
  <c r="Y4" i="1450"/>
  <c r="N4" i="1450"/>
  <c r="E4" i="1450"/>
  <c r="AQ34" i="1449"/>
  <c r="AQ33" i="1449"/>
  <c r="AQ32" i="1449"/>
  <c r="AQ31" i="1449"/>
  <c r="AQ30" i="1449"/>
  <c r="AQ29" i="1449"/>
  <c r="AQ28" i="1449"/>
  <c r="AQ27" i="1449"/>
  <c r="AQ26" i="1449"/>
  <c r="AQ25" i="1449"/>
  <c r="AQ24" i="1449"/>
  <c r="AQ23" i="1449"/>
  <c r="AQ22" i="1449"/>
  <c r="AQ21" i="1449"/>
  <c r="AQ20" i="1449"/>
  <c r="AQ19" i="1449"/>
  <c r="AQ18" i="1449"/>
  <c r="AQ17" i="1449"/>
  <c r="AQ16" i="1449"/>
  <c r="AQ15" i="1449"/>
  <c r="AQ14" i="1449"/>
  <c r="AQ13" i="1449"/>
  <c r="AQ12" i="1449"/>
  <c r="AS11" i="1449"/>
  <c r="AQ11" i="1449"/>
  <c r="AX5" i="1449"/>
  <c r="D12" i="81" s="1"/>
  <c r="AW5" i="1449"/>
  <c r="AV5" i="1449"/>
  <c r="Y5" i="1449"/>
  <c r="N5" i="1449"/>
  <c r="E5" i="1449"/>
  <c r="AK4" i="1449"/>
  <c r="Y4" i="1449"/>
  <c r="N4" i="1449"/>
  <c r="E4" i="1449"/>
  <c r="AQ34" i="1448"/>
  <c r="AQ33" i="1448"/>
  <c r="AQ32" i="1448"/>
  <c r="AQ31" i="1448"/>
  <c r="AQ30" i="1448"/>
  <c r="AQ29" i="1448"/>
  <c r="AQ28" i="1448"/>
  <c r="AQ27" i="1448"/>
  <c r="AQ26" i="1448"/>
  <c r="AQ25" i="1448"/>
  <c r="AQ24" i="1448"/>
  <c r="AQ23" i="1448"/>
  <c r="AQ22" i="1448"/>
  <c r="AQ21" i="1448"/>
  <c r="AQ20" i="1448"/>
  <c r="AQ19" i="1448"/>
  <c r="AQ18" i="1448"/>
  <c r="AQ17" i="1448"/>
  <c r="AQ16" i="1448"/>
  <c r="AQ15" i="1448"/>
  <c r="AQ14" i="1448"/>
  <c r="AQ13" i="1448"/>
  <c r="AQ12" i="1448"/>
  <c r="AS11" i="1448"/>
  <c r="AQ11" i="1448"/>
  <c r="AZ5" i="1448"/>
  <c r="F11" i="81" s="1"/>
  <c r="AX5" i="1448"/>
  <c r="D11" i="81" s="1"/>
  <c r="AW5" i="1448"/>
  <c r="AV5" i="1448"/>
  <c r="Y5" i="1448"/>
  <c r="N5" i="1448"/>
  <c r="E5" i="1448"/>
  <c r="AK4" i="1448"/>
  <c r="Y4" i="1448"/>
  <c r="N4" i="1448"/>
  <c r="E4" i="1448"/>
  <c r="AQ34" i="1447"/>
  <c r="AQ33" i="1447"/>
  <c r="AQ32" i="1447"/>
  <c r="AQ31" i="1447"/>
  <c r="AQ30" i="1447"/>
  <c r="AQ29" i="1447"/>
  <c r="AQ28" i="1447"/>
  <c r="AQ27" i="1447"/>
  <c r="AQ26" i="1447"/>
  <c r="AQ25" i="1447"/>
  <c r="AQ24" i="1447"/>
  <c r="AQ23" i="1447"/>
  <c r="AQ22" i="1447"/>
  <c r="AQ21" i="1447"/>
  <c r="AQ20" i="1447"/>
  <c r="AQ19" i="1447"/>
  <c r="AQ18" i="1447"/>
  <c r="AQ17" i="1447"/>
  <c r="AQ16" i="1447"/>
  <c r="AQ15" i="1447"/>
  <c r="AQ14" i="1447"/>
  <c r="AQ13" i="1447"/>
  <c r="AQ12" i="1447"/>
  <c r="AS11" i="1447"/>
  <c r="AQ11" i="1447"/>
  <c r="AX5" i="1447"/>
  <c r="AW5" i="1447"/>
  <c r="AV5" i="1447"/>
  <c r="Y5" i="1447"/>
  <c r="N5" i="1447"/>
  <c r="E5" i="1447"/>
  <c r="AK4" i="1447"/>
  <c r="Y4" i="1447"/>
  <c r="N4" i="1447"/>
  <c r="E4" i="1447"/>
  <c r="BL5" i="1522" l="1"/>
  <c r="R85" i="81" s="1"/>
  <c r="AZ5" i="1471"/>
  <c r="F34" i="81" s="1"/>
  <c r="BN5" i="1459"/>
  <c r="T22" i="81" s="1"/>
  <c r="AA112" i="81"/>
  <c r="AB112" i="81"/>
  <c r="Y112" i="81"/>
  <c r="Z112" i="81"/>
  <c r="W112" i="81"/>
  <c r="X112" i="81"/>
  <c r="K112" i="81"/>
  <c r="I112" i="81"/>
  <c r="J112" i="81"/>
  <c r="L112" i="81"/>
  <c r="M112" i="81"/>
  <c r="O112" i="81"/>
  <c r="P112" i="81"/>
  <c r="V112" i="81"/>
  <c r="N112" i="81"/>
  <c r="U112" i="81"/>
  <c r="BL5" i="1508"/>
  <c r="R71" i="81" s="1"/>
  <c r="BK5" i="1462"/>
  <c r="Q25" i="81" s="1"/>
  <c r="BL5" i="1462"/>
  <c r="R25" i="81" s="1"/>
  <c r="BL5" i="1501"/>
  <c r="R64" i="81" s="1"/>
  <c r="AY5" i="1476"/>
  <c r="E39" i="81" s="1"/>
  <c r="BL5" i="1448"/>
  <c r="R11" i="81" s="1"/>
  <c r="BL5" i="1532"/>
  <c r="R95" i="81" s="1"/>
  <c r="BM5" i="1532"/>
  <c r="S95" i="81" s="1"/>
  <c r="BN5" i="1532"/>
  <c r="T95" i="81" s="1"/>
  <c r="BK5" i="1530"/>
  <c r="Q93" i="81" s="1"/>
  <c r="BL5" i="1511"/>
  <c r="R74" i="81" s="1"/>
  <c r="BN5" i="1511"/>
  <c r="T74" i="81" s="1"/>
  <c r="BK5" i="1501"/>
  <c r="Q64" i="81" s="1"/>
  <c r="BM5" i="1501"/>
  <c r="S64" i="81" s="1"/>
  <c r="AY5" i="1500"/>
  <c r="E63" i="81" s="1"/>
  <c r="AY5" i="1498"/>
  <c r="E61" i="81" s="1"/>
  <c r="BM5" i="1493"/>
  <c r="S56" i="81" s="1"/>
  <c r="BN5" i="1486"/>
  <c r="T49" i="81" s="1"/>
  <c r="BL5" i="1483"/>
  <c r="R46" i="81" s="1"/>
  <c r="BN5" i="1483"/>
  <c r="T46" i="81" s="1"/>
  <c r="BN5" i="1462"/>
  <c r="T25" i="81" s="1"/>
  <c r="BL5" i="1459"/>
  <c r="R22" i="81" s="1"/>
  <c r="BL5" i="1455"/>
  <c r="R18" i="81" s="1"/>
  <c r="BM5" i="1455"/>
  <c r="S18" i="81" s="1"/>
  <c r="BL5" i="1504"/>
  <c r="R67" i="81" s="1"/>
  <c r="BN5" i="1461"/>
  <c r="T24" i="81" s="1"/>
  <c r="BN5" i="1455"/>
  <c r="T18" i="81" s="1"/>
  <c r="AY5" i="1532"/>
  <c r="E95" i="81" s="1"/>
  <c r="BK5" i="1531"/>
  <c r="Q94" i="81" s="1"/>
  <c r="BK5" i="1523"/>
  <c r="Q86" i="81" s="1"/>
  <c r="BK5" i="1515"/>
  <c r="Q78" i="81" s="1"/>
  <c r="BK5" i="1514"/>
  <c r="Q77" i="81" s="1"/>
  <c r="BM5" i="1511"/>
  <c r="S74" i="81" s="1"/>
  <c r="AY5" i="1492"/>
  <c r="E55" i="81" s="1"/>
  <c r="BA5" i="1486"/>
  <c r="G49" i="81" s="1"/>
  <c r="G112" i="81" s="1"/>
  <c r="BK5" i="1471"/>
  <c r="Q34" i="81" s="1"/>
  <c r="BM5" i="1471"/>
  <c r="S34" i="81" s="1"/>
  <c r="AY5" i="1471"/>
  <c r="E34" i="81" s="1"/>
  <c r="BK5" i="1456"/>
  <c r="Q19" i="81" s="1"/>
  <c r="BB5" i="1455"/>
  <c r="H18" i="81" s="1"/>
  <c r="H112" i="81" s="1"/>
  <c r="AY5" i="1453"/>
  <c r="E16" i="81" s="1"/>
  <c r="BL5" i="1453"/>
  <c r="R16" i="81" s="1"/>
  <c r="BM5" i="1453"/>
  <c r="S16" i="81" s="1"/>
  <c r="AZ5" i="1449"/>
  <c r="F12" i="81" s="1"/>
  <c r="BM5" i="1449"/>
  <c r="S12" i="81" s="1"/>
  <c r="BL5" i="1524"/>
  <c r="R87" i="81" s="1"/>
  <c r="BN5" i="1517"/>
  <c r="T80" i="81" s="1"/>
  <c r="BN5" i="1507"/>
  <c r="T70" i="81" s="1"/>
  <c r="BN5" i="1495"/>
  <c r="T58" i="81" s="1"/>
  <c r="BK5" i="1495"/>
  <c r="Q58" i="81" s="1"/>
  <c r="BL5" i="1492"/>
  <c r="R55" i="81" s="1"/>
  <c r="BL5" i="1479"/>
  <c r="R42" i="81" s="1"/>
  <c r="BN5" i="1474"/>
  <c r="T37" i="81" s="1"/>
  <c r="BN5" i="1470"/>
  <c r="T33" i="81" s="1"/>
  <c r="BL5" i="1533"/>
  <c r="R96" i="81" s="1"/>
  <c r="AY5" i="1529"/>
  <c r="E92" i="81" s="1"/>
  <c r="BL5" i="1520"/>
  <c r="R83" i="81" s="1"/>
  <c r="BM5" i="1520"/>
  <c r="S83" i="81" s="1"/>
  <c r="BN5" i="1520"/>
  <c r="T83" i="81" s="1"/>
  <c r="BL5" i="1517"/>
  <c r="R80" i="81" s="1"/>
  <c r="BM5" i="1517"/>
  <c r="S80" i="81" s="1"/>
  <c r="BL5" i="1516"/>
  <c r="R79" i="81" s="1"/>
  <c r="BM5" i="1516"/>
  <c r="S79" i="81" s="1"/>
  <c r="BN5" i="1516"/>
  <c r="T79" i="81" s="1"/>
  <c r="BM5" i="1515"/>
  <c r="S78" i="81" s="1"/>
  <c r="AZ5" i="1514"/>
  <c r="F77" i="81" s="1"/>
  <c r="BN5" i="1514"/>
  <c r="T77" i="81" s="1"/>
  <c r="BL5" i="1514"/>
  <c r="R77" i="81" s="1"/>
  <c r="BN5" i="1509"/>
  <c r="T72" i="81" s="1"/>
  <c r="BM5" i="1508"/>
  <c r="S71" i="81" s="1"/>
  <c r="BN5" i="1508"/>
  <c r="T71" i="81" s="1"/>
  <c r="AZ5" i="1507"/>
  <c r="F70" i="81" s="1"/>
  <c r="BL5" i="1505"/>
  <c r="R68" i="81" s="1"/>
  <c r="BM5" i="1505"/>
  <c r="S68" i="81" s="1"/>
  <c r="BM5" i="1502"/>
  <c r="S65" i="81" s="1"/>
  <c r="BN5" i="1501"/>
  <c r="T64" i="81" s="1"/>
  <c r="BL5" i="1498"/>
  <c r="R61" i="81" s="1"/>
  <c r="BL5" i="1495"/>
  <c r="R58" i="81" s="1"/>
  <c r="AZ5" i="1495"/>
  <c r="F58" i="81" s="1"/>
  <c r="AZ5" i="1493"/>
  <c r="F56" i="81" s="1"/>
  <c r="BL5" i="1493"/>
  <c r="R56" i="81" s="1"/>
  <c r="BN5" i="1492"/>
  <c r="T55" i="81" s="1"/>
  <c r="AY5" i="1489"/>
  <c r="E52" i="81" s="1"/>
  <c r="BL5" i="1489"/>
  <c r="R52" i="81" s="1"/>
  <c r="BL5" i="1486"/>
  <c r="R49" i="81" s="1"/>
  <c r="BM5" i="1486"/>
  <c r="S49" i="81" s="1"/>
  <c r="BL5" i="1482"/>
  <c r="R45" i="81" s="1"/>
  <c r="BM5" i="1482"/>
  <c r="S45" i="81" s="1"/>
  <c r="BN5" i="1482"/>
  <c r="T45" i="81" s="1"/>
  <c r="AZ5" i="1479"/>
  <c r="F42" i="81" s="1"/>
  <c r="BM5" i="1479"/>
  <c r="S42" i="81" s="1"/>
  <c r="BK5" i="1474"/>
  <c r="Q37" i="81" s="1"/>
  <c r="BL5" i="1474"/>
  <c r="R37" i="81" s="1"/>
  <c r="BM5" i="1474"/>
  <c r="S37" i="81" s="1"/>
  <c r="BK5" i="1472"/>
  <c r="Q35" i="81" s="1"/>
  <c r="BL5" i="1470"/>
  <c r="R33" i="81" s="1"/>
  <c r="BM5" i="1470"/>
  <c r="S33" i="81" s="1"/>
  <c r="BL5" i="1467"/>
  <c r="R30" i="81" s="1"/>
  <c r="BN5" i="1465"/>
  <c r="T28" i="81" s="1"/>
  <c r="BL5" i="1461"/>
  <c r="R24" i="81" s="1"/>
  <c r="AZ5" i="1461"/>
  <c r="F24" i="81" s="1"/>
  <c r="BM5" i="1456"/>
  <c r="S19" i="81" s="1"/>
  <c r="BN5" i="1529"/>
  <c r="T92" i="81" s="1"/>
  <c r="BL5" i="1529"/>
  <c r="R92" i="81" s="1"/>
  <c r="BM5" i="1529"/>
  <c r="S92" i="81" s="1"/>
  <c r="BN5" i="1523"/>
  <c r="T86" i="81" s="1"/>
  <c r="BM5" i="1523"/>
  <c r="S86" i="81" s="1"/>
  <c r="BL5" i="1523"/>
  <c r="R86" i="81" s="1"/>
  <c r="BM5" i="1513"/>
  <c r="S76" i="81" s="1"/>
  <c r="BN5" i="1512"/>
  <c r="T75" i="81" s="1"/>
  <c r="BN5" i="1498"/>
  <c r="T61" i="81" s="1"/>
  <c r="BN5" i="1493"/>
  <c r="T56" i="81" s="1"/>
  <c r="BN5" i="1490"/>
  <c r="T53" i="81" s="1"/>
  <c r="BM5" i="1489"/>
  <c r="S52" i="81" s="1"/>
  <c r="BN5" i="1489"/>
  <c r="T52" i="81" s="1"/>
  <c r="BM5" i="1473"/>
  <c r="S36" i="81" s="1"/>
  <c r="BL5" i="1473"/>
  <c r="R36" i="81" s="1"/>
  <c r="AY5" i="1473"/>
  <c r="E36" i="81" s="1"/>
  <c r="BN5" i="1468"/>
  <c r="T31" i="81" s="1"/>
  <c r="BN5" i="1467"/>
  <c r="T30" i="81" s="1"/>
  <c r="BN5" i="1464"/>
  <c r="T27" i="81" s="1"/>
  <c r="BL5" i="1464"/>
  <c r="R27" i="81" s="1"/>
  <c r="BM5" i="1464"/>
  <c r="S27" i="81" s="1"/>
  <c r="BL5" i="1456"/>
  <c r="R19" i="81" s="1"/>
  <c r="BM5" i="1452"/>
  <c r="S15" i="81" s="1"/>
  <c r="BN5" i="1480"/>
  <c r="T43" i="81" s="1"/>
  <c r="BN5" i="1479"/>
  <c r="T42" i="81" s="1"/>
  <c r="BN5" i="1471"/>
  <c r="T34" i="81" s="1"/>
  <c r="BM5" i="1533"/>
  <c r="S96" i="81" s="1"/>
  <c r="BN5" i="1533"/>
  <c r="T96" i="81" s="1"/>
  <c r="AY5" i="1533"/>
  <c r="E96" i="81" s="1"/>
  <c r="BL5" i="1531"/>
  <c r="R94" i="81" s="1"/>
  <c r="BM5" i="1531"/>
  <c r="S94" i="81" s="1"/>
  <c r="BN5" i="1531"/>
  <c r="T94" i="81" s="1"/>
  <c r="BL5" i="1530"/>
  <c r="R93" i="81" s="1"/>
  <c r="BM5" i="1530"/>
  <c r="S93" i="81" s="1"/>
  <c r="BN5" i="1530"/>
  <c r="T93" i="81" s="1"/>
  <c r="BL5" i="1528"/>
  <c r="R91" i="81" s="1"/>
  <c r="BM5" i="1528"/>
  <c r="S91" i="81" s="1"/>
  <c r="BN5" i="1528"/>
  <c r="T91" i="81" s="1"/>
  <c r="AY5" i="1527"/>
  <c r="E90" i="81" s="1"/>
  <c r="BL5" i="1527"/>
  <c r="R90" i="81" s="1"/>
  <c r="BM5" i="1527"/>
  <c r="S90" i="81" s="1"/>
  <c r="BN5" i="1527"/>
  <c r="T90" i="81" s="1"/>
  <c r="BL5" i="1526"/>
  <c r="R89" i="81" s="1"/>
  <c r="BM5" i="1526"/>
  <c r="S89" i="81" s="1"/>
  <c r="BN5" i="1526"/>
  <c r="T89" i="81" s="1"/>
  <c r="BL5" i="1525"/>
  <c r="R88" i="81" s="1"/>
  <c r="BM5" i="1525"/>
  <c r="S88" i="81" s="1"/>
  <c r="BN5" i="1525"/>
  <c r="T88" i="81" s="1"/>
  <c r="BM5" i="1524"/>
  <c r="S87" i="81" s="1"/>
  <c r="AY5" i="1524"/>
  <c r="E87" i="81" s="1"/>
  <c r="BK5" i="1524"/>
  <c r="Q87" i="81" s="1"/>
  <c r="BM5" i="1522"/>
  <c r="S85" i="81" s="1"/>
  <c r="BN5" i="1522"/>
  <c r="T85" i="81" s="1"/>
  <c r="BL5" i="1521"/>
  <c r="R84" i="81" s="1"/>
  <c r="BM5" i="1521"/>
  <c r="S84" i="81" s="1"/>
  <c r="BN5" i="1521"/>
  <c r="T84" i="81" s="1"/>
  <c r="BL5" i="1519"/>
  <c r="R82" i="81" s="1"/>
  <c r="BM5" i="1519"/>
  <c r="S82" i="81" s="1"/>
  <c r="BN5" i="1519"/>
  <c r="T82" i="81" s="1"/>
  <c r="AY5" i="1518"/>
  <c r="E81" i="81" s="1"/>
  <c r="BL5" i="1518"/>
  <c r="R81" i="81" s="1"/>
  <c r="BM5" i="1518"/>
  <c r="S81" i="81" s="1"/>
  <c r="BN5" i="1518"/>
  <c r="T81" i="81" s="1"/>
  <c r="AY5" i="1517"/>
  <c r="E80" i="81" s="1"/>
  <c r="BN5" i="1515"/>
  <c r="T78" i="81" s="1"/>
  <c r="BL5" i="1515"/>
  <c r="R78" i="81" s="1"/>
  <c r="AY5" i="1514"/>
  <c r="E77" i="81" s="1"/>
  <c r="BL5" i="1513"/>
  <c r="R76" i="81" s="1"/>
  <c r="BN5" i="1513"/>
  <c r="T76" i="81" s="1"/>
  <c r="AY5" i="1512"/>
  <c r="E75" i="81" s="1"/>
  <c r="BL5" i="1512"/>
  <c r="R75" i="81" s="1"/>
  <c r="BM5" i="1512"/>
  <c r="S75" i="81" s="1"/>
  <c r="AY5" i="1510"/>
  <c r="E73" i="81" s="1"/>
  <c r="AY5" i="1509"/>
  <c r="E72" i="81" s="1"/>
  <c r="BL5" i="1509"/>
  <c r="R72" i="81" s="1"/>
  <c r="BM5" i="1509"/>
  <c r="S72" i="81" s="1"/>
  <c r="AY5" i="1507"/>
  <c r="E70" i="81" s="1"/>
  <c r="BL5" i="1507"/>
  <c r="R70" i="81" s="1"/>
  <c r="BM5" i="1507"/>
  <c r="S70" i="81" s="1"/>
  <c r="BL5" i="1506"/>
  <c r="R69" i="81" s="1"/>
  <c r="BM5" i="1506"/>
  <c r="S69" i="81" s="1"/>
  <c r="BN5" i="1506"/>
  <c r="T69" i="81" s="1"/>
  <c r="BN5" i="1505"/>
  <c r="T68" i="81" s="1"/>
  <c r="BN5" i="1504"/>
  <c r="T67" i="81" s="1"/>
  <c r="BL5" i="1503"/>
  <c r="R66" i="81" s="1"/>
  <c r="BM5" i="1503"/>
  <c r="S66" i="81" s="1"/>
  <c r="BN5" i="1503"/>
  <c r="T66" i="81" s="1"/>
  <c r="BN5" i="1502"/>
  <c r="T65" i="81" s="1"/>
  <c r="BL5" i="1502"/>
  <c r="R65" i="81" s="1"/>
  <c r="BM5" i="1500"/>
  <c r="S63" i="81" s="1"/>
  <c r="BN5" i="1500"/>
  <c r="T63" i="81" s="1"/>
  <c r="BL5" i="1500"/>
  <c r="R63" i="81" s="1"/>
  <c r="BL5" i="1499"/>
  <c r="R62" i="81" s="1"/>
  <c r="BM5" i="1499"/>
  <c r="S62" i="81" s="1"/>
  <c r="BN5" i="1499"/>
  <c r="T62" i="81" s="1"/>
  <c r="AY5" i="1499"/>
  <c r="E62" i="81" s="1"/>
  <c r="BA5" i="1498"/>
  <c r="G61" i="81" s="1"/>
  <c r="BM5" i="1498"/>
  <c r="S61" i="81" s="1"/>
  <c r="BN5" i="1497"/>
  <c r="T60" i="81" s="1"/>
  <c r="BM5" i="1497"/>
  <c r="S60" i="81" s="1"/>
  <c r="BL5" i="1497"/>
  <c r="R60" i="81" s="1"/>
  <c r="BN5" i="1496"/>
  <c r="T59" i="81" s="1"/>
  <c r="BL5" i="1496"/>
  <c r="R59" i="81" s="1"/>
  <c r="BM5" i="1496"/>
  <c r="S59" i="81" s="1"/>
  <c r="BA5" i="1495"/>
  <c r="G58" i="81" s="1"/>
  <c r="BM5" i="1495"/>
  <c r="S58" i="81" s="1"/>
  <c r="BM5" i="1494"/>
  <c r="S57" i="81" s="1"/>
  <c r="BN5" i="1494"/>
  <c r="T57" i="81" s="1"/>
  <c r="BL5" i="1494"/>
  <c r="R57" i="81" s="1"/>
  <c r="AY5" i="1493"/>
  <c r="E56" i="81" s="1"/>
  <c r="BA5" i="1492"/>
  <c r="G55" i="81" s="1"/>
  <c r="BM5" i="1492"/>
  <c r="S55" i="81" s="1"/>
  <c r="AY5" i="1491"/>
  <c r="E54" i="81" s="1"/>
  <c r="BM5" i="1491"/>
  <c r="S54" i="81" s="1"/>
  <c r="BN5" i="1491"/>
  <c r="T54" i="81" s="1"/>
  <c r="BL5" i="1491"/>
  <c r="R54" i="81" s="1"/>
  <c r="AY5" i="1490"/>
  <c r="E53" i="81" s="1"/>
  <c r="BL5" i="1490"/>
  <c r="R53" i="81" s="1"/>
  <c r="BM5" i="1490"/>
  <c r="S53" i="81" s="1"/>
  <c r="BL5" i="1488"/>
  <c r="R51" i="81" s="1"/>
  <c r="BM5" i="1488"/>
  <c r="S51" i="81" s="1"/>
  <c r="BN5" i="1488"/>
  <c r="T51" i="81" s="1"/>
  <c r="BL5" i="1487"/>
  <c r="R50" i="81" s="1"/>
  <c r="BM5" i="1487"/>
  <c r="S50" i="81" s="1"/>
  <c r="BN5" i="1487"/>
  <c r="T50" i="81" s="1"/>
  <c r="AY5" i="1486"/>
  <c r="E49" i="81" s="1"/>
  <c r="AY5" i="1485"/>
  <c r="E48" i="81" s="1"/>
  <c r="BL5" i="1485"/>
  <c r="R48" i="81" s="1"/>
  <c r="BM5" i="1485"/>
  <c r="S48" i="81" s="1"/>
  <c r="BN5" i="1485"/>
  <c r="T48" i="81" s="1"/>
  <c r="BL5" i="1484"/>
  <c r="R47" i="81" s="1"/>
  <c r="BM5" i="1484"/>
  <c r="S47" i="81" s="1"/>
  <c r="BN5" i="1484"/>
  <c r="T47" i="81" s="1"/>
  <c r="AY5" i="1482"/>
  <c r="E45" i="81" s="1"/>
  <c r="BL5" i="1481"/>
  <c r="R44" i="81" s="1"/>
  <c r="BM5" i="1481"/>
  <c r="S44" i="81" s="1"/>
  <c r="BN5" i="1481"/>
  <c r="T44" i="81" s="1"/>
  <c r="BL5" i="1480"/>
  <c r="R43" i="81" s="1"/>
  <c r="BM5" i="1480"/>
  <c r="S43" i="81" s="1"/>
  <c r="AY5" i="1478"/>
  <c r="E41" i="81" s="1"/>
  <c r="BN5" i="1478"/>
  <c r="T41" i="81" s="1"/>
  <c r="BL5" i="1478"/>
  <c r="R41" i="81" s="1"/>
  <c r="BM5" i="1478"/>
  <c r="S41" i="81" s="1"/>
  <c r="BL5" i="1477"/>
  <c r="R40" i="81" s="1"/>
  <c r="BM5" i="1477"/>
  <c r="S40" i="81" s="1"/>
  <c r="BN5" i="1477"/>
  <c r="T40" i="81" s="1"/>
  <c r="AY5" i="1477"/>
  <c r="E40" i="81" s="1"/>
  <c r="BL5" i="1475"/>
  <c r="R38" i="81" s="1"/>
  <c r="BM5" i="1475"/>
  <c r="S38" i="81" s="1"/>
  <c r="BN5" i="1475"/>
  <c r="T38" i="81" s="1"/>
  <c r="AY5" i="1474"/>
  <c r="E37" i="81" s="1"/>
  <c r="BN5" i="1473"/>
  <c r="T36" i="81" s="1"/>
  <c r="BL5" i="1472"/>
  <c r="R35" i="81" s="1"/>
  <c r="BM5" i="1472"/>
  <c r="S35" i="81" s="1"/>
  <c r="BN5" i="1472"/>
  <c r="T35" i="81" s="1"/>
  <c r="AY5" i="1469"/>
  <c r="E32" i="81" s="1"/>
  <c r="BL5" i="1469"/>
  <c r="R32" i="81" s="1"/>
  <c r="BM5" i="1469"/>
  <c r="S32" i="81" s="1"/>
  <c r="BN5" i="1469"/>
  <c r="T32" i="81" s="1"/>
  <c r="BL5" i="1468"/>
  <c r="R31" i="81" s="1"/>
  <c r="BM5" i="1468"/>
  <c r="S31" i="81" s="1"/>
  <c r="BA5" i="1467"/>
  <c r="G30" i="81" s="1"/>
  <c r="BM5" i="1467"/>
  <c r="S30" i="81" s="1"/>
  <c r="BL5" i="1466"/>
  <c r="R29" i="81" s="1"/>
  <c r="BN5" i="1466"/>
  <c r="T29" i="81" s="1"/>
  <c r="BM5" i="1466"/>
  <c r="S29" i="81" s="1"/>
  <c r="AY5" i="1466"/>
  <c r="E29" i="81" s="1"/>
  <c r="BL5" i="1465"/>
  <c r="R28" i="81" s="1"/>
  <c r="BM5" i="1465"/>
  <c r="S28" i="81" s="1"/>
  <c r="AY5" i="1464"/>
  <c r="E27" i="81" s="1"/>
  <c r="BM5" i="1461"/>
  <c r="S24" i="81" s="1"/>
  <c r="AY5" i="1461"/>
  <c r="E24" i="81" s="1"/>
  <c r="AY5" i="1459"/>
  <c r="E22" i="81" s="1"/>
  <c r="AY5" i="1458"/>
  <c r="E21" i="81" s="1"/>
  <c r="BL5" i="1458"/>
  <c r="R21" i="81" s="1"/>
  <c r="BM5" i="1458"/>
  <c r="S21" i="81" s="1"/>
  <c r="BN5" i="1458"/>
  <c r="T21" i="81" s="1"/>
  <c r="AY5" i="1457"/>
  <c r="E20" i="81" s="1"/>
  <c r="BN5" i="1457"/>
  <c r="T20" i="81" s="1"/>
  <c r="BL5" i="1457"/>
  <c r="R20" i="81" s="1"/>
  <c r="BM5" i="1457"/>
  <c r="S20" i="81" s="1"/>
  <c r="AY5" i="1454"/>
  <c r="E17" i="81" s="1"/>
  <c r="BM5" i="1454"/>
  <c r="S17" i="81" s="1"/>
  <c r="BN5" i="1454"/>
  <c r="T17" i="81" s="1"/>
  <c r="BL5" i="1454"/>
  <c r="R17" i="81" s="1"/>
  <c r="BN5" i="1453"/>
  <c r="T16" i="81" s="1"/>
  <c r="BN5" i="1452"/>
  <c r="T15" i="81" s="1"/>
  <c r="BL5" i="1451"/>
  <c r="R14" i="81" s="1"/>
  <c r="BM5" i="1451"/>
  <c r="S14" i="81" s="1"/>
  <c r="BN5" i="1451"/>
  <c r="T14" i="81" s="1"/>
  <c r="AY5" i="1450"/>
  <c r="E13" i="81" s="1"/>
  <c r="BL5" i="1450"/>
  <c r="R13" i="81" s="1"/>
  <c r="BM5" i="1450"/>
  <c r="S13" i="81" s="1"/>
  <c r="BN5" i="1450"/>
  <c r="T13" i="81" s="1"/>
  <c r="BN5" i="1449"/>
  <c r="T12" i="81" s="1"/>
  <c r="AY5" i="1449"/>
  <c r="E12" i="81" s="1"/>
  <c r="BM5" i="1448"/>
  <c r="S11" i="81" s="1"/>
  <c r="BN5" i="1448"/>
  <c r="T11" i="81" s="1"/>
  <c r="AY5" i="1528"/>
  <c r="E91" i="81" s="1"/>
  <c r="AY5" i="1526"/>
  <c r="E89" i="81" s="1"/>
  <c r="AY5" i="1525"/>
  <c r="E88" i="81" s="1"/>
  <c r="AY5" i="1522"/>
  <c r="E85" i="81" s="1"/>
  <c r="AY5" i="1521"/>
  <c r="E84" i="81" s="1"/>
  <c r="AY5" i="1520"/>
  <c r="E83" i="81" s="1"/>
  <c r="AY5" i="1519"/>
  <c r="E82" i="81" s="1"/>
  <c r="AY5" i="1516"/>
  <c r="E79" i="81" s="1"/>
  <c r="AY5" i="1513"/>
  <c r="E76" i="81" s="1"/>
  <c r="AY5" i="1511"/>
  <c r="E74" i="81" s="1"/>
  <c r="BM5" i="1510"/>
  <c r="S73" i="81" s="1"/>
  <c r="BN5" i="1510"/>
  <c r="T73" i="81" s="1"/>
  <c r="BL5" i="1510"/>
  <c r="R73" i="81" s="1"/>
  <c r="AY5" i="1508"/>
  <c r="E71" i="81" s="1"/>
  <c r="AY5" i="1506"/>
  <c r="E69" i="81" s="1"/>
  <c r="AY5" i="1505"/>
  <c r="E68" i="81" s="1"/>
  <c r="AY5" i="1504"/>
  <c r="E67" i="81" s="1"/>
  <c r="AY5" i="1503"/>
  <c r="E66" i="81" s="1"/>
  <c r="AY5" i="1502"/>
  <c r="E65" i="81" s="1"/>
  <c r="AY5" i="1501"/>
  <c r="E64" i="81" s="1"/>
  <c r="AY5" i="1497"/>
  <c r="E60" i="81" s="1"/>
  <c r="AY5" i="1496"/>
  <c r="E59" i="81" s="1"/>
  <c r="AY5" i="1495"/>
  <c r="E58" i="81" s="1"/>
  <c r="AY5" i="1494"/>
  <c r="E57" i="81" s="1"/>
  <c r="AY5" i="1488"/>
  <c r="E51" i="81" s="1"/>
  <c r="AY5" i="1487"/>
  <c r="E50" i="81" s="1"/>
  <c r="AY5" i="1484"/>
  <c r="E47" i="81" s="1"/>
  <c r="AY5" i="1483"/>
  <c r="E46" i="81" s="1"/>
  <c r="AY5" i="1481"/>
  <c r="E44" i="81" s="1"/>
  <c r="AY5" i="1480"/>
  <c r="E43" i="81" s="1"/>
  <c r="AY5" i="1479"/>
  <c r="E42" i="81" s="1"/>
  <c r="BL5" i="1476"/>
  <c r="R39" i="81" s="1"/>
  <c r="BN5" i="1476"/>
  <c r="T39" i="81" s="1"/>
  <c r="BM5" i="1476"/>
  <c r="S39" i="81" s="1"/>
  <c r="AY5" i="1475"/>
  <c r="E38" i="81" s="1"/>
  <c r="AY5" i="1470"/>
  <c r="E33" i="81" s="1"/>
  <c r="AY5" i="1468"/>
  <c r="E31" i="81" s="1"/>
  <c r="AY5" i="1465"/>
  <c r="E28" i="81" s="1"/>
  <c r="BL5" i="1463"/>
  <c r="R26" i="81" s="1"/>
  <c r="BM5" i="1463"/>
  <c r="S26" i="81" s="1"/>
  <c r="BN5" i="1463"/>
  <c r="T26" i="81" s="1"/>
  <c r="AY5" i="1463"/>
  <c r="E26" i="81" s="1"/>
  <c r="AY5" i="1462"/>
  <c r="E25" i="81" s="1"/>
  <c r="BL5" i="1460"/>
  <c r="R23" i="81" s="1"/>
  <c r="BM5" i="1460"/>
  <c r="S23" i="81" s="1"/>
  <c r="BN5" i="1460"/>
  <c r="T23" i="81" s="1"/>
  <c r="AY5" i="1460"/>
  <c r="E23" i="81" s="1"/>
  <c r="AY5" i="1456"/>
  <c r="E19" i="81" s="1"/>
  <c r="AY5" i="1455"/>
  <c r="E18" i="81" s="1"/>
  <c r="AY5" i="1452"/>
  <c r="E15" i="81" s="1"/>
  <c r="AY5" i="1451"/>
  <c r="E14" i="81" s="1"/>
  <c r="AY5" i="1448"/>
  <c r="E11" i="81" s="1"/>
  <c r="BL5" i="1447"/>
  <c r="R10" i="81" s="1"/>
  <c r="BM5" i="1447"/>
  <c r="S10" i="81" s="1"/>
  <c r="AY5" i="1447"/>
  <c r="E10" i="81" s="1"/>
  <c r="BN5" i="1447"/>
  <c r="T10" i="81" s="1"/>
  <c r="O113" i="81" l="1"/>
  <c r="Q112" i="81"/>
  <c r="F112" i="81"/>
  <c r="G113" i="81"/>
  <c r="E112" i="81"/>
  <c r="T112" i="81"/>
  <c r="S112" i="81"/>
  <c r="R112" i="81"/>
  <c r="K113" i="81"/>
  <c r="P4" i="1446"/>
  <c r="J4" i="1446"/>
  <c r="E4" i="1446"/>
  <c r="U3" i="1446"/>
  <c r="P3" i="1446"/>
  <c r="J3" i="1446"/>
  <c r="E3" i="1446"/>
  <c r="T2" i="1446"/>
  <c r="P4" i="1445"/>
  <c r="J4" i="1445"/>
  <c r="E4" i="1445"/>
  <c r="U3" i="1445"/>
  <c r="P3" i="1445"/>
  <c r="J3" i="1445"/>
  <c r="E3" i="1445"/>
  <c r="T2" i="1445"/>
  <c r="P4" i="1444"/>
  <c r="J4" i="1444"/>
  <c r="E4" i="1444"/>
  <c r="U3" i="1444"/>
  <c r="P3" i="1444"/>
  <c r="J3" i="1444"/>
  <c r="E3" i="1444"/>
  <c r="T2" i="1444"/>
  <c r="P4" i="1443"/>
  <c r="J4" i="1443"/>
  <c r="E4" i="1443"/>
  <c r="U3" i="1443"/>
  <c r="P3" i="1443"/>
  <c r="J3" i="1443"/>
  <c r="E3" i="1443"/>
  <c r="T2" i="1443"/>
  <c r="P4" i="1442"/>
  <c r="J4" i="1442"/>
  <c r="E4" i="1442"/>
  <c r="U3" i="1442"/>
  <c r="P3" i="1442"/>
  <c r="J3" i="1442"/>
  <c r="E3" i="1442"/>
  <c r="T2" i="1442"/>
  <c r="P4" i="1441"/>
  <c r="J4" i="1441"/>
  <c r="E4" i="1441"/>
  <c r="U3" i="1441"/>
  <c r="P3" i="1441"/>
  <c r="J3" i="1441"/>
  <c r="E3" i="1441"/>
  <c r="T2" i="1441"/>
  <c r="P4" i="1440"/>
  <c r="J4" i="1440"/>
  <c r="E4" i="1440"/>
  <c r="U3" i="1440"/>
  <c r="P3" i="1440"/>
  <c r="J3" i="1440"/>
  <c r="E3" i="1440"/>
  <c r="T2" i="1440"/>
  <c r="P4" i="1439"/>
  <c r="J4" i="1439"/>
  <c r="E4" i="1439"/>
  <c r="U3" i="1439"/>
  <c r="P3" i="1439"/>
  <c r="J3" i="1439"/>
  <c r="E3" i="1439"/>
  <c r="T2" i="1439"/>
  <c r="P4" i="1438"/>
  <c r="J4" i="1438"/>
  <c r="E4" i="1438"/>
  <c r="U3" i="1438"/>
  <c r="P3" i="1438"/>
  <c r="J3" i="1438"/>
  <c r="E3" i="1438"/>
  <c r="T2" i="1438"/>
  <c r="P4" i="1437"/>
  <c r="J4" i="1437"/>
  <c r="E4" i="1437"/>
  <c r="U3" i="1437"/>
  <c r="P3" i="1437"/>
  <c r="J3" i="1437"/>
  <c r="E3" i="1437"/>
  <c r="T2" i="1437"/>
  <c r="P4" i="1436"/>
  <c r="J4" i="1436"/>
  <c r="E4" i="1436"/>
  <c r="U3" i="1436"/>
  <c r="P3" i="1436"/>
  <c r="J3" i="1436"/>
  <c r="E3" i="1436"/>
  <c r="T2" i="1436"/>
  <c r="P4" i="1435"/>
  <c r="J4" i="1435"/>
  <c r="E4" i="1435"/>
  <c r="U3" i="1435"/>
  <c r="P3" i="1435"/>
  <c r="J3" i="1435"/>
  <c r="E3" i="1435"/>
  <c r="T2" i="1435"/>
  <c r="P4" i="1434"/>
  <c r="J4" i="1434"/>
  <c r="E4" i="1434"/>
  <c r="U3" i="1434"/>
  <c r="P3" i="1434"/>
  <c r="J3" i="1434"/>
  <c r="E3" i="1434"/>
  <c r="T2" i="1434"/>
  <c r="P4" i="1433"/>
  <c r="J4" i="1433"/>
  <c r="E4" i="1433"/>
  <c r="U3" i="1433"/>
  <c r="P3" i="1433"/>
  <c r="J3" i="1433"/>
  <c r="E3" i="1433"/>
  <c r="T2" i="1433"/>
  <c r="P4" i="1432"/>
  <c r="J4" i="1432"/>
  <c r="E4" i="1432"/>
  <c r="U3" i="1432"/>
  <c r="P3" i="1432"/>
  <c r="J3" i="1432"/>
  <c r="E3" i="1432"/>
  <c r="T2" i="1432"/>
  <c r="P4" i="1431"/>
  <c r="J4" i="1431"/>
  <c r="E4" i="1431"/>
  <c r="U3" i="1431"/>
  <c r="P3" i="1431"/>
  <c r="J3" i="1431"/>
  <c r="E3" i="1431"/>
  <c r="T2" i="1431"/>
  <c r="P4" i="1430"/>
  <c r="J4" i="1430"/>
  <c r="E4" i="1430"/>
  <c r="U3" i="1430"/>
  <c r="P3" i="1430"/>
  <c r="J3" i="1430"/>
  <c r="E3" i="1430"/>
  <c r="T2" i="1430"/>
  <c r="P4" i="1429"/>
  <c r="J4" i="1429"/>
  <c r="E4" i="1429"/>
  <c r="U3" i="1429"/>
  <c r="P3" i="1429"/>
  <c r="J3" i="1429"/>
  <c r="E3" i="1429"/>
  <c r="T2" i="1429"/>
  <c r="P4" i="1428"/>
  <c r="J4" i="1428"/>
  <c r="E4" i="1428"/>
  <c r="U3" i="1428"/>
  <c r="P3" i="1428"/>
  <c r="J3" i="1428"/>
  <c r="E3" i="1428"/>
  <c r="T2" i="1428"/>
  <c r="P4" i="1427"/>
  <c r="J4" i="1427"/>
  <c r="E4" i="1427"/>
  <c r="U3" i="1427"/>
  <c r="P3" i="1427"/>
  <c r="J3" i="1427"/>
  <c r="E3" i="1427"/>
  <c r="T2" i="1427"/>
  <c r="P4" i="1426"/>
  <c r="J4" i="1426"/>
  <c r="E4" i="1426"/>
  <c r="U3" i="1426"/>
  <c r="P3" i="1426"/>
  <c r="J3" i="1426"/>
  <c r="E3" i="1426"/>
  <c r="T2" i="1426"/>
  <c r="P4" i="1425"/>
  <c r="J4" i="1425"/>
  <c r="E4" i="1425"/>
  <c r="U3" i="1425"/>
  <c r="P3" i="1425"/>
  <c r="J3" i="1425"/>
  <c r="E3" i="1425"/>
  <c r="T2" i="1425"/>
  <c r="P4" i="1424"/>
  <c r="J4" i="1424"/>
  <c r="E4" i="1424"/>
  <c r="U3" i="1424"/>
  <c r="P3" i="1424"/>
  <c r="J3" i="1424"/>
  <c r="E3" i="1424"/>
  <c r="T2" i="1424"/>
  <c r="P4" i="1423"/>
  <c r="J4" i="1423"/>
  <c r="E4" i="1423"/>
  <c r="U3" i="1423"/>
  <c r="P3" i="1423"/>
  <c r="J3" i="1423"/>
  <c r="E3" i="1423"/>
  <c r="T2" i="1423"/>
  <c r="P4" i="1422"/>
  <c r="J4" i="1422"/>
  <c r="E4" i="1422"/>
  <c r="U3" i="1422"/>
  <c r="P3" i="1422"/>
  <c r="J3" i="1422"/>
  <c r="E3" i="1422"/>
  <c r="T2" i="1422"/>
  <c r="P4" i="1421"/>
  <c r="J4" i="1421"/>
  <c r="E4" i="1421"/>
  <c r="U3" i="1421"/>
  <c r="P3" i="1421"/>
  <c r="J3" i="1421"/>
  <c r="E3" i="1421"/>
  <c r="T2" i="1421"/>
  <c r="P4" i="1420"/>
  <c r="J4" i="1420"/>
  <c r="E4" i="1420"/>
  <c r="U3" i="1420"/>
  <c r="P3" i="1420"/>
  <c r="J3" i="1420"/>
  <c r="E3" i="1420"/>
  <c r="T2" i="1420"/>
  <c r="P4" i="1419"/>
  <c r="J4" i="1419"/>
  <c r="E4" i="1419"/>
  <c r="U3" i="1419"/>
  <c r="P3" i="1419"/>
  <c r="J3" i="1419"/>
  <c r="E3" i="1419"/>
  <c r="T2" i="1419"/>
  <c r="P4" i="1418"/>
  <c r="J4" i="1418"/>
  <c r="E4" i="1418"/>
  <c r="U3" i="1418"/>
  <c r="P3" i="1418"/>
  <c r="J3" i="1418"/>
  <c r="E3" i="1418"/>
  <c r="T2" i="1418"/>
  <c r="P4" i="1417"/>
  <c r="J4" i="1417"/>
  <c r="E4" i="1417"/>
  <c r="U3" i="1417"/>
  <c r="P3" i="1417"/>
  <c r="J3" i="1417"/>
  <c r="E3" i="1417"/>
  <c r="T2" i="1417"/>
  <c r="P4" i="1416"/>
  <c r="J4" i="1416"/>
  <c r="E4" i="1416"/>
  <c r="U3" i="1416"/>
  <c r="P3" i="1416"/>
  <c r="J3" i="1416"/>
  <c r="E3" i="1416"/>
  <c r="T2" i="1416"/>
  <c r="P4" i="1415"/>
  <c r="J4" i="1415"/>
  <c r="E4" i="1415"/>
  <c r="U3" i="1415"/>
  <c r="P3" i="1415"/>
  <c r="J3" i="1415"/>
  <c r="E3" i="1415"/>
  <c r="T2" i="1415"/>
  <c r="P4" i="1414"/>
  <c r="J4" i="1414"/>
  <c r="E4" i="1414"/>
  <c r="U3" i="1414"/>
  <c r="P3" i="1414"/>
  <c r="J3" i="1414"/>
  <c r="E3" i="1414"/>
  <c r="T2" i="1414"/>
  <c r="P4" i="1413"/>
  <c r="J4" i="1413"/>
  <c r="E4" i="1413"/>
  <c r="U3" i="1413"/>
  <c r="P3" i="1413"/>
  <c r="J3" i="1413"/>
  <c r="E3" i="1413"/>
  <c r="T2" i="1413"/>
  <c r="P4" i="1412"/>
  <c r="J4" i="1412"/>
  <c r="E4" i="1412"/>
  <c r="U3" i="1412"/>
  <c r="P3" i="1412"/>
  <c r="J3" i="1412"/>
  <c r="E3" i="1412"/>
  <c r="T2" i="1412"/>
  <c r="P4" i="1411"/>
  <c r="J4" i="1411"/>
  <c r="E4" i="1411"/>
  <c r="U3" i="1411"/>
  <c r="P3" i="1411"/>
  <c r="J3" i="1411"/>
  <c r="E3" i="1411"/>
  <c r="T2" i="1411"/>
  <c r="P4" i="1410"/>
  <c r="J4" i="1410"/>
  <c r="E4" i="1410"/>
  <c r="U3" i="1410"/>
  <c r="P3" i="1410"/>
  <c r="J3" i="1410"/>
  <c r="E3" i="1410"/>
  <c r="T2" i="1410"/>
  <c r="P4" i="1409"/>
  <c r="J4" i="1409"/>
  <c r="E4" i="1409"/>
  <c r="U3" i="1409"/>
  <c r="P3" i="1409"/>
  <c r="J3" i="1409"/>
  <c r="E3" i="1409"/>
  <c r="T2" i="1409"/>
  <c r="P4" i="1408"/>
  <c r="J4" i="1408"/>
  <c r="E4" i="1408"/>
  <c r="U3" i="1408"/>
  <c r="P3" i="1408"/>
  <c r="J3" i="1408"/>
  <c r="E3" i="1408"/>
  <c r="T2" i="1408"/>
  <c r="P4" i="1407"/>
  <c r="J4" i="1407"/>
  <c r="E4" i="1407"/>
  <c r="U3" i="1407"/>
  <c r="P3" i="1407"/>
  <c r="J3" i="1407"/>
  <c r="E3" i="1407"/>
  <c r="T2" i="1407"/>
  <c r="P4" i="1406"/>
  <c r="J4" i="1406"/>
  <c r="E4" i="1406"/>
  <c r="U3" i="1406"/>
  <c r="P3" i="1406"/>
  <c r="J3" i="1406"/>
  <c r="E3" i="1406"/>
  <c r="T2" i="1406"/>
  <c r="P4" i="1405"/>
  <c r="J4" i="1405"/>
  <c r="E4" i="1405"/>
  <c r="U3" i="1405"/>
  <c r="P3" i="1405"/>
  <c r="J3" i="1405"/>
  <c r="E3" i="1405"/>
  <c r="T2" i="1405"/>
  <c r="P4" i="1404"/>
  <c r="J4" i="1404"/>
  <c r="E4" i="1404"/>
  <c r="U3" i="1404"/>
  <c r="P3" i="1404"/>
  <c r="J3" i="1404"/>
  <c r="E3" i="1404"/>
  <c r="T2" i="1404"/>
  <c r="P4" i="1403"/>
  <c r="J4" i="1403"/>
  <c r="E4" i="1403"/>
  <c r="U3" i="1403"/>
  <c r="P3" i="1403"/>
  <c r="J3" i="1403"/>
  <c r="E3" i="1403"/>
  <c r="T2" i="1403"/>
  <c r="P4" i="1402"/>
  <c r="J4" i="1402"/>
  <c r="E4" i="1402"/>
  <c r="U3" i="1402"/>
  <c r="P3" i="1402"/>
  <c r="J3" i="1402"/>
  <c r="E3" i="1402"/>
  <c r="T2" i="1402"/>
  <c r="P4" i="1401"/>
  <c r="J4" i="1401"/>
  <c r="E4" i="1401"/>
  <c r="U3" i="1401"/>
  <c r="P3" i="1401"/>
  <c r="J3" i="1401"/>
  <c r="E3" i="1401"/>
  <c r="T2" i="1401"/>
  <c r="P4" i="1400"/>
  <c r="J4" i="1400"/>
  <c r="E4" i="1400"/>
  <c r="U3" i="1400"/>
  <c r="P3" i="1400"/>
  <c r="J3" i="1400"/>
  <c r="E3" i="1400"/>
  <c r="T2" i="1400"/>
  <c r="P4" i="1399"/>
  <c r="J4" i="1399"/>
  <c r="E4" i="1399"/>
  <c r="U3" i="1399"/>
  <c r="P3" i="1399"/>
  <c r="J3" i="1399"/>
  <c r="E3" i="1399"/>
  <c r="T2" i="1399"/>
  <c r="P4" i="1398"/>
  <c r="J4" i="1398"/>
  <c r="E4" i="1398"/>
  <c r="U3" i="1398"/>
  <c r="P3" i="1398"/>
  <c r="J3" i="1398"/>
  <c r="E3" i="1398"/>
  <c r="T2" i="1398"/>
  <c r="X10" i="1310" l="1"/>
  <c r="X8" i="1310"/>
  <c r="R11" i="1310"/>
  <c r="O11" i="1310"/>
  <c r="L11" i="1310"/>
  <c r="R9" i="1310"/>
  <c r="O9" i="1310"/>
  <c r="L9" i="1310"/>
  <c r="R8" i="1310"/>
  <c r="O8" i="1310"/>
  <c r="L8" i="1310"/>
  <c r="D7" i="1310"/>
  <c r="U6" i="1310"/>
  <c r="U5" i="1310"/>
  <c r="R5" i="1310"/>
  <c r="I6" i="1310"/>
  <c r="I5" i="1310"/>
  <c r="S4" i="1310"/>
  <c r="S3" i="1310"/>
  <c r="X6" i="1310"/>
  <c r="O6" i="1310"/>
  <c r="D6" i="1310"/>
  <c r="X5" i="1310"/>
  <c r="O5" i="1310"/>
  <c r="D5" i="1310"/>
  <c r="X4" i="1310"/>
  <c r="C4" i="1310"/>
  <c r="X3" i="1310"/>
  <c r="L3" i="1310"/>
  <c r="H3" i="1310"/>
  <c r="C3" i="1310"/>
  <c r="V2" i="1310"/>
  <c r="X10" i="1309"/>
  <c r="X8" i="1309"/>
  <c r="R11" i="1309"/>
  <c r="O11" i="1309"/>
  <c r="L11" i="1309"/>
  <c r="R9" i="1309"/>
  <c r="O9" i="1309"/>
  <c r="L9" i="1309"/>
  <c r="R8" i="1309"/>
  <c r="O8" i="1309"/>
  <c r="L8" i="1309"/>
  <c r="D7" i="1309"/>
  <c r="U6" i="1309"/>
  <c r="U5" i="1309"/>
  <c r="R5" i="1309"/>
  <c r="I6" i="1309"/>
  <c r="I5" i="1309"/>
  <c r="S4" i="1309"/>
  <c r="S3" i="1309"/>
  <c r="X6" i="1309"/>
  <c r="O6" i="1309"/>
  <c r="D6" i="1309"/>
  <c r="X5" i="1309"/>
  <c r="O5" i="1309"/>
  <c r="D5" i="1309"/>
  <c r="X4" i="1309"/>
  <c r="C4" i="1309"/>
  <c r="X3" i="1309"/>
  <c r="L3" i="1309"/>
  <c r="H3" i="1309"/>
  <c r="C3" i="1309"/>
  <c r="V2" i="1309"/>
  <c r="X10" i="1308"/>
  <c r="X8" i="1308"/>
  <c r="R11" i="1308"/>
  <c r="O11" i="1308"/>
  <c r="L11" i="1308"/>
  <c r="R9" i="1308"/>
  <c r="O9" i="1308"/>
  <c r="L9" i="1308"/>
  <c r="R8" i="1308"/>
  <c r="O8" i="1308"/>
  <c r="L8" i="1308"/>
  <c r="D7" i="1308"/>
  <c r="U6" i="1308"/>
  <c r="U5" i="1308"/>
  <c r="R5" i="1308"/>
  <c r="I6" i="1308"/>
  <c r="I5" i="1308"/>
  <c r="S4" i="1308"/>
  <c r="S3" i="1308"/>
  <c r="X6" i="1308"/>
  <c r="O6" i="1308"/>
  <c r="D6" i="1308"/>
  <c r="X5" i="1308"/>
  <c r="O5" i="1308"/>
  <c r="D5" i="1308"/>
  <c r="X4" i="1308"/>
  <c r="C4" i="1308"/>
  <c r="X3" i="1308"/>
  <c r="L3" i="1308"/>
  <c r="H3" i="1308"/>
  <c r="C3" i="1308"/>
  <c r="V2" i="1308"/>
  <c r="X10" i="1307"/>
  <c r="X8" i="1307"/>
  <c r="R11" i="1307"/>
  <c r="O11" i="1307"/>
  <c r="L11" i="1307"/>
  <c r="R9" i="1307"/>
  <c r="O9" i="1307"/>
  <c r="L9" i="1307"/>
  <c r="R8" i="1307"/>
  <c r="O8" i="1307"/>
  <c r="L8" i="1307"/>
  <c r="D7" i="1307"/>
  <c r="U6" i="1307"/>
  <c r="U5" i="1307"/>
  <c r="R5" i="1307"/>
  <c r="I6" i="1307"/>
  <c r="I5" i="1307"/>
  <c r="S4" i="1307"/>
  <c r="S3" i="1307"/>
  <c r="X6" i="1307"/>
  <c r="O6" i="1307"/>
  <c r="D6" i="1307"/>
  <c r="X5" i="1307"/>
  <c r="O5" i="1307"/>
  <c r="D5" i="1307"/>
  <c r="X4" i="1307"/>
  <c r="C4" i="1307"/>
  <c r="X3" i="1307"/>
  <c r="L3" i="1307"/>
  <c r="H3" i="1307"/>
  <c r="C3" i="1307"/>
  <c r="V2" i="1307"/>
  <c r="X10" i="1306"/>
  <c r="X8" i="1306"/>
  <c r="R11" i="1306"/>
  <c r="O11" i="1306"/>
  <c r="L11" i="1306"/>
  <c r="R9" i="1306"/>
  <c r="O9" i="1306"/>
  <c r="L9" i="1306"/>
  <c r="R8" i="1306"/>
  <c r="O8" i="1306"/>
  <c r="L8" i="1306"/>
  <c r="D7" i="1306"/>
  <c r="U6" i="1306"/>
  <c r="U5" i="1306"/>
  <c r="R5" i="1306"/>
  <c r="I6" i="1306"/>
  <c r="I5" i="1306"/>
  <c r="S4" i="1306"/>
  <c r="S3" i="1306"/>
  <c r="X6" i="1306"/>
  <c r="O6" i="1306"/>
  <c r="D6" i="1306"/>
  <c r="X5" i="1306"/>
  <c r="O5" i="1306"/>
  <c r="D5" i="1306"/>
  <c r="X4" i="1306"/>
  <c r="C4" i="1306"/>
  <c r="X3" i="1306"/>
  <c r="L3" i="1306"/>
  <c r="H3" i="1306"/>
  <c r="C3" i="1306"/>
  <c r="V2" i="1306"/>
  <c r="X10" i="1305"/>
  <c r="X8" i="1305"/>
  <c r="R11" i="1305"/>
  <c r="O11" i="1305"/>
  <c r="L11" i="1305"/>
  <c r="R9" i="1305"/>
  <c r="O9" i="1305"/>
  <c r="L9" i="1305"/>
  <c r="R8" i="1305"/>
  <c r="O8" i="1305"/>
  <c r="L8" i="1305"/>
  <c r="D7" i="1305"/>
  <c r="U6" i="1305"/>
  <c r="U5" i="1305"/>
  <c r="R5" i="1305"/>
  <c r="I6" i="1305"/>
  <c r="I5" i="1305"/>
  <c r="S4" i="1305"/>
  <c r="S3" i="1305"/>
  <c r="X6" i="1305"/>
  <c r="O6" i="1305"/>
  <c r="D6" i="1305"/>
  <c r="X5" i="1305"/>
  <c r="O5" i="1305"/>
  <c r="D5" i="1305"/>
  <c r="X4" i="1305"/>
  <c r="C4" i="1305"/>
  <c r="X3" i="1305"/>
  <c r="L3" i="1305"/>
  <c r="H3" i="1305"/>
  <c r="C3" i="1305"/>
  <c r="V2" i="1305"/>
  <c r="X10" i="1304"/>
  <c r="X8" i="1304"/>
  <c r="R11" i="1304"/>
  <c r="O11" i="1304"/>
  <c r="L11" i="1304"/>
  <c r="R9" i="1304"/>
  <c r="O9" i="1304"/>
  <c r="L9" i="1304"/>
  <c r="R8" i="1304"/>
  <c r="O8" i="1304"/>
  <c r="L8" i="1304"/>
  <c r="D7" i="1304"/>
  <c r="U6" i="1304"/>
  <c r="U5" i="1304"/>
  <c r="R5" i="1304"/>
  <c r="I6" i="1304"/>
  <c r="I5" i="1304"/>
  <c r="S4" i="1304"/>
  <c r="S3" i="1304"/>
  <c r="X6" i="1304"/>
  <c r="O6" i="1304"/>
  <c r="D6" i="1304"/>
  <c r="X5" i="1304"/>
  <c r="O5" i="1304"/>
  <c r="D5" i="1304"/>
  <c r="X4" i="1304"/>
  <c r="C4" i="1304"/>
  <c r="X3" i="1304"/>
  <c r="L3" i="1304"/>
  <c r="H3" i="1304"/>
  <c r="C3" i="1304"/>
  <c r="V2" i="1304"/>
  <c r="W5" i="1303"/>
  <c r="M5" i="1303"/>
  <c r="E5" i="1303"/>
  <c r="AF4" i="1303"/>
  <c r="W4" i="1303"/>
  <c r="M4" i="1303"/>
  <c r="E4" i="1303"/>
  <c r="W5" i="1302"/>
  <c r="M5" i="1302"/>
  <c r="E5" i="1302"/>
  <c r="AF4" i="1302"/>
  <c r="W4" i="1302"/>
  <c r="M4" i="1302"/>
  <c r="E4" i="1302"/>
  <c r="W5" i="1301"/>
  <c r="M5" i="1301"/>
  <c r="E5" i="1301"/>
  <c r="AF4" i="1301"/>
  <c r="W4" i="1301"/>
  <c r="M4" i="1301"/>
  <c r="E4" i="1301"/>
  <c r="W5" i="1300"/>
  <c r="M5" i="1300"/>
  <c r="E5" i="1300"/>
  <c r="AF4" i="1300"/>
  <c r="W4" i="1300"/>
  <c r="M4" i="1300"/>
  <c r="E4" i="1300"/>
  <c r="W5" i="1299"/>
  <c r="M5" i="1299"/>
  <c r="E5" i="1299"/>
  <c r="AF4" i="1299"/>
  <c r="W4" i="1299"/>
  <c r="M4" i="1299"/>
  <c r="E4" i="1299"/>
  <c r="W5" i="1298"/>
  <c r="M5" i="1298"/>
  <c r="E5" i="1298"/>
  <c r="AF4" i="1298"/>
  <c r="W4" i="1298"/>
  <c r="M4" i="1298"/>
  <c r="E4" i="1298"/>
  <c r="W5" i="1297"/>
  <c r="M5" i="1297"/>
  <c r="E5" i="1297"/>
  <c r="AF4" i="1297"/>
  <c r="W4" i="1297"/>
  <c r="M4" i="1297"/>
  <c r="E4" i="1297"/>
  <c r="W5" i="1296"/>
  <c r="M5" i="1296"/>
  <c r="E5" i="1296"/>
  <c r="AF4" i="1296"/>
  <c r="W4" i="1296"/>
  <c r="M4" i="1296"/>
  <c r="E4" i="1296"/>
  <c r="W5" i="1295"/>
  <c r="M5" i="1295"/>
  <c r="E5" i="1295"/>
  <c r="AF4" i="1295"/>
  <c r="W4" i="1295"/>
  <c r="M4" i="1295"/>
  <c r="E4" i="1295"/>
  <c r="W5" i="1294"/>
  <c r="M5" i="1294"/>
  <c r="E5" i="1294"/>
  <c r="AF4" i="1294"/>
  <c r="W4" i="1294"/>
  <c r="M4" i="1294"/>
  <c r="E4" i="1294"/>
  <c r="W5" i="1293"/>
  <c r="M5" i="1293"/>
  <c r="E5" i="1293"/>
  <c r="AF4" i="1293"/>
  <c r="W4" i="1293"/>
  <c r="M4" i="1293"/>
  <c r="E4" i="1293"/>
  <c r="W5" i="1292"/>
  <c r="M5" i="1292"/>
  <c r="E5" i="1292"/>
  <c r="AF4" i="1292"/>
  <c r="W4" i="1292"/>
  <c r="M4" i="1292"/>
  <c r="E4" i="1292"/>
  <c r="P2" i="734"/>
  <c r="P2" i="1084"/>
  <c r="P2" i="1085"/>
  <c r="P2" i="733"/>
  <c r="P2" i="732"/>
  <c r="X10" i="1085"/>
  <c r="X10" i="1084"/>
  <c r="X10" i="734"/>
  <c r="X10" i="733"/>
  <c r="X10" i="732"/>
  <c r="E10" i="58"/>
  <c r="D11" i="58" s="1"/>
  <c r="E11" i="58" s="1"/>
  <c r="D12" i="58" s="1"/>
  <c r="E12" i="58" s="1"/>
  <c r="D13" i="58" s="1"/>
  <c r="E13" i="58" s="1"/>
  <c r="D14" i="58" s="1"/>
  <c r="E14" i="58" s="1"/>
  <c r="D15" i="58" s="1"/>
  <c r="E15" i="58" s="1"/>
  <c r="D16" i="58" s="1"/>
  <c r="E16" i="58" s="1"/>
  <c r="D17" i="58" s="1"/>
  <c r="E17" i="58" s="1"/>
  <c r="D18" i="58" s="1"/>
  <c r="E18" i="58" s="1"/>
  <c r="D19" i="58" s="1"/>
  <c r="E19" i="58" s="1"/>
  <c r="D20" i="58" s="1"/>
  <c r="E20" i="58" s="1"/>
  <c r="D21" i="58" s="1"/>
  <c r="E21" i="58" s="1"/>
  <c r="D22" i="58" s="1"/>
  <c r="E22" i="58" s="1"/>
  <c r="D23" i="58" s="1"/>
  <c r="E23" i="58" s="1"/>
  <c r="D24" i="58" s="1"/>
  <c r="E24" i="58" s="1"/>
  <c r="D25" i="58" s="1"/>
  <c r="E25" i="58" s="1"/>
  <c r="D26" i="58" s="1"/>
  <c r="E26" i="58" s="1"/>
  <c r="D27" i="58" s="1"/>
  <c r="E27" i="58" s="1"/>
  <c r="D28" i="58" s="1"/>
  <c r="E28" i="58" s="1"/>
  <c r="D29" i="58" s="1"/>
  <c r="E29" i="58" s="1"/>
  <c r="D30" i="58" s="1"/>
  <c r="E30" i="58" s="1"/>
  <c r="D31" i="58" s="1"/>
  <c r="E31" i="58" s="1"/>
  <c r="D32" i="58" s="1"/>
  <c r="E32" i="58" s="1"/>
  <c r="D33" i="58" s="1"/>
  <c r="E33" i="58" s="1"/>
  <c r="D34" i="58" s="1"/>
  <c r="E34" i="58" s="1"/>
  <c r="D35" i="58" s="1"/>
  <c r="E35" i="58" s="1"/>
  <c r="D36" i="58" s="1"/>
  <c r="E36" i="58" s="1"/>
  <c r="D37" i="58" s="1"/>
  <c r="E37" i="58" s="1"/>
  <c r="D38" i="58" s="1"/>
  <c r="E38" i="58" s="1"/>
  <c r="D39" i="58" s="1"/>
  <c r="E39" i="58" s="1"/>
  <c r="D40" i="58" s="1"/>
  <c r="E40" i="58" s="1"/>
  <c r="D41" i="58" s="1"/>
  <c r="E41" i="58" s="1"/>
  <c r="D42" i="58" s="1"/>
  <c r="E42" i="58" s="1"/>
  <c r="D43" i="58" s="1"/>
  <c r="E43" i="58" s="1"/>
  <c r="D44" i="58" s="1"/>
  <c r="E44" i="58" s="1"/>
  <c r="D45" i="58" s="1"/>
  <c r="E45" i="58" s="1"/>
  <c r="D46" i="58" s="1"/>
  <c r="E46" i="58" s="1"/>
  <c r="D47" i="58" s="1"/>
  <c r="E47" i="58" s="1"/>
  <c r="D48" i="58" s="1"/>
  <c r="E48" i="58" s="1"/>
  <c r="D49" i="58" s="1"/>
  <c r="E49" i="58" s="1"/>
  <c r="D50" i="58" s="1"/>
  <c r="E50" i="58" s="1"/>
  <c r="D51" i="58" s="1"/>
  <c r="E51" i="58" s="1"/>
  <c r="D52" i="58" s="1"/>
  <c r="E52" i="58" s="1"/>
  <c r="D53" i="58" s="1"/>
  <c r="E53" i="58" s="1"/>
  <c r="D54" i="58" s="1"/>
  <c r="E54" i="58" s="1"/>
  <c r="D55" i="58" s="1"/>
  <c r="E55" i="58" s="1"/>
  <c r="D56" i="58" s="1"/>
  <c r="E56" i="58" s="1"/>
  <c r="D57" i="58" s="1"/>
  <c r="E57" i="58" s="1"/>
  <c r="D58" i="58" s="1"/>
  <c r="E58" i="58" s="1"/>
  <c r="D59" i="58" s="1"/>
  <c r="E59" i="58" s="1"/>
  <c r="D60" i="58" s="1"/>
  <c r="E60" i="58" s="1"/>
  <c r="D61" i="58" s="1"/>
  <c r="E61" i="58" s="1"/>
  <c r="D62" i="58" s="1"/>
  <c r="E62" i="58" s="1"/>
  <c r="D63" i="58" s="1"/>
  <c r="E63" i="58" s="1"/>
  <c r="D64" i="58" s="1"/>
  <c r="E64" i="58" s="1"/>
  <c r="D65" i="58" s="1"/>
  <c r="E65" i="58" s="1"/>
  <c r="D66" i="58" s="1"/>
  <c r="E66" i="58" s="1"/>
  <c r="D67" i="58" s="1"/>
  <c r="E67" i="58" s="1"/>
  <c r="D68" i="58" s="1"/>
  <c r="E68" i="58" s="1"/>
  <c r="D69" i="58" s="1"/>
  <c r="E69" i="58" s="1"/>
  <c r="D70" i="58" s="1"/>
  <c r="E70" i="58" s="1"/>
  <c r="D71" i="58" s="1"/>
  <c r="E71" i="58" s="1"/>
  <c r="D72" i="58" s="1"/>
  <c r="E72" i="58" s="1"/>
  <c r="D73" i="58" s="1"/>
  <c r="E73" i="58" s="1"/>
  <c r="D74" i="58" s="1"/>
  <c r="E74" i="58" s="1"/>
  <c r="D75" i="58" s="1"/>
  <c r="E75" i="58" s="1"/>
  <c r="D76" i="58" s="1"/>
  <c r="E76" i="58" s="1"/>
  <c r="D77" i="58" s="1"/>
  <c r="E77" i="58" s="1"/>
  <c r="D78" i="58" s="1"/>
  <c r="E78" i="58" s="1"/>
  <c r="D79" i="58" s="1"/>
  <c r="E79" i="58" s="1"/>
  <c r="D80" i="58" s="1"/>
  <c r="E80" i="58" s="1"/>
  <c r="D81" i="58" s="1"/>
  <c r="E81" i="58" s="1"/>
  <c r="D82" i="58" s="1"/>
  <c r="E82" i="58" s="1"/>
  <c r="D83" i="58" s="1"/>
  <c r="E83" i="58" s="1"/>
  <c r="D84" i="58" s="1"/>
  <c r="E84" i="58" s="1"/>
  <c r="D85" i="58" s="1"/>
  <c r="E85" i="58" s="1"/>
  <c r="D86" i="58" s="1"/>
  <c r="E86" i="58" s="1"/>
  <c r="D87" i="58" s="1"/>
  <c r="E87" i="58" s="1"/>
  <c r="D88" i="58" s="1"/>
  <c r="E88" i="58" s="1"/>
  <c r="D89" i="58" s="1"/>
  <c r="E89" i="58" s="1"/>
  <c r="D90" i="58" s="1"/>
  <c r="E90" i="58" s="1"/>
  <c r="D91" i="58" s="1"/>
  <c r="E91" i="58" s="1"/>
  <c r="D92" i="58" s="1"/>
  <c r="E92" i="58" s="1"/>
  <c r="D93" i="58" s="1"/>
  <c r="E93" i="58" s="1"/>
  <c r="D94" i="58" s="1"/>
  <c r="E94" i="58" s="1"/>
  <c r="D95" i="58" s="1"/>
  <c r="E95" i="58" s="1"/>
  <c r="D96" i="58" s="1"/>
  <c r="E96" i="58" s="1"/>
  <c r="X8" i="1085" l="1"/>
  <c r="R11" i="1085"/>
  <c r="O11" i="1085"/>
  <c r="L11" i="1085"/>
  <c r="R9" i="1085"/>
  <c r="O9" i="1085"/>
  <c r="L9" i="1085"/>
  <c r="R8" i="1085"/>
  <c r="O8" i="1085"/>
  <c r="L8" i="1085"/>
  <c r="D7" i="1085"/>
  <c r="U6" i="1085"/>
  <c r="U5" i="1085"/>
  <c r="R5" i="1085"/>
  <c r="I6" i="1085"/>
  <c r="I5" i="1085"/>
  <c r="S4" i="1085"/>
  <c r="S3" i="1085"/>
  <c r="X6" i="1085"/>
  <c r="O6" i="1085"/>
  <c r="D6" i="1085"/>
  <c r="X5" i="1085"/>
  <c r="O5" i="1085"/>
  <c r="D5" i="1085"/>
  <c r="X4" i="1085"/>
  <c r="C4" i="1085"/>
  <c r="X3" i="1085"/>
  <c r="L3" i="1085"/>
  <c r="H3" i="1085"/>
  <c r="C3" i="1085"/>
  <c r="V2" i="1085"/>
  <c r="X8" i="1084"/>
  <c r="R11" i="1084"/>
  <c r="O11" i="1084"/>
  <c r="L11" i="1084"/>
  <c r="R9" i="1084"/>
  <c r="O9" i="1084"/>
  <c r="L9" i="1084"/>
  <c r="R8" i="1084"/>
  <c r="O8" i="1084"/>
  <c r="L8" i="1084"/>
  <c r="D7" i="1084"/>
  <c r="U6" i="1084"/>
  <c r="U5" i="1084"/>
  <c r="R5" i="1084"/>
  <c r="I6" i="1084"/>
  <c r="I5" i="1084"/>
  <c r="S4" i="1084"/>
  <c r="S3" i="1084"/>
  <c r="X6" i="1084"/>
  <c r="O6" i="1084"/>
  <c r="D6" i="1084"/>
  <c r="X5" i="1084"/>
  <c r="O5" i="1084"/>
  <c r="D5" i="1084"/>
  <c r="X4" i="1084"/>
  <c r="C4" i="1084"/>
  <c r="X3" i="1084"/>
  <c r="L3" i="1084"/>
  <c r="H3" i="1084"/>
  <c r="C3" i="1084"/>
  <c r="V2" i="1084"/>
  <c r="X8" i="734" l="1"/>
  <c r="R11" i="734"/>
  <c r="O11" i="734"/>
  <c r="L11" i="734"/>
  <c r="R9" i="734"/>
  <c r="O9" i="734"/>
  <c r="L9" i="734"/>
  <c r="R8" i="734"/>
  <c r="O8" i="734"/>
  <c r="L8" i="734"/>
  <c r="D7" i="734"/>
  <c r="U6" i="734"/>
  <c r="U5" i="734"/>
  <c r="R5" i="734"/>
  <c r="I6" i="734"/>
  <c r="I5" i="734"/>
  <c r="S4" i="734"/>
  <c r="S3" i="734"/>
  <c r="X6" i="734"/>
  <c r="O6" i="734"/>
  <c r="D6" i="734"/>
  <c r="X5" i="734"/>
  <c r="O5" i="734"/>
  <c r="D5" i="734"/>
  <c r="X4" i="734"/>
  <c r="C4" i="734"/>
  <c r="X3" i="734"/>
  <c r="L3" i="734"/>
  <c r="H3" i="734"/>
  <c r="C3" i="734"/>
  <c r="V2" i="734"/>
  <c r="X8" i="733"/>
  <c r="R11" i="733"/>
  <c r="O11" i="733"/>
  <c r="L11" i="733"/>
  <c r="R9" i="733"/>
  <c r="O9" i="733"/>
  <c r="L9" i="733"/>
  <c r="R8" i="733"/>
  <c r="O8" i="733"/>
  <c r="L8" i="733"/>
  <c r="D7" i="733"/>
  <c r="U6" i="733"/>
  <c r="U5" i="733"/>
  <c r="R5" i="733"/>
  <c r="I6" i="733"/>
  <c r="I5" i="733"/>
  <c r="S4" i="733"/>
  <c r="S3" i="733"/>
  <c r="X6" i="733"/>
  <c r="O6" i="733"/>
  <c r="D6" i="733"/>
  <c r="X5" i="733"/>
  <c r="O5" i="733"/>
  <c r="D5" i="733"/>
  <c r="X4" i="733"/>
  <c r="C4" i="733"/>
  <c r="X3" i="733"/>
  <c r="L3" i="733"/>
  <c r="H3" i="733"/>
  <c r="C3" i="733"/>
  <c r="V2" i="733"/>
  <c r="X8" i="732"/>
  <c r="R11" i="732"/>
  <c r="O11" i="732"/>
  <c r="L11" i="732"/>
  <c r="R9" i="732"/>
  <c r="O9" i="732"/>
  <c r="L9" i="732"/>
  <c r="R8" i="732"/>
  <c r="O8" i="732"/>
  <c r="L8" i="732"/>
  <c r="D7" i="732"/>
  <c r="U6" i="732"/>
  <c r="U5" i="732"/>
  <c r="R5" i="732"/>
  <c r="I6" i="732"/>
  <c r="I5" i="732"/>
  <c r="S4" i="732"/>
  <c r="S3" i="732"/>
  <c r="X6" i="732"/>
  <c r="O6" i="732"/>
  <c r="D6" i="732"/>
  <c r="X5" i="732"/>
  <c r="O5" i="732"/>
  <c r="D5" i="732"/>
  <c r="X4" i="732"/>
  <c r="C4" i="732"/>
  <c r="X3" i="732"/>
  <c r="L3" i="732"/>
  <c r="H3" i="732"/>
  <c r="C3" i="732"/>
  <c r="V2" i="732"/>
  <c r="X3" i="95" l="1"/>
  <c r="Z2" i="81"/>
  <c r="R4" i="95"/>
  <c r="V3" i="81"/>
  <c r="R3" i="95"/>
  <c r="V2" i="81"/>
  <c r="O2" i="81"/>
  <c r="O3" i="81"/>
  <c r="BC3" i="64"/>
  <c r="AO4" i="64"/>
  <c r="AO3" i="64"/>
  <c r="AF4" i="55"/>
  <c r="W5" i="55"/>
  <c r="W4" i="55"/>
  <c r="E4" i="55"/>
  <c r="M5" i="55"/>
  <c r="M4" i="55"/>
  <c r="E5" i="55"/>
  <c r="AF4" i="42" l="1"/>
  <c r="W3" i="65"/>
  <c r="W5" i="42"/>
  <c r="R4" i="65"/>
  <c r="W4" i="42"/>
  <c r="R3" i="65"/>
  <c r="M5" i="42"/>
  <c r="L4" i="65"/>
  <c r="M4" i="42"/>
  <c r="L3" i="65"/>
  <c r="E5" i="42"/>
  <c r="E4" i="65"/>
  <c r="E4" i="42"/>
  <c r="E3" i="65"/>
  <c r="U3" i="218"/>
  <c r="P4" i="218"/>
  <c r="P3" i="218"/>
  <c r="J4" i="218"/>
  <c r="J3" i="218"/>
  <c r="E4" i="218"/>
  <c r="E3" i="218"/>
  <c r="X3" i="63"/>
  <c r="W3" i="61"/>
  <c r="Q4" i="63"/>
  <c r="O4" i="61"/>
  <c r="Q3" i="63"/>
  <c r="O3" i="61"/>
  <c r="J4" i="63"/>
  <c r="K4" i="61"/>
  <c r="J3" i="63"/>
  <c r="K3" i="61"/>
  <c r="E4" i="63"/>
  <c r="F4" i="61"/>
  <c r="E3" i="63"/>
  <c r="F3" i="61"/>
  <c r="X3" i="60" l="1"/>
  <c r="P4" i="60"/>
  <c r="P3" i="60"/>
  <c r="K4" i="60"/>
  <c r="K3" i="60"/>
  <c r="F4" i="60"/>
  <c r="F3" i="60"/>
  <c r="T2" i="218" l="1"/>
  <c r="V2" i="213"/>
  <c r="X6" i="213"/>
  <c r="O6" i="213"/>
  <c r="D6" i="213"/>
  <c r="X5" i="213"/>
  <c r="O5" i="213"/>
  <c r="D5" i="213"/>
  <c r="X4" i="213"/>
  <c r="C4" i="213"/>
  <c r="X3" i="213"/>
  <c r="L3" i="213"/>
  <c r="H3" i="213"/>
  <c r="C3" i="213"/>
  <c r="X2" i="95" l="1"/>
  <c r="L4" i="95"/>
  <c r="L3" i="95"/>
  <c r="E4" i="95"/>
  <c r="E3" i="95"/>
  <c r="Z4" i="64"/>
  <c r="Z3" i="64"/>
  <c r="F4" i="64"/>
  <c r="F3" i="64"/>
  <c r="F3" i="81"/>
  <c r="F2" i="81"/>
  <c r="M5" i="59"/>
  <c r="E5" i="59"/>
  <c r="AF4" i="59"/>
  <c r="W4" i="59"/>
  <c r="M4" i="59"/>
  <c r="E4" i="59"/>
  <c r="AI4" i="58"/>
  <c r="Y4" i="58"/>
  <c r="M5" i="58"/>
  <c r="M4" i="58"/>
  <c r="E5" i="58"/>
  <c r="E4" i="58"/>
  <c r="AE7" i="57" l="1"/>
  <c r="AF7" i="57" l="1"/>
  <c r="AG7" i="57" s="1"/>
  <c r="AH7" i="57" s="1"/>
  <c r="AI7" i="57" s="1"/>
  <c r="AE8" i="57" l="1"/>
  <c r="AF8" i="57" s="1"/>
  <c r="AG8" i="57" l="1"/>
  <c r="AH8" i="57" s="1"/>
  <c r="AI8" i="57" s="1"/>
</calcChain>
</file>

<file path=xl/sharedStrings.xml><?xml version="1.0" encoding="utf-8"?>
<sst xmlns="http://schemas.openxmlformats.org/spreadsheetml/2006/main" count="20268" uniqueCount="1088">
  <si>
    <t>点検様式作成フロ-</t>
    <rPh sb="0" eb="2">
      <t>テンケン</t>
    </rPh>
    <rPh sb="2" eb="4">
      <t>ヨウシキ</t>
    </rPh>
    <rPh sb="4" eb="6">
      <t>サクセイ</t>
    </rPh>
    <phoneticPr fontId="12"/>
  </si>
  <si>
    <t>作成フロー図</t>
    <rPh sb="0" eb="2">
      <t>サクセイ</t>
    </rPh>
    <rPh sb="5" eb="6">
      <t>ズ</t>
    </rPh>
    <phoneticPr fontId="12"/>
  </si>
  <si>
    <t>点検調書作成手順</t>
    <rPh sb="0" eb="2">
      <t>テンケン</t>
    </rPh>
    <rPh sb="2" eb="4">
      <t>チョウショ</t>
    </rPh>
    <rPh sb="4" eb="6">
      <t>サクセイ</t>
    </rPh>
    <rPh sb="6" eb="8">
      <t>テジュン</t>
    </rPh>
    <phoneticPr fontId="12"/>
  </si>
  <si>
    <t>①様式A-1～A-3（トンネル台帳）</t>
    <rPh sb="1" eb="3">
      <t>ヨウシキ</t>
    </rPh>
    <rPh sb="15" eb="17">
      <t>ダイチョウ</t>
    </rPh>
    <phoneticPr fontId="12"/>
  </si>
  <si>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</si>
  <si>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2"/>
  </si>
  <si>
    <t>現場点検作業を実施し，近接目視点検で確認した変状状況や補修履歴を忠実に変状展開図に転記する。</t>
    <phoneticPr fontId="12"/>
  </si>
  <si>
    <t>③様式D-1-1、様式D-1-2</t>
    <rPh sb="1" eb="3">
      <t>ヨウシキ</t>
    </rPh>
    <rPh sb="9" eb="11">
      <t>ヨウシキ</t>
    </rPh>
    <phoneticPr fontId="12"/>
  </si>
  <si>
    <t>変状展開図や撮影した写真等をもとに，対象トンネルの対策区分を決定し，対策区分がⅡ～Ⅳの変状および異常判定区分「×」を抽出し，写真台帳を作成する。</t>
    <rPh sb="30" eb="32">
      <t>ケッテイ</t>
    </rPh>
    <phoneticPr fontId="12"/>
  </si>
  <si>
    <t>④様式B</t>
    <rPh sb="1" eb="3">
      <t>ヨウシキ</t>
    </rPh>
    <phoneticPr fontId="12"/>
  </si>
  <si>
    <t>写真台帳の作成と同時に，トンネルの構造を展開した位置図に変状写真位置を記録する。</t>
    <phoneticPr fontId="12"/>
  </si>
  <si>
    <t>⑤様式D-3</t>
    <rPh sb="1" eb="3">
      <t>ヨウシキ</t>
    </rPh>
    <phoneticPr fontId="12"/>
  </si>
  <si>
    <t>変状展開図ならびに写真台帳をもとに覆工スパンごとの変状展開図を作成し，変状発生状況をとりまとめる。</t>
    <phoneticPr fontId="12"/>
  </si>
  <si>
    <t>⑥様式E</t>
    <rPh sb="1" eb="3">
      <t>ヨウシキ</t>
    </rPh>
    <phoneticPr fontId="12"/>
  </si>
  <si>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2"/>
  </si>
  <si>
    <r>
      <t>⑦様式F、</t>
    </r>
    <r>
      <rPr>
        <sz val="11"/>
        <color theme="1"/>
        <rFont val="ＭＳ Ｐゴシック"/>
        <family val="3"/>
        <charset val="128"/>
        <scheme val="minor"/>
      </rPr>
      <t>様式G</t>
    </r>
    <rPh sb="1" eb="3">
      <t>ヨウシキ</t>
    </rPh>
    <rPh sb="5" eb="7">
      <t>ヨウシキ</t>
    </rPh>
    <phoneticPr fontId="12"/>
  </si>
  <si>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2"/>
  </si>
  <si>
    <t>⑧様式C-1-1、様式C-1-2</t>
    <rPh sb="1" eb="3">
      <t>ヨウシキ</t>
    </rPh>
    <rPh sb="9" eb="11">
      <t>ヨウシキ</t>
    </rPh>
    <phoneticPr fontId="12"/>
  </si>
  <si>
    <t>写真台帳をもとに，対策区分がⅡ～Ⅳの変状（対策実施後のⅠを含む），異常判定区分「×」（対策実施後の「○」を含む）の概要を記録する。</t>
    <phoneticPr fontId="12"/>
  </si>
  <si>
    <t>⑨様式C-2</t>
    <rPh sb="1" eb="3">
      <t>ヨウシキ</t>
    </rPh>
    <phoneticPr fontId="12"/>
  </si>
  <si>
    <t>調査，措置を実施した場合，その履歴を記録する。</t>
    <phoneticPr fontId="12"/>
  </si>
  <si>
    <t>ファイル作成にあたって</t>
    <rPh sb="4" eb="6">
      <t>サクセイ</t>
    </rPh>
    <phoneticPr fontId="12"/>
  </si>
  <si>
    <t>変状面積算出方法</t>
    <rPh sb="0" eb="2">
      <t>ヘンジョウ</t>
    </rPh>
    <rPh sb="2" eb="4">
      <t>メンセキ</t>
    </rPh>
    <rPh sb="4" eb="6">
      <t>サンシュツ</t>
    </rPh>
    <rPh sb="6" eb="8">
      <t>ホウホウ</t>
    </rPh>
    <phoneticPr fontId="12"/>
  </si>
  <si>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2"/>
  </si>
  <si>
    <t>　　　例）ひび割れ：長さ（L）×最大ひび割れ幅（t）を記録する。　　
　　　　　変形，移動，沈下：数値的な記載が可能な場合のみ記載する。</t>
    <rPh sb="3" eb="4">
      <t>レイ</t>
    </rPh>
    <phoneticPr fontId="12"/>
  </si>
  <si>
    <t>注2）材料劣化による：打音異常</t>
    <rPh sb="0" eb="1">
      <t>チュウ</t>
    </rPh>
    <rPh sb="3" eb="7">
      <t>ザイリョウレッカ</t>
    </rPh>
    <rPh sb="11" eb="13">
      <t>ダオン</t>
    </rPh>
    <rPh sb="13" eb="15">
      <t>イジョウ</t>
    </rPh>
    <phoneticPr fontId="12"/>
  </si>
  <si>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12"/>
  </si>
  <si>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2"/>
  </si>
  <si>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2"/>
  </si>
  <si>
    <t>記録様式へ記入の留意点を下記に示します。</t>
    <rPh sb="0" eb="4">
      <t>キロクヨウシキ</t>
    </rPh>
    <rPh sb="5" eb="7">
      <t>キニュウ</t>
    </rPh>
    <rPh sb="8" eb="11">
      <t>リュウイテン</t>
    </rPh>
    <rPh sb="12" eb="14">
      <t>カキ</t>
    </rPh>
    <rPh sb="15" eb="16">
      <t>シメ</t>
    </rPh>
    <phoneticPr fontId="22"/>
  </si>
  <si>
    <t>１．記録様式への記入</t>
    <rPh sb="2" eb="4">
      <t>キロク</t>
    </rPh>
    <rPh sb="4" eb="6">
      <t>ヨウシキ</t>
    </rPh>
    <rPh sb="8" eb="10">
      <t>キニュウ</t>
    </rPh>
    <phoneticPr fontId="22"/>
  </si>
  <si>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2"/>
  </si>
  <si>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2"/>
  </si>
  <si>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2"/>
  </si>
  <si>
    <t>２．画像ファイルの配置の注意点</t>
    <rPh sb="2" eb="4">
      <t>ガゾウ</t>
    </rPh>
    <rPh sb="9" eb="11">
      <t>ハイチ</t>
    </rPh>
    <rPh sb="12" eb="15">
      <t>チュウイテン</t>
    </rPh>
    <phoneticPr fontId="22"/>
  </si>
  <si>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2"/>
  </si>
  <si>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2"/>
  </si>
  <si>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2"/>
  </si>
  <si>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2"/>
  </si>
  <si>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2"/>
  </si>
  <si>
    <t>　※３　「挿入」→「画像」→「セルの上に配置」してください。</t>
    <rPh sb="5" eb="7">
      <t>ソウニュウ</t>
    </rPh>
    <rPh sb="10" eb="12">
      <t>ガゾウ</t>
    </rPh>
    <rPh sb="18" eb="19">
      <t>ウエ</t>
    </rPh>
    <rPh sb="20" eb="22">
      <t>ハイチ</t>
    </rPh>
    <phoneticPr fontId="22"/>
  </si>
  <si>
    <t>３．シート名の連番について</t>
    <rPh sb="5" eb="6">
      <t>メイ</t>
    </rPh>
    <rPh sb="7" eb="9">
      <t>レンバン</t>
    </rPh>
    <phoneticPr fontId="22"/>
  </si>
  <si>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2"/>
  </si>
  <si>
    <t>対象様式</t>
    <rPh sb="0" eb="4">
      <t>タイショウヨウシキ</t>
    </rPh>
    <phoneticPr fontId="12"/>
  </si>
  <si>
    <t>　様式B</t>
    <phoneticPr fontId="12"/>
  </si>
  <si>
    <t>　様式D-1-1</t>
    <phoneticPr fontId="12"/>
  </si>
  <si>
    <t>　様式D-1-2</t>
    <phoneticPr fontId="12"/>
  </si>
  <si>
    <t>　様式D-2-1</t>
    <phoneticPr fontId="12"/>
  </si>
  <si>
    <t>　様式D-2-1´</t>
    <phoneticPr fontId="12"/>
  </si>
  <si>
    <t>　様式D-3_S00  　※スパン名を記載</t>
    <rPh sb="17" eb="18">
      <t>メイ</t>
    </rPh>
    <rPh sb="19" eb="21">
      <t>キサイ</t>
    </rPh>
    <phoneticPr fontId="12"/>
  </si>
  <si>
    <t>　様式G</t>
    <phoneticPr fontId="12"/>
  </si>
  <si>
    <t>末尾の連番の形式例</t>
    <rPh sb="0" eb="2">
      <t>マツビ</t>
    </rPh>
    <rPh sb="3" eb="5">
      <t>レンバン</t>
    </rPh>
    <rPh sb="6" eb="8">
      <t>ケイシキ</t>
    </rPh>
    <rPh sb="8" eb="9">
      <t>レイ</t>
    </rPh>
    <phoneticPr fontId="12"/>
  </si>
  <si>
    <t>　様式B(1)　様式B(2)　様式B(3)</t>
    <phoneticPr fontId="12"/>
  </si>
  <si>
    <t>　様式B_001　様式B_002　様式B_003</t>
    <phoneticPr fontId="12"/>
  </si>
  <si>
    <t>　様式B_P001　様式B_P002　様式B_P003</t>
    <phoneticPr fontId="12"/>
  </si>
  <si>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2"/>
  </si>
  <si>
    <t>　 https://www.mlit.go.jp/road/sisaku/yobohozen/yobohozen.html</t>
    <phoneticPr fontId="22"/>
  </si>
  <si>
    <t>　 で示される要領を制限するものではありません。</t>
    <rPh sb="7" eb="9">
      <t>ヨウリョウ</t>
    </rPh>
    <phoneticPr fontId="22"/>
  </si>
  <si>
    <t>フリガナ</t>
    <phoneticPr fontId="7"/>
  </si>
  <si>
    <t>路線名</t>
    <phoneticPr fontId="11"/>
  </si>
  <si>
    <t>緊急輸送道路</t>
  </si>
  <si>
    <t>代替路の有無</t>
  </si>
  <si>
    <t>作成者</t>
    <rPh sb="0" eb="3">
      <t>サクセイシャ</t>
    </rPh>
    <phoneticPr fontId="11"/>
  </si>
  <si>
    <t>作成年月日</t>
    <rPh sb="0" eb="2">
      <t>サクセイ</t>
    </rPh>
    <rPh sb="2" eb="5">
      <t>ネンガッピ</t>
    </rPh>
    <phoneticPr fontId="11"/>
  </si>
  <si>
    <t>m</t>
  </si>
  <si>
    <t>m2</t>
  </si>
  <si>
    <t>m</t>
    <phoneticPr fontId="7" type="Hiragana"/>
  </si>
  <si>
    <t>台/日</t>
  </si>
  <si>
    <t>cm</t>
    <phoneticPr fontId="7" type="Hiragana"/>
  </si>
  <si>
    <t>■トンネル台帳 　トンネル情報一覧表　【様式A-2】</t>
    <rPh sb="5" eb="7">
      <t>ダイチョウ</t>
    </rPh>
    <rPh sb="13" eb="15">
      <t>ジョウホウ</t>
    </rPh>
    <rPh sb="15" eb="17">
      <t>イチラン</t>
    </rPh>
    <rPh sb="17" eb="18">
      <t>ヒョウ</t>
    </rPh>
    <rPh sb="20" eb="22">
      <t>ヨウシキ</t>
    </rPh>
    <phoneticPr fontId="7"/>
  </si>
  <si>
    <t>名  称</t>
    <rPh sb="0" eb="4">
      <t>メイショウ</t>
    </rPh>
    <phoneticPr fontId="7"/>
  </si>
  <si>
    <t>管理者名</t>
    <rPh sb="0" eb="4">
      <t>カンリシャメイ</t>
    </rPh>
    <phoneticPr fontId="7"/>
  </si>
  <si>
    <t>覆工
ｽﾊﾟﾝ
番号</t>
    <rPh sb="0" eb="2">
      <t>フッコウ</t>
    </rPh>
    <rPh sb="8" eb="10">
      <t>バンゴウ</t>
    </rPh>
    <phoneticPr fontId="7"/>
  </si>
  <si>
    <t>ｽﾊﾟﾝ長</t>
    <rPh sb="4" eb="5">
      <t>チョウ</t>
    </rPh>
    <phoneticPr fontId="7"/>
  </si>
  <si>
    <t>追加距離</t>
    <rPh sb="0" eb="1">
      <t>ツイカ</t>
    </rPh>
    <rPh sb="1" eb="3">
      <t>キョリ</t>
    </rPh>
    <phoneticPr fontId="7"/>
  </si>
  <si>
    <t>トンネル本体工</t>
    <rPh sb="4" eb="7">
      <t>ホンタイコウ</t>
    </rPh>
    <phoneticPr fontId="7"/>
  </si>
  <si>
    <t>照明施設</t>
    <rPh sb="0" eb="2">
      <t>ショウメイ</t>
    </rPh>
    <rPh sb="2" eb="4">
      <t>シセツ</t>
    </rPh>
    <phoneticPr fontId="7"/>
  </si>
  <si>
    <t>非常用施設</t>
    <rPh sb="0" eb="3">
      <t>ヒジョウヨウ</t>
    </rPh>
    <rPh sb="3" eb="5">
      <t>シセツ</t>
    </rPh>
    <phoneticPr fontId="7"/>
  </si>
  <si>
    <t>換気施設</t>
    <rPh sb="0" eb="2">
      <t>カンキ</t>
    </rPh>
    <rPh sb="2" eb="4">
      <t>シセツ</t>
    </rPh>
    <phoneticPr fontId="7"/>
  </si>
  <si>
    <t>その他附属物等</t>
    <rPh sb="2" eb="3">
      <t>タ</t>
    </rPh>
    <rPh sb="3" eb="6">
      <t>フゾクブツ</t>
    </rPh>
    <rPh sb="6" eb="7">
      <t>トウ</t>
    </rPh>
    <phoneticPr fontId="11"/>
  </si>
  <si>
    <t>通報設備</t>
  </si>
  <si>
    <t>警報設備</t>
  </si>
  <si>
    <t>消火設備</t>
  </si>
  <si>
    <t>避難誘導設備</t>
  </si>
  <si>
    <t>その他の設備</t>
  </si>
  <si>
    <t>特記事項</t>
    <rPh sb="0" eb="2">
      <t>トッキ</t>
    </rPh>
    <rPh sb="2" eb="4">
      <t>ジコウ</t>
    </rPh>
    <phoneticPr fontId="11"/>
  </si>
  <si>
    <t>起点側</t>
    <rPh sb="0" eb="2">
      <t>キテン</t>
    </rPh>
    <rPh sb="2" eb="3">
      <t>ガワ</t>
    </rPh>
    <phoneticPr fontId="7"/>
  </si>
  <si>
    <t>終点側</t>
    <rPh sb="0" eb="2">
      <t>シュウテン</t>
    </rPh>
    <rPh sb="2" eb="3">
      <t>ガワ</t>
    </rPh>
    <phoneticPr fontId="7"/>
  </si>
  <si>
    <t>特記事項</t>
    <rPh sb="0" eb="2">
      <t>トッキ</t>
    </rPh>
    <rPh sb="2" eb="4">
      <t>ジコウ</t>
    </rPh>
    <phoneticPr fontId="7"/>
  </si>
  <si>
    <t>内装板</t>
    <rPh sb="0" eb="3">
      <t>ナイソウバン</t>
    </rPh>
    <phoneticPr fontId="11"/>
  </si>
  <si>
    <t>天井板</t>
    <rPh sb="0" eb="2">
      <t>テンジョウ</t>
    </rPh>
    <rPh sb="2" eb="3">
      <t>イタ</t>
    </rPh>
    <phoneticPr fontId="11"/>
  </si>
  <si>
    <t>基本照明</t>
    <rPh sb="0" eb="2">
      <t>キホン</t>
    </rPh>
    <rPh sb="2" eb="4">
      <t>ショウメイ</t>
    </rPh>
    <phoneticPr fontId="11"/>
  </si>
  <si>
    <t>入口出口照明</t>
    <rPh sb="0" eb="1">
      <t>イ</t>
    </rPh>
    <rPh sb="1" eb="2">
      <t>グチ</t>
    </rPh>
    <rPh sb="2" eb="3">
      <t>デ</t>
    </rPh>
    <rPh sb="3" eb="4">
      <t>グチ</t>
    </rPh>
    <rPh sb="4" eb="6">
      <t>ショウメイ</t>
    </rPh>
    <phoneticPr fontId="11"/>
  </si>
  <si>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</si>
  <si>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</si>
  <si>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</si>
  <si>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</si>
  <si>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</si>
  <si>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</si>
  <si>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</si>
  <si>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</si>
  <si>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</si>
  <si>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</si>
  <si>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</si>
  <si>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</si>
  <si>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</si>
  <si>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</si>
  <si>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1"/>
  </si>
  <si>
    <t>VI計</t>
    <rPh sb="2" eb="3">
      <t>ケイ</t>
    </rPh>
    <phoneticPr fontId="11"/>
  </si>
  <si>
    <t>CO計</t>
    <rPh sb="2" eb="3">
      <t>ケイ</t>
    </rPh>
    <phoneticPr fontId="11"/>
  </si>
  <si>
    <t>風向
風速計</t>
    <rPh sb="0" eb="2">
      <t>フウコウ</t>
    </rPh>
    <rPh sb="3" eb="5">
      <t>フウソク</t>
    </rPh>
    <rPh sb="5" eb="6">
      <t>ケイ</t>
    </rPh>
    <phoneticPr fontId="11"/>
  </si>
  <si>
    <t>(m)</t>
    <phoneticPr fontId="7"/>
  </si>
  <si>
    <t>※　行が不足する場合は、適時、表の行を増やすこと。</t>
    <rPh sb="2" eb="3">
      <t>ギョウ</t>
    </rPh>
    <rPh sb="4" eb="6">
      <t>フソク</t>
    </rPh>
    <rPh sb="8" eb="10">
      <t>バアイ</t>
    </rPh>
    <phoneticPr fontId="12"/>
  </si>
  <si>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7"/>
  </si>
  <si>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1"/>
  </si>
  <si>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7"/>
  </si>
  <si>
    <t>施設ID</t>
    <rPh sb="0" eb="2">
      <t>シセツ</t>
    </rPh>
    <phoneticPr fontId="7"/>
  </si>
  <si>
    <t>Ⅲ</t>
    <phoneticPr fontId="11"/>
  </si>
  <si>
    <t>Ⅳ</t>
    <phoneticPr fontId="11"/>
  </si>
  <si>
    <t>トンネル変状・異常箇所写真位置図</t>
    <rPh sb="4" eb="6">
      <t>ヘンジョウ</t>
    </rPh>
    <rPh sb="7" eb="9">
      <t>イジョウ</t>
    </rPh>
    <rPh sb="9" eb="11">
      <t>カショ</t>
    </rPh>
    <rPh sb="11" eb="13">
      <t>シャシン</t>
    </rPh>
    <rPh sb="13" eb="16">
      <t>イチズ</t>
    </rPh>
    <phoneticPr fontId="11"/>
  </si>
  <si>
    <t>注１：本位置図は、見下げた状態で記載すること。
注２：覆工スパン番号は横断目地毎(矢板工法の場合は上半アーチの
　　　横断目地毎)に設定すること。</t>
    <phoneticPr fontId="22"/>
  </si>
  <si>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2"/>
  </si>
  <si>
    <t>※1　トンネル本体工の変状数は、材質劣化、漏水に起因するものは変状単位で、外力に起因するものはスパン単位で計上すること。</t>
    <rPh sb="7" eb="10">
      <t>ホンタイコウ</t>
    </rPh>
    <phoneticPr fontId="11"/>
  </si>
  <si>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1"/>
  </si>
  <si>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1"/>
  </si>
  <si>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1"/>
  </si>
  <si>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7"/>
  </si>
  <si>
    <t>定期点検実施者</t>
    <rPh sb="0" eb="2">
      <t>テイキ</t>
    </rPh>
    <rPh sb="2" eb="4">
      <t>テンケン</t>
    </rPh>
    <rPh sb="4" eb="7">
      <t>ジッシシャ</t>
    </rPh>
    <phoneticPr fontId="7"/>
  </si>
  <si>
    <t>定期点検年月日</t>
    <rPh sb="4" eb="7">
      <t>ネンガッピ</t>
    </rPh>
    <phoneticPr fontId="7"/>
  </si>
  <si>
    <t>定期点検結果</t>
    <rPh sb="4" eb="6">
      <t>ケッカ</t>
    </rPh>
    <phoneticPr fontId="7"/>
  </si>
  <si>
    <t>覆工
スパン
番号</t>
    <rPh sb="0" eb="2">
      <t>フッコウ</t>
    </rPh>
    <rPh sb="7" eb="9">
      <t>バンゴウ</t>
    </rPh>
    <phoneticPr fontId="7"/>
  </si>
  <si>
    <t>変状
番号</t>
    <rPh sb="0" eb="2">
      <t>ヘンジョウ</t>
    </rPh>
    <rPh sb="3" eb="5">
      <t>バンゴウ</t>
    </rPh>
    <phoneticPr fontId="7"/>
  </si>
  <si>
    <t>距離
（m）</t>
    <rPh sb="0" eb="2">
      <t>キョリ</t>
    </rPh>
    <phoneticPr fontId="7"/>
  </si>
  <si>
    <t>変状部位</t>
    <rPh sb="0" eb="2">
      <t>ヘンジョウ</t>
    </rPh>
    <rPh sb="2" eb="4">
      <t>ブイ</t>
    </rPh>
    <phoneticPr fontId="7"/>
  </si>
  <si>
    <t>変  状  の  内  容</t>
    <rPh sb="0" eb="1">
      <t>ヘン</t>
    </rPh>
    <rPh sb="3" eb="4">
      <t>ジョウ</t>
    </rPh>
    <rPh sb="9" eb="10">
      <t>ウチ</t>
    </rPh>
    <rPh sb="12" eb="13">
      <t>カタチ</t>
    </rPh>
    <phoneticPr fontId="7"/>
  </si>
  <si>
    <t>前回定期点検時の状態</t>
    <rPh sb="0" eb="2">
      <t>ゼンカイ</t>
    </rPh>
    <rPh sb="6" eb="7">
      <t>ジ</t>
    </rPh>
    <rPh sb="8" eb="10">
      <t>ジョウタイ</t>
    </rPh>
    <phoneticPr fontId="7"/>
  </si>
  <si>
    <t>今回定期点検結果</t>
    <rPh sb="0" eb="2">
      <t>コンカイ</t>
    </rPh>
    <rPh sb="6" eb="8">
      <t>ケッカ</t>
    </rPh>
    <phoneticPr fontId="7"/>
  </si>
  <si>
    <t>措置履歴</t>
    <rPh sb="0" eb="2">
      <t>ソチ</t>
    </rPh>
    <rPh sb="2" eb="4">
      <t>リレキ</t>
    </rPh>
    <phoneticPr fontId="7"/>
  </si>
  <si>
    <t>対応方針
・
特記事項</t>
    <rPh sb="0" eb="2">
      <t>タイオウ</t>
    </rPh>
    <rPh sb="2" eb="4">
      <t>ホウシン</t>
    </rPh>
    <rPh sb="7" eb="9">
      <t>トッキ</t>
    </rPh>
    <rPh sb="9" eb="11">
      <t>ジコウ</t>
    </rPh>
    <phoneticPr fontId="7"/>
  </si>
  <si>
    <t>対象箇所</t>
    <rPh sb="0" eb="2">
      <t>タイショウ</t>
    </rPh>
    <rPh sb="2" eb="4">
      <t>カショ</t>
    </rPh>
    <phoneticPr fontId="11"/>
  </si>
  <si>
    <t>部位区分</t>
    <rPh sb="0" eb="2">
      <t>ブイ</t>
    </rPh>
    <rPh sb="2" eb="4">
      <t>クブン</t>
    </rPh>
    <phoneticPr fontId="11"/>
  </si>
  <si>
    <t>変状区分</t>
    <rPh sb="0" eb="2">
      <t>ヘンジョウ</t>
    </rPh>
    <rPh sb="2" eb="4">
      <t>クブン</t>
    </rPh>
    <phoneticPr fontId="7"/>
  </si>
  <si>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</si>
  <si>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7"/>
  </si>
  <si>
    <t>前回定期点検時の変状の発生範囲及び規模</t>
    <rPh sb="2" eb="4">
      <t>テイキ</t>
    </rPh>
    <rPh sb="4" eb="6">
      <t>テンケン</t>
    </rPh>
    <rPh sb="6" eb="7">
      <t>ジ</t>
    </rPh>
    <phoneticPr fontId="12"/>
  </si>
  <si>
    <t>対策区分</t>
    <rPh sb="0" eb="2">
      <t>タイサク</t>
    </rPh>
    <rPh sb="2" eb="4">
      <t>クブン</t>
    </rPh>
    <phoneticPr fontId="7"/>
  </si>
  <si>
    <t>対策区分</t>
    <phoneticPr fontId="12"/>
  </si>
  <si>
    <t>調査の
要否</t>
    <rPh sb="0" eb="2">
      <t>チョウサ</t>
    </rPh>
    <rPh sb="4" eb="6">
      <t>ヨウヒ</t>
    </rPh>
    <phoneticPr fontId="7"/>
  </si>
  <si>
    <t>措置の
要否</t>
    <rPh sb="0" eb="2">
      <t>ソチ</t>
    </rPh>
    <rPh sb="4" eb="6">
      <t>ヨウヒ</t>
    </rPh>
    <phoneticPr fontId="7"/>
  </si>
  <si>
    <t>実施</t>
    <rPh sb="0" eb="2">
      <t>ジッシ</t>
    </rPh>
    <phoneticPr fontId="7"/>
  </si>
  <si>
    <t>措置の実施状況</t>
    <rPh sb="0" eb="2">
      <t>ソチ</t>
    </rPh>
    <rPh sb="3" eb="5">
      <t>ジッシ</t>
    </rPh>
    <rPh sb="5" eb="7">
      <t>ジョウキョウ</t>
    </rPh>
    <phoneticPr fontId="7"/>
  </si>
  <si>
    <t>応急措置前</t>
    <rPh sb="0" eb="2">
      <t>オウキュウ</t>
    </rPh>
    <rPh sb="2" eb="4">
      <t>ソチ</t>
    </rPh>
    <rPh sb="4" eb="5">
      <t>マエ</t>
    </rPh>
    <phoneticPr fontId="7"/>
  </si>
  <si>
    <t>応急措置後</t>
    <rPh sb="0" eb="2">
      <t>オウキュウ</t>
    </rPh>
    <rPh sb="2" eb="4">
      <t>ソチ</t>
    </rPh>
    <rPh sb="4" eb="5">
      <t>ゴ</t>
    </rPh>
    <phoneticPr fontId="7"/>
  </si>
  <si>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1"/>
  </si>
  <si>
    <t>※　応急措置を実施しないで判定した変状の対策区分は、対策区分の応急措置後の欄に記入すること。</t>
    <rPh sb="37" eb="38">
      <t>ラン</t>
    </rPh>
    <rPh sb="39" eb="41">
      <t>キニュウ</t>
    </rPh>
    <phoneticPr fontId="12"/>
  </si>
  <si>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7"/>
  </si>
  <si>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7"/>
  </si>
  <si>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7"/>
  </si>
  <si>
    <t>■定期点検記録様式　定期点検結果総括表（トンネル内附属物等の取付状態）　【様式C-1-2】</t>
    <rPh sb="14" eb="15">
      <t>ムスビ</t>
    </rPh>
    <rPh sb="15" eb="16">
      <t>ハタシ</t>
    </rPh>
    <rPh sb="28" eb="29">
      <t>トウ</t>
    </rPh>
    <rPh sb="37" eb="39">
      <t>ヨウシキ</t>
    </rPh>
    <phoneticPr fontId="7"/>
  </si>
  <si>
    <t>定期点検実施者</t>
    <rPh sb="4" eb="6">
      <t>ジッシ</t>
    </rPh>
    <rPh sb="6" eb="7">
      <t>シャ</t>
    </rPh>
    <phoneticPr fontId="7"/>
  </si>
  <si>
    <t>異常
番号</t>
    <rPh sb="0" eb="2">
      <t>イジョウ</t>
    </rPh>
    <rPh sb="3" eb="5">
      <t>バンゴウ</t>
    </rPh>
    <phoneticPr fontId="7"/>
  </si>
  <si>
    <t>異常部位</t>
    <rPh sb="0" eb="2">
      <t>イジョウ</t>
    </rPh>
    <rPh sb="2" eb="4">
      <t>ブイ</t>
    </rPh>
    <phoneticPr fontId="7"/>
  </si>
  <si>
    <t>異　常  の  内　容</t>
    <rPh sb="0" eb="1">
      <t>イ</t>
    </rPh>
    <rPh sb="2" eb="3">
      <t>ツネ</t>
    </rPh>
    <rPh sb="8" eb="9">
      <t>ナイ</t>
    </rPh>
    <rPh sb="10" eb="11">
      <t>カタチ</t>
    </rPh>
    <phoneticPr fontId="7"/>
  </si>
  <si>
    <t>応急措置の
実施状況</t>
    <rPh sb="0" eb="2">
      <t>オウキュウ</t>
    </rPh>
    <rPh sb="2" eb="4">
      <t>ソチ</t>
    </rPh>
    <rPh sb="6" eb="8">
      <t>ジッシ</t>
    </rPh>
    <rPh sb="8" eb="10">
      <t>ジョウキョウ</t>
    </rPh>
    <phoneticPr fontId="7"/>
  </si>
  <si>
    <t>対象箇所</t>
    <rPh sb="0" eb="2">
      <t>タイショウ</t>
    </rPh>
    <rPh sb="2" eb="4">
      <t>カショ</t>
    </rPh>
    <phoneticPr fontId="7"/>
  </si>
  <si>
    <t>異常種類</t>
    <rPh sb="0" eb="2">
      <t>イジョウ</t>
    </rPh>
    <rPh sb="2" eb="4">
      <t>シュルイ</t>
    </rPh>
    <phoneticPr fontId="7"/>
  </si>
  <si>
    <t>異常の発生範囲の規模</t>
    <rPh sb="0" eb="2">
      <t>イジョウ</t>
    </rPh>
    <rPh sb="3" eb="5">
      <t>ハッセイ</t>
    </rPh>
    <rPh sb="5" eb="7">
      <t>ハンイ</t>
    </rPh>
    <rPh sb="8" eb="10">
      <t>キボ</t>
    </rPh>
    <phoneticPr fontId="7"/>
  </si>
  <si>
    <t>異常判定区分</t>
    <rPh sb="0" eb="2">
      <t>イジョウ</t>
    </rPh>
    <rPh sb="2" eb="4">
      <t>ハンテイ</t>
    </rPh>
    <rPh sb="4" eb="6">
      <t>クブン</t>
    </rPh>
    <phoneticPr fontId="7"/>
  </si>
  <si>
    <t>応急措置の内容</t>
    <rPh sb="0" eb="2">
      <t>オウキュウ</t>
    </rPh>
    <rPh sb="2" eb="4">
      <t>ソチ</t>
    </rPh>
    <rPh sb="5" eb="7">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</si>
  <si>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1"/>
  </si>
  <si>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2"/>
  </si>
  <si>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7"/>
  </si>
  <si>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7"/>
  </si>
  <si>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7"/>
  </si>
  <si>
    <t>定期点検実施者</t>
    <rPh sb="4" eb="7">
      <t>ジッシシャ</t>
    </rPh>
    <phoneticPr fontId="7"/>
  </si>
  <si>
    <t>状態の把握の内容</t>
    <rPh sb="0" eb="2">
      <t>ジョウタイ</t>
    </rPh>
    <rPh sb="3" eb="5">
      <t>ハアク</t>
    </rPh>
    <rPh sb="6" eb="8">
      <t>ナイヨウ</t>
    </rPh>
    <phoneticPr fontId="11"/>
  </si>
  <si>
    <t>覆工スパン
番号</t>
    <rPh sb="0" eb="2">
      <t>フッコウ</t>
    </rPh>
    <rPh sb="6" eb="8">
      <t>バンゴウ</t>
    </rPh>
    <phoneticPr fontId="11"/>
  </si>
  <si>
    <t>年月日</t>
    <rPh sb="0" eb="2">
      <t>ネンゲツ</t>
    </rPh>
    <rPh sb="2" eb="3">
      <t>ニチ</t>
    </rPh>
    <phoneticPr fontId="11"/>
  </si>
  <si>
    <t>内容</t>
    <rPh sb="0" eb="2">
      <t>ナイヨウ</t>
    </rPh>
    <phoneticPr fontId="11"/>
  </si>
  <si>
    <t>結果</t>
    <rPh sb="0" eb="2">
      <t>ケッカ</t>
    </rPh>
    <phoneticPr fontId="11"/>
  </si>
  <si>
    <t>対策区分の
判定</t>
    <rPh sb="0" eb="2">
      <t>タイサク</t>
    </rPh>
    <rPh sb="2" eb="4">
      <t>クブン</t>
    </rPh>
    <rPh sb="6" eb="8">
      <t>ハンテイ</t>
    </rPh>
    <phoneticPr fontId="11"/>
  </si>
  <si>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2"/>
  </si>
  <si>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21"/>
  </si>
  <si>
    <t>フリガナ</t>
    <phoneticPr fontId="21"/>
  </si>
  <si>
    <t>路 線 名</t>
    <rPh sb="0" eb="1">
      <t>ミチ</t>
    </rPh>
    <rPh sb="2" eb="3">
      <t>セン</t>
    </rPh>
    <rPh sb="4" eb="5">
      <t>メイ</t>
    </rPh>
    <phoneticPr fontId="21"/>
  </si>
  <si>
    <t>定期点検実施者</t>
    <rPh sb="4" eb="6">
      <t>ジッシ</t>
    </rPh>
    <phoneticPr fontId="12"/>
  </si>
  <si>
    <t>名　称</t>
    <rPh sb="0" eb="1">
      <t>ナ</t>
    </rPh>
    <rPh sb="2" eb="3">
      <t>ショウ</t>
    </rPh>
    <phoneticPr fontId="11"/>
  </si>
  <si>
    <t>管理者名</t>
    <phoneticPr fontId="21"/>
  </si>
  <si>
    <t>写真
番号</t>
    <phoneticPr fontId="7"/>
  </si>
  <si>
    <t>覆工スパン
番号</t>
    <rPh sb="0" eb="2">
      <t>フッコウ</t>
    </rPh>
    <rPh sb="6" eb="8">
      <t>バンゴウ</t>
    </rPh>
    <phoneticPr fontId="7"/>
  </si>
  <si>
    <t>変状番号</t>
    <rPh sb="0" eb="2">
      <t>ヘンジョウ</t>
    </rPh>
    <rPh sb="2" eb="4">
      <t>バンゴウ</t>
    </rPh>
    <phoneticPr fontId="11"/>
  </si>
  <si>
    <t>変状
部位</t>
    <rPh sb="0" eb="2">
      <t>ヘンジョウ</t>
    </rPh>
    <rPh sb="3" eb="5">
      <t>ブイ</t>
    </rPh>
    <phoneticPr fontId="7"/>
  </si>
  <si>
    <t>対策
区分</t>
    <rPh sb="0" eb="2">
      <t>タイサク</t>
    </rPh>
    <rPh sb="3" eb="5">
      <t>クブン</t>
    </rPh>
    <phoneticPr fontId="7"/>
  </si>
  <si>
    <t>変状区分</t>
    <rPh sb="0" eb="2">
      <t>ヘンジョウ</t>
    </rPh>
    <rPh sb="2" eb="4">
      <t>クブン</t>
    </rPh>
    <phoneticPr fontId="12"/>
  </si>
  <si>
    <t>変状の発生範囲及び規模</t>
    <rPh sb="0" eb="2">
      <t>ヘンジョウ</t>
    </rPh>
    <rPh sb="3" eb="5">
      <t>ハッセイ</t>
    </rPh>
    <rPh sb="5" eb="7">
      <t>ハンイ</t>
    </rPh>
    <rPh sb="7" eb="8">
      <t>オヨ</t>
    </rPh>
    <rPh sb="9" eb="11">
      <t>キボ</t>
    </rPh>
    <phoneticPr fontId="12"/>
  </si>
  <si>
    <t>前回変状の発生範囲及び規模</t>
    <rPh sb="0" eb="2">
      <t>ゼンカイ</t>
    </rPh>
    <rPh sb="2" eb="4">
      <t>ヘンジョウ</t>
    </rPh>
    <rPh sb="5" eb="9">
      <t>ハッセイハンイ</t>
    </rPh>
    <rPh sb="9" eb="10">
      <t>オヨ</t>
    </rPh>
    <rPh sb="11" eb="13">
      <t>キボ</t>
    </rPh>
    <phoneticPr fontId="12"/>
  </si>
  <si>
    <t>対策履歴</t>
    <rPh sb="0" eb="2">
      <t>タイサク</t>
    </rPh>
    <rPh sb="2" eb="4">
      <t>リレキ</t>
    </rPh>
    <phoneticPr fontId="7"/>
  </si>
  <si>
    <t>実施状況（実施日）</t>
    <rPh sb="0" eb="2">
      <t>ジッシ</t>
    </rPh>
    <rPh sb="2" eb="4">
      <t>ジョウキョウ</t>
    </rPh>
    <rPh sb="5" eb="8">
      <t>ジッシビ</t>
    </rPh>
    <phoneticPr fontId="7"/>
  </si>
  <si>
    <t>メモ</t>
    <phoneticPr fontId="12"/>
  </si>
  <si>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1"/>
  </si>
  <si>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7"/>
  </si>
  <si>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7"/>
  </si>
  <si>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</si>
  <si>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2"/>
  </si>
  <si>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1"/>
  </si>
  <si>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2"/>
  </si>
  <si>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</si>
  <si>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定期点検年月日</t>
    <rPh sb="4" eb="7">
      <t>ネンガッピ</t>
    </rPh>
    <phoneticPr fontId="21"/>
  </si>
  <si>
    <t>覆工スパン番号</t>
    <rPh sb="0" eb="2">
      <t>フッコウ</t>
    </rPh>
    <rPh sb="5" eb="7">
      <t>バンゴウ</t>
    </rPh>
    <phoneticPr fontId="22"/>
  </si>
  <si>
    <t>異常番号</t>
    <rPh sb="0" eb="2">
      <t>イジョウ</t>
    </rPh>
    <rPh sb="2" eb="4">
      <t>バンゴウ</t>
    </rPh>
    <phoneticPr fontId="22"/>
  </si>
  <si>
    <t>対象箇所</t>
    <rPh sb="0" eb="2">
      <t>タイショウ</t>
    </rPh>
    <rPh sb="2" eb="4">
      <t>カショ</t>
    </rPh>
    <phoneticPr fontId="22"/>
  </si>
  <si>
    <t>部位区分</t>
    <rPh sb="0" eb="2">
      <t>ブイ</t>
    </rPh>
    <rPh sb="2" eb="4">
      <t>クブン</t>
    </rPh>
    <phoneticPr fontId="22"/>
  </si>
  <si>
    <t>異常の種類</t>
    <rPh sb="0" eb="2">
      <t>イジョウ</t>
    </rPh>
    <rPh sb="3" eb="5">
      <t>シュルイ</t>
    </rPh>
    <phoneticPr fontId="22"/>
  </si>
  <si>
    <t>異常判定区分</t>
    <rPh sb="0" eb="2">
      <t>イジョウ</t>
    </rPh>
    <rPh sb="2" eb="4">
      <t>ハンテイ</t>
    </rPh>
    <rPh sb="4" eb="6">
      <t>クブン</t>
    </rPh>
    <phoneticPr fontId="22"/>
  </si>
  <si>
    <t>メモ</t>
    <phoneticPr fontId="22"/>
  </si>
  <si>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1"/>
  </si>
  <si>
    <t>※　応急措置を実施した場合は、その実施状況が分かる写真を添付すること。</t>
    <rPh sb="4" eb="6">
      <t>ソチ</t>
    </rPh>
    <phoneticPr fontId="12"/>
  </si>
  <si>
    <t>※　変状数に準じてシートを追加すること。</t>
    <rPh sb="2" eb="4">
      <t>ヘンジョウ</t>
    </rPh>
    <rPh sb="4" eb="5">
      <t>スウ</t>
    </rPh>
    <rPh sb="6" eb="7">
      <t>ジュン</t>
    </rPh>
    <rPh sb="13" eb="15">
      <t>ツイカ</t>
    </rPh>
    <phoneticPr fontId="1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</si>
  <si>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7"/>
  </si>
  <si>
    <t>トンネル変状展開図</t>
    <rPh sb="4" eb="5">
      <t>ヘン</t>
    </rPh>
    <rPh sb="5" eb="6">
      <t>ジョウ</t>
    </rPh>
    <rPh sb="6" eb="9">
      <t>テンカイズ</t>
    </rPh>
    <phoneticPr fontId="11"/>
  </si>
  <si>
    <t>トンネル全体変状展開図</t>
    <rPh sb="4" eb="6">
      <t>ゼンタイ</t>
    </rPh>
    <rPh sb="6" eb="7">
      <t>ヘン</t>
    </rPh>
    <rPh sb="7" eb="8">
      <t>ジョウ</t>
    </rPh>
    <rPh sb="8" eb="11">
      <t>テンカイズ</t>
    </rPh>
    <phoneticPr fontId="11"/>
  </si>
  <si>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1"/>
  </si>
  <si>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7"/>
  </si>
  <si>
    <t>様式F用→</t>
    <rPh sb="0" eb="2">
      <t>ヨウシキ</t>
    </rPh>
    <rPh sb="3" eb="4">
      <t>ヨウ</t>
    </rPh>
    <phoneticPr fontId="11"/>
  </si>
  <si>
    <t>覆工スパン</t>
    <rPh sb="0" eb="2">
      <t>フッコウ</t>
    </rPh>
    <phoneticPr fontId="22"/>
  </si>
  <si>
    <t>変    状    数</t>
    <rPh sb="0" eb="1">
      <t>ヘン</t>
    </rPh>
    <rPh sb="5" eb="6">
      <t>ジョウ</t>
    </rPh>
    <rPh sb="10" eb="11">
      <t>スウ</t>
    </rPh>
    <phoneticPr fontId="22"/>
  </si>
  <si>
    <t>変    状    規    模</t>
    <rPh sb="0" eb="1">
      <t>ヘン</t>
    </rPh>
    <rPh sb="5" eb="6">
      <t>ジョウ</t>
    </rPh>
    <rPh sb="10" eb="11">
      <t>キ</t>
    </rPh>
    <rPh sb="15" eb="16">
      <t>ボ</t>
    </rPh>
    <phoneticPr fontId="22"/>
  </si>
  <si>
    <t>番号</t>
    <rPh sb="0" eb="2">
      <t>バンゴウ</t>
    </rPh>
    <phoneticPr fontId="12"/>
  </si>
  <si>
    <t>延長
（ｍ）</t>
    <rPh sb="0" eb="2">
      <t>エンチョウ</t>
    </rPh>
    <phoneticPr fontId="12"/>
  </si>
  <si>
    <t>健全性の診断の
区分</t>
    <rPh sb="4" eb="6">
      <t>シンダン</t>
    </rPh>
    <rPh sb="8" eb="10">
      <t>クブン</t>
    </rPh>
    <phoneticPr fontId="12"/>
  </si>
  <si>
    <t>対策区分の判定</t>
    <rPh sb="0" eb="2">
      <t>タイサク</t>
    </rPh>
    <rPh sb="2" eb="4">
      <t>クブン</t>
    </rPh>
    <rPh sb="5" eb="7">
      <t>ハンテイ</t>
    </rPh>
    <phoneticPr fontId="22"/>
  </si>
  <si>
    <t>覆工スパン長（ｍ）</t>
    <rPh sb="0" eb="2">
      <t>フッコウ</t>
    </rPh>
    <rPh sb="5" eb="6">
      <t>ナガ</t>
    </rPh>
    <phoneticPr fontId="22"/>
  </si>
  <si>
    <t>変状の発生範囲の規模（㎡）</t>
    <rPh sb="0" eb="2">
      <t>ヘンジョウ</t>
    </rPh>
    <rPh sb="3" eb="5">
      <t>ハッセイ</t>
    </rPh>
    <rPh sb="5" eb="7">
      <t>ハンイ</t>
    </rPh>
    <rPh sb="8" eb="10">
      <t>キボ</t>
    </rPh>
    <phoneticPr fontId="22"/>
  </si>
  <si>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7"/>
  </si>
  <si>
    <t xml:space="preserve">外力 </t>
    <rPh sb="0" eb="2">
      <t>ガイリョク</t>
    </rPh>
    <phoneticPr fontId="22"/>
  </si>
  <si>
    <t>材質劣化</t>
    <rPh sb="0" eb="2">
      <t>ザイシツ</t>
    </rPh>
    <rPh sb="2" eb="4">
      <t>レッカ</t>
    </rPh>
    <phoneticPr fontId="22"/>
  </si>
  <si>
    <t>漏水</t>
    <rPh sb="0" eb="2">
      <t>ロウスイ</t>
    </rPh>
    <phoneticPr fontId="22"/>
  </si>
  <si>
    <r>
      <t xml:space="preserve">外力 </t>
    </r>
    <r>
      <rPr>
        <vertAlign val="superscript"/>
        <sz val="9"/>
        <rFont val="HGSｺﾞｼｯｸM"/>
        <family val="3"/>
        <charset val="128"/>
      </rPr>
      <t>注2</t>
    </r>
    <rPh sb="0" eb="2">
      <t>ガイリョク</t>
    </rPh>
    <rPh sb="3" eb="4">
      <t>チュウ</t>
    </rPh>
    <phoneticPr fontId="22"/>
  </si>
  <si>
    <t>Ⅳ</t>
    <phoneticPr fontId="22"/>
  </si>
  <si>
    <t>Ⅲ</t>
    <phoneticPr fontId="22"/>
  </si>
  <si>
    <t>Ⅱa</t>
    <phoneticPr fontId="22"/>
  </si>
  <si>
    <t>Ⅱb</t>
    <phoneticPr fontId="22"/>
  </si>
  <si>
    <t>スパン別変状展開図</t>
    <rPh sb="3" eb="4">
      <t>ベツ</t>
    </rPh>
    <rPh sb="4" eb="5">
      <t>ヘン</t>
    </rPh>
    <rPh sb="5" eb="6">
      <t>ジョウ</t>
    </rPh>
    <rPh sb="6" eb="9">
      <t>テンカイズ</t>
    </rPh>
    <phoneticPr fontId="11"/>
  </si>
  <si>
    <t>【健全性判定集計表】</t>
    <phoneticPr fontId="11"/>
  </si>
  <si>
    <t>スパン番号</t>
    <rPh sb="3" eb="5">
      <t>バンゴウ</t>
    </rPh>
    <phoneticPr fontId="11"/>
  </si>
  <si>
    <t>スパン長</t>
    <rPh sb="3" eb="4">
      <t>ナガ</t>
    </rPh>
    <phoneticPr fontId="11"/>
  </si>
  <si>
    <t>前回定期点検時の判定</t>
    <rPh sb="0" eb="2">
      <t>ゼンカイ</t>
    </rPh>
    <rPh sb="6" eb="7">
      <t>ジ</t>
    </rPh>
    <rPh sb="8" eb="10">
      <t>ハンテイ</t>
    </rPh>
    <phoneticPr fontId="11"/>
  </si>
  <si>
    <t>応急措置前の判定</t>
    <rPh sb="0" eb="2">
      <t>オウキュウ</t>
    </rPh>
    <rPh sb="2" eb="4">
      <t>ソチ</t>
    </rPh>
    <rPh sb="4" eb="5">
      <t>マエ</t>
    </rPh>
    <rPh sb="6" eb="8">
      <t>ハンテイ</t>
    </rPh>
    <phoneticPr fontId="11"/>
  </si>
  <si>
    <t>対策区分毎の
変状の有無</t>
    <rPh sb="0" eb="2">
      <t>タイサク</t>
    </rPh>
    <rPh sb="2" eb="4">
      <t>クブン</t>
    </rPh>
    <rPh sb="4" eb="5">
      <t>ゴト</t>
    </rPh>
    <rPh sb="7" eb="9">
      <t>ヘンジョウ</t>
    </rPh>
    <rPh sb="10" eb="12">
      <t>ウム</t>
    </rPh>
    <phoneticPr fontId="11"/>
  </si>
  <si>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1"/>
  </si>
  <si>
    <r>
      <t>備考</t>
    </r>
    <r>
      <rPr>
        <vertAlign val="superscript"/>
        <sz val="9"/>
        <rFont val="HGSｺﾞｼｯｸM"/>
        <family val="3"/>
        <charset val="128"/>
      </rPr>
      <t>注2</t>
    </r>
    <rPh sb="0" eb="2">
      <t>ビコウ</t>
    </rPh>
    <rPh sb="2" eb="3">
      <t>チュウ</t>
    </rPh>
    <phoneticPr fontId="11"/>
  </si>
  <si>
    <t>変状区分</t>
    <rPh sb="0" eb="2">
      <t>ヘンジョウ</t>
    </rPh>
    <rPh sb="2" eb="4">
      <t>クブン</t>
    </rPh>
    <phoneticPr fontId="11"/>
  </si>
  <si>
    <t>変状種類</t>
    <rPh sb="0" eb="2">
      <t>ヘンジョウ</t>
    </rPh>
    <rPh sb="2" eb="4">
      <t>シュルイ</t>
    </rPh>
    <phoneticPr fontId="11"/>
  </si>
  <si>
    <r>
      <t>外力</t>
    </r>
    <r>
      <rPr>
        <vertAlign val="superscript"/>
        <sz val="9"/>
        <rFont val="HGSｺﾞｼｯｸM"/>
        <family val="3"/>
        <charset val="128"/>
      </rPr>
      <t>注1</t>
    </r>
    <rPh sb="0" eb="2">
      <t>ガイリョク</t>
    </rPh>
    <rPh sb="2" eb="3">
      <t>チュウ</t>
    </rPh>
    <phoneticPr fontId="11"/>
  </si>
  <si>
    <r>
      <t>材質劣化</t>
    </r>
    <r>
      <rPr>
        <vertAlign val="superscript"/>
        <sz val="9"/>
        <rFont val="HGSｺﾞｼｯｸM"/>
        <family val="3"/>
        <charset val="128"/>
      </rPr>
      <t>注1</t>
    </r>
    <rPh sb="0" eb="2">
      <t>ザイシツ</t>
    </rPh>
    <rPh sb="2" eb="4">
      <t>レッカ</t>
    </rPh>
    <rPh sb="4" eb="5">
      <t>チュウ</t>
    </rPh>
    <phoneticPr fontId="11"/>
  </si>
  <si>
    <r>
      <t>漏水</t>
    </r>
    <r>
      <rPr>
        <vertAlign val="superscript"/>
        <sz val="9"/>
        <rFont val="HGSｺﾞｼｯｸM"/>
        <family val="3"/>
        <charset val="128"/>
      </rPr>
      <t>注1</t>
    </r>
    <rPh sb="0" eb="2">
      <t>ロウスイ</t>
    </rPh>
    <rPh sb="2" eb="3">
      <t>チュウ</t>
    </rPh>
    <phoneticPr fontId="11"/>
  </si>
  <si>
    <t>Ⅱa</t>
    <phoneticPr fontId="11"/>
  </si>
  <si>
    <t>Ⅱb</t>
    <phoneticPr fontId="11"/>
  </si>
  <si>
    <t>集計
判定
診断</t>
    <rPh sb="0" eb="2">
      <t>シュウケイ</t>
    </rPh>
    <rPh sb="3" eb="5">
      <t>ハンテイ</t>
    </rPh>
    <rPh sb="6" eb="8">
      <t>シンダン</t>
    </rPh>
    <phoneticPr fontId="11"/>
  </si>
  <si>
    <t>変状の発生規模合計(㎡)</t>
    <rPh sb="0" eb="2">
      <t>ヘンジョウ</t>
    </rPh>
    <rPh sb="3" eb="5">
      <t>ハッセイ</t>
    </rPh>
    <rPh sb="5" eb="7">
      <t>キボ</t>
    </rPh>
    <rPh sb="7" eb="9">
      <t>ゴウケイ</t>
    </rPh>
    <phoneticPr fontId="11"/>
  </si>
  <si>
    <t>－</t>
    <phoneticPr fontId="11"/>
  </si>
  <si>
    <t>覆工スパン単位の
健全性の
診断の区分</t>
    <rPh sb="9" eb="12">
      <t>ケンゼンセイ</t>
    </rPh>
    <rPh sb="14" eb="16">
      <t>シンダン</t>
    </rPh>
    <phoneticPr fontId="12"/>
  </si>
  <si>
    <t>対策区分の
判定結果</t>
    <rPh sb="0" eb="2">
      <t>タイサク</t>
    </rPh>
    <rPh sb="2" eb="4">
      <t>クブン</t>
    </rPh>
    <rPh sb="6" eb="8">
      <t>ハンテイ</t>
    </rPh>
    <rPh sb="8" eb="10">
      <t>ケッカ</t>
    </rPh>
    <phoneticPr fontId="11"/>
  </si>
  <si>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11"/>
  </si>
  <si>
    <t>所見</t>
    <rPh sb="0" eb="2">
      <t>ショケン</t>
    </rPh>
    <phoneticPr fontId="11"/>
  </si>
  <si>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1"/>
  </si>
  <si>
    <t>注2：応急措置を実施した場合は、その詳細を備考に記載すること。</t>
    <phoneticPr fontId="12"/>
  </si>
  <si>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2"/>
  </si>
  <si>
    <t>（以下、印刷不要）</t>
    <rPh sb="1" eb="3">
      <t>イカ</t>
    </rPh>
    <rPh sb="4" eb="6">
      <t>インサツ</t>
    </rPh>
    <rPh sb="6" eb="8">
      <t>フヨウ</t>
    </rPh>
    <phoneticPr fontId="11"/>
  </si>
  <si>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1"/>
  </si>
  <si>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1"/>
  </si>
  <si>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1"/>
  </si>
  <si>
    <t>※4：本様式は覆工スパン毎に作成すること。</t>
    <rPh sb="3" eb="4">
      <t>ホン</t>
    </rPh>
    <rPh sb="4" eb="6">
      <t>ヨウシキ</t>
    </rPh>
    <rPh sb="7" eb="9">
      <t>フッコウ</t>
    </rPh>
    <rPh sb="12" eb="13">
      <t>ゴト</t>
    </rPh>
    <rPh sb="14" eb="16">
      <t>サクセイ</t>
    </rPh>
    <phoneticPr fontId="11"/>
  </si>
  <si>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1"/>
  </si>
  <si>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1"/>
  </si>
  <si>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1"/>
  </si>
  <si>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7"/>
  </si>
  <si>
    <t>路 線 名</t>
    <rPh sb="0" eb="1">
      <t>ミチ</t>
    </rPh>
    <rPh sb="2" eb="3">
      <t>セン</t>
    </rPh>
    <rPh sb="4" eb="5">
      <t>メイ</t>
    </rPh>
    <phoneticPr fontId="7"/>
  </si>
  <si>
    <t>名　称</t>
    <rPh sb="0" eb="1">
      <t>ナ</t>
    </rPh>
    <rPh sb="2" eb="3">
      <t>ショウ</t>
    </rPh>
    <phoneticPr fontId="7"/>
  </si>
  <si>
    <t>管理者名</t>
    <rPh sb="0" eb="3">
      <t>カンリシャ</t>
    </rPh>
    <rPh sb="3" eb="4">
      <t>メイ</t>
    </rPh>
    <phoneticPr fontId="7"/>
  </si>
  <si>
    <t>不可能な理由</t>
    <rPh sb="0" eb="3">
      <t>フカノウ</t>
    </rPh>
    <rPh sb="4" eb="6">
      <t>リユウ</t>
    </rPh>
    <phoneticPr fontId="7"/>
  </si>
  <si>
    <t>対応策</t>
    <rPh sb="0" eb="3">
      <t>タイオウサク</t>
    </rPh>
    <phoneticPr fontId="7"/>
  </si>
  <si>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7"/>
  </si>
  <si>
    <t>※　数が多い場合は、適時、表の行を増やすこと。</t>
    <phoneticPr fontId="12"/>
  </si>
  <si>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2"/>
  </si>
  <si>
    <t xml:space="preserve"> </t>
    <phoneticPr fontId="22"/>
  </si>
  <si>
    <t>【覆工スパン毎の変状数,  変状規模】</t>
    <phoneticPr fontId="22"/>
  </si>
  <si>
    <r>
      <t>対策区分の判定</t>
    </r>
    <r>
      <rPr>
        <vertAlign val="superscript"/>
        <sz val="9"/>
        <rFont val="HGSｺﾞｼｯｸM"/>
        <family val="3"/>
        <charset val="128"/>
      </rPr>
      <t>注1</t>
    </r>
    <rPh sb="0" eb="2">
      <t>タイサク</t>
    </rPh>
    <rPh sb="2" eb="4">
      <t>クブン</t>
    </rPh>
    <rPh sb="5" eb="7">
      <t>ハンテイ</t>
    </rPh>
    <rPh sb="7" eb="8">
      <t>チュウ</t>
    </rPh>
    <phoneticPr fontId="22"/>
  </si>
  <si>
    <t>計</t>
    <rPh sb="0" eb="1">
      <t>ケイ</t>
    </rPh>
    <phoneticPr fontId="22"/>
  </si>
  <si>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2"/>
  </si>
  <si>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2"/>
  </si>
  <si>
    <t>※１：本様式は様式D‐3の集計結果を掲載すること。</t>
    <rPh sb="3" eb="4">
      <t>ホン</t>
    </rPh>
    <rPh sb="4" eb="6">
      <t>ヨウシキ</t>
    </rPh>
    <rPh sb="7" eb="9">
      <t>ヨウシキ</t>
    </rPh>
    <rPh sb="13" eb="15">
      <t>シュウケイ</t>
    </rPh>
    <rPh sb="15" eb="17">
      <t>ケッカ</t>
    </rPh>
    <rPh sb="18" eb="20">
      <t>ケイサイ</t>
    </rPh>
    <phoneticPr fontId="22"/>
  </si>
  <si>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2"/>
  </si>
  <si>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2"/>
  </si>
  <si>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7"/>
  </si>
  <si>
    <t>道路トンネルの健全性の診断の区分の所見</t>
    <rPh sb="0" eb="2">
      <t>ドウロ</t>
    </rPh>
    <rPh sb="7" eb="10">
      <t>ケンゼンセイ</t>
    </rPh>
    <rPh sb="11" eb="13">
      <t>シンダン</t>
    </rPh>
    <rPh sb="14" eb="16">
      <t>クブン</t>
    </rPh>
    <rPh sb="17" eb="19">
      <t>ショケン</t>
    </rPh>
    <phoneticPr fontId="12"/>
  </si>
  <si>
    <t>様式A～B</t>
    <rPh sb="0" eb="2">
      <t>ヨウシキ</t>
    </rPh>
    <phoneticPr fontId="12"/>
  </si>
  <si>
    <t>トンネルの分類</t>
    <rPh sb="5" eb="7">
      <t>ブンルイ</t>
    </rPh>
    <phoneticPr fontId="12"/>
  </si>
  <si>
    <t>トンネル工法</t>
  </si>
  <si>
    <t>自専道or一般道</t>
  </si>
  <si>
    <t>緊急輸送路</t>
  </si>
  <si>
    <t>代替路</t>
  </si>
  <si>
    <t>陸上トンネル（掘進工法）</t>
    <rPh sb="0" eb="2">
      <t>リクジョウ</t>
    </rPh>
    <rPh sb="7" eb="9">
      <t>クッシン</t>
    </rPh>
    <rPh sb="9" eb="11">
      <t>コウホウ</t>
    </rPh>
    <phoneticPr fontId="12"/>
  </si>
  <si>
    <t>山岳トンネル工法（NATM）</t>
    <rPh sb="0" eb="2">
      <t>サンガク</t>
    </rPh>
    <rPh sb="6" eb="8">
      <t>コウホウ</t>
    </rPh>
    <phoneticPr fontId="12"/>
  </si>
  <si>
    <t>自専道</t>
    <phoneticPr fontId="12"/>
  </si>
  <si>
    <t>一次</t>
    <rPh sb="0" eb="2">
      <t>イチジ</t>
    </rPh>
    <phoneticPr fontId="12"/>
  </si>
  <si>
    <t>有</t>
    <rPh sb="0" eb="1">
      <t>アリ</t>
    </rPh>
    <phoneticPr fontId="12"/>
  </si>
  <si>
    <t>陸上トンネル（開削工法）</t>
    <rPh sb="0" eb="2">
      <t>リクジョウ</t>
    </rPh>
    <rPh sb="7" eb="9">
      <t>カイサク</t>
    </rPh>
    <rPh sb="9" eb="11">
      <t>コウホウ</t>
    </rPh>
    <phoneticPr fontId="12"/>
  </si>
  <si>
    <t>矢板工法</t>
    <rPh sb="0" eb="2">
      <t>ヤイタ</t>
    </rPh>
    <rPh sb="2" eb="4">
      <t>コウホウ</t>
    </rPh>
    <phoneticPr fontId="12"/>
  </si>
  <si>
    <t>一般道</t>
    <phoneticPr fontId="12"/>
  </si>
  <si>
    <t>二次</t>
    <rPh sb="0" eb="2">
      <t>ニジ</t>
    </rPh>
    <phoneticPr fontId="12"/>
  </si>
  <si>
    <t>無</t>
    <rPh sb="0" eb="1">
      <t>ナシ</t>
    </rPh>
    <phoneticPr fontId="12"/>
  </si>
  <si>
    <t>陸上トンネル（その他）</t>
    <rPh sb="0" eb="2">
      <t>リクジョウ</t>
    </rPh>
    <rPh sb="9" eb="10">
      <t>タ</t>
    </rPh>
    <phoneticPr fontId="12"/>
  </si>
  <si>
    <t>開削工法</t>
    <rPh sb="0" eb="2">
      <t>カイサク</t>
    </rPh>
    <rPh sb="2" eb="4">
      <t>コウホウ</t>
    </rPh>
    <phoneticPr fontId="12"/>
  </si>
  <si>
    <t>三次</t>
    <rPh sb="0" eb="2">
      <t>サンジ</t>
    </rPh>
    <phoneticPr fontId="12"/>
  </si>
  <si>
    <t>水底トンネル（掘進工法）</t>
    <rPh sb="0" eb="2">
      <t>スイテイ</t>
    </rPh>
    <rPh sb="7" eb="9">
      <t>クッシン</t>
    </rPh>
    <rPh sb="9" eb="11">
      <t>コウホウ</t>
    </rPh>
    <phoneticPr fontId="12"/>
  </si>
  <si>
    <t>シールド工法</t>
    <rPh sb="4" eb="6">
      <t>コウホウ</t>
    </rPh>
    <phoneticPr fontId="12"/>
  </si>
  <si>
    <t>市町村指定</t>
    <rPh sb="0" eb="5">
      <t>シチョウソンシテイ</t>
    </rPh>
    <phoneticPr fontId="12"/>
  </si>
  <si>
    <t>水底トンネル（沈埋工法）</t>
    <rPh sb="0" eb="2">
      <t>スイテイ</t>
    </rPh>
    <rPh sb="7" eb="9">
      <t>チンマイ</t>
    </rPh>
    <rPh sb="9" eb="11">
      <t>コウホウ</t>
    </rPh>
    <phoneticPr fontId="12"/>
  </si>
  <si>
    <t>その他</t>
    <rPh sb="2" eb="3">
      <t>タ</t>
    </rPh>
    <phoneticPr fontId="12"/>
  </si>
  <si>
    <t>指定なし</t>
    <rPh sb="0" eb="2">
      <t>シテイ</t>
    </rPh>
    <phoneticPr fontId="12"/>
  </si>
  <si>
    <t>水底トンネル（開削工法）</t>
    <rPh sb="0" eb="2">
      <t>スイテイ</t>
    </rPh>
    <rPh sb="7" eb="9">
      <t>カイサク</t>
    </rPh>
    <rPh sb="9" eb="11">
      <t>コウホウ</t>
    </rPh>
    <phoneticPr fontId="12"/>
  </si>
  <si>
    <t>不明</t>
    <rPh sb="0" eb="2">
      <t>フメイ</t>
    </rPh>
    <phoneticPr fontId="12"/>
  </si>
  <si>
    <t>水底トンネル（その他）</t>
    <rPh sb="0" eb="2">
      <t>スイテイ</t>
    </rPh>
    <rPh sb="9" eb="10">
      <t>タ</t>
    </rPh>
    <phoneticPr fontId="12"/>
  </si>
  <si>
    <t>様式C-1-1(本体工)、C-2、D-1-1、D-3</t>
    <rPh sb="0" eb="2">
      <t>ヨウシキ</t>
    </rPh>
    <rPh sb="8" eb="11">
      <t>ホンタイコウ</t>
    </rPh>
    <phoneticPr fontId="12"/>
  </si>
  <si>
    <t>対象箇所</t>
    <rPh sb="0" eb="2">
      <t>タイショウ</t>
    </rPh>
    <rPh sb="2" eb="4">
      <t>カショ</t>
    </rPh>
    <phoneticPr fontId="12"/>
  </si>
  <si>
    <t>部位区分</t>
  </si>
  <si>
    <t>変状区分</t>
  </si>
  <si>
    <t>変状種類</t>
  </si>
  <si>
    <t>対策区分</t>
  </si>
  <si>
    <t>健全性</t>
  </si>
  <si>
    <t>調査の要否</t>
  </si>
  <si>
    <t>措置の要否</t>
  </si>
  <si>
    <t>実施有無</t>
  </si>
  <si>
    <t>覆工</t>
    <rPh sb="0" eb="2">
      <t>フッコウ</t>
    </rPh>
    <phoneticPr fontId="12"/>
  </si>
  <si>
    <t>アーチ（右側）</t>
    <rPh sb="4" eb="6">
      <t>ミギガワ</t>
    </rPh>
    <phoneticPr fontId="12"/>
  </si>
  <si>
    <t>外力</t>
    <rPh sb="0" eb="2">
      <t>ガイリョク</t>
    </rPh>
    <phoneticPr fontId="12"/>
  </si>
  <si>
    <t>圧ざ、ひび割れ</t>
  </si>
  <si>
    <t>Ⅰ</t>
    <phoneticPr fontId="12"/>
  </si>
  <si>
    <t>要</t>
    <rPh sb="0" eb="1">
      <t>ヨウ</t>
    </rPh>
    <phoneticPr fontId="12"/>
  </si>
  <si>
    <t>要監視</t>
    <rPh sb="0" eb="1">
      <t>ヨウ</t>
    </rPh>
    <rPh sb="1" eb="3">
      <t>カンシ</t>
    </rPh>
    <phoneticPr fontId="12"/>
  </si>
  <si>
    <t>未</t>
    <rPh sb="0" eb="1">
      <t>ミ</t>
    </rPh>
    <phoneticPr fontId="12"/>
  </si>
  <si>
    <t>坑門</t>
    <rPh sb="0" eb="2">
      <t>コウモン</t>
    </rPh>
    <phoneticPr fontId="12"/>
  </si>
  <si>
    <t>アーチ（左側）</t>
    <rPh sb="4" eb="5">
      <t>ヒダリ</t>
    </rPh>
    <rPh sb="5" eb="6">
      <t>ガワ</t>
    </rPh>
    <phoneticPr fontId="12"/>
  </si>
  <si>
    <t>材質劣化</t>
    <rPh sb="0" eb="4">
      <t>ザイシツレッカ</t>
    </rPh>
    <phoneticPr fontId="12"/>
  </si>
  <si>
    <t>うき・はく離</t>
  </si>
  <si>
    <t>Ⅱa</t>
    <phoneticPr fontId="12"/>
  </si>
  <si>
    <t>Ⅱ</t>
    <phoneticPr fontId="12"/>
  </si>
  <si>
    <t>否</t>
    <rPh sb="0" eb="1">
      <t>ヒ</t>
    </rPh>
    <phoneticPr fontId="12"/>
  </si>
  <si>
    <t>要対策</t>
    <rPh sb="0" eb="1">
      <t>ヨウ</t>
    </rPh>
    <rPh sb="1" eb="3">
      <t>タイサク</t>
    </rPh>
    <phoneticPr fontId="12"/>
  </si>
  <si>
    <t>済</t>
    <rPh sb="0" eb="1">
      <t>スミ</t>
    </rPh>
    <phoneticPr fontId="12"/>
  </si>
  <si>
    <t>内装板</t>
    <rPh sb="0" eb="2">
      <t>ナイソウ</t>
    </rPh>
    <rPh sb="2" eb="3">
      <t>イタ</t>
    </rPh>
    <phoneticPr fontId="12"/>
  </si>
  <si>
    <t>アーチ（天端）</t>
    <rPh sb="4" eb="5">
      <t>テン</t>
    </rPh>
    <rPh sb="5" eb="6">
      <t>タン</t>
    </rPh>
    <phoneticPr fontId="12"/>
  </si>
  <si>
    <t>漏水</t>
    <rPh sb="0" eb="2">
      <t>ロウスイ</t>
    </rPh>
    <phoneticPr fontId="12"/>
  </si>
  <si>
    <t>鋼材腐食</t>
  </si>
  <si>
    <t>Ⅱb</t>
    <phoneticPr fontId="12"/>
  </si>
  <si>
    <t>Ⅲ</t>
    <phoneticPr fontId="12"/>
  </si>
  <si>
    <t>継続</t>
    <rPh sb="0" eb="2">
      <t>ケイゾク</t>
    </rPh>
    <phoneticPr fontId="12"/>
  </si>
  <si>
    <t>天井板</t>
    <rPh sb="0" eb="2">
      <t>テンジョウ</t>
    </rPh>
    <rPh sb="2" eb="3">
      <t>バン</t>
    </rPh>
    <phoneticPr fontId="12"/>
  </si>
  <si>
    <t>アーチ（全周）</t>
    <rPh sb="4" eb="6">
      <t>ゼンシュウ</t>
    </rPh>
    <phoneticPr fontId="12"/>
  </si>
  <si>
    <t>変形・移動</t>
  </si>
  <si>
    <t>Ⅳ</t>
    <phoneticPr fontId="12"/>
  </si>
  <si>
    <t>路面</t>
    <rPh sb="0" eb="2">
      <t>ロメン</t>
    </rPh>
    <phoneticPr fontId="12"/>
  </si>
  <si>
    <t>側壁（右側）</t>
    <rPh sb="0" eb="2">
      <t>ソクヘキ</t>
    </rPh>
    <rPh sb="3" eb="5">
      <t>ミギガワ</t>
    </rPh>
    <phoneticPr fontId="12"/>
  </si>
  <si>
    <t>沈下</t>
  </si>
  <si>
    <t>－</t>
    <phoneticPr fontId="12"/>
  </si>
  <si>
    <t>側壁（左側）</t>
    <rPh sb="0" eb="2">
      <t>ソクヘキ</t>
    </rPh>
    <rPh sb="3" eb="5">
      <t>ヒダリガワ</t>
    </rPh>
    <phoneticPr fontId="12"/>
  </si>
  <si>
    <t>隆起</t>
  </si>
  <si>
    <t>横断目地（右側）</t>
    <rPh sb="0" eb="2">
      <t>オウダン</t>
    </rPh>
    <rPh sb="2" eb="4">
      <t>メジ</t>
    </rPh>
    <rPh sb="5" eb="7">
      <t>ミギガワ</t>
    </rPh>
    <phoneticPr fontId="12"/>
  </si>
  <si>
    <t>巻厚の不足または減少、背面空洞</t>
  </si>
  <si>
    <t>横断目地（左側）</t>
    <rPh sb="0" eb="2">
      <t>オウダン</t>
    </rPh>
    <rPh sb="2" eb="4">
      <t>メジ</t>
    </rPh>
    <rPh sb="5" eb="7">
      <t>ヒダリガワ</t>
    </rPh>
    <phoneticPr fontId="12"/>
  </si>
  <si>
    <t>補修・補強材の破損</t>
  </si>
  <si>
    <t>横断目地（天端）</t>
    <rPh sb="0" eb="2">
      <t>オウダン</t>
    </rPh>
    <rPh sb="2" eb="4">
      <t>メジ</t>
    </rPh>
    <rPh sb="5" eb="6">
      <t>テン</t>
    </rPh>
    <rPh sb="6" eb="7">
      <t>タン</t>
    </rPh>
    <phoneticPr fontId="12"/>
  </si>
  <si>
    <t>漏水</t>
  </si>
  <si>
    <t>横断目地（全周）</t>
    <rPh sb="0" eb="2">
      <t>オウダン</t>
    </rPh>
    <rPh sb="2" eb="4">
      <t>メジ</t>
    </rPh>
    <rPh sb="5" eb="7">
      <t>ゼンシュウ</t>
    </rPh>
    <phoneticPr fontId="12"/>
  </si>
  <si>
    <t>滞水</t>
  </si>
  <si>
    <t>水平打ち継ぎ目（右側）</t>
    <rPh sb="0" eb="2">
      <t>スイヘイ</t>
    </rPh>
    <rPh sb="2" eb="3">
      <t>ウ</t>
    </rPh>
    <rPh sb="4" eb="5">
      <t>ツ</t>
    </rPh>
    <rPh sb="6" eb="7">
      <t>メ</t>
    </rPh>
    <rPh sb="8" eb="10">
      <t>ミギガワ</t>
    </rPh>
    <phoneticPr fontId="12"/>
  </si>
  <si>
    <t>土砂流出</t>
  </si>
  <si>
    <t>水平打ち継ぎ目（左側）</t>
    <rPh sb="0" eb="2">
      <t>スイヘイ</t>
    </rPh>
    <rPh sb="2" eb="3">
      <t>ウ</t>
    </rPh>
    <rPh sb="4" eb="5">
      <t>ツ</t>
    </rPh>
    <rPh sb="6" eb="7">
      <t>メ</t>
    </rPh>
    <rPh sb="8" eb="10">
      <t>ヒダリガワ</t>
    </rPh>
    <phoneticPr fontId="12"/>
  </si>
  <si>
    <t>その他</t>
  </si>
  <si>
    <t>面壁・妻壁等</t>
    <rPh sb="0" eb="2">
      <t>メンペキ</t>
    </rPh>
    <rPh sb="3" eb="4">
      <t>ツマ</t>
    </rPh>
    <rPh sb="4" eb="5">
      <t>カベ</t>
    </rPh>
    <rPh sb="5" eb="6">
      <t>トウ</t>
    </rPh>
    <phoneticPr fontId="12"/>
  </si>
  <si>
    <t>側壁</t>
    <rPh sb="0" eb="2">
      <t>ソクヘキ</t>
    </rPh>
    <phoneticPr fontId="12"/>
  </si>
  <si>
    <t>車道側</t>
    <rPh sb="0" eb="2">
      <t>シャドウ</t>
    </rPh>
    <rPh sb="2" eb="3">
      <t>ガワ</t>
    </rPh>
    <phoneticPr fontId="12"/>
  </si>
  <si>
    <t>ダクト側</t>
    <rPh sb="3" eb="4">
      <t>ガワ</t>
    </rPh>
    <phoneticPr fontId="12"/>
  </si>
  <si>
    <t>車道</t>
    <rPh sb="0" eb="2">
      <t>シャドウ</t>
    </rPh>
    <phoneticPr fontId="12"/>
  </si>
  <si>
    <t>歩道</t>
    <rPh sb="0" eb="2">
      <t>ホドウ</t>
    </rPh>
    <phoneticPr fontId="12"/>
  </si>
  <si>
    <t>監査歩路</t>
    <rPh sb="0" eb="2">
      <t>カンサ</t>
    </rPh>
    <rPh sb="2" eb="3">
      <t>ホ</t>
    </rPh>
    <rPh sb="3" eb="4">
      <t>ロ</t>
    </rPh>
    <phoneticPr fontId="12"/>
  </si>
  <si>
    <t>側溝</t>
    <rPh sb="0" eb="2">
      <t>ソッコウ</t>
    </rPh>
    <phoneticPr fontId="12"/>
  </si>
  <si>
    <t>様式C-1-2（附属物）、D-1-2</t>
    <rPh sb="0" eb="2">
      <t>ヨウシキ</t>
    </rPh>
    <rPh sb="8" eb="10">
      <t>フゾク</t>
    </rPh>
    <rPh sb="10" eb="11">
      <t>ブツ</t>
    </rPh>
    <phoneticPr fontId="12"/>
  </si>
  <si>
    <t>施設の内訳</t>
    <rPh sb="0" eb="2">
      <t>シセツ</t>
    </rPh>
    <rPh sb="3" eb="5">
      <t>ウチワケ</t>
    </rPh>
    <phoneticPr fontId="12"/>
  </si>
  <si>
    <t>部位区分</t>
    <rPh sb="0" eb="2">
      <t>ブイ</t>
    </rPh>
    <rPh sb="2" eb="4">
      <t>クブン</t>
    </rPh>
    <phoneticPr fontId="12"/>
  </si>
  <si>
    <t>異常の種類</t>
    <rPh sb="0" eb="2">
      <t>イジョウ</t>
    </rPh>
    <rPh sb="3" eb="5">
      <t>シュルイ</t>
    </rPh>
    <phoneticPr fontId="12"/>
  </si>
  <si>
    <t xml:space="preserve">異常判定区分 </t>
    <rPh sb="0" eb="2">
      <t>イジョウ</t>
    </rPh>
    <rPh sb="2" eb="4">
      <t>ハンテイ</t>
    </rPh>
    <rPh sb="4" eb="6">
      <t>クブン</t>
    </rPh>
    <phoneticPr fontId="12"/>
  </si>
  <si>
    <t>実施有無</t>
    <rPh sb="0" eb="2">
      <t>ジッシ</t>
    </rPh>
    <rPh sb="2" eb="4">
      <t>ウム</t>
    </rPh>
    <phoneticPr fontId="12"/>
  </si>
  <si>
    <t>照明施設</t>
    <rPh sb="0" eb="2">
      <t>ショウメイ</t>
    </rPh>
    <rPh sb="2" eb="4">
      <t>シセツ</t>
    </rPh>
    <phoneticPr fontId="12"/>
  </si>
  <si>
    <t>灯具</t>
    <rPh sb="0" eb="2">
      <t>トウグ</t>
    </rPh>
    <phoneticPr fontId="12"/>
  </si>
  <si>
    <t>附属物本体</t>
    <rPh sb="0" eb="2">
      <t>フゾク</t>
    </rPh>
    <rPh sb="2" eb="3">
      <t>ブツ</t>
    </rPh>
    <rPh sb="3" eb="5">
      <t>ホンタイ</t>
    </rPh>
    <phoneticPr fontId="12"/>
  </si>
  <si>
    <t>破断</t>
  </si>
  <si>
    <t>○</t>
    <phoneticPr fontId="12"/>
  </si>
  <si>
    <t>換気施設</t>
    <rPh sb="0" eb="2">
      <t>カンキ</t>
    </rPh>
    <rPh sb="2" eb="4">
      <t>シセツ</t>
    </rPh>
    <phoneticPr fontId="12"/>
  </si>
  <si>
    <t>ケーブル本体</t>
    <rPh sb="4" eb="6">
      <t>ホンタイ</t>
    </rPh>
    <phoneticPr fontId="12"/>
  </si>
  <si>
    <t>取付部材</t>
    <rPh sb="0" eb="1">
      <t>ト</t>
    </rPh>
    <rPh sb="1" eb="2">
      <t>ツ</t>
    </rPh>
    <rPh sb="2" eb="4">
      <t>ブザイ</t>
    </rPh>
    <phoneticPr fontId="12"/>
  </si>
  <si>
    <t>緩み、脱落</t>
  </si>
  <si>
    <t>×</t>
    <phoneticPr fontId="12"/>
  </si>
  <si>
    <t>非常用施設</t>
    <rPh sb="0" eb="3">
      <t>ヒジョウヨウ</t>
    </rPh>
    <rPh sb="3" eb="5">
      <t>シセツ</t>
    </rPh>
    <phoneticPr fontId="12"/>
  </si>
  <si>
    <t>ケーブル本体以外</t>
    <rPh sb="4" eb="6">
      <t>ホンタイ</t>
    </rPh>
    <rPh sb="6" eb="8">
      <t>イガイ</t>
    </rPh>
    <phoneticPr fontId="12"/>
  </si>
  <si>
    <t>ボルト・ナット，アンカー類</t>
    <phoneticPr fontId="12"/>
  </si>
  <si>
    <t>亀裂</t>
  </si>
  <si>
    <t>その他施設</t>
    <rPh sb="2" eb="3">
      <t>タ</t>
    </rPh>
    <rPh sb="3" eb="5">
      <t>シセツ</t>
    </rPh>
    <phoneticPr fontId="12"/>
  </si>
  <si>
    <t>腐食</t>
  </si>
  <si>
    <t>ジェットファン</t>
    <phoneticPr fontId="12"/>
  </si>
  <si>
    <t>変形，欠損</t>
  </si>
  <si>
    <t>VI計</t>
    <rPh sb="2" eb="3">
      <t>ケイ</t>
    </rPh>
    <phoneticPr fontId="12"/>
  </si>
  <si>
    <t>がたつき</t>
  </si>
  <si>
    <t>CO計</t>
    <rPh sb="2" eb="3">
      <t>ケイ</t>
    </rPh>
    <phoneticPr fontId="12"/>
  </si>
  <si>
    <t>風向風速計</t>
    <rPh sb="0" eb="2">
      <t>フウコウ</t>
    </rPh>
    <rPh sb="2" eb="5">
      <t>フウソクケイ</t>
    </rPh>
    <phoneticPr fontId="12"/>
  </si>
  <si>
    <t>点 滅 灯</t>
    <phoneticPr fontId="12"/>
  </si>
  <si>
    <t>音信号発生器</t>
  </si>
  <si>
    <t>誘導表示施設</t>
  </si>
  <si>
    <t>標識</t>
  </si>
  <si>
    <t>天井板取付部材</t>
  </si>
  <si>
    <t>内装板取付部材</t>
  </si>
  <si>
    <t>吸音板取付部材</t>
  </si>
  <si>
    <t>ファイルは、1ファイル1トンネルとすることとし、様式A-1～Gを同一ファイルと</t>
    <phoneticPr fontId="12"/>
  </si>
  <si>
    <t xml:space="preserve">すること。
※各ファイルとも　（参考）リスト　のシートを付けて保存すること。
</t>
    <rPh sb="7" eb="8">
      <t>カク</t>
    </rPh>
    <rPh sb="16" eb="18">
      <t>サンコウ</t>
    </rPh>
    <rPh sb="28" eb="29">
      <t>ツ</t>
    </rPh>
    <rPh sb="31" eb="33">
      <t>ホゾン</t>
    </rPh>
    <phoneticPr fontId="12"/>
  </si>
  <si>
    <t>覆工</t>
  </si>
  <si>
    <t>Ⅱ</t>
  </si>
  <si>
    <t>継続</t>
  </si>
  <si>
    <t>監視(日常巡視)</t>
  </si>
  <si>
    <t>閉合ひび割れ</t>
  </si>
  <si>
    <t>済</t>
  </si>
  <si>
    <t>叩き落とし済</t>
  </si>
  <si>
    <t>Ⅰ</t>
  </si>
  <si>
    <t>－</t>
  </si>
  <si>
    <t>フリガナ</t>
  </si>
  <si>
    <t>路線名</t>
  </si>
  <si>
    <t>作成者</t>
  </si>
  <si>
    <t>作成年月日</t>
  </si>
  <si>
    <t>名  称</t>
  </si>
  <si>
    <t>管理者名</t>
  </si>
  <si>
    <t>定期点検実施者</t>
  </si>
  <si>
    <t>定期点検
年月日</t>
  </si>
  <si>
    <t>定期点検年月日</t>
  </si>
  <si>
    <t>材質劣化</t>
  </si>
  <si>
    <t>Ⅲ</t>
  </si>
  <si>
    <t>起点</t>
  </si>
  <si>
    <t>緯度</t>
  </si>
  <si>
    <t>名　称</t>
  </si>
  <si>
    <t>経度</t>
  </si>
  <si>
    <t>所在地</t>
  </si>
  <si>
    <t>自</t>
  </si>
  <si>
    <t>トンネル延長</t>
  </si>
  <si>
    <t>L=</t>
  </si>
  <si>
    <t>ｍ</t>
  </si>
  <si>
    <t>自専道
or
一般道</t>
  </si>
  <si>
    <t>終点</t>
  </si>
  <si>
    <t>至</t>
  </si>
  <si>
    <t>建設年度</t>
  </si>
  <si>
    <t>幅員</t>
  </si>
  <si>
    <t>トンネル毎
の健全性の
診断の区分</t>
  </si>
  <si>
    <t>変状・異常
箇所数合計</t>
  </si>
  <si>
    <t>トンネル本体工</t>
  </si>
  <si>
    <t>Ⅳ</t>
  </si>
  <si>
    <t>附属物等
の取付状態</t>
  </si>
  <si>
    <t>◯
（応急措置後)</t>
  </si>
  <si>
    <t>✕</t>
  </si>
  <si>
    <t>外力</t>
  </si>
  <si>
    <t>施設ID</t>
  </si>
  <si>
    <t>PS</t>
  </si>
  <si>
    <t>S1</t>
  </si>
  <si>
    <t>S2</t>
  </si>
  <si>
    <t>S3</t>
  </si>
  <si>
    <t>S4</t>
  </si>
  <si>
    <t>S5</t>
  </si>
  <si>
    <t>S6</t>
  </si>
  <si>
    <t>S7</t>
  </si>
  <si>
    <t>S8</t>
  </si>
  <si>
    <t>S9</t>
  </si>
  <si>
    <t>S10</t>
  </si>
  <si>
    <t>S11</t>
  </si>
  <si>
    <t>S12</t>
  </si>
  <si>
    <t>S13</t>
  </si>
  <si>
    <t>S14</t>
  </si>
  <si>
    <t>S15</t>
  </si>
  <si>
    <t>S16</t>
  </si>
  <si>
    <t>S17</t>
  </si>
  <si>
    <t>S18</t>
  </si>
  <si>
    <t>S19</t>
  </si>
  <si>
    <t>S20</t>
  </si>
  <si>
    <t>S21</t>
  </si>
  <si>
    <t>S22</t>
  </si>
  <si>
    <t>S23</t>
  </si>
  <si>
    <t>S24</t>
  </si>
  <si>
    <t>PE</t>
  </si>
  <si>
    <t>Ⅱb</t>
  </si>
  <si>
    <t>否</t>
  </si>
  <si>
    <t>Ⅱa</t>
  </si>
  <si>
    <t>面壁型</t>
    <phoneticPr fontId="12"/>
  </si>
  <si>
    <t>横断目地（左側）</t>
  </si>
  <si>
    <t>横断目地（右側）</t>
  </si>
  <si>
    <t>アーチ（左側）</t>
  </si>
  <si>
    <t>アーチ（天端）</t>
  </si>
  <si>
    <t>×</t>
  </si>
  <si>
    <t>○</t>
  </si>
  <si>
    <t>１箇所</t>
    <rPh sb="1" eb="3">
      <t>カショ</t>
    </rPh>
    <phoneticPr fontId="7"/>
  </si>
  <si>
    <t>小笠原洋</t>
    <rPh sb="0" eb="4">
      <t>オガサワラヒロシ</t>
    </rPh>
    <phoneticPr fontId="12"/>
  </si>
  <si>
    <t>定期点検実施者</t>
    <phoneticPr fontId="12"/>
  </si>
  <si>
    <t>復建調査設計株式会社</t>
    <rPh sb="0" eb="6">
      <t>フッケンチョウサセッケイ</t>
    </rPh>
    <rPh sb="6" eb="10">
      <t>カブシキカイシャ</t>
    </rPh>
    <phoneticPr fontId="12"/>
  </si>
  <si>
    <t>S25</t>
  </si>
  <si>
    <t>S26</t>
  </si>
  <si>
    <t>S27</t>
  </si>
  <si>
    <t>S28</t>
  </si>
  <si>
    <t>S29</t>
  </si>
  <si>
    <t>S30</t>
  </si>
  <si>
    <t>S31</t>
  </si>
  <si>
    <t>S32</t>
  </si>
  <si>
    <t>S33</t>
  </si>
  <si>
    <t>S34</t>
  </si>
  <si>
    <t>S35</t>
  </si>
  <si>
    <t>S36</t>
  </si>
  <si>
    <t>S37</t>
  </si>
  <si>
    <t>S38</t>
  </si>
  <si>
    <t>S39</t>
  </si>
  <si>
    <t>S40</t>
  </si>
  <si>
    <t>一般道</t>
  </si>
  <si>
    <t>PE</t>
    <phoneticPr fontId="12"/>
  </si>
  <si>
    <t>アーチ（右側）</t>
  </si>
  <si>
    <t>豆板</t>
  </si>
  <si>
    <t>S001</t>
    <phoneticPr fontId="12"/>
  </si>
  <si>
    <t>S002</t>
    <phoneticPr fontId="12"/>
  </si>
  <si>
    <t>S003</t>
    <phoneticPr fontId="12"/>
  </si>
  <si>
    <t>S004</t>
    <phoneticPr fontId="12"/>
  </si>
  <si>
    <t>S005</t>
    <phoneticPr fontId="12"/>
  </si>
  <si>
    <t>S006</t>
    <phoneticPr fontId="12"/>
  </si>
  <si>
    <t>S007</t>
    <phoneticPr fontId="12"/>
  </si>
  <si>
    <t>S008</t>
    <phoneticPr fontId="12"/>
  </si>
  <si>
    <t>S009</t>
    <phoneticPr fontId="12"/>
  </si>
  <si>
    <t>S010</t>
    <phoneticPr fontId="12"/>
  </si>
  <si>
    <t>S011</t>
    <phoneticPr fontId="12"/>
  </si>
  <si>
    <t>S012</t>
    <phoneticPr fontId="12"/>
  </si>
  <si>
    <t>S013</t>
    <phoneticPr fontId="12"/>
  </si>
  <si>
    <t>S014</t>
    <phoneticPr fontId="12"/>
  </si>
  <si>
    <t>S015</t>
    <phoneticPr fontId="12"/>
  </si>
  <si>
    <t>S016</t>
    <phoneticPr fontId="12"/>
  </si>
  <si>
    <t>S017</t>
    <phoneticPr fontId="12"/>
  </si>
  <si>
    <t>S018</t>
    <phoneticPr fontId="12"/>
  </si>
  <si>
    <t>S019</t>
    <phoneticPr fontId="12"/>
  </si>
  <si>
    <t>S020</t>
    <phoneticPr fontId="12"/>
  </si>
  <si>
    <t>S021</t>
    <phoneticPr fontId="12"/>
  </si>
  <si>
    <t>S022</t>
    <phoneticPr fontId="12"/>
  </si>
  <si>
    <t>S023</t>
    <phoneticPr fontId="12"/>
  </si>
  <si>
    <t>S024</t>
    <phoneticPr fontId="12"/>
  </si>
  <si>
    <t>S025</t>
    <phoneticPr fontId="12"/>
  </si>
  <si>
    <t>S026</t>
    <phoneticPr fontId="12"/>
  </si>
  <si>
    <t>S027</t>
    <phoneticPr fontId="12"/>
  </si>
  <si>
    <t>S028</t>
    <phoneticPr fontId="12"/>
  </si>
  <si>
    <t>S029</t>
    <phoneticPr fontId="12"/>
  </si>
  <si>
    <t>S030</t>
    <phoneticPr fontId="12"/>
  </si>
  <si>
    <t>S031</t>
    <phoneticPr fontId="12"/>
  </si>
  <si>
    <t>S032</t>
    <phoneticPr fontId="12"/>
  </si>
  <si>
    <t>S033</t>
    <phoneticPr fontId="12"/>
  </si>
  <si>
    <t>S034</t>
    <phoneticPr fontId="12"/>
  </si>
  <si>
    <t>S035</t>
    <phoneticPr fontId="12"/>
  </si>
  <si>
    <t>S036</t>
    <phoneticPr fontId="12"/>
  </si>
  <si>
    <t>S037</t>
    <phoneticPr fontId="12"/>
  </si>
  <si>
    <t>S038</t>
    <phoneticPr fontId="12"/>
  </si>
  <si>
    <t>S039</t>
    <phoneticPr fontId="12"/>
  </si>
  <si>
    <t>S040</t>
    <phoneticPr fontId="12"/>
  </si>
  <si>
    <t>坑門</t>
  </si>
  <si>
    <t>漏水跡</t>
  </si>
  <si>
    <t>面壁・妻壁等</t>
  </si>
  <si>
    <t>側壁（左側）</t>
  </si>
  <si>
    <t>山口県岩国市関戸</t>
    <phoneticPr fontId="12"/>
  </si>
  <si>
    <t>山口県玖珂郡和木町関ヶ浜</t>
    <phoneticPr fontId="12"/>
  </si>
  <si>
    <t>一般（無料）</t>
    <phoneticPr fontId="12"/>
  </si>
  <si>
    <t>覆工（内装なし）</t>
  </si>
  <si>
    <t>30～35</t>
    <phoneticPr fontId="12"/>
  </si>
  <si>
    <t>S41</t>
  </si>
  <si>
    <t>S42</t>
  </si>
  <si>
    <t>S43</t>
  </si>
  <si>
    <t>S44</t>
  </si>
  <si>
    <t>S45</t>
  </si>
  <si>
    <t>S46</t>
  </si>
  <si>
    <t>S47</t>
  </si>
  <si>
    <t>S48</t>
  </si>
  <si>
    <t>S49</t>
  </si>
  <si>
    <t>S50</t>
  </si>
  <si>
    <t>S51</t>
  </si>
  <si>
    <t>S52</t>
  </si>
  <si>
    <t>S53</t>
  </si>
  <si>
    <t>S54</t>
  </si>
  <si>
    <t>S55</t>
  </si>
  <si>
    <t>S56</t>
  </si>
  <si>
    <t>S57</t>
  </si>
  <si>
    <t>S58</t>
  </si>
  <si>
    <t>S59</t>
  </si>
  <si>
    <t>S60</t>
  </si>
  <si>
    <t>S61</t>
  </si>
  <si>
    <t>S62</t>
  </si>
  <si>
    <t>S63</t>
  </si>
  <si>
    <t>S64</t>
  </si>
  <si>
    <t>S65</t>
  </si>
  <si>
    <t>S66</t>
  </si>
  <si>
    <t>S67</t>
  </si>
  <si>
    <t>S68</t>
  </si>
  <si>
    <t>S69</t>
  </si>
  <si>
    <t>S70</t>
  </si>
  <si>
    <t>S71</t>
  </si>
  <si>
    <t>S72</t>
  </si>
  <si>
    <t>S73</t>
  </si>
  <si>
    <t>S74</t>
  </si>
  <si>
    <t>S75</t>
  </si>
  <si>
    <t>S76</t>
  </si>
  <si>
    <t>S77</t>
  </si>
  <si>
    <t>S78</t>
  </si>
  <si>
    <t>S79</t>
  </si>
  <si>
    <t>S80</t>
  </si>
  <si>
    <t>S81</t>
  </si>
  <si>
    <t>S82</t>
  </si>
  <si>
    <t>S83</t>
  </si>
  <si>
    <t>S84</t>
  </si>
  <si>
    <t>S85</t>
  </si>
  <si>
    <t>電話表示板</t>
  </si>
  <si>
    <t>電光掲示板</t>
  </si>
  <si>
    <t>マンホール</t>
  </si>
  <si>
    <t>1.35m×2.7m</t>
  </si>
  <si>
    <t>1.0m×2.5m</t>
  </si>
  <si>
    <t>路面</t>
  </si>
  <si>
    <t>0.1m×7.5m</t>
  </si>
  <si>
    <t>0.1m×7.5mの左側側溝の土砂堆積
（写真番号S1-2・前回Ⅱb判定）</t>
  </si>
  <si>
    <t>土砂堆積</t>
  </si>
  <si>
    <t>0.1m×10.5m</t>
  </si>
  <si>
    <t>0.1m×10.5mの左側側溝の土砂堆積</t>
  </si>
  <si>
    <t>0.1m×10.5mの左側側溝の土砂堆積
（写真番号S2-1・前回Ⅱb判定）</t>
  </si>
  <si>
    <t>0.1m×0.1m</t>
  </si>
  <si>
    <t>0.1m×0.1mの鋼材腐食、鋼材の表面的な錆び、構造鉄筋の可能性は低い
（写真番号S3-1・前回Ⅱb判定）</t>
  </si>
  <si>
    <t>0.1m×10.5mの左側側溝の土砂堆積
（写真番号S3-2・前回Ⅱb判定）</t>
  </si>
  <si>
    <t>0.1m×10.5mの右側側溝の土砂堆積</t>
  </si>
  <si>
    <t>0.1m×10.5mの右側側溝の土砂堆積
（写真番号S3-3・前回Ⅱb判定）</t>
  </si>
  <si>
    <t>0.1m×10.5mの左側側溝の土砂堆積
（写真番号S4-1・前回Ⅱb判定）</t>
  </si>
  <si>
    <t>0.1m×10.5mの右側側溝の土砂堆積
（写真番号S4-2・前回Ⅱb判定）</t>
  </si>
  <si>
    <t>0.1m×10.5mの左側側溝の土砂堆積
（写真番号S5-1・前回Ⅱb判定）</t>
  </si>
  <si>
    <t>0.1m×10.5mの右側側溝の土砂堆積
（写真番号S5-2・前回Ⅱb判定）</t>
  </si>
  <si>
    <t>0.1m×10.5mの左側側溝の土砂堆積
（写真番号S6-1・前回Ⅱb判定）</t>
  </si>
  <si>
    <t>0.1m×7.0m</t>
  </si>
  <si>
    <t>0.1m×10.5mの左側側溝の土砂堆積
（写真番号S7-1・前回Ⅱb判定）</t>
  </si>
  <si>
    <t>0.1m×10.5mの左側側溝の土砂堆積
（写真番号S8-1・前回Ⅱb判定）</t>
  </si>
  <si>
    <t>0.05m×0.05m</t>
  </si>
  <si>
    <t>0.05m×0.05mの鋼材腐食、鋼材の表面的な錆び、構造鉄筋の可能性は低い
（写真番号S9-1・前回Ⅱb判定）</t>
  </si>
  <si>
    <t>1.8m×1.5m</t>
  </si>
  <si>
    <t>ひび割れからの漏水跡
（写真番号S9-2・前回Ⅱb判定）</t>
  </si>
  <si>
    <t>0.1m×10.5mの左側側溝の土砂堆積
（写真番号S9-3・前回Ⅱb判定）</t>
  </si>
  <si>
    <t>0.4m×0.1m</t>
  </si>
  <si>
    <t>0.1m×10.5mの左側側溝の土砂堆積
（写真番号S10-2・前回Ⅱb判定）</t>
  </si>
  <si>
    <t>1.5m×0.4m</t>
  </si>
  <si>
    <t>1.7m×1.1m</t>
  </si>
  <si>
    <t>1.5m×0.4mのひび割れからの漏水、にじみ
（写真番号S11-1・前回Ⅱb判定）</t>
  </si>
  <si>
    <t>0.1m×10.5mの左側側溝の土砂堆積
（写真番号S11-2・前回Ⅱb判定）</t>
  </si>
  <si>
    <t>0.05m×0.05mの鋼材腐食、鋼材の表面的な錆び、構造鉄筋の可能性は低い
（写真番号S20-1・前回Ⅱb判定）</t>
  </si>
  <si>
    <t>0.25m×0.1m</t>
  </si>
  <si>
    <t>0.6m×0.1m</t>
  </si>
  <si>
    <t>1.4m×0.5m、1.3m×0.2m、1.2m×0.1m、1.1m×0.3m、1.1m×0.5m、1.4m×1.3m</t>
  </si>
  <si>
    <t>ひび割れからの漏水跡
（写真番号S21-1～S21-6・前回Ⅱb判定）</t>
  </si>
  <si>
    <t>1.0m×0.6m</t>
  </si>
  <si>
    <t>ひび割れからの漏水跡
（写真番号S22-4・前回Ⅱb判定）</t>
  </si>
  <si>
    <t>2.0m×0.2m、2.0m×0.2m、1.7m×0.4m、1.2m×1.3m、1.5m×0.2m</t>
  </si>
  <si>
    <t>ひび割れからの漏水跡
（写真番号S22-1、S22-2、S22-3、S22-5、S22-6・前回Ⅱb判定）</t>
  </si>
  <si>
    <t>5.8m×0.5m</t>
  </si>
  <si>
    <t>3.0m×0.1m</t>
  </si>
  <si>
    <t>5.8m×0.5mの横断方向目地からの漏水、にじみ
（写真番号S22-7・前回Ⅱb判定）</t>
  </si>
  <si>
    <t>0.1m×10.5mの左側側溝の土砂堆積
（写真番号S22-8・前回Ⅱb判定）</t>
  </si>
  <si>
    <t>2.0m×0.8m</t>
  </si>
  <si>
    <t>ひび割れからの漏水跡
（写真番号S23-1・前回Ⅱb判定）</t>
  </si>
  <si>
    <t>1.9m×1.3m</t>
  </si>
  <si>
    <t>1.9m×0.3m</t>
  </si>
  <si>
    <t>1.9m×1.3mのひび割れからの漏水、にじみ
（写真番号S23-2・前回Ⅱb判定）</t>
  </si>
  <si>
    <t>1.6m×0.5m</t>
  </si>
  <si>
    <t>ひび割れからの漏水跡
（写真番号S23-3・前回Ⅱb判定）</t>
  </si>
  <si>
    <t>2.4m×0.5m</t>
  </si>
  <si>
    <t>1.6m×0.9m</t>
  </si>
  <si>
    <t>2.4m×0.5mのひび割れからの漏水、にじみ</t>
  </si>
  <si>
    <t>2.4m×0.5mのひび割れからの漏水、にじみ
（写真番号S23-4・前回Ⅱb判定）</t>
  </si>
  <si>
    <t>1.5m×0.5m、1.9m×0.3m</t>
  </si>
  <si>
    <t>ひび割れからの漏水跡
（写真番号S23-5、S23-6・前回Ⅱb判定）</t>
  </si>
  <si>
    <t>0.1m×10.5mの左側側溝の土砂堆積
（写真番号S23-7・前回Ⅱb判定）</t>
  </si>
  <si>
    <t>1.5m×0.6m</t>
  </si>
  <si>
    <t>1.5m×0.6mのひび割れからの漏水、にじみ
（写真番号S24-1・前回Ⅱb判定）</t>
  </si>
  <si>
    <t>1.6m×0.3m</t>
  </si>
  <si>
    <t>ひび割れからの漏水跡
（写真番号S24-2・前回Ⅱb判定）</t>
  </si>
  <si>
    <t>2.0m×1.7m</t>
  </si>
  <si>
    <t>1.8m×1.0m、2.1m×0.9m</t>
  </si>
  <si>
    <t>2.0m×1.7mのひび割れからの漏水、にじみ
（写真番号S24-3、S24-4・前回Ⅱb判定）</t>
  </si>
  <si>
    <t>0.1m×3.5m</t>
  </si>
  <si>
    <t>0.1m×10.5mの左側側溝の土砂堆積
（写真番号S24-5・前回Ⅱb判定）</t>
  </si>
  <si>
    <t>1.6m×0.6m</t>
  </si>
  <si>
    <t>ひび割れからの漏水跡
（写真番号S25-1・前回Ⅱb判定）</t>
  </si>
  <si>
    <t>ひび割れからの漏水跡
（写真番号S25-2、S25-3・前回Ⅱb判定）</t>
  </si>
  <si>
    <t>5.5m×0.1m</t>
  </si>
  <si>
    <t>横断方向目地からの漏水跡
（写真番号S25-4・前回Ⅱb判定）</t>
  </si>
  <si>
    <t>0.1m×4.0mの左側側溝の土砂堆積</t>
  </si>
  <si>
    <t>2.7m×1.5m</t>
  </si>
  <si>
    <t>ひび割れからの漏水跡
（写真番号S26-1・前回Ⅱb判定）</t>
  </si>
  <si>
    <t>2.1m×0.3m、2.0m×0.2m</t>
  </si>
  <si>
    <t>ひび割れからの漏水跡
（写真番号S27-1、S27-2・前回Ⅱb判定）</t>
  </si>
  <si>
    <t>1.6m×0.4m</t>
  </si>
  <si>
    <t>ひび割れからの漏水跡
（写真番号S27-3・前回Ⅱb判定）</t>
  </si>
  <si>
    <t>1.5m×0.2m</t>
  </si>
  <si>
    <t>ひび割れからの漏水跡
（写真番号S28-1・前回Ⅱb判定）</t>
  </si>
  <si>
    <t>1.7m×0.6m</t>
  </si>
  <si>
    <t>ひび割れからの漏水跡
（写真番号S28-2・前回Ⅱb判定）</t>
  </si>
  <si>
    <t>16.8m×0.5m</t>
  </si>
  <si>
    <t>16.8m×0.5mの横断方向目地からの漏水、にじみ
（写真番号S28-3・前回Ⅱb判定）</t>
  </si>
  <si>
    <t>2.9m×1.3m</t>
  </si>
  <si>
    <t>ひび割れからの漏水跡
（写真番号S29-1・前回Ⅱb判定）</t>
  </si>
  <si>
    <t>2.6m×1.6m</t>
  </si>
  <si>
    <t>ひび割れからの漏水跡
（写真番号S29-2・前回Ⅱb判定）</t>
  </si>
  <si>
    <t>6.5m×0.5m</t>
  </si>
  <si>
    <t>6.0m×0.1m</t>
  </si>
  <si>
    <t>6.5m×0.5mの横断方向目地からの漏水、にじみ
（写真番号S29-3・前回Ⅱb判定）</t>
  </si>
  <si>
    <t>1.3m×0.3m</t>
  </si>
  <si>
    <t>1.3m×0.3mの横断方向目地に閉合してブロック化したひび割れ、打音異常なし</t>
  </si>
  <si>
    <t>0.1m×2.0m</t>
  </si>
  <si>
    <t>0.35m×0.35m</t>
  </si>
  <si>
    <t>0.2m×0.2m</t>
  </si>
  <si>
    <t>8.2m×0.5m</t>
  </si>
  <si>
    <t>8.2m×0.5mの横断方向目地からの漏水、にじみ</t>
  </si>
  <si>
    <t>6.2m×0.5m</t>
  </si>
  <si>
    <t>0.1m×3.7mの左側側溝の土砂堆積
（写真番号S30-4・前回Ⅱb判定）</t>
  </si>
  <si>
    <t>7.0m×0.1m</t>
  </si>
  <si>
    <t>16.8m×0.5mの横断方向目地からの漏水、にじみ
（写真番号S31-1・前回Ⅱb判定）</t>
  </si>
  <si>
    <t>0.1m×4.4mの左側側溝の土砂堆積
（写真番号S31-2・前回Ⅱb判定）</t>
  </si>
  <si>
    <t>1.9m×0.2m</t>
  </si>
  <si>
    <t>ひび割れからの漏水跡
（写真番号S32-1・前回Ⅱb判定）</t>
  </si>
  <si>
    <t>横断方向目地からの漏水跡
（写真番号S32-2・前回Ⅱb判定）</t>
  </si>
  <si>
    <t>0.05m×0.05mの鋼材腐食、鋼材の表面的な錆び、構造鉄筋の可能性は低い
（写真番号S32-3・前回Ⅱb判定）</t>
  </si>
  <si>
    <t>0.1m×10.5mの右側側溝の土砂堆積
（写真番号S32-4・前回Ⅱb判定）</t>
  </si>
  <si>
    <t>1.9m×1.0m</t>
  </si>
  <si>
    <t>ひび割れからの漏水跡
（写真番号S33-1・前回Ⅱb判定）</t>
  </si>
  <si>
    <t>0.1m×10.5mの右側側溝の土砂堆積
（写真番号S33-2・前回Ⅱb判定）</t>
  </si>
  <si>
    <t>0.05m×0.05mの鋼材腐食、鋼材の表面的な錆び、構造鉄筋の可能性は低い
（写真番号S34-1・前回Ⅱb判定）</t>
  </si>
  <si>
    <t>0.1m×3.0m</t>
  </si>
  <si>
    <t>0.1m×1.1mの左側側溝の土砂堆積
（写真番号S34-2・前回Ⅱb判定）</t>
  </si>
  <si>
    <t>0.1m×10.5mの右側側溝の土砂堆積
（写真番号S34-3・前回Ⅱb判定）</t>
  </si>
  <si>
    <t>0.1m×10.5mの左側側溝の土砂堆積
（写真番号S35-1・前回Ⅱb判定）</t>
  </si>
  <si>
    <t>0.1m×10.5mの右側側溝の土砂堆積
（写真番号S35-2・前回Ⅱb判定）</t>
  </si>
  <si>
    <t>0.1m×10.5mの左側側溝の土砂堆積
（写真番号S36-1・前回Ⅱb判定）</t>
  </si>
  <si>
    <t>0.1m×10.5mの右側側溝の土砂堆積
（写真番号S36-2・前回Ⅱb判定）</t>
  </si>
  <si>
    <t>0.1m×10.5mの左側側溝の土砂堆積
（写真番号S37-1・前回Ⅱb判定）</t>
  </si>
  <si>
    <t>0.1m×10.5mの右側側溝の土砂堆積
（写真番号S37-2・前回Ⅱb判定）</t>
  </si>
  <si>
    <t>0.1m×10.5mの右側側溝の土砂堆積
（写真番号S38-1・前回Ⅱb判定）</t>
  </si>
  <si>
    <t>0.1m×10.5mの右側側溝の土砂堆積
（写真番号S39-1・前回Ⅱb判定）</t>
  </si>
  <si>
    <t>0.1m×10.5mの右側側溝の土砂堆積
（写真番号S40-1・前回Ⅱb判定）</t>
  </si>
  <si>
    <t>0.1m×10.5mの右側側溝の土砂堆積
（写真番号S41-1・前回Ⅱb判定）</t>
  </si>
  <si>
    <t>0.1m×5.5m</t>
  </si>
  <si>
    <t>0.1m×10.5mの右側側溝の土砂堆積
（写真番号S42-2・前回Ⅱb判定）</t>
  </si>
  <si>
    <t>0.1m×7.0mの左側側溝の土砂堆積
（写真番号S43-1・前回Ⅱb判定）</t>
  </si>
  <si>
    <t>0.1m×10.5mの右側側溝の土砂堆積
（写真番号S43-2・前回Ⅱb判定）</t>
  </si>
  <si>
    <t>0.1m×10.5mの右側側溝の土砂堆積
（写真番号S44-1・前回Ⅱb判定）</t>
  </si>
  <si>
    <t>0.1m×10.5mの右側側溝の土砂堆積
（写真番号S45-1・前回Ⅱb判定）</t>
  </si>
  <si>
    <t>0.1m×8.5m</t>
  </si>
  <si>
    <t>0.1m×9.0mの左側側溝の土砂堆積
（写真番号S46-1・前回Ⅱb判定）</t>
  </si>
  <si>
    <t>0.1m×10.5mの右側側溝の土砂堆積
（写真番号S46-2・前回Ⅱb判定）</t>
  </si>
  <si>
    <t>0.05m×0.25m</t>
  </si>
  <si>
    <t>0.05m×0.25mの鋼材腐食、鋼材の表面的な錆び、構造鉄筋の可能性は低い
（写真番号S47-1・前回Ⅱb判定）</t>
  </si>
  <si>
    <t>0.1m×10.5mの左側側溝の土砂堆積
（写真番号S47-2・前回Ⅱb判定）</t>
  </si>
  <si>
    <t>0.1m×10.5mの右側側溝の土砂堆積
（写真番号S47-3・前回Ⅱb判定）</t>
  </si>
  <si>
    <t>0.1m×0.15m</t>
  </si>
  <si>
    <t>0.05m×0.15m</t>
  </si>
  <si>
    <t>0.1m×0.15mの鋼材腐食、鋼材の表面的な錆び、構造鉄筋の可能性は低い
（写真番号S48-1・前回Ⅱb判定）</t>
  </si>
  <si>
    <t>0.1m×10.5mの左側側溝の土砂堆積
（写真番号S48-2・前回Ⅱb判定）</t>
  </si>
  <si>
    <t>0.1m×10.5mの右側側溝の土砂堆積
（写真番号S48-3・前回Ⅱb判定）</t>
  </si>
  <si>
    <t>0.1m×10.5mの左側側溝の土砂堆積
（写真番号S49-1・前回Ⅱb判定）</t>
  </si>
  <si>
    <t>0.1m×10.5mの右側側溝の土砂堆積
（写真番号S49-2・前回Ⅱb判定）</t>
  </si>
  <si>
    <t>0.1m×10.5mの右側側溝の土砂堆積
（写真番号S50-1・前回Ⅱb判定）</t>
  </si>
  <si>
    <t>0.1m×10.5mの右側側溝の土砂堆積
（写真番号S51-1・前回Ⅱb判定）</t>
  </si>
  <si>
    <t>叩き落とし</t>
  </si>
  <si>
    <t>0.2m×0.2mのうきをハンマーで叩き落とした、背面に鋼材腐食あり</t>
  </si>
  <si>
    <t>背面に鋼材腐食あり</t>
  </si>
  <si>
    <t>0.1m×10.5mの右側側溝の土砂堆積
（写真番号S52-1・前回Ⅱb判定）</t>
  </si>
  <si>
    <t>0.1m×10.6m</t>
  </si>
  <si>
    <t>0.1m×10.6mの右側側溝の土砂堆積</t>
  </si>
  <si>
    <t>0.1m×10.6mの右側側溝の土砂堆積
（写真番号S53-2・前回Ⅱb判定）</t>
  </si>
  <si>
    <t>0.5m×0.1m</t>
  </si>
  <si>
    <t>0.1m×10.6mの右側側溝の土砂堆積
（写真番号S54-2・前回Ⅱb判定）</t>
  </si>
  <si>
    <t>0.1m×10.6mの左側側溝の土砂堆積</t>
  </si>
  <si>
    <t>0.1m×10.6mの左側側溝の土砂堆積
（写真番号S55-1・前回Ⅱb判定）</t>
  </si>
  <si>
    <t>0.1m×10.6mの右側側溝の土砂堆積
（写真番号S55-2・前回Ⅱb判定）</t>
  </si>
  <si>
    <t>0.1m×10.6mの左側側溝の土砂堆積
（写真番号S56-1・前回Ⅱb判定）</t>
  </si>
  <si>
    <t>0.1m×10.6mの右側側溝の土砂堆積
（写真番号S56-2・前回Ⅱb判定）</t>
  </si>
  <si>
    <t>0.1m×10.6mの左側側溝の土砂堆積
（写真番号S57-1・前回Ⅱb判定）</t>
  </si>
  <si>
    <t>0.1m×10.6mの右側側溝の土砂堆積
（写真番号S57-2・前回Ⅱb判定）</t>
  </si>
  <si>
    <t>0.1m×10.6mの左側側溝の土砂堆積
（写真番号S58-1・前回Ⅱb判定）</t>
  </si>
  <si>
    <t>0.1m×10.6mの右側側溝の土砂堆積
（写真番号S58-2・前回Ⅱb判定）</t>
  </si>
  <si>
    <t>0.1m×10.6mの右側側溝の土砂堆積
（写真番号S59-1・前回Ⅱb判定）</t>
  </si>
  <si>
    <t>0.1m×10.6mの右側側溝の土砂堆積
（写真番号S60-1・前回Ⅱb判定）</t>
  </si>
  <si>
    <t>0.1m×10.6mの左側側溝の土砂堆積
（写真番号S61-1・前回Ⅱb判定）</t>
  </si>
  <si>
    <t>0.1m×10.6mの右側側溝の土砂堆積
（写真番号S61-2・前回Ⅱb判定）</t>
  </si>
  <si>
    <t>0.35m×0.3m</t>
  </si>
  <si>
    <t>0.35m×0.3mの覆工の打音異常部
（写真番号S62-1・前回Ⅱb判定）</t>
  </si>
  <si>
    <t>0.1m×10.6mの右側側溝の土砂堆積
（写真番号S62-2・前回Ⅱb判定）</t>
  </si>
  <si>
    <t>0.1m×0.1mの鋼材腐食、鋼材の表面的な錆び、構造鉄筋の可能性は低い
（写真番号S63-1・前回Ⅱb判定）</t>
  </si>
  <si>
    <t>0.1m×10.6mの右側側溝の土砂堆積
（写真番号S63-2・前回Ⅱb判定）</t>
  </si>
  <si>
    <t>0.1m×10.6mの右側側溝の土砂堆積
（写真番号S64-1・前回Ⅱb判定）</t>
  </si>
  <si>
    <t>0.1m×10.6mの右側側溝の土砂堆積
（写真番号S65-1・前回Ⅱb判定）</t>
  </si>
  <si>
    <t>0.1m×10.6mの右側側溝の土砂堆積
（写真番号S66-1・前回Ⅱb判定）</t>
  </si>
  <si>
    <t>0.1m×10.6mの右側側溝の土砂堆積
（写真番号S67-1・前回Ⅱb判定）</t>
  </si>
  <si>
    <t>0.05m×0.05mの豆板（ジャンカ）、打音異常なし
（写真番号S68-1・前回Ⅱb判定）</t>
  </si>
  <si>
    <t>0.1m×10.6mの左側側溝の土砂堆積
（写真番号S68-2・前回Ⅱb判定）</t>
  </si>
  <si>
    <t>0.25m×0.6m</t>
  </si>
  <si>
    <t>0.25m×0.6mの覆工のはく落、深さ30mm
（写真番号S69-1・前回Ⅰ判定）</t>
  </si>
  <si>
    <t>0.1m×10.6mの左側側溝の土砂堆積
（写真番号S69-2・前回Ⅱb判定）</t>
  </si>
  <si>
    <t>0.1m×10.6mの右側側溝の土砂堆積
（写真番号S69-3・前回Ⅱb判定）</t>
  </si>
  <si>
    <t>0.1m×10.6mの右側側溝の土砂堆積
（写真番号S70-1・前回Ⅱb判定）</t>
  </si>
  <si>
    <t>0.1m×2.0mの左側側溝の土砂堆積</t>
  </si>
  <si>
    <t>0.1m×10.6mの右側側溝の土砂堆積
（写真番号S71-1・前回Ⅱb判定）</t>
  </si>
  <si>
    <t>0.1m×3.0mの左側側溝の土砂堆積</t>
  </si>
  <si>
    <t>0.1m×10.6mの右側側溝の土砂堆積
（写真番号S72-1・前回Ⅱb判定）</t>
  </si>
  <si>
    <t>0.1m×10.6mの右側側溝の土砂堆積
（写真番号S73-1・前回Ⅱb判定）</t>
  </si>
  <si>
    <t>0.1m×10.6mの右側側溝の土砂堆積
（写真番号S74-1・前回Ⅱb判定）</t>
  </si>
  <si>
    <t>0.1m×10.6mの右側側溝の土砂堆積
（写真番号S75-1・前回Ⅱb判定）</t>
  </si>
  <si>
    <t>0.1m×10.6mの右側側溝の土砂堆積
（写真番号S76-1・前回Ⅱb判定）</t>
  </si>
  <si>
    <t>0.1m×10.6mの右側側溝の土砂堆積
（写真番号S77-1・前回Ⅱb判定）</t>
  </si>
  <si>
    <t>0.1m×0.1mの鋼材腐食、鋼材の表面的な錆び、構造鉄筋の可能性は低い
（写真番号S78-1・前回Ⅱb判定）</t>
  </si>
  <si>
    <t>0.1m×10.5mの右側側溝の土砂堆積
（写真番号S78-2・前回Ⅱb判定）</t>
  </si>
  <si>
    <t>0.1m×10.5mの右側側溝の土砂堆積
（写真番号S79-2・前回Ⅱb判定）</t>
  </si>
  <si>
    <t>0.05m×0.25mの鋼材腐食、鋼材の表面的な錆び、構造鉄筋の可能性は低い
（写真番号S80-1・前回Ⅱb判定）</t>
  </si>
  <si>
    <t>0.05m×0.1m</t>
  </si>
  <si>
    <t>0.05m×0.1mの鋼材腐食、鋼材の表面的な錆び、構造鉄筋の可能性は低い
（写真番号S80-2・前回Ⅱb判定）</t>
  </si>
  <si>
    <t>0.05m×0.3m</t>
  </si>
  <si>
    <t>0.05m×0.3mの鋼材腐食、鋼材の表面的な錆び、構造鉄筋の可能性は低い
（写真番号S80-3・前回Ⅱb判定）</t>
  </si>
  <si>
    <t>0.1m×0.05m</t>
  </si>
  <si>
    <t>0.1m×0.05mの鋼材腐食、鋼材の表面的な錆び、構造鉄筋の可能性は低い</t>
  </si>
  <si>
    <t>1.1m×2.2m</t>
  </si>
  <si>
    <t>1.0m×1.5m</t>
  </si>
  <si>
    <t>0.1m×10.5mの右側側溝の土砂堆積
（写真番号S80-5・前回Ⅱb判定）</t>
  </si>
  <si>
    <t>4.5m×0.5m</t>
  </si>
  <si>
    <t>4.5m×0.5mの横断方向目地からの漏水、にじみ</t>
  </si>
  <si>
    <t>1.0m×1.1m</t>
  </si>
  <si>
    <t>1.0m×1.0m</t>
  </si>
  <si>
    <t>1.0m×1.1mの誘導表示板の背面からの漏水、にじみ
（写真番号S81-1・前回Ⅱb判定）</t>
  </si>
  <si>
    <t>0.1m×10.5mの右側側溝の土砂堆積
（写真番号S81-2・前回Ⅱb判定）</t>
  </si>
  <si>
    <t>0.1m×10.5mの右側側溝の土砂堆積
（写真番号S82-1・前回Ⅱb判定）</t>
  </si>
  <si>
    <t>0.8m×0.5m</t>
  </si>
  <si>
    <t>0.8m×0.5mの横断方向目地からの漏水、にじみ</t>
  </si>
  <si>
    <t>3.4m×0.6m</t>
  </si>
  <si>
    <t>3.4m×0.5m</t>
  </si>
  <si>
    <t>3.4m×0.6mのひび割れからの漏水、にじみ
（写真番号S84-1・前回Ⅱb判定）</t>
  </si>
  <si>
    <t>4.7m×0.5m</t>
  </si>
  <si>
    <t>4.7m×0.5mの横断方向目地からの漏水、にじみ</t>
  </si>
  <si>
    <t>1.0m×0.5m</t>
  </si>
  <si>
    <t>1.2m×0.5m</t>
  </si>
  <si>
    <t>1.0m×0.5mのひび割れからの漏水、にじみ
（写真番号S85-1・前回Ⅱb判定）</t>
  </si>
  <si>
    <t>1.2m×0.4m</t>
  </si>
  <si>
    <t>ひび割れからの漏水跡
（写真番号S85-2・前回Ⅱb判定）</t>
  </si>
  <si>
    <t>0.7m×0.5m</t>
  </si>
  <si>
    <t>1.2m×0.5mのひび割れからの漏水、にじみ
（写真番号S85-3・前回Ⅱb判定）</t>
  </si>
  <si>
    <t>1.2m×0.3m</t>
  </si>
  <si>
    <t>ひび割れからの漏水跡
（写真番号S85-4・前回Ⅱb判定）</t>
  </si>
  <si>
    <t>ひび割れからの漏水跡
（写真番号S85-5・前回Ⅱb判定）</t>
  </si>
  <si>
    <t>0.3m×0.3m</t>
  </si>
  <si>
    <t>銘板下からの漏水跡
（写真番号PE-1・前回Ⅱb判定）</t>
  </si>
  <si>
    <t>側溝</t>
  </si>
  <si>
    <t>側壁（右側）</t>
  </si>
  <si>
    <t>横断目地（全周）</t>
  </si>
  <si>
    <t>1.7m×0.5m、1.7m×1.5m</t>
  </si>
  <si>
    <t>0.1m×10.5mの右側側溝の土砂堆積
（写真番号S29-4・前回Ⅱb判定）</t>
  </si>
  <si>
    <t>0.1m×5.0mの左側側溝の土砂堆積
（写真番号S42-1・前回Ⅱb判定）</t>
  </si>
  <si>
    <t>0.1m×0.3m</t>
  </si>
  <si>
    <t>附S26</t>
    <rPh sb="0" eb="1">
      <t>フ</t>
    </rPh>
    <phoneticPr fontId="7"/>
  </si>
  <si>
    <t>附S26</t>
    <rPh sb="0" eb="1">
      <t>フ</t>
    </rPh>
    <phoneticPr fontId="12"/>
  </si>
  <si>
    <t>電話ボックスの腐食</t>
    <rPh sb="0" eb="2">
      <t>デンワ</t>
    </rPh>
    <rPh sb="7" eb="9">
      <t>フショク</t>
    </rPh>
    <phoneticPr fontId="12"/>
  </si>
  <si>
    <t>S041</t>
    <phoneticPr fontId="12"/>
  </si>
  <si>
    <t>S042</t>
    <phoneticPr fontId="12"/>
  </si>
  <si>
    <t>S043</t>
    <phoneticPr fontId="12"/>
  </si>
  <si>
    <t>S044</t>
    <phoneticPr fontId="12"/>
  </si>
  <si>
    <t>S045</t>
    <phoneticPr fontId="12"/>
  </si>
  <si>
    <t>S046</t>
    <phoneticPr fontId="12"/>
  </si>
  <si>
    <t>S047</t>
    <phoneticPr fontId="12"/>
  </si>
  <si>
    <t>S048</t>
    <phoneticPr fontId="12"/>
  </si>
  <si>
    <t>S049</t>
    <phoneticPr fontId="12"/>
  </si>
  <si>
    <t>S050</t>
    <phoneticPr fontId="12"/>
  </si>
  <si>
    <t>S051</t>
    <phoneticPr fontId="12"/>
  </si>
  <si>
    <t>S052</t>
    <phoneticPr fontId="12"/>
  </si>
  <si>
    <t>S053</t>
    <phoneticPr fontId="12"/>
  </si>
  <si>
    <t>S054</t>
    <phoneticPr fontId="12"/>
  </si>
  <si>
    <t>S055</t>
    <phoneticPr fontId="12"/>
  </si>
  <si>
    <t>S056</t>
    <phoneticPr fontId="12"/>
  </si>
  <si>
    <t>S057</t>
    <phoneticPr fontId="12"/>
  </si>
  <si>
    <t>S058</t>
    <phoneticPr fontId="12"/>
  </si>
  <si>
    <t>S059</t>
    <phoneticPr fontId="12"/>
  </si>
  <si>
    <t>S060</t>
    <phoneticPr fontId="12"/>
  </si>
  <si>
    <t>S061</t>
    <phoneticPr fontId="12"/>
  </si>
  <si>
    <t>S062</t>
    <phoneticPr fontId="12"/>
  </si>
  <si>
    <t>S063</t>
    <phoneticPr fontId="12"/>
  </si>
  <si>
    <t>S064</t>
    <phoneticPr fontId="12"/>
  </si>
  <si>
    <t>S065</t>
    <phoneticPr fontId="12"/>
  </si>
  <si>
    <t>S066</t>
    <phoneticPr fontId="12"/>
  </si>
  <si>
    <t>S067</t>
    <phoneticPr fontId="12"/>
  </si>
  <si>
    <t>S068</t>
    <phoneticPr fontId="12"/>
  </si>
  <si>
    <t>S069</t>
    <phoneticPr fontId="12"/>
  </si>
  <si>
    <t>S070</t>
    <phoneticPr fontId="12"/>
  </si>
  <si>
    <t>S071</t>
    <phoneticPr fontId="12"/>
  </si>
  <si>
    <t>S072</t>
    <phoneticPr fontId="12"/>
  </si>
  <si>
    <t>S073</t>
    <phoneticPr fontId="12"/>
  </si>
  <si>
    <t>S074</t>
    <phoneticPr fontId="12"/>
  </si>
  <si>
    <t>S075</t>
    <phoneticPr fontId="12"/>
  </si>
  <si>
    <t>S076</t>
    <phoneticPr fontId="12"/>
  </si>
  <si>
    <t>S077</t>
    <phoneticPr fontId="12"/>
  </si>
  <si>
    <t>S078</t>
    <phoneticPr fontId="12"/>
  </si>
  <si>
    <t>S079</t>
    <phoneticPr fontId="12"/>
  </si>
  <si>
    <t>S080</t>
    <phoneticPr fontId="12"/>
  </si>
  <si>
    <t>S081</t>
    <phoneticPr fontId="12"/>
  </si>
  <si>
    <t>S082</t>
    <phoneticPr fontId="12"/>
  </si>
  <si>
    <t>S083</t>
    <phoneticPr fontId="12"/>
  </si>
  <si>
    <t>S084</t>
    <phoneticPr fontId="12"/>
  </si>
  <si>
    <t>S085</t>
    <phoneticPr fontId="12"/>
  </si>
  <si>
    <t>背面に鋼材腐食ありのため健全性"Ⅱb"</t>
  </si>
  <si>
    <t>■トンネル台帳  トンネル諸元、非常用施設諸元　【様式A-1】</t>
  </si>
  <si>
    <t>セキセキトンネル</t>
  </si>
  <si>
    <t>主要地方道岩国大竹線</t>
  </si>
  <si>
    <t>山口県岩国土木建築事務所</t>
  </si>
  <si>
    <t>一次</t>
  </si>
  <si>
    <t>関々トンネル</t>
  </si>
  <si>
    <t>有</t>
  </si>
  <si>
    <t>復建調査設計㈱・小笠原洋</t>
  </si>
  <si>
    <t>ﾄﾝﾈﾙの分類</t>
  </si>
  <si>
    <t>陸上トンネル（その他）</t>
  </si>
  <si>
    <t>完成年月日</t>
  </si>
  <si>
    <t>舗装</t>
  </si>
  <si>
    <t>種　別</t>
  </si>
  <si>
    <t>普通コンクリート</t>
  </si>
  <si>
    <t>トンネル非常用施設</t>
  </si>
  <si>
    <t>施設の内訳</t>
  </si>
  <si>
    <t>種別・方式</t>
  </si>
  <si>
    <t>型式</t>
  </si>
  <si>
    <t>個数</t>
  </si>
  <si>
    <t>更新年度</t>
  </si>
  <si>
    <t>供用年月日</t>
  </si>
  <si>
    <t>厚　さ</t>
  </si>
  <si>
    <t>トンネル区分</t>
  </si>
  <si>
    <t>面　積</t>
  </si>
  <si>
    <t>内装種類</t>
  </si>
  <si>
    <t>更新年次</t>
  </si>
  <si>
    <t>一般有料区分</t>
  </si>
  <si>
    <t>天井板種類</t>
  </si>
  <si>
    <t>排水</t>
  </si>
  <si>
    <t>円型・暗渠排水</t>
  </si>
  <si>
    <t>土かぶり</t>
  </si>
  <si>
    <t>形式</t>
  </si>
  <si>
    <t>内空断面積</t>
  </si>
  <si>
    <t>延長</t>
  </si>
  <si>
    <t>施設</t>
  </si>
  <si>
    <t>交 通 量</t>
  </si>
  <si>
    <t>道路附属物等</t>
  </si>
  <si>
    <t>照明</t>
  </si>
  <si>
    <t>LED</t>
  </si>
  <si>
    <t>道 路 幅</t>
  </si>
  <si>
    <t>換気</t>
  </si>
  <si>
    <t>幅　員</t>
  </si>
  <si>
    <t>車 道 幅</t>
  </si>
  <si>
    <t>竣工巻厚</t>
  </si>
  <si>
    <t>アーチ</t>
  </si>
  <si>
    <t>側　壁</t>
  </si>
  <si>
    <t>警報表示板</t>
  </si>
  <si>
    <t>歩道等幅</t>
  </si>
  <si>
    <t>吸音板</t>
  </si>
  <si>
    <t>高さ</t>
  </si>
  <si>
    <t>建築限界高</t>
  </si>
  <si>
    <t>インバート</t>
  </si>
  <si>
    <t>中央高</t>
  </si>
  <si>
    <t>半径</t>
  </si>
  <si>
    <t>有効高</t>
  </si>
  <si>
    <t>縦断勾配</t>
  </si>
  <si>
    <t>線　形</t>
  </si>
  <si>
    <t>直線区間長</t>
  </si>
  <si>
    <t>占用物件</t>
  </si>
  <si>
    <t>種　類</t>
  </si>
  <si>
    <t>寸　法</t>
  </si>
  <si>
    <t>非常用施設
関連設備</t>
  </si>
  <si>
    <t>予備発電設備</t>
  </si>
  <si>
    <t>曲線区間</t>
  </si>
  <si>
    <t>区間長</t>
  </si>
  <si>
    <t>起点側ｸﾛｿｲﾄﾞ</t>
  </si>
  <si>
    <t>曲線半径</t>
  </si>
  <si>
    <t>終点側ｸﾛｿｲﾄﾞ</t>
  </si>
  <si>
    <t>非常駐車帯</t>
  </si>
  <si>
    <t>山岳トンネル工法（NATM）</t>
  </si>
  <si>
    <t>方向転換所</t>
  </si>
  <si>
    <t>※緯度・経度については、秒の小数第二位の単位まで記入すること。</t>
  </si>
  <si>
    <t>2004年</t>
    <rPh sb="4" eb="5">
      <t>ネン</t>
    </rPh>
    <phoneticPr fontId="12"/>
  </si>
  <si>
    <t>2005年</t>
    <rPh sb="4" eb="5">
      <t>ネン</t>
    </rPh>
    <phoneticPr fontId="12"/>
  </si>
  <si>
    <t>B等級</t>
    <rPh sb="1" eb="3">
      <t>トウキュウ</t>
    </rPh>
    <phoneticPr fontId="1"/>
  </si>
  <si>
    <t>面壁式</t>
    <rPh sb="0" eb="3">
      <t>メンペキシキ</t>
    </rPh>
    <phoneticPr fontId="1"/>
  </si>
  <si>
    <t>10.5m×0.8mm</t>
  </si>
  <si>
    <t>10.5m×1.0mm</t>
  </si>
  <si>
    <t>10.5m×0.5mm</t>
  </si>
  <si>
    <t>10.5m×0.4mm</t>
  </si>
  <si>
    <t>10.5m×0.2mm</t>
  </si>
  <si>
    <t>10.5mm×0.7mm</t>
  </si>
  <si>
    <t>8.0m×0.4mm</t>
  </si>
  <si>
    <t>7.0m×0.8mm</t>
  </si>
  <si>
    <t>10.5m×1.5mm</t>
  </si>
  <si>
    <t>10.5m×0.6mm</t>
  </si>
  <si>
    <t>幅0.8mm、長さ10.5mの縦断方向ひび割れ、外力作用の可能性あり</t>
  </si>
  <si>
    <t>幅1.0mm、長さ10.5mの縦断方向ひび割れ、外力作用の可能性あり</t>
  </si>
  <si>
    <t>幅0.5mm、長さ10.5mの縦断方向ひび割れ、外力作用の可能性あり</t>
  </si>
  <si>
    <t>幅0.4mm、長さ10.5mの縦断方向ひび割れ、外力作用の可能性あり</t>
  </si>
  <si>
    <t>幅0.2mm、長さ10.5mの縦断方向ひび割れ、外力作用の可能性あり</t>
  </si>
  <si>
    <t>幅0.7mm、長さ10.5mの縦断方向ひび割れ、外力作用の可能性あり</t>
  </si>
  <si>
    <t>幅0.4mm、長さ8.0mの縦断方向ひび割れ、外力作用の可能性あり</t>
  </si>
  <si>
    <t>幅0.8mm、長さ7.0mの縦断方向ひび割れ、外力作用の可能性あり</t>
  </si>
  <si>
    <t>幅0.6mm、長さ10.5mの縦断方向ひび割れ、外力作用の可能性あり</t>
  </si>
  <si>
    <t>幅0.8mm、長さ10.5m</t>
  </si>
  <si>
    <t>幅1.0mm、長さ10.5m</t>
  </si>
  <si>
    <t>幅0.5mm、長さ10.5m</t>
  </si>
  <si>
    <t>幅0.4mm、長さ10.5m</t>
  </si>
  <si>
    <t>幅0.2mm、長さ10.5m</t>
  </si>
  <si>
    <t>幅0.7mm、長さ10.5m</t>
  </si>
  <si>
    <t>幅0.4mm、長さ8.0m</t>
  </si>
  <si>
    <t>幅0.8mm、長さ7.0m</t>
  </si>
  <si>
    <t>最大幅1.5mm、長さ10.5m</t>
  </si>
  <si>
    <t>幅0.6mm、長さ10.5m</t>
  </si>
  <si>
    <t>最大幅1.5mm、長さ10.5mの縦断方向ひび割れ、外力作用の可能性あり</t>
    <phoneticPr fontId="12"/>
  </si>
  <si>
    <t>1.35m×2.7mの閉合してブロック化したひび割れ、打音異常なし、進行は確認されない
（写真番号S1-1・前回Ⅱb判定）</t>
    <rPh sb="34" eb="36">
      <t>シンコウ</t>
    </rPh>
    <rPh sb="37" eb="39">
      <t>カクニン</t>
    </rPh>
    <phoneticPr fontId="12"/>
  </si>
  <si>
    <t>0.4m×0.1mの横断方向目地に閉合してブロック化したひび割れ、打音異常なし、進行は確認されない
（写真番号S10-1・前回Ⅱb判定）</t>
    <phoneticPr fontId="12"/>
  </si>
  <si>
    <t>0.25m×0.1mの横断方向目地に閉合してブロック化したひび割れ、打音異常なし、進行は確認されない
（写真番号S20-2・前回Ⅱb判定）</t>
    <phoneticPr fontId="12"/>
  </si>
  <si>
    <t>6.2m×0.5mの横断方向目地からの漏水、にじみ
（写真番号S30-2・前回Ⅱb判定）</t>
    <phoneticPr fontId="12"/>
  </si>
  <si>
    <t>0.35m×0.35mの横断方向目地への閉合が懸念されるひび割れ、打音異常なし、進行は確認されない
（写真番号S30-1・前回Ⅱa判定）</t>
    <rPh sb="40" eb="42">
      <t>シンコウ</t>
    </rPh>
    <rPh sb="43" eb="45">
      <t>カクニン</t>
    </rPh>
    <phoneticPr fontId="12"/>
  </si>
  <si>
    <t>1.6m×0.4mの横断方向目地に閉合してブロック化したひび割れ、打音異常なし、進行は確認されない
（写真番号S30-3・前回Ⅱb判定）</t>
    <rPh sb="40" eb="42">
      <t>シンコウ</t>
    </rPh>
    <rPh sb="43" eb="45">
      <t>カクニン</t>
    </rPh>
    <phoneticPr fontId="12"/>
  </si>
  <si>
    <t>0.5m×0.1mの横断方向目地に閉合してブロック化したひび割れ、打音異常なし、進行は確認されない
（写真番号S54-1・前回Ⅱb判定）</t>
    <rPh sb="40" eb="42">
      <t>シンコウ</t>
    </rPh>
    <rPh sb="43" eb="45">
      <t>カクニン</t>
    </rPh>
    <phoneticPr fontId="12"/>
  </si>
  <si>
    <t>1.1m×2.2mの閉合してブロック化したひび割れ、打音異常なし、進行は確認されない
（写真番号S80-4・前回Ⅱa判定）</t>
    <rPh sb="33" eb="35">
      <t>シンコウ</t>
    </rPh>
    <rPh sb="36" eb="38">
      <t>カクニン</t>
    </rPh>
    <phoneticPr fontId="12"/>
  </si>
  <si>
    <t>34.19214,132.18042</t>
    <phoneticPr fontId="12"/>
  </si>
  <si>
    <t>Ⅰ</t>
    <phoneticPr fontId="12"/>
  </si>
  <si>
    <t>Ⅰ</t>
    <phoneticPr fontId="12"/>
  </si>
  <si>
    <t>はく落</t>
    <rPh sb="2" eb="3">
      <t>ラク</t>
    </rPh>
    <phoneticPr fontId="12"/>
  </si>
  <si>
    <t>－</t>
    <phoneticPr fontId="12"/>
  </si>
  <si>
    <t>－</t>
    <phoneticPr fontId="12"/>
  </si>
  <si>
    <t>－</t>
    <phoneticPr fontId="12"/>
  </si>
  <si>
    <t>－</t>
    <phoneticPr fontId="12"/>
  </si>
  <si>
    <t>1.8m×1.7m</t>
    <phoneticPr fontId="12"/>
  </si>
  <si>
    <t>1.4m×4.3m</t>
    <phoneticPr fontId="12"/>
  </si>
  <si>
    <t>1.1m×0.6m</t>
    <phoneticPr fontId="12"/>
  </si>
  <si>
    <t>2.3m×8.3m</t>
    <phoneticPr fontId="12"/>
  </si>
  <si>
    <t>2.2m×1.7m</t>
    <phoneticPr fontId="12"/>
  </si>
  <si>
    <t>1.7m×0.9m</t>
  </si>
  <si>
    <t>1.9m×2.4m</t>
    <phoneticPr fontId="12"/>
  </si>
  <si>
    <t>1.8m×0.8m</t>
    <phoneticPr fontId="12"/>
  </si>
  <si>
    <t>1.9m×0.7m</t>
    <phoneticPr fontId="12"/>
  </si>
  <si>
    <t>1.8m×2.7m</t>
    <phoneticPr fontId="12"/>
  </si>
  <si>
    <t>5.7m×0.5m</t>
    <phoneticPr fontId="12"/>
  </si>
  <si>
    <t>3.1m×4.3m</t>
    <phoneticPr fontId="12"/>
  </si>
  <si>
    <t>2.2m×1.3m</t>
    <phoneticPr fontId="12"/>
  </si>
  <si>
    <t>1.7m×0.6m</t>
    <phoneticPr fontId="12"/>
  </si>
  <si>
    <t>1.5m×0.5m</t>
  </si>
  <si>
    <t>1.8m×0.6m</t>
    <phoneticPr fontId="12"/>
  </si>
  <si>
    <t>3.0m×1.4m</t>
    <phoneticPr fontId="12"/>
  </si>
  <si>
    <t>2.7m×1.3m</t>
    <phoneticPr fontId="12"/>
  </si>
  <si>
    <t>2.3m×1.7m</t>
    <phoneticPr fontId="12"/>
  </si>
  <si>
    <t>6.0m×0.5m</t>
    <phoneticPr fontId="12"/>
  </si>
  <si>
    <t>2.0m×1.4m</t>
    <phoneticPr fontId="12"/>
  </si>
  <si>
    <t>1.3m×0.5m</t>
    <phoneticPr fontId="12"/>
  </si>
  <si>
    <t>2.0m×0.5m</t>
    <phoneticPr fontId="12"/>
  </si>
  <si>
    <t>7.6m×0.5m</t>
    <phoneticPr fontId="12"/>
  </si>
  <si>
    <t>1.8m×1.7m</t>
    <phoneticPr fontId="12"/>
  </si>
  <si>
    <t>1.4m×4.3m</t>
    <phoneticPr fontId="12"/>
  </si>
  <si>
    <t>1.1m×0.6m</t>
    <phoneticPr fontId="12"/>
  </si>
  <si>
    <t>2.3m×8.3m</t>
    <phoneticPr fontId="12"/>
  </si>
  <si>
    <t>2.2m×1.7m</t>
    <phoneticPr fontId="12"/>
  </si>
  <si>
    <t>1.7m×0.9m</t>
    <phoneticPr fontId="12"/>
  </si>
  <si>
    <t>1.9m×2.4m</t>
    <phoneticPr fontId="12"/>
  </si>
  <si>
    <t>1.8m×0.8m</t>
    <phoneticPr fontId="12"/>
  </si>
  <si>
    <t>1.9m×0.7m</t>
    <phoneticPr fontId="12"/>
  </si>
  <si>
    <t>1.8m×2.7m</t>
    <phoneticPr fontId="12"/>
  </si>
  <si>
    <t>5.7m×0.5m</t>
    <phoneticPr fontId="12"/>
  </si>
  <si>
    <t>3.1m×4.3m</t>
    <phoneticPr fontId="12"/>
  </si>
  <si>
    <t>2.2m×1.3m</t>
    <phoneticPr fontId="12"/>
  </si>
  <si>
    <t>1.7m×0.6m</t>
    <phoneticPr fontId="12"/>
  </si>
  <si>
    <t>1.5m×0.5m</t>
    <phoneticPr fontId="12"/>
  </si>
  <si>
    <t>1.8m×0.6m</t>
    <phoneticPr fontId="12"/>
  </si>
  <si>
    <t>3.0m×1.4m</t>
    <phoneticPr fontId="12"/>
  </si>
  <si>
    <t>2.7m×1.3m</t>
    <phoneticPr fontId="12"/>
  </si>
  <si>
    <t>2.3m×1.7m</t>
    <phoneticPr fontId="12"/>
  </si>
  <si>
    <t>6.0m×0.5m</t>
    <phoneticPr fontId="12"/>
  </si>
  <si>
    <t>2.0m×1.4m</t>
    <phoneticPr fontId="12"/>
  </si>
  <si>
    <t>1.3m×0.5m</t>
    <phoneticPr fontId="12"/>
  </si>
  <si>
    <t>2.0m×0.5m</t>
    <phoneticPr fontId="12"/>
  </si>
  <si>
    <t>7.6m×0.5m</t>
    <phoneticPr fontId="12"/>
  </si>
  <si>
    <r>
      <rPr>
        <sz val="20"/>
        <rFont val="HGSｺﾞｼｯｸM"/>
        <family val="3"/>
        <charset val="128"/>
      </rPr>
      <t>(A)トンネルの健全性の診断の区分の判定結果
・本トンネルの健全性の診断の区分はⅡである（外力：Ⅱ，材質劣化：Ⅱ，漏水：Ⅱ）
(B)トンネル毎の健全性の診断の区分に関係する変状に関する所見</t>
    </r>
    <r>
      <rPr>
        <sz val="20"/>
        <color rgb="FFFF0000"/>
        <rFont val="HGSｺﾞｼｯｸM"/>
        <family val="3"/>
        <charset val="128"/>
      </rPr>
      <t xml:space="preserve">
</t>
    </r>
    <r>
      <rPr>
        <sz val="20"/>
        <rFont val="HGSｺﾞｼｯｸM"/>
        <family val="3"/>
        <charset val="128"/>
      </rPr>
      <t>１）変状・異常の内容とそれが確認された部材・部位（客観的事実）
・トンネル全線にわたって、路面側溝の土砂堆積が確認された。利用者に影響が及ぶ恐れは低いが、排水機能不全を引き起こしている。
・変状番号S1-1などのブロック化して閉合したひび割れは打音異常がなく（Ⅱb判定）、将来的に落下する可能性が低いため監視を継続する。
・変状番号S3-1などに鋼材の表面的な錆びが確認されたが構造鉄筋の可能性は低く（Ⅱb判定）、監視を継続する。
・変状番号S11-1などでひび割れもしくは横断目地部からの漏水（にじみ）が発生している（Ⅱb判定）。
・スパン21～33にかけて外力と思われるひび割れが発生している（Ⅱb判定）。
２）変状等の原因（推定）
・施工起因（豆板等）が原因と想定されるうき、はく離箇所が点在するが、進行性は認められず、次回定期点検で状態の把握を行う。
・本トンネル周辺は局所的に熱水変質等で軟質化した岩盤が分布する可能性が高く、長期的な劣化で膨潤性土圧が顕在化する可能性があるため外力による変状が懸念される。
３）施設の現状と次回定期点検まで及び将来における構造物の状態（推定）
・道路トンネルの構造物としての安全性や安定に関わる変状はない。
・とくに利用者に影響が及ぶ恐れがない。
４）措置の必要性の判断に関わる事項
・外力と思われるひび割れについて、監視を続けていく必要がある。
・路面側溝の土砂堆積については、定期的に清掃をすることが望ましい。
・監視により安全性の確認を行う。監視の方法は県点検マニュアルに準じる。
５）その他、次回定期点検へ引き継ぐ事項等
・点検時の応急措置（叩き落としや防錆処理）により当面の利用者被害は防止できており、5年ごとの定期点検で打音検査を中心とした監視が必要である。</t>
    </r>
    <rPh sb="45" eb="47">
      <t>ガイリョク</t>
    </rPh>
    <rPh sb="57" eb="59">
      <t>ロウスイ</t>
    </rPh>
    <rPh sb="93" eb="95">
      <t>ショケン</t>
    </rPh>
    <rPh sb="133" eb="135">
      <t>ゼンセン</t>
    </rPh>
    <rPh sb="141" eb="145">
      <t>ロメンソッコウ</t>
    </rPh>
    <rPh sb="151" eb="153">
      <t>カクニン</t>
    </rPh>
    <rPh sb="157" eb="160">
      <t>リヨウシャ</t>
    </rPh>
    <rPh sb="161" eb="163">
      <t>エイキョウ</t>
    </rPh>
    <rPh sb="164" eb="165">
      <t>オヨ</t>
    </rPh>
    <rPh sb="166" eb="167">
      <t>オソ</t>
    </rPh>
    <rPh sb="169" eb="170">
      <t>ヒク</t>
    </rPh>
    <rPh sb="173" eb="175">
      <t>ハイスイ</t>
    </rPh>
    <rPh sb="175" eb="177">
      <t>キノウ</t>
    </rPh>
    <rPh sb="177" eb="179">
      <t>フゼン</t>
    </rPh>
    <rPh sb="180" eb="181">
      <t>ヒ</t>
    </rPh>
    <rPh sb="182" eb="183">
      <t>オ</t>
    </rPh>
    <rPh sb="191" eb="195">
      <t>ヘンジョウバンゴウ</t>
    </rPh>
    <rPh sb="206" eb="207">
      <t>カ</t>
    </rPh>
    <rPh sb="209" eb="211">
      <t>ヘイゴウ</t>
    </rPh>
    <rPh sb="215" eb="216">
      <t>ワ</t>
    </rPh>
    <rPh sb="218" eb="222">
      <t>ダオンイジョウ</t>
    </rPh>
    <rPh sb="228" eb="230">
      <t>ハンテイ</t>
    </rPh>
    <rPh sb="232" eb="235">
      <t>ショウライテキ</t>
    </rPh>
    <rPh sb="236" eb="238">
      <t>ラッカ</t>
    </rPh>
    <rPh sb="240" eb="243">
      <t>カノウセイ</t>
    </rPh>
    <rPh sb="244" eb="245">
      <t>ヒク</t>
    </rPh>
    <rPh sb="248" eb="250">
      <t>カンシ</t>
    </rPh>
    <rPh sb="251" eb="253">
      <t>ケイゾク</t>
    </rPh>
    <rPh sb="258" eb="262">
      <t>ヘンジョウバンゴウ</t>
    </rPh>
    <rPh sb="269" eb="271">
      <t>コウザイ</t>
    </rPh>
    <rPh sb="272" eb="275">
      <t>ヒョウメンテキ</t>
    </rPh>
    <rPh sb="276" eb="277">
      <t>サビ</t>
    </rPh>
    <rPh sb="279" eb="281">
      <t>カクニン</t>
    </rPh>
    <rPh sb="285" eb="289">
      <t>コウゾウテッキン</t>
    </rPh>
    <rPh sb="290" eb="293">
      <t>カノウセイ</t>
    </rPh>
    <rPh sb="294" eb="295">
      <t>ヒク</t>
    </rPh>
    <rPh sb="313" eb="317">
      <t>ヘンジョウバンゴウ</t>
    </rPh>
    <rPh sb="327" eb="328">
      <t>ワ</t>
    </rPh>
    <rPh sb="333" eb="338">
      <t>オウダンメジブ</t>
    </rPh>
    <rPh sb="341" eb="343">
      <t>ロウスイ</t>
    </rPh>
    <rPh sb="349" eb="351">
      <t>ハッセイ</t>
    </rPh>
    <rPh sb="358" eb="360">
      <t>ハンテイ</t>
    </rPh>
    <rPh sb="428" eb="430">
      <t>ボウチョウ</t>
    </rPh>
    <rPh sb="438" eb="440">
      <t>ロメン</t>
    </rPh>
    <rPh sb="441" eb="443">
      <t>リュウキ</t>
    </rPh>
    <rPh sb="449" eb="452">
      <t>シンコウセイ</t>
    </rPh>
    <rPh sb="453" eb="454">
      <t>ミト</t>
    </rPh>
    <rPh sb="477" eb="478">
      <t>ホン</t>
    </rPh>
    <rPh sb="482" eb="484">
      <t>シュウヘン</t>
    </rPh>
    <rPh sb="540" eb="542">
      <t>ガイリョク</t>
    </rPh>
    <rPh sb="545" eb="547">
      <t>ヘンジョウ</t>
    </rPh>
    <rPh sb="548" eb="550">
      <t>ケネン</t>
    </rPh>
    <rPh sb="556" eb="558">
      <t>ツウコウ</t>
    </rPh>
    <rPh sb="579" eb="582">
      <t>カノウセイ</t>
    </rPh>
    <rPh sb="583" eb="584">
      <t>カンガ</t>
    </rPh>
    <rPh sb="609" eb="614">
      <t>ドウロホシュウコウ</t>
    </rPh>
    <rPh sb="618" eb="619">
      <t>ノゾ</t>
    </rPh>
    <rPh sb="626" eb="629">
      <t>リヨウシャ</t>
    </rPh>
    <rPh sb="630" eb="632">
      <t>エイキョウ</t>
    </rPh>
    <rPh sb="633" eb="634">
      <t>オヨ</t>
    </rPh>
    <rPh sb="635" eb="636">
      <t>オソ</t>
    </rPh>
    <rPh sb="708" eb="711">
      <t>テイキテキ</t>
    </rPh>
    <rPh sb="712" eb="714">
      <t>セイソウ</t>
    </rPh>
    <rPh sb="720" eb="721">
      <t>ノゾ</t>
    </rPh>
    <rPh sb="728" eb="730">
      <t>ケネン</t>
    </rPh>
    <rPh sb="734" eb="735">
      <t>ハヤ</t>
    </rPh>
    <rPh sb="737" eb="739">
      <t>タイサク</t>
    </rPh>
    <rPh sb="740" eb="742">
      <t>ヒツヨウ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</si>
</sst>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0.00_);[Red]\(0.00\)"/>
    <numFmt numFmtId="194" formatCode="0.00000"/>
    <numFmt numFmtId="195" formatCode="##&quot;°&quot;##&quot;′&quot;##.00&quot;″&quot;"/>
    <numFmt numFmtId="196" formatCode="#,##0.0_);[Red]\(#,##0.0\)"/>
    <numFmt numFmtId="197" formatCode="#"/>
    <numFmt numFmtId="198" formatCode="0&quot; 箇所&quot;"/>
    <numFmt numFmtId="199" formatCode="0&quot; スパン&quot;"/>
    <numFmt numFmtId="200" formatCode="0.0_);[Red]\(0.0\)"/>
    <numFmt numFmtId="201" formatCode="0.00000_ "/>
    <numFmt numFmtId="202" formatCode="0.00&quot;m&quot;"/>
    <numFmt numFmtId="203" formatCode="yyyy&quot;年&quot;m&quot;月&quot;;@"/>
  </numFmts>
  <fonts count="60"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
      <sz val="20"/>
      <color rgb="FFFF0000"/>
      <name val="HGSｺﾞｼｯｸM"/>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rgb="FFD9D9D9"/>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5">
    <xf numFmtId="0" fontId="0" fillId="0" borderId="0">
      <alignment vertical="center"/>
    </xf>
    <xf numFmtId="0" fontId="15" fillId="0" borderId="0">
      <alignment vertical="center"/>
    </xf>
    <xf numFmtId="0" fontId="16" fillId="0" borderId="0"/>
    <xf numFmtId="38" fontId="16" fillId="0" borderId="0" applyFont="0" applyFill="0" applyBorder="0" applyAlignment="0" applyProtection="0">
      <alignment vertical="center"/>
    </xf>
    <xf numFmtId="0" fontId="20" fillId="0" borderId="0">
      <alignment vertical="center"/>
    </xf>
    <xf numFmtId="0" fontId="6" fillId="0" borderId="0">
      <alignment vertical="center"/>
    </xf>
    <xf numFmtId="38" fontId="6" fillId="0" borderId="0" applyFont="0" applyFill="0" applyBorder="0" applyAlignment="0" applyProtection="0">
      <alignment vertical="center"/>
    </xf>
    <xf numFmtId="0" fontId="16" fillId="0" borderId="0"/>
    <xf numFmtId="0" fontId="5" fillId="0" borderId="0">
      <alignment vertical="center"/>
    </xf>
    <xf numFmtId="38" fontId="5" fillId="0" borderId="0" applyFont="0" applyFill="0" applyBorder="0" applyAlignment="0" applyProtection="0">
      <alignment vertical="center"/>
    </xf>
    <xf numFmtId="0" fontId="15" fillId="0" borderId="0">
      <alignment vertical="center"/>
    </xf>
    <xf numFmtId="0" fontId="37" fillId="0" borderId="0">
      <alignment vertical="center"/>
    </xf>
    <xf numFmtId="0" fontId="4" fillId="0" borderId="0">
      <alignment vertical="center"/>
    </xf>
    <xf numFmtId="0" fontId="3" fillId="0" borderId="0">
      <alignment vertical="center"/>
    </xf>
    <xf numFmtId="0" fontId="16" fillId="0" borderId="0"/>
  </cellStyleXfs>
  <cellXfs count="1083">
    <xf numFmtId="0" fontId="0" fillId="0" borderId="0" xfId="0">
      <alignment vertical="center"/>
    </xf>
    <xf numFmtId="0" fontId="13" fillId="0" borderId="0" xfId="2" applyFont="1" applyAlignment="1" applyProtection="1">
      <alignment vertical="center"/>
      <protection locked="0"/>
    </xf>
    <xf numFmtId="0" fontId="13" fillId="0" borderId="0" xfId="2" applyFont="1" applyProtection="1">
      <protection locked="0"/>
    </xf>
    <xf numFmtId="0" fontId="8" fillId="0" borderId="0" xfId="2" applyFont="1" applyAlignment="1" applyProtection="1">
      <alignment vertical="center"/>
      <protection locked="0"/>
    </xf>
    <xf numFmtId="0" fontId="8" fillId="0" borderId="0" xfId="2" applyFont="1" applyProtection="1">
      <protection locked="0"/>
    </xf>
    <xf numFmtId="0" fontId="13" fillId="0" borderId="0" xfId="2" applyFont="1" applyAlignment="1" applyProtection="1">
      <alignment horizontal="center" vertical="center"/>
      <protection locked="0"/>
    </xf>
    <xf numFmtId="0" fontId="24" fillId="0" borderId="0" xfId="2" applyFont="1" applyAlignment="1" applyProtection="1">
      <alignment vertical="center"/>
      <protection locked="0"/>
    </xf>
    <xf numFmtId="0" fontId="24" fillId="0" borderId="0" xfId="2" applyFont="1" applyAlignment="1" applyProtection="1">
      <alignment vertical="center" shrinkToFit="1"/>
      <protection locked="0"/>
    </xf>
    <xf numFmtId="0" fontId="24" fillId="0" borderId="0" xfId="2" applyFont="1" applyAlignment="1">
      <alignment vertical="center" shrinkToFit="1"/>
    </xf>
    <xf numFmtId="0" fontId="24" fillId="0" borderId="0" xfId="2" applyFont="1" applyAlignment="1">
      <alignment vertical="center" textRotation="255" shrinkToFit="1"/>
    </xf>
    <xf numFmtId="0" fontId="24" fillId="0" borderId="0" xfId="2" applyFont="1" applyAlignment="1" applyProtection="1">
      <alignment horizontal="center" vertical="center" shrinkToFit="1"/>
      <protection locked="0"/>
    </xf>
    <xf numFmtId="0" fontId="17" fillId="2" borderId="13" xfId="7" applyFont="1" applyFill="1" applyBorder="1" applyAlignment="1">
      <alignment horizontal="center" vertical="center"/>
    </xf>
    <xf numFmtId="0" fontId="17" fillId="2" borderId="14" xfId="7" quotePrefix="1" applyFont="1" applyFill="1" applyBorder="1" applyAlignment="1">
      <alignment horizontal="center" vertical="center" shrinkToFit="1"/>
    </xf>
    <xf numFmtId="58" fontId="17" fillId="2" borderId="14" xfId="7" quotePrefix="1" applyNumberFormat="1" applyFont="1" applyFill="1" applyBorder="1" applyAlignment="1">
      <alignment horizontal="center" vertical="center" shrinkToFit="1"/>
    </xf>
    <xf numFmtId="0" fontId="14" fillId="0" borderId="0" xfId="2" applyFont="1" applyProtection="1">
      <protection locked="0"/>
    </xf>
    <xf numFmtId="0" fontId="13" fillId="0" borderId="1" xfId="2" applyFont="1" applyBorder="1" applyAlignment="1" applyProtection="1">
      <alignment vertical="center"/>
      <protection locked="0"/>
    </xf>
    <xf numFmtId="0" fontId="13" fillId="0" borderId="0" xfId="2" applyFont="1" applyAlignment="1">
      <alignment horizontal="center" vertical="center" wrapText="1"/>
    </xf>
    <xf numFmtId="0" fontId="8" fillId="2" borderId="13" xfId="7" applyFont="1" applyFill="1" applyBorder="1" applyAlignment="1">
      <alignment horizontal="center" vertical="center"/>
    </xf>
    <xf numFmtId="0" fontId="13" fillId="0" borderId="0" xfId="2" applyFont="1" applyAlignment="1" applyProtection="1">
      <alignment horizontal="center" vertical="center" shrinkToFit="1"/>
      <protection locked="0"/>
    </xf>
    <xf numFmtId="0" fontId="13" fillId="0" borderId="0" xfId="2" applyFont="1" applyAlignment="1" applyProtection="1">
      <alignment vertical="center" shrinkToFit="1"/>
      <protection locked="0"/>
    </xf>
    <xf numFmtId="0" fontId="13" fillId="4" borderId="0" xfId="2" applyFont="1" applyFill="1" applyAlignment="1">
      <alignment horizontal="center" vertical="center" textRotation="255"/>
    </xf>
    <xf numFmtId="0" fontId="13" fillId="4" borderId="0" xfId="2" applyFont="1" applyFill="1" applyAlignment="1">
      <alignment vertical="center"/>
    </xf>
    <xf numFmtId="0" fontId="13" fillId="0" borderId="0" xfId="4" applyFont="1">
      <alignment vertical="center"/>
    </xf>
    <xf numFmtId="0" fontId="19" fillId="0" borderId="0" xfId="4" applyFont="1" applyAlignment="1">
      <alignment horizontal="center" vertical="center"/>
    </xf>
    <xf numFmtId="0" fontId="13" fillId="0" borderId="0" xfId="4" applyFont="1" applyAlignment="1">
      <alignment horizontal="left" vertical="center"/>
    </xf>
    <xf numFmtId="0" fontId="19" fillId="0" borderId="0" xfId="4" applyFont="1">
      <alignment vertical="center"/>
    </xf>
    <xf numFmtId="0" fontId="19" fillId="0" borderId="0" xfId="4" applyFont="1" applyAlignment="1">
      <alignment horizontal="center" vertical="center" wrapText="1"/>
    </xf>
    <xf numFmtId="0" fontId="19" fillId="0" borderId="0" xfId="4" applyFont="1" applyAlignment="1">
      <alignment horizontal="left" vertical="center"/>
    </xf>
    <xf numFmtId="0" fontId="19" fillId="0" borderId="0" xfId="2" applyFont="1" applyAlignment="1" applyProtection="1">
      <alignment vertical="center"/>
      <protection locked="0"/>
    </xf>
    <xf numFmtId="0" fontId="29" fillId="0" borderId="0" xfId="0" applyFont="1">
      <alignment vertical="center"/>
    </xf>
    <xf numFmtId="0" fontId="29" fillId="0" borderId="0" xfId="0" applyFont="1" applyAlignment="1">
      <alignment horizontal="center" vertical="center"/>
    </xf>
    <xf numFmtId="0" fontId="13" fillId="0" borderId="0" xfId="0" applyFont="1">
      <alignment vertical="center"/>
    </xf>
    <xf numFmtId="0" fontId="13" fillId="0" borderId="0" xfId="5" applyFont="1" applyAlignment="1">
      <alignment horizontal="center" vertical="center"/>
    </xf>
    <xf numFmtId="0" fontId="13" fillId="0" borderId="0" xfId="5" applyFont="1">
      <alignment vertical="center"/>
    </xf>
    <xf numFmtId="0" fontId="19" fillId="0" borderId="8" xfId="5" applyFont="1" applyBorder="1" applyAlignment="1">
      <alignment vertical="center" shrinkToFit="1"/>
    </xf>
    <xf numFmtId="0" fontId="16" fillId="0" borderId="0" xfId="2" applyAlignment="1">
      <alignment vertical="center"/>
    </xf>
    <xf numFmtId="192" fontId="16" fillId="0" borderId="1" xfId="2" applyNumberFormat="1" applyBorder="1" applyAlignment="1">
      <alignment vertical="center"/>
    </xf>
    <xf numFmtId="0" fontId="0" fillId="0" borderId="30" xfId="0" applyBorder="1">
      <alignment vertical="center"/>
    </xf>
    <xf numFmtId="0" fontId="0" fillId="0" borderId="31" xfId="0" applyBorder="1">
      <alignment vertical="center"/>
    </xf>
    <xf numFmtId="0" fontId="0" fillId="0" borderId="0" xfId="0" applyAlignment="1">
      <alignment vertical="top"/>
    </xf>
    <xf numFmtId="0" fontId="26" fillId="2" borderId="1" xfId="2" applyFont="1" applyFill="1" applyBorder="1" applyAlignment="1">
      <alignment horizontal="center" vertical="center" wrapText="1"/>
    </xf>
    <xf numFmtId="189" fontId="16" fillId="0" borderId="1" xfId="2" applyNumberFormat="1" applyBorder="1" applyAlignment="1">
      <alignment vertical="center"/>
    </xf>
    <xf numFmtId="0" fontId="0" fillId="0" borderId="0" xfId="0" applyAlignment="1">
      <alignment horizontal="center" vertical="center"/>
    </xf>
    <xf numFmtId="0" fontId="13" fillId="0" borderId="0" xfId="2" applyFont="1" applyAlignment="1" applyProtection="1">
      <alignment horizontal="center"/>
      <protection locked="0"/>
    </xf>
    <xf numFmtId="0" fontId="26" fillId="2" borderId="8" xfId="2" applyFont="1" applyFill="1" applyBorder="1" applyAlignment="1">
      <alignment horizontal="center" vertical="center" wrapText="1"/>
    </xf>
    <xf numFmtId="191" fontId="16" fillId="0" borderId="1" xfId="2" applyNumberFormat="1" applyBorder="1" applyAlignment="1">
      <alignment vertical="center"/>
    </xf>
    <xf numFmtId="0" fontId="16" fillId="0" borderId="0" xfId="2" applyAlignment="1">
      <alignment horizontal="center" vertical="center"/>
    </xf>
    <xf numFmtId="0" fontId="16" fillId="0" borderId="1" xfId="2" applyBorder="1" applyAlignment="1">
      <alignment vertical="center"/>
    </xf>
    <xf numFmtId="2" fontId="13" fillId="0" borderId="0" xfId="2" applyNumberFormat="1" applyFont="1" applyProtection="1">
      <protection locked="0"/>
    </xf>
    <xf numFmtId="194" fontId="13" fillId="0" borderId="0" xfId="2" applyNumberFormat="1" applyFont="1" applyProtection="1">
      <protection locked="0"/>
    </xf>
    <xf numFmtId="0" fontId="19" fillId="0" borderId="0" xfId="5" applyFont="1" applyAlignment="1">
      <alignment horizontal="center" vertical="center" shrinkToFit="1"/>
    </xf>
    <xf numFmtId="0" fontId="19" fillId="0" borderId="0" xfId="5" applyFont="1" applyAlignment="1">
      <alignment horizontal="center" vertical="center" wrapText="1"/>
    </xf>
    <xf numFmtId="0" fontId="13" fillId="0" borderId="0" xfId="5" applyFont="1" applyAlignment="1">
      <alignment horizontal="center" vertical="center" shrinkToFit="1"/>
    </xf>
    <xf numFmtId="177" fontId="27" fillId="0" borderId="7" xfId="2" applyNumberFormat="1" applyFont="1" applyBorder="1" applyAlignment="1">
      <alignment vertical="center" shrinkToFit="1"/>
    </xf>
    <xf numFmtId="177" fontId="27" fillId="0" borderId="0" xfId="2" applyNumberFormat="1" applyFont="1" applyAlignment="1">
      <alignment vertical="center" shrinkToFit="1"/>
    </xf>
    <xf numFmtId="0" fontId="19" fillId="2" borderId="26" xfId="5" applyFont="1" applyFill="1" applyBorder="1" applyAlignment="1">
      <alignment horizontal="center" vertical="center"/>
    </xf>
    <xf numFmtId="0" fontId="19" fillId="0" borderId="26" xfId="5" applyFont="1" applyBorder="1" applyAlignment="1">
      <alignment vertical="center" shrinkToFit="1"/>
    </xf>
    <xf numFmtId="0" fontId="19" fillId="2" borderId="27" xfId="5" applyFont="1" applyFill="1" applyBorder="1" applyAlignment="1">
      <alignment horizontal="center" vertical="center"/>
    </xf>
    <xf numFmtId="0" fontId="19" fillId="0" borderId="27" xfId="5" applyFont="1" applyBorder="1" applyAlignment="1">
      <alignment vertical="center" shrinkToFit="1"/>
    </xf>
    <xf numFmtId="0" fontId="19" fillId="2" borderId="29" xfId="5" applyFont="1" applyFill="1" applyBorder="1" applyAlignment="1">
      <alignment horizontal="center" vertical="center"/>
    </xf>
    <xf numFmtId="0" fontId="19" fillId="0" borderId="29" xfId="5" applyFont="1" applyBorder="1" applyAlignment="1">
      <alignment vertical="center" shrinkToFit="1"/>
    </xf>
    <xf numFmtId="0" fontId="36" fillId="4" borderId="0" xfId="2" applyFont="1" applyFill="1" applyAlignment="1">
      <alignment vertical="center" shrinkToFit="1"/>
    </xf>
    <xf numFmtId="0" fontId="38" fillId="4" borderId="0" xfId="11" applyFont="1" applyFill="1" applyAlignment="1">
      <alignment vertical="center" shrinkToFit="1"/>
    </xf>
    <xf numFmtId="0" fontId="28" fillId="0" borderId="7" xfId="2" applyFont="1" applyBorder="1" applyAlignment="1">
      <alignment vertical="center"/>
    </xf>
    <xf numFmtId="0" fontId="39" fillId="0" borderId="7" xfId="2" applyFont="1" applyBorder="1" applyAlignment="1">
      <alignment vertical="top" wrapText="1"/>
    </xf>
    <xf numFmtId="0" fontId="28" fillId="0" borderId="7" xfId="2" applyFont="1" applyBorder="1" applyAlignment="1">
      <alignment vertical="top"/>
    </xf>
    <xf numFmtId="0" fontId="26" fillId="2" borderId="2" xfId="2" applyFont="1" applyFill="1" applyBorder="1" applyAlignment="1">
      <alignment horizontal="center" vertical="center" wrapText="1"/>
    </xf>
    <xf numFmtId="0" fontId="19" fillId="2" borderId="45" xfId="5" applyFont="1" applyFill="1" applyBorder="1" applyAlignment="1">
      <alignment horizontal="center" vertical="center"/>
    </xf>
    <xf numFmtId="2" fontId="19" fillId="0" borderId="2" xfId="5" applyNumberFormat="1" applyFont="1" applyBorder="1" applyAlignment="1">
      <alignment horizontal="center" vertical="center" shrinkToFit="1"/>
    </xf>
    <xf numFmtId="2" fontId="19" fillId="0" borderId="45" xfId="5" applyNumberFormat="1" applyFont="1" applyBorder="1" applyAlignment="1">
      <alignment horizontal="center" vertical="center" shrinkToFit="1"/>
    </xf>
    <xf numFmtId="2" fontId="19" fillId="0" borderId="3" xfId="5" applyNumberFormat="1" applyFont="1" applyBorder="1" applyAlignment="1">
      <alignment horizontal="center" vertical="center" shrinkToFit="1"/>
    </xf>
    <xf numFmtId="0" fontId="8" fillId="0" borderId="9"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8" fillId="0" borderId="10" xfId="2" applyFont="1" applyBorder="1" applyProtection="1">
      <protection locked="0"/>
    </xf>
    <xf numFmtId="0" fontId="8" fillId="0" borderId="10" xfId="2" applyFont="1" applyBorder="1" applyAlignment="1" applyProtection="1">
      <alignment vertical="center" wrapText="1"/>
      <protection locked="0"/>
    </xf>
    <xf numFmtId="186" fontId="19" fillId="0" borderId="3" xfId="5" applyNumberFormat="1" applyFont="1" applyBorder="1" applyAlignment="1">
      <alignment horizontal="center" vertical="center" shrinkToFit="1"/>
    </xf>
    <xf numFmtId="186" fontId="19" fillId="0" borderId="45" xfId="5" applyNumberFormat="1" applyFont="1" applyBorder="1" applyAlignment="1">
      <alignment horizontal="center" vertical="center" shrinkToFit="1"/>
    </xf>
    <xf numFmtId="186" fontId="19" fillId="0" borderId="19" xfId="5" applyNumberFormat="1" applyFont="1" applyBorder="1" applyAlignment="1">
      <alignment horizontal="center" vertical="center" shrinkToFit="1"/>
    </xf>
    <xf numFmtId="186" fontId="19" fillId="0" borderId="27" xfId="5" applyNumberFormat="1" applyFont="1" applyBorder="1" applyAlignment="1">
      <alignment horizontal="center" vertical="center" shrinkToFit="1"/>
    </xf>
    <xf numFmtId="2" fontId="19" fillId="0" borderId="27" xfId="5" applyNumberFormat="1" applyFont="1" applyBorder="1" applyAlignment="1">
      <alignment horizontal="center" vertical="center" shrinkToFit="1"/>
    </xf>
    <xf numFmtId="0" fontId="19" fillId="2" borderId="33" xfId="5" applyFont="1" applyFill="1" applyBorder="1" applyAlignment="1">
      <alignment horizontal="center" vertical="center"/>
    </xf>
    <xf numFmtId="2" fontId="19" fillId="0" borderId="16" xfId="5" applyNumberFormat="1" applyFont="1" applyBorder="1" applyAlignment="1">
      <alignment horizontal="center" vertical="center" shrinkToFit="1"/>
    </xf>
    <xf numFmtId="0" fontId="14" fillId="0" borderId="0" xfId="2" applyFont="1" applyAlignment="1">
      <alignment vertical="center"/>
    </xf>
    <xf numFmtId="0" fontId="13" fillId="0" borderId="12" xfId="2" applyFont="1" applyBorder="1" applyProtection="1">
      <protection locked="0"/>
    </xf>
    <xf numFmtId="0" fontId="8" fillId="0" borderId="0" xfId="2" applyFont="1" applyAlignment="1">
      <alignment vertical="center"/>
    </xf>
    <xf numFmtId="0" fontId="41" fillId="2" borderId="1" xfId="2" applyFont="1" applyFill="1" applyBorder="1" applyAlignment="1">
      <alignment horizontal="center" vertical="center" wrapText="1" shrinkToFit="1"/>
    </xf>
    <xf numFmtId="0" fontId="13" fillId="0" borderId="0" xfId="4" applyFont="1" applyAlignment="1">
      <alignment horizontal="center" vertical="center"/>
    </xf>
    <xf numFmtId="190" fontId="34" fillId="0" borderId="1" xfId="2" applyNumberFormat="1" applyFont="1" applyBorder="1" applyAlignment="1" applyProtection="1">
      <alignment horizontal="right" vertical="center" shrinkToFit="1"/>
      <protection locked="0"/>
    </xf>
    <xf numFmtId="190" fontId="34" fillId="0" borderId="2" xfId="2" applyNumberFormat="1" applyFont="1" applyBorder="1" applyAlignment="1" applyProtection="1">
      <alignment horizontal="right" vertical="center" shrinkToFit="1"/>
      <protection locked="0"/>
    </xf>
    <xf numFmtId="0" fontId="42" fillId="0" borderId="0" xfId="0" applyFont="1">
      <alignment vertical="center"/>
    </xf>
    <xf numFmtId="0" fontId="40" fillId="0" borderId="0" xfId="0" applyFont="1">
      <alignment vertical="center"/>
    </xf>
    <xf numFmtId="0" fontId="14" fillId="0" borderId="0" xfId="0" applyFont="1">
      <alignment vertical="center"/>
    </xf>
    <xf numFmtId="0" fontId="19" fillId="0" borderId="0" xfId="0" applyFont="1">
      <alignment vertical="center"/>
    </xf>
    <xf numFmtId="0" fontId="43" fillId="0" borderId="0" xfId="0" applyFont="1">
      <alignment vertical="center"/>
    </xf>
    <xf numFmtId="0" fontId="26" fillId="0" borderId="0" xfId="0" applyFont="1">
      <alignment vertical="center"/>
    </xf>
    <xf numFmtId="0" fontId="44" fillId="0" borderId="0" xfId="5" applyFont="1">
      <alignment vertical="center"/>
    </xf>
    <xf numFmtId="0" fontId="32" fillId="0" borderId="0" xfId="5" applyFont="1" applyAlignment="1">
      <alignment horizontal="left" vertical="center"/>
    </xf>
    <xf numFmtId="0" fontId="44" fillId="0" borderId="0" xfId="5" applyFont="1" applyAlignment="1">
      <alignment horizontal="center" vertical="center"/>
    </xf>
    <xf numFmtId="0" fontId="19" fillId="0" borderId="0" xfId="5" applyFont="1">
      <alignment vertical="center"/>
    </xf>
    <xf numFmtId="0" fontId="13" fillId="0" borderId="7" xfId="5" applyFont="1" applyBorder="1">
      <alignment vertical="center"/>
    </xf>
    <xf numFmtId="177" fontId="27" fillId="0" borderId="5" xfId="2" applyNumberFormat="1" applyFont="1" applyBorder="1" applyAlignment="1">
      <alignment vertical="center" shrinkToFi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3" xfId="0" applyBorder="1" applyAlignment="1">
      <alignment vertical="center" shrinkToFit="1"/>
    </xf>
    <xf numFmtId="0" fontId="0" fillId="7" borderId="0" xfId="0" applyFill="1" applyAlignment="1">
      <alignment vertical="center" shrinkToFit="1"/>
    </xf>
    <xf numFmtId="0" fontId="0" fillId="0" borderId="34"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23" fillId="0" borderId="64" xfId="0" applyFont="1" applyBorder="1" applyAlignment="1">
      <alignment horizontal="center" vertical="center" shrinkToFit="1"/>
    </xf>
    <xf numFmtId="0" fontId="23" fillId="0" borderId="0" xfId="0" applyFont="1" applyAlignment="1">
      <alignment horizontal="center" vertical="center" shrinkToFit="1"/>
    </xf>
    <xf numFmtId="0" fontId="23" fillId="0" borderId="33" xfId="0" applyFont="1" applyBorder="1" applyAlignment="1">
      <alignment horizontal="center" vertical="center" shrinkToFit="1"/>
    </xf>
    <xf numFmtId="0" fontId="23" fillId="0" borderId="34" xfId="0" applyFont="1" applyBorder="1" applyAlignment="1">
      <alignment horizontal="center" vertical="center" shrinkToFit="1"/>
    </xf>
    <xf numFmtId="0" fontId="23" fillId="7" borderId="25" xfId="0" applyFont="1" applyFill="1" applyBorder="1" applyAlignment="1">
      <alignment horizontal="center" vertical="center" shrinkToFit="1"/>
    </xf>
    <xf numFmtId="0" fontId="23" fillId="7" borderId="24" xfId="0" applyFont="1" applyFill="1" applyBorder="1" applyAlignment="1">
      <alignment horizontal="center" vertical="center" shrinkToFit="1"/>
    </xf>
    <xf numFmtId="0" fontId="0" fillId="0" borderId="64" xfId="0" applyBorder="1" applyAlignment="1">
      <alignment vertical="center" shrinkToFit="1"/>
    </xf>
    <xf numFmtId="0" fontId="0" fillId="0" borderId="34" xfId="0" applyBorder="1" applyAlignment="1">
      <alignment vertical="center" shrinkToFit="1"/>
    </xf>
    <xf numFmtId="186" fontId="16" fillId="0" borderId="0" xfId="2" applyNumberFormat="1" applyAlignment="1">
      <alignment horizontal="center" vertical="center" shrinkToFit="1"/>
    </xf>
    <xf numFmtId="186" fontId="16" fillId="0" borderId="0" xfId="2" applyNumberFormat="1" applyAlignment="1">
      <alignment vertical="center" shrinkToFit="1"/>
    </xf>
    <xf numFmtId="190" fontId="16" fillId="0" borderId="0" xfId="2" applyNumberFormat="1" applyAlignment="1">
      <alignment vertical="center" shrinkToFit="1"/>
    </xf>
    <xf numFmtId="0" fontId="19" fillId="0" borderId="3" xfId="5" applyFont="1" applyBorder="1" applyAlignment="1">
      <alignment horizontal="center" vertical="center" shrinkToFit="1"/>
    </xf>
    <xf numFmtId="180" fontId="19" fillId="0" borderId="3" xfId="6" applyNumberFormat="1" applyFont="1" applyFill="1" applyBorder="1" applyAlignment="1">
      <alignment horizontal="center" vertical="center" shrinkToFit="1"/>
    </xf>
    <xf numFmtId="191" fontId="16" fillId="0" borderId="0" xfId="2" applyNumberFormat="1" applyAlignment="1">
      <alignment vertical="center" shrinkToFit="1"/>
    </xf>
    <xf numFmtId="191" fontId="16" fillId="0" borderId="0" xfId="2" applyNumberFormat="1" applyAlignment="1">
      <alignment vertical="center"/>
    </xf>
    <xf numFmtId="0" fontId="46" fillId="0" borderId="0" xfId="2" applyFont="1" applyAlignment="1">
      <alignment vertical="center"/>
    </xf>
    <xf numFmtId="0" fontId="49" fillId="2" borderId="14" xfId="2" applyFont="1" applyFill="1" applyBorder="1" applyAlignment="1">
      <alignment vertical="center" textRotation="255" wrapText="1" shrinkToFit="1"/>
    </xf>
    <xf numFmtId="0" fontId="47" fillId="0" borderId="1" xfId="2" applyFont="1" applyBorder="1" applyAlignment="1" applyProtection="1">
      <alignment vertical="center" shrinkToFit="1"/>
      <protection locked="0"/>
    </xf>
    <xf numFmtId="0" fontId="47" fillId="2" borderId="14" xfId="2" applyFont="1" applyFill="1" applyBorder="1" applyAlignment="1">
      <alignment vertical="center"/>
    </xf>
    <xf numFmtId="0" fontId="47" fillId="2" borderId="14" xfId="2" applyFont="1" applyFill="1" applyBorder="1" applyAlignment="1">
      <alignment horizontal="center" vertical="center"/>
    </xf>
    <xf numFmtId="0" fontId="47" fillId="0" borderId="6" xfId="2" applyFont="1" applyBorder="1" applyAlignment="1" applyProtection="1">
      <alignment horizontal="center" vertical="center"/>
      <protection locked="0"/>
    </xf>
    <xf numFmtId="0" fontId="47" fillId="0" borderId="7" xfId="2" applyFont="1" applyBorder="1" applyAlignment="1">
      <alignment horizontal="center" vertical="center"/>
    </xf>
    <xf numFmtId="0" fontId="49" fillId="0" borderId="2" xfId="2" applyFont="1" applyBorder="1" applyAlignment="1" applyProtection="1">
      <alignment horizontal="center" vertical="center" wrapText="1" shrinkToFit="1"/>
      <protection locked="0"/>
    </xf>
    <xf numFmtId="0" fontId="47" fillId="0" borderId="9" xfId="2" applyFont="1" applyBorder="1" applyAlignment="1" applyProtection="1">
      <alignment horizontal="center" vertical="center" shrinkToFit="1"/>
      <protection locked="0"/>
    </xf>
    <xf numFmtId="0" fontId="47" fillId="0" borderId="13" xfId="2" applyFont="1" applyBorder="1" applyAlignment="1" applyProtection="1">
      <alignment horizontal="center" vertical="center" shrinkToFit="1"/>
      <protection locked="0"/>
    </xf>
    <xf numFmtId="0" fontId="47" fillId="0" borderId="9" xfId="2" applyFont="1" applyBorder="1" applyAlignment="1" applyProtection="1">
      <alignment horizontal="center" vertical="center"/>
      <protection locked="0"/>
    </xf>
    <xf numFmtId="0" fontId="47" fillId="0" borderId="10" xfId="2" applyFont="1" applyBorder="1" applyAlignment="1">
      <alignment horizontal="center" vertical="center"/>
    </xf>
    <xf numFmtId="0" fontId="47" fillId="0" borderId="1" xfId="2" applyFont="1" applyBorder="1" applyAlignment="1" applyProtection="1">
      <alignment vertical="center"/>
      <protection locked="0"/>
    </xf>
    <xf numFmtId="0" fontId="47" fillId="2" borderId="2" xfId="2" applyFont="1" applyFill="1" applyBorder="1" applyAlignment="1">
      <alignment horizontal="centerContinuous" vertical="center"/>
    </xf>
    <xf numFmtId="0" fontId="47" fillId="2" borderId="8" xfId="2" applyFont="1" applyFill="1" applyBorder="1" applyAlignment="1">
      <alignment horizontal="centerContinuous" vertical="center"/>
    </xf>
    <xf numFmtId="0" fontId="47" fillId="2" borderId="15" xfId="2" applyFont="1" applyFill="1" applyBorder="1" applyAlignment="1">
      <alignment vertical="center"/>
    </xf>
    <xf numFmtId="0" fontId="47" fillId="2" borderId="3" xfId="2" applyFont="1" applyFill="1" applyBorder="1" applyAlignment="1">
      <alignment horizontal="centerContinuous" vertical="center"/>
    </xf>
    <xf numFmtId="0" fontId="47" fillId="0" borderId="0" xfId="2" applyFont="1" applyAlignment="1">
      <alignment vertical="center"/>
    </xf>
    <xf numFmtId="0" fontId="47" fillId="0" borderId="0" xfId="2" applyFont="1" applyAlignment="1">
      <alignment horizontal="center" vertical="center"/>
    </xf>
    <xf numFmtId="0" fontId="47" fillId="4" borderId="10" xfId="2" applyFont="1" applyFill="1" applyBorder="1" applyAlignment="1">
      <alignment vertical="center" shrinkToFit="1"/>
    </xf>
    <xf numFmtId="176" fontId="47" fillId="2" borderId="1" xfId="2" applyNumberFormat="1" applyFont="1" applyFill="1" applyBorder="1" applyAlignment="1">
      <alignment horizontal="center" vertical="center" shrinkToFit="1"/>
    </xf>
    <xf numFmtId="196" fontId="47" fillId="0" borderId="3" xfId="2" applyNumberFormat="1" applyFont="1" applyBorder="1" applyAlignment="1">
      <alignment horizontal="center" vertical="center" shrinkToFit="1"/>
    </xf>
    <xf numFmtId="176" fontId="47" fillId="0" borderId="1" xfId="2" applyNumberFormat="1" applyFont="1" applyBorder="1" applyAlignment="1">
      <alignment horizontal="center" vertical="center" shrinkToFit="1"/>
    </xf>
    <xf numFmtId="176" fontId="47" fillId="0" borderId="14" xfId="2" applyNumberFormat="1" applyFont="1" applyBorder="1" applyAlignment="1">
      <alignment horizontal="center" vertical="center" shrinkToFit="1"/>
    </xf>
    <xf numFmtId="0" fontId="47" fillId="0" borderId="7" xfId="2" applyFont="1" applyBorder="1" applyAlignment="1">
      <alignment vertical="center" wrapText="1" shrinkToFit="1"/>
    </xf>
    <xf numFmtId="195" fontId="48" fillId="0" borderId="7" xfId="10" applyNumberFormat="1" applyFont="1" applyBorder="1" applyAlignment="1" applyProtection="1">
      <alignment vertical="center" shrinkToFit="1"/>
      <protection locked="0"/>
    </xf>
    <xf numFmtId="195" fontId="48" fillId="0" borderId="5" xfId="10" applyNumberFormat="1" applyFont="1" applyBorder="1" applyAlignment="1" applyProtection="1">
      <alignment vertical="center" shrinkToFit="1"/>
      <protection locked="0"/>
    </xf>
    <xf numFmtId="0" fontId="47" fillId="0" borderId="0" xfId="2" applyFont="1" applyAlignment="1">
      <alignment vertical="center" wrapText="1" shrinkToFit="1"/>
    </xf>
    <xf numFmtId="0" fontId="51" fillId="2" borderId="1" xfId="2" applyFont="1" applyFill="1" applyBorder="1" applyAlignment="1" applyProtection="1">
      <alignment horizontal="center" vertical="center" wrapText="1"/>
      <protection locked="0"/>
    </xf>
    <xf numFmtId="0" fontId="52" fillId="2" borderId="1" xfId="2" applyFont="1" applyFill="1" applyBorder="1" applyAlignment="1" applyProtection="1">
      <alignment horizontal="center" vertical="center"/>
      <protection locked="0"/>
    </xf>
    <xf numFmtId="0" fontId="47" fillId="0" borderId="0" xfId="2" applyFont="1" applyAlignment="1" applyProtection="1">
      <alignment vertical="center"/>
      <protection locked="0"/>
    </xf>
    <xf numFmtId="0" fontId="47" fillId="0" borderId="10" xfId="2" applyFont="1" applyBorder="1" applyAlignment="1" applyProtection="1">
      <alignment vertical="center"/>
      <protection locked="0"/>
    </xf>
    <xf numFmtId="0" fontId="54" fillId="0" borderId="10" xfId="2" applyFont="1" applyBorder="1" applyAlignment="1" applyProtection="1">
      <alignment vertical="center"/>
      <protection locked="0"/>
    </xf>
    <xf numFmtId="0" fontId="47" fillId="0" borderId="10" xfId="2" applyFont="1" applyBorder="1" applyProtection="1">
      <protection locked="0"/>
    </xf>
    <xf numFmtId="0" fontId="47" fillId="0" borderId="11" xfId="2" applyFont="1" applyBorder="1" applyAlignment="1" applyProtection="1">
      <alignment vertical="center"/>
      <protection locked="0"/>
    </xf>
    <xf numFmtId="0" fontId="45" fillId="2" borderId="1" xfId="2" applyFont="1" applyFill="1" applyBorder="1" applyAlignment="1">
      <alignment horizontal="center" vertical="center" wrapText="1"/>
    </xf>
    <xf numFmtId="0" fontId="46" fillId="0" borderId="0" xfId="4" applyFont="1">
      <alignment vertical="center"/>
    </xf>
    <xf numFmtId="0" fontId="47" fillId="0" borderId="0" xfId="4" applyFont="1">
      <alignment vertical="center"/>
    </xf>
    <xf numFmtId="0" fontId="45" fillId="0" borderId="0" xfId="4" applyFont="1" applyAlignment="1">
      <alignment horizontal="center" vertical="center"/>
    </xf>
    <xf numFmtId="0" fontId="55" fillId="0" borderId="0" xfId="2" applyFont="1" applyAlignment="1">
      <alignment vertical="center"/>
    </xf>
    <xf numFmtId="0" fontId="47" fillId="0" borderId="1" xfId="4" applyFont="1" applyBorder="1">
      <alignment vertical="center"/>
    </xf>
    <xf numFmtId="0" fontId="47" fillId="0" borderId="1" xfId="4" applyFont="1" applyBorder="1" applyAlignment="1">
      <alignment horizontal="center" vertical="center"/>
    </xf>
    <xf numFmtId="0" fontId="3" fillId="0" borderId="0" xfId="13">
      <alignment vertical="center"/>
    </xf>
    <xf numFmtId="0" fontId="0" fillId="0" borderId="0" xfId="13" applyFont="1">
      <alignment vertical="center"/>
    </xf>
    <xf numFmtId="0" fontId="2" fillId="0" borderId="0" xfId="13" applyFont="1">
      <alignment vertical="center"/>
    </xf>
    <xf numFmtId="0" fontId="0" fillId="0" borderId="0" xfId="0" applyAlignment="1">
      <alignment horizontal="left" vertical="center" wrapText="1"/>
    </xf>
    <xf numFmtId="0" fontId="0" fillId="0" borderId="0" xfId="0" applyAlignment="1">
      <alignment vertical="top" wrapText="1"/>
    </xf>
    <xf numFmtId="0" fontId="47" fillId="2" borderId="2" xfId="2" applyFont="1" applyFill="1" applyBorder="1" applyAlignment="1">
      <alignment horizontal="center" vertical="center" shrinkToFit="1"/>
    </xf>
    <xf numFmtId="0" fontId="47" fillId="0" borderId="2" xfId="2" applyFont="1" applyBorder="1" applyAlignment="1" applyProtection="1">
      <alignment horizontal="center" vertical="center"/>
      <protection locked="0"/>
    </xf>
    <xf numFmtId="0" fontId="47" fillId="0" borderId="1" xfId="2" applyFont="1" applyBorder="1" applyAlignment="1" applyProtection="1">
      <alignment horizontal="center" vertical="center" shrinkToFit="1"/>
      <protection locked="0"/>
    </xf>
    <xf numFmtId="0" fontId="47" fillId="0" borderId="3" xfId="2" applyFont="1" applyBorder="1" applyAlignment="1">
      <alignment horizontal="center" vertical="center" shrinkToFit="1"/>
    </xf>
    <xf numFmtId="0" fontId="47" fillId="2" borderId="9" xfId="2" applyFont="1" applyFill="1" applyBorder="1" applyAlignment="1">
      <alignment horizontal="center" vertical="center"/>
    </xf>
    <xf numFmtId="0" fontId="47" fillId="2" borderId="13" xfId="2" applyFont="1" applyFill="1" applyBorder="1" applyAlignment="1">
      <alignment horizontal="center" vertical="center" shrinkToFit="1"/>
    </xf>
    <xf numFmtId="0" fontId="47" fillId="0" borderId="2" xfId="2" applyFont="1" applyBorder="1" applyAlignment="1">
      <alignment horizontal="center" vertical="center" shrinkToFit="1"/>
    </xf>
    <xf numFmtId="0" fontId="47" fillId="0" borderId="8" xfId="2" applyFont="1" applyBorder="1" applyAlignment="1">
      <alignment horizontal="center" vertical="center" shrinkToFit="1"/>
    </xf>
    <xf numFmtId="0" fontId="47" fillId="2" borderId="14" xfId="2" applyFont="1" applyFill="1" applyBorder="1" applyAlignment="1">
      <alignment horizontal="center" vertical="center" shrinkToFit="1"/>
    </xf>
    <xf numFmtId="0" fontId="47" fillId="2" borderId="1" xfId="2" applyFont="1" applyFill="1" applyBorder="1" applyAlignment="1">
      <alignment horizontal="center" vertical="center" shrinkToFit="1"/>
    </xf>
    <xf numFmtId="0" fontId="47" fillId="0" borderId="5" xfId="2" applyFont="1" applyBorder="1" applyAlignment="1">
      <alignment horizontal="center" vertical="center" shrinkToFit="1"/>
    </xf>
    <xf numFmtId="0" fontId="47" fillId="0" borderId="11" xfId="2" applyFont="1" applyBorder="1" applyAlignment="1">
      <alignment horizontal="center" vertical="center" shrinkToFit="1"/>
    </xf>
    <xf numFmtId="0" fontId="47" fillId="2" borderId="1" xfId="2" applyFont="1" applyFill="1" applyBorder="1" applyAlignment="1" applyProtection="1">
      <alignment horizontal="center" vertical="center"/>
      <protection locked="0"/>
    </xf>
    <xf numFmtId="0" fontId="47" fillId="0" borderId="1" xfId="2" applyFont="1" applyBorder="1" applyAlignment="1" applyProtection="1">
      <alignment horizontal="center" vertical="center"/>
      <protection locked="0"/>
    </xf>
    <xf numFmtId="0" fontId="47" fillId="0" borderId="2" xfId="2" applyFont="1" applyBorder="1" applyAlignment="1" applyProtection="1">
      <alignment horizontal="center" vertical="center" shrinkToFit="1"/>
      <protection locked="0"/>
    </xf>
    <xf numFmtId="0" fontId="47" fillId="0" borderId="3" xfId="2" applyFont="1" applyBorder="1" applyAlignment="1">
      <alignment horizontal="center" vertical="center"/>
    </xf>
    <xf numFmtId="0" fontId="47" fillId="0" borderId="8" xfId="2" applyFont="1" applyBorder="1" applyAlignment="1">
      <alignment horizontal="center" vertical="center"/>
    </xf>
    <xf numFmtId="176" fontId="47" fillId="2" borderId="14" xfId="2" applyNumberFormat="1" applyFont="1" applyFill="1" applyBorder="1" applyAlignment="1">
      <alignment horizontal="center" vertical="center" shrinkToFit="1"/>
    </xf>
    <xf numFmtId="0" fontId="47" fillId="2" borderId="1" xfId="2" applyFont="1" applyFill="1" applyBorder="1" applyAlignment="1">
      <alignment horizontal="center" vertical="center" wrapText="1"/>
    </xf>
    <xf numFmtId="0" fontId="47" fillId="2" borderId="13" xfId="2" applyFont="1" applyFill="1" applyBorder="1" applyAlignment="1">
      <alignment horizontal="center" vertical="center"/>
    </xf>
    <xf numFmtId="0" fontId="47" fillId="2" borderId="12" xfId="2" applyFont="1" applyFill="1" applyBorder="1" applyAlignment="1">
      <alignment horizontal="center" vertical="center" wrapText="1"/>
    </xf>
    <xf numFmtId="0" fontId="47" fillId="2" borderId="1" xfId="2" applyFont="1" applyFill="1" applyBorder="1" applyAlignment="1">
      <alignment horizontal="center" vertical="center"/>
    </xf>
    <xf numFmtId="0" fontId="47" fillId="2" borderId="0" xfId="2" applyFont="1" applyFill="1" applyAlignment="1">
      <alignment horizontal="center" vertical="center" wrapText="1"/>
    </xf>
    <xf numFmtId="0" fontId="47" fillId="2" borderId="4" xfId="2" applyFont="1" applyFill="1" applyBorder="1" applyAlignment="1">
      <alignment horizontal="center" vertical="center" wrapText="1"/>
    </xf>
    <xf numFmtId="0" fontId="13" fillId="0" borderId="8" xfId="2" applyFont="1" applyBorder="1" applyAlignment="1" applyProtection="1">
      <alignment horizontal="center" vertical="center"/>
      <protection locked="0"/>
    </xf>
    <xf numFmtId="178" fontId="19" fillId="0" borderId="0" xfId="4" applyNumberFormat="1" applyFont="1" applyAlignment="1">
      <alignment horizontal="center" vertical="center" shrinkToFit="1"/>
    </xf>
    <xf numFmtId="0" fontId="47" fillId="3" borderId="1" xfId="4" applyFont="1" applyFill="1" applyBorder="1" applyAlignment="1">
      <alignment horizontal="center" vertical="center"/>
    </xf>
    <xf numFmtId="0" fontId="19" fillId="2" borderId="1" xfId="5" applyFont="1" applyFill="1" applyBorder="1" applyAlignment="1">
      <alignment horizontal="center" vertical="center"/>
    </xf>
    <xf numFmtId="0" fontId="13" fillId="0" borderId="0" xfId="2" applyFont="1" applyAlignment="1">
      <alignment horizontal="center" vertical="center"/>
    </xf>
    <xf numFmtId="0" fontId="27" fillId="0" borderId="0" xfId="2" applyFont="1" applyAlignment="1" applyProtection="1">
      <alignment horizontal="center"/>
      <protection locked="0"/>
    </xf>
    <xf numFmtId="0" fontId="19" fillId="0" borderId="0" xfId="2" applyFont="1" applyAlignment="1" applyProtection="1">
      <alignment horizontal="left" vertical="center" shrinkToFit="1"/>
      <protection locked="0"/>
    </xf>
    <xf numFmtId="0" fontId="19" fillId="2" borderId="19" xfId="5" applyFont="1" applyFill="1" applyBorder="1" applyAlignment="1">
      <alignment horizontal="center" vertical="center"/>
    </xf>
    <xf numFmtId="0" fontId="19" fillId="2" borderId="3" xfId="5" applyFont="1" applyFill="1" applyBorder="1" applyAlignment="1">
      <alignment horizontal="center" vertical="center"/>
    </xf>
    <xf numFmtId="0" fontId="19" fillId="2" borderId="8" xfId="5" applyFont="1" applyFill="1" applyBorder="1" applyAlignment="1">
      <alignment horizontal="center" vertical="center"/>
    </xf>
    <xf numFmtId="0" fontId="19" fillId="2" borderId="2" xfId="5" applyFont="1" applyFill="1" applyBorder="1" applyAlignment="1">
      <alignment horizontal="center" vertical="center"/>
    </xf>
    <xf numFmtId="0" fontId="13" fillId="0" borderId="0" xfId="2" applyFont="1" applyAlignment="1">
      <alignment vertical="center"/>
    </xf>
    <xf numFmtId="0" fontId="19" fillId="0" borderId="17" xfId="5" applyFont="1" applyBorder="1" applyAlignment="1">
      <alignment horizontal="center" vertical="center" shrinkToFit="1"/>
    </xf>
    <xf numFmtId="0" fontId="19" fillId="0" borderId="1" xfId="5" applyFont="1" applyBorder="1" applyAlignment="1">
      <alignment horizontal="center" vertical="center" shrinkToFit="1"/>
    </xf>
    <xf numFmtId="0" fontId="19" fillId="0" borderId="45" xfId="5" applyFont="1" applyBorder="1" applyAlignment="1">
      <alignment horizontal="center" vertical="center" shrinkToFit="1"/>
    </xf>
    <xf numFmtId="0" fontId="19" fillId="0" borderId="28" xfId="5" applyFont="1" applyBorder="1" applyAlignment="1">
      <alignment vertical="center" shrinkToFit="1"/>
    </xf>
    <xf numFmtId="0" fontId="19" fillId="0" borderId="44" xfId="5" applyFont="1" applyBorder="1" applyAlignment="1">
      <alignment vertical="center" shrinkToFit="1"/>
    </xf>
    <xf numFmtId="0" fontId="19" fillId="0" borderId="26" xfId="5" applyFont="1" applyBorder="1" applyAlignment="1">
      <alignment horizontal="center" vertical="center" shrinkToFit="1"/>
    </xf>
    <xf numFmtId="0" fontId="19" fillId="0" borderId="27" xfId="5" applyFont="1" applyBorder="1" applyAlignment="1">
      <alignment horizontal="center" vertical="center" shrinkToFit="1"/>
    </xf>
    <xf numFmtId="0" fontId="19" fillId="0" borderId="8" xfId="5" applyFont="1" applyBorder="1" applyAlignment="1">
      <alignment horizontal="center" vertical="center" shrinkToFit="1"/>
    </xf>
    <xf numFmtId="2" fontId="19" fillId="0" borderId="29" xfId="5" applyNumberFormat="1" applyFont="1" applyBorder="1" applyAlignment="1">
      <alignment horizontal="center" vertical="center" shrinkToFit="1"/>
    </xf>
    <xf numFmtId="2" fontId="19" fillId="0" borderId="8" xfId="5" applyNumberFormat="1" applyFont="1" applyBorder="1" applyAlignment="1">
      <alignment horizontal="center" vertical="center" shrinkToFit="1"/>
    </xf>
    <xf numFmtId="2" fontId="19" fillId="0" borderId="44" xfId="5" applyNumberFormat="1" applyFont="1" applyBorder="1" applyAlignment="1">
      <alignment horizontal="center" vertical="center" shrinkToFit="1"/>
    </xf>
    <xf numFmtId="180" fontId="19" fillId="0" borderId="1" xfId="6" applyNumberFormat="1" applyFont="1" applyFill="1" applyBorder="1" applyAlignment="1">
      <alignment horizontal="center" vertical="center" shrinkToFit="1"/>
    </xf>
    <xf numFmtId="179" fontId="19" fillId="0" borderId="26" xfId="5" applyNumberFormat="1" applyFont="1" applyBorder="1" applyAlignment="1">
      <alignment horizontal="center" vertical="center" shrinkToFit="1"/>
    </xf>
    <xf numFmtId="179" fontId="19" fillId="0" borderId="27" xfId="5" applyNumberFormat="1" applyFont="1" applyBorder="1" applyAlignment="1">
      <alignment horizontal="center" vertical="center" shrinkToFit="1"/>
    </xf>
    <xf numFmtId="0" fontId="33" fillId="0" borderId="0" xfId="2" applyFont="1" applyAlignment="1">
      <alignment vertical="center"/>
    </xf>
    <xf numFmtId="0" fontId="19" fillId="0" borderId="1" xfId="2" applyFont="1" applyBorder="1" applyAlignment="1" applyProtection="1">
      <alignment vertical="center" shrinkToFit="1"/>
      <protection locked="0"/>
    </xf>
    <xf numFmtId="193" fontId="34" fillId="8" borderId="1" xfId="2" applyNumberFormat="1" applyFont="1" applyFill="1" applyBorder="1" applyAlignment="1" applyProtection="1">
      <alignment horizontal="center" vertical="center" shrinkToFit="1"/>
      <protection locked="0"/>
    </xf>
    <xf numFmtId="0" fontId="34" fillId="2" borderId="1" xfId="2" applyFont="1" applyFill="1" applyBorder="1" applyAlignment="1" applyProtection="1">
      <alignment horizontal="center" vertical="center" wrapText="1"/>
      <protection locked="0"/>
    </xf>
    <xf numFmtId="193" fontId="16" fillId="0" borderId="1" xfId="2" applyNumberFormat="1" applyBorder="1" applyAlignment="1">
      <alignment vertical="center" shrinkToFit="1"/>
    </xf>
    <xf numFmtId="190" fontId="44" fillId="0" borderId="0" xfId="5" applyNumberFormat="1" applyFont="1">
      <alignment vertical="center"/>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0" fontId="10" fillId="0" borderId="1" xfId="7" applyFont="1" applyBorder="1" applyAlignment="1">
      <alignment horizontal="center" vertical="center" shrinkToFit="1"/>
    </xf>
    <xf numFmtId="186" fontId="10" fillId="0" borderId="1" xfId="7" applyNumberFormat="1" applyFont="1" applyBorder="1" applyAlignment="1">
      <alignment horizontal="right" vertical="center" shrinkToFit="1"/>
    </xf>
    <xf numFmtId="0" fontId="10" fillId="0" borderId="1" xfId="2" applyFont="1" applyBorder="1" applyAlignment="1" applyProtection="1">
      <alignment horizontal="center" vertical="center" shrinkToFit="1"/>
      <protection locked="0"/>
    </xf>
    <xf numFmtId="0" fontId="10" fillId="0" borderId="1" xfId="7" applyFont="1" applyBorder="1" applyAlignment="1">
      <alignment vertical="center" shrinkToFit="1"/>
    </xf>
    <xf numFmtId="0" fontId="10" fillId="0" borderId="1" xfId="2" applyFont="1" applyBorder="1" applyAlignment="1">
      <alignment vertical="center" shrinkToFit="1"/>
    </xf>
    <xf numFmtId="187" fontId="10" fillId="0" borderId="1" xfId="7" applyNumberFormat="1" applyFont="1" applyBorder="1" applyAlignment="1">
      <alignment horizontal="center" vertical="center" shrinkToFit="1"/>
    </xf>
    <xf numFmtId="186" fontId="47" fillId="0" borderId="8" xfId="2" applyNumberFormat="1" applyFont="1" applyBorder="1" applyAlignment="1" applyProtection="1">
      <alignment horizontal="center" vertical="center" shrinkToFit="1"/>
      <protection locked="0"/>
    </xf>
    <xf numFmtId="200" fontId="47" fillId="0" borderId="8" xfId="2" applyNumberFormat="1" applyFont="1" applyBorder="1" applyAlignment="1" applyProtection="1">
      <alignment horizontal="center" vertical="center" shrinkToFit="1"/>
      <protection locked="0"/>
    </xf>
    <xf numFmtId="0" fontId="13" fillId="0" borderId="51" xfId="5" applyFont="1" applyBorder="1" applyAlignment="1">
      <alignment vertical="center" shrinkToFit="1"/>
    </xf>
    <xf numFmtId="0" fontId="13" fillId="0" borderId="52" xfId="5" applyFont="1" applyBorder="1" applyAlignment="1">
      <alignment vertical="center" shrinkToFit="1"/>
    </xf>
    <xf numFmtId="0" fontId="13" fillId="0" borderId="57" xfId="5" applyFont="1" applyBorder="1" applyAlignment="1">
      <alignment vertical="center" shrinkToFit="1"/>
    </xf>
    <xf numFmtId="0" fontId="13" fillId="0" borderId="58" xfId="5" applyFont="1" applyBorder="1" applyAlignment="1">
      <alignment vertical="center" shrinkToFit="1"/>
    </xf>
    <xf numFmtId="193" fontId="13" fillId="0" borderId="39" xfId="5" applyNumberFormat="1" applyFont="1" applyBorder="1" applyAlignment="1">
      <alignment horizontal="center" vertical="center" shrinkToFit="1"/>
    </xf>
    <xf numFmtId="193" fontId="13" fillId="0" borderId="46" xfId="5" applyNumberFormat="1" applyFont="1" applyBorder="1" applyAlignment="1">
      <alignment horizontal="center" vertical="center" shrinkToFit="1"/>
    </xf>
    <xf numFmtId="193" fontId="13" fillId="0" borderId="41" xfId="5" applyNumberFormat="1" applyFont="1" applyBorder="1" applyAlignment="1">
      <alignment horizontal="center" vertical="center" shrinkToFit="1"/>
    </xf>
    <xf numFmtId="193" fontId="13" fillId="0" borderId="32" xfId="5" applyNumberFormat="1" applyFont="1" applyBorder="1" applyAlignment="1">
      <alignment horizontal="center" vertical="center" shrinkToFit="1"/>
    </xf>
    <xf numFmtId="193" fontId="13" fillId="0" borderId="38" xfId="5" applyNumberFormat="1" applyFont="1" applyBorder="1" applyAlignment="1">
      <alignment horizontal="center" vertical="center" shrinkToFit="1"/>
    </xf>
    <xf numFmtId="193" fontId="13" fillId="0" borderId="37" xfId="5" applyNumberFormat="1" applyFont="1" applyBorder="1" applyAlignment="1">
      <alignment horizontal="center" vertical="center" shrinkToFit="1"/>
    </xf>
    <xf numFmtId="0" fontId="16" fillId="0" borderId="0" xfId="2" applyAlignment="1">
      <alignment vertical="center" shrinkToFit="1"/>
    </xf>
    <xf numFmtId="186" fontId="10" fillId="0" borderId="1" xfId="7" quotePrefix="1" applyNumberFormat="1" applyFont="1" applyBorder="1" applyAlignment="1">
      <alignment horizontal="right" vertical="center" shrinkToFit="1"/>
    </xf>
    <xf numFmtId="193" fontId="34" fillId="0" borderId="1" xfId="2" applyNumberFormat="1" applyFont="1" applyBorder="1" applyAlignment="1" applyProtection="1">
      <alignment horizontal="center" vertical="center" shrinkToFit="1"/>
      <protection locked="0"/>
    </xf>
    <xf numFmtId="0" fontId="34" fillId="0" borderId="1" xfId="2" applyFont="1" applyBorder="1" applyAlignment="1" applyProtection="1">
      <alignment horizontal="center" vertical="center" wrapText="1"/>
      <protection locked="0"/>
    </xf>
    <xf numFmtId="0" fontId="59" fillId="0" borderId="6" xfId="2" applyFont="1" applyBorder="1" applyAlignment="1">
      <alignment vertical="center" wrapText="1"/>
    </xf>
    <xf numFmtId="0" fontId="59" fillId="0" borderId="7" xfId="2" applyFont="1" applyBorder="1" applyAlignment="1">
      <alignment vertical="center" wrapText="1"/>
    </xf>
    <xf numFmtId="0" fontId="59" fillId="0" borderId="5" xfId="2" applyFont="1" applyBorder="1" applyAlignment="1">
      <alignment vertical="center" wrapText="1"/>
    </xf>
    <xf numFmtId="0" fontId="59" fillId="0" borderId="12" xfId="2" applyFont="1" applyBorder="1" applyAlignment="1">
      <alignment vertical="center" wrapText="1"/>
    </xf>
    <xf numFmtId="0" fontId="59" fillId="0" borderId="0" xfId="2" applyFont="1" applyAlignment="1">
      <alignment vertical="center" wrapText="1"/>
    </xf>
    <xf numFmtId="0" fontId="59" fillId="0" borderId="4" xfId="2" applyFont="1" applyBorder="1" applyAlignment="1">
      <alignment vertical="center" wrapText="1"/>
    </xf>
    <xf numFmtId="0" fontId="59" fillId="0" borderId="9" xfId="2" applyFont="1" applyBorder="1" applyAlignment="1">
      <alignment vertical="center" wrapText="1"/>
    </xf>
    <xf numFmtId="0" fontId="59" fillId="0" borderId="10" xfId="2" applyFont="1" applyBorder="1" applyAlignment="1">
      <alignment vertical="center" wrapText="1"/>
    </xf>
    <xf numFmtId="0" fontId="59" fillId="0" borderId="11" xfId="2" applyFont="1" applyBorder="1" applyAlignment="1">
      <alignment vertical="center" wrapText="1"/>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4" fillId="2" borderId="8" xfId="2" applyFont="1" applyFill="1" applyBorder="1" applyAlignment="1">
      <alignment horizontal="center" vertical="center"/>
    </xf>
    <xf numFmtId="0" fontId="13" fillId="2" borderId="6" xfId="2" applyFont="1" applyFill="1" applyBorder="1" applyAlignment="1">
      <alignment horizontal="center" vertical="center" shrinkToFit="1"/>
    </xf>
    <xf numFmtId="0" fontId="13" fillId="2" borderId="7" xfId="2" applyFont="1" applyFill="1" applyBorder="1" applyAlignment="1">
      <alignment horizontal="center" vertical="center" shrinkToFit="1"/>
    </xf>
    <xf numFmtId="0" fontId="13" fillId="2" borderId="5" xfId="2" applyFont="1" applyFill="1" applyBorder="1" applyAlignment="1">
      <alignment horizontal="center" vertical="center" shrinkToFit="1"/>
    </xf>
    <xf numFmtId="0" fontId="13" fillId="2" borderId="9" xfId="2" applyFont="1" applyFill="1" applyBorder="1" applyAlignment="1">
      <alignment horizontal="center" vertical="center" shrinkToFit="1"/>
    </xf>
    <xf numFmtId="0" fontId="13" fillId="2" borderId="10" xfId="2" applyFont="1" applyFill="1" applyBorder="1" applyAlignment="1">
      <alignment horizontal="center" vertical="center" shrinkToFit="1"/>
    </xf>
    <xf numFmtId="0" fontId="13" fillId="2" borderId="11" xfId="2" applyFont="1" applyFill="1" applyBorder="1" applyAlignment="1">
      <alignment horizontal="center" vertical="center" shrinkToFit="1"/>
    </xf>
    <xf numFmtId="176" fontId="13" fillId="0" borderId="6" xfId="2" applyNumberFormat="1" applyFont="1" applyBorder="1" applyAlignment="1">
      <alignment horizontal="center" vertical="center" wrapText="1" shrinkToFit="1"/>
    </xf>
    <xf numFmtId="176" fontId="13" fillId="0" borderId="7" xfId="2" applyNumberFormat="1" applyFont="1" applyBorder="1" applyAlignment="1">
      <alignment horizontal="center" vertical="center" wrapText="1" shrinkToFit="1"/>
    </xf>
    <xf numFmtId="176" fontId="13" fillId="0" borderId="5" xfId="2" applyNumberFormat="1" applyFont="1" applyBorder="1" applyAlignment="1">
      <alignment horizontal="center" vertical="center" wrapText="1" shrinkToFit="1"/>
    </xf>
    <xf numFmtId="176" fontId="13" fillId="0" borderId="9" xfId="2" applyNumberFormat="1" applyFont="1" applyBorder="1" applyAlignment="1">
      <alignment horizontal="center" vertical="center" wrapText="1" shrinkToFit="1"/>
    </xf>
    <xf numFmtId="176" fontId="13" fillId="0" borderId="10" xfId="2" applyNumberFormat="1" applyFont="1" applyBorder="1" applyAlignment="1">
      <alignment horizontal="center" vertical="center" wrapText="1" shrinkToFit="1"/>
    </xf>
    <xf numFmtId="176" fontId="13" fillId="0" borderId="11" xfId="2" applyNumberFormat="1" applyFont="1" applyBorder="1" applyAlignment="1">
      <alignment horizontal="center" vertical="center" wrapText="1" shrinkToFit="1"/>
    </xf>
    <xf numFmtId="0" fontId="13" fillId="2" borderId="9" xfId="2" applyFont="1" applyFill="1" applyBorder="1" applyAlignment="1">
      <alignment horizontal="center" vertical="center"/>
    </xf>
    <xf numFmtId="0" fontId="13" fillId="2" borderId="10" xfId="2" applyFont="1" applyFill="1" applyBorder="1" applyAlignment="1">
      <alignment horizontal="center" vertical="center"/>
    </xf>
    <xf numFmtId="0" fontId="13" fillId="2" borderId="11" xfId="2" applyFont="1" applyFill="1" applyBorder="1" applyAlignment="1">
      <alignment horizontal="center" vertical="center"/>
    </xf>
    <xf numFmtId="0" fontId="13" fillId="0" borderId="9" xfId="2" applyFont="1" applyBorder="1" applyAlignment="1">
      <alignment horizontal="left" vertical="center"/>
    </xf>
    <xf numFmtId="0" fontId="13" fillId="0" borderId="10" xfId="2" applyFont="1" applyBorder="1" applyAlignment="1">
      <alignment horizontal="left" vertical="center"/>
    </xf>
    <xf numFmtId="0" fontId="13" fillId="0" borderId="11" xfId="2" applyFont="1" applyBorder="1" applyAlignment="1">
      <alignment horizontal="left" vertical="center"/>
    </xf>
    <xf numFmtId="0" fontId="13" fillId="2" borderId="2" xfId="2" applyFont="1" applyFill="1" applyBorder="1" applyAlignment="1">
      <alignment horizontal="center" vertical="center" wrapText="1"/>
    </xf>
    <xf numFmtId="0" fontId="13" fillId="2" borderId="3" xfId="2" applyFont="1" applyFill="1" applyBorder="1" applyAlignment="1">
      <alignment horizontal="center" vertical="center" wrapText="1"/>
    </xf>
    <xf numFmtId="0" fontId="13" fillId="2" borderId="8" xfId="2" applyFont="1" applyFill="1" applyBorder="1" applyAlignment="1">
      <alignment horizontal="center" vertical="center" wrapText="1"/>
    </xf>
    <xf numFmtId="0" fontId="13" fillId="0" borderId="2" xfId="2" applyFont="1" applyBorder="1" applyAlignment="1">
      <alignment horizontal="center" vertical="center" wrapText="1" shrinkToFit="1"/>
    </xf>
    <xf numFmtId="0" fontId="13" fillId="0" borderId="3" xfId="2" applyFont="1" applyBorder="1" applyAlignment="1">
      <alignment horizontal="center" vertical="center" wrapText="1" shrinkToFit="1"/>
    </xf>
    <xf numFmtId="0" fontId="13" fillId="0" borderId="8" xfId="2" applyFont="1" applyBorder="1" applyAlignment="1">
      <alignment horizontal="center" vertical="center" wrapText="1" shrinkToFit="1"/>
    </xf>
    <xf numFmtId="0" fontId="13" fillId="0" borderId="9" xfId="2" applyFont="1" applyBorder="1" applyAlignment="1">
      <alignment horizontal="center" vertical="center" wrapText="1" shrinkToFit="1"/>
    </xf>
    <xf numFmtId="0" fontId="13" fillId="0" borderId="10" xfId="2" applyFont="1" applyBorder="1" applyAlignment="1">
      <alignment horizontal="center" vertical="center" wrapText="1" shrinkToFit="1"/>
    </xf>
    <xf numFmtId="0" fontId="13" fillId="0" borderId="11" xfId="2" applyFont="1" applyBorder="1" applyAlignment="1">
      <alignment horizontal="center" vertical="center" wrapText="1" shrinkToFit="1"/>
    </xf>
    <xf numFmtId="0" fontId="13" fillId="0" borderId="0" xfId="2" applyFont="1" applyAlignment="1">
      <alignment vertical="center"/>
    </xf>
    <xf numFmtId="0" fontId="29" fillId="0" borderId="0" xfId="11" applyFont="1">
      <alignment vertical="center"/>
    </xf>
    <xf numFmtId="0" fontId="13" fillId="2" borderId="2" xfId="2" applyFont="1" applyFill="1" applyBorder="1" applyAlignment="1">
      <alignment horizontal="center" vertical="center" shrinkToFit="1"/>
    </xf>
    <xf numFmtId="0" fontId="13" fillId="2" borderId="3" xfId="2" applyFont="1" applyFill="1" applyBorder="1" applyAlignment="1">
      <alignment horizontal="center" vertical="center" shrinkToFit="1"/>
    </xf>
    <xf numFmtId="0" fontId="13" fillId="2" borderId="8" xfId="2" applyFont="1" applyFill="1" applyBorder="1" applyAlignment="1">
      <alignment horizontal="center" vertical="center" shrinkToFit="1"/>
    </xf>
    <xf numFmtId="0" fontId="13" fillId="2" borderId="6" xfId="2" applyFont="1" applyFill="1" applyBorder="1" applyAlignment="1">
      <alignment horizontal="center" vertical="center"/>
    </xf>
    <xf numFmtId="0" fontId="13" fillId="2" borderId="7" xfId="2" applyFont="1" applyFill="1" applyBorder="1" applyAlignment="1">
      <alignment horizontal="center" vertical="center"/>
    </xf>
    <xf numFmtId="0" fontId="13" fillId="2" borderId="5" xfId="2" applyFont="1" applyFill="1" applyBorder="1" applyAlignment="1">
      <alignment horizontal="center" vertical="center"/>
    </xf>
    <xf numFmtId="0" fontId="13" fillId="0" borderId="6" xfId="2" applyFont="1" applyBorder="1" applyAlignment="1">
      <alignment horizontal="left" vertical="center"/>
    </xf>
    <xf numFmtId="0" fontId="13" fillId="0" borderId="7" xfId="2" applyFont="1" applyBorder="1" applyAlignment="1">
      <alignment horizontal="left" vertical="center"/>
    </xf>
    <xf numFmtId="0" fontId="13" fillId="0" borderId="5" xfId="2" applyFont="1" applyBorder="1" applyAlignment="1">
      <alignment horizontal="left" vertical="center"/>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2" borderId="8" xfId="2" applyFont="1" applyFill="1" applyBorder="1" applyAlignment="1">
      <alignment horizontal="center" vertical="center"/>
    </xf>
    <xf numFmtId="0" fontId="13" fillId="0" borderId="2" xfId="2" applyFont="1" applyBorder="1" applyAlignment="1">
      <alignment horizontal="center" vertical="center" shrinkToFit="1"/>
    </xf>
    <xf numFmtId="0" fontId="13" fillId="0" borderId="3" xfId="2" applyFont="1" applyBorder="1" applyAlignment="1">
      <alignment horizontal="center" vertical="center" shrinkToFit="1"/>
    </xf>
    <xf numFmtId="0" fontId="13" fillId="0" borderId="8" xfId="2" applyFont="1" applyBorder="1" applyAlignment="1">
      <alignment horizontal="center" vertical="center" shrinkToFit="1"/>
    </xf>
    <xf numFmtId="0" fontId="13" fillId="0" borderId="6" xfId="2" applyFont="1" applyBorder="1" applyAlignment="1">
      <alignment horizontal="center" vertical="center" wrapText="1" shrinkToFit="1"/>
    </xf>
    <xf numFmtId="0" fontId="13" fillId="0" borderId="7" xfId="2" applyFont="1" applyBorder="1" applyAlignment="1">
      <alignment horizontal="center" vertical="center" wrapText="1" shrinkToFit="1"/>
    </xf>
    <xf numFmtId="0" fontId="13" fillId="0" borderId="5" xfId="2" applyFont="1" applyBorder="1" applyAlignment="1">
      <alignment horizontal="center" vertical="center" wrapText="1" shrinkToFit="1"/>
    </xf>
    <xf numFmtId="0" fontId="13" fillId="2" borderId="6" xfId="2" applyFont="1" applyFill="1" applyBorder="1" applyAlignment="1">
      <alignment horizontal="center" vertical="center" wrapText="1" shrinkToFit="1"/>
    </xf>
    <xf numFmtId="0" fontId="13" fillId="2" borderId="7" xfId="2" applyFont="1" applyFill="1" applyBorder="1" applyAlignment="1">
      <alignment horizontal="center" vertical="center" wrapText="1" shrinkToFit="1"/>
    </xf>
    <xf numFmtId="0" fontId="13" fillId="2" borderId="9" xfId="2" applyFont="1" applyFill="1" applyBorder="1" applyAlignment="1">
      <alignment horizontal="center" vertical="center" wrapText="1" shrinkToFit="1"/>
    </xf>
    <xf numFmtId="0" fontId="13" fillId="2" borderId="10" xfId="2" applyFont="1" applyFill="1" applyBorder="1" applyAlignment="1">
      <alignment horizontal="center" vertical="center" wrapText="1"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47" fillId="2" borderId="15" xfId="2" applyFont="1" applyFill="1" applyBorder="1" applyAlignment="1">
      <alignment horizontal="center" vertical="center" textRotation="255"/>
    </xf>
    <xf numFmtId="0" fontId="47" fillId="2" borderId="13" xfId="2" applyFont="1" applyFill="1" applyBorder="1" applyAlignment="1">
      <alignment horizontal="center" vertical="center" textRotation="255"/>
    </xf>
    <xf numFmtId="0" fontId="47" fillId="2" borderId="2" xfId="2" applyFont="1" applyFill="1" applyBorder="1" applyAlignment="1">
      <alignment horizontal="center" vertical="center" shrinkToFit="1"/>
    </xf>
    <xf numFmtId="0" fontId="47" fillId="2" borderId="3" xfId="2" applyFont="1" applyFill="1" applyBorder="1" applyAlignment="1">
      <alignment horizontal="center" vertical="center" shrinkToFit="1"/>
    </xf>
    <xf numFmtId="181" fontId="47" fillId="0" borderId="2" xfId="2" applyNumberFormat="1" applyFont="1" applyBorder="1" applyAlignment="1" applyProtection="1">
      <alignment horizontal="center" vertical="center"/>
      <protection locked="0"/>
    </xf>
    <xf numFmtId="181" fontId="47" fillId="0" borderId="8" xfId="2" applyNumberFormat="1" applyFont="1" applyBorder="1" applyAlignment="1" applyProtection="1">
      <alignment horizontal="center" vertical="center"/>
      <protection locked="0"/>
    </xf>
    <xf numFmtId="0" fontId="47" fillId="0" borderId="2" xfId="2" applyFont="1" applyBorder="1" applyAlignment="1" applyProtection="1">
      <alignment horizontal="center" vertical="center"/>
      <protection locked="0"/>
    </xf>
    <xf numFmtId="0" fontId="47" fillId="0" borderId="8" xfId="2" applyFont="1" applyBorder="1" applyAlignment="1" applyProtection="1">
      <alignment horizontal="center" vertical="center"/>
      <protection locked="0"/>
    </xf>
    <xf numFmtId="0" fontId="47" fillId="0" borderId="3" xfId="2" applyFont="1" applyBorder="1" applyAlignment="1" applyProtection="1">
      <alignment horizontal="center" vertical="center"/>
      <protection locked="0"/>
    </xf>
    <xf numFmtId="0" fontId="47" fillId="2" borderId="8" xfId="2" applyFont="1" applyFill="1" applyBorder="1" applyAlignment="1">
      <alignment horizontal="center" vertical="center" shrinkToFit="1"/>
    </xf>
    <xf numFmtId="0" fontId="47" fillId="0" borderId="2" xfId="2" applyFont="1" applyBorder="1" applyAlignment="1">
      <alignment horizontal="center" vertical="center" shrinkToFit="1"/>
    </xf>
    <xf numFmtId="0" fontId="47" fillId="0" borderId="8" xfId="2" applyFont="1" applyBorder="1" applyAlignment="1">
      <alignment horizontal="center" vertical="center" shrinkToFit="1"/>
    </xf>
    <xf numFmtId="182" fontId="47" fillId="0" borderId="1" xfId="2" applyNumberFormat="1" applyFont="1" applyBorder="1" applyAlignment="1" applyProtection="1">
      <alignment horizontal="center" vertical="center"/>
      <protection locked="0"/>
    </xf>
    <xf numFmtId="190" fontId="47" fillId="0" borderId="2" xfId="2" applyNumberFormat="1" applyFont="1" applyBorder="1" applyAlignment="1" applyProtection="1">
      <alignment horizontal="center" vertical="center"/>
      <protection locked="0"/>
    </xf>
    <xf numFmtId="190" fontId="47" fillId="0" borderId="3" xfId="2" applyNumberFormat="1" applyFont="1" applyBorder="1" applyAlignment="1" applyProtection="1">
      <alignment horizontal="center" vertical="center"/>
      <protection locked="0"/>
    </xf>
    <xf numFmtId="0" fontId="47" fillId="2" borderId="14" xfId="2" applyFont="1" applyFill="1" applyBorder="1" applyAlignment="1">
      <alignment horizontal="center" vertical="center" textRotation="255"/>
    </xf>
    <xf numFmtId="0" fontId="47" fillId="2" borderId="2" xfId="2" applyFont="1" applyFill="1" applyBorder="1" applyAlignment="1">
      <alignment horizontal="center" vertical="center"/>
    </xf>
    <xf numFmtId="0" fontId="47" fillId="2" borderId="8" xfId="2" applyFont="1" applyFill="1" applyBorder="1" applyAlignment="1">
      <alignment horizontal="center" vertical="center"/>
    </xf>
    <xf numFmtId="0" fontId="47" fillId="2" borderId="12" xfId="2" applyFont="1" applyFill="1" applyBorder="1" applyAlignment="1">
      <alignment horizontal="center" vertical="center" textRotation="255" shrinkToFit="1"/>
    </xf>
    <xf numFmtId="0" fontId="47" fillId="2" borderId="4" xfId="2" applyFont="1" applyFill="1" applyBorder="1" applyAlignment="1">
      <alignment horizontal="center" vertical="center" textRotation="255" shrinkToFit="1"/>
    </xf>
    <xf numFmtId="0" fontId="47" fillId="2" borderId="9" xfId="2" applyFont="1" applyFill="1" applyBorder="1" applyAlignment="1">
      <alignment horizontal="center" vertical="center" textRotation="255" shrinkToFit="1"/>
    </xf>
    <xf numFmtId="0" fontId="47" fillId="2" borderId="11" xfId="2" applyFont="1" applyFill="1" applyBorder="1" applyAlignment="1">
      <alignment horizontal="center" vertical="center" textRotation="255" shrinkToFit="1"/>
    </xf>
    <xf numFmtId="0" fontId="47" fillId="0" borderId="1" xfId="2" applyFont="1" applyBorder="1" applyAlignment="1" applyProtection="1">
      <alignment horizontal="center" vertical="center" shrinkToFit="1"/>
      <protection locked="0"/>
    </xf>
    <xf numFmtId="0" fontId="47" fillId="0" borderId="2" xfId="2" applyFont="1" applyBorder="1" applyAlignment="1">
      <alignment horizontal="center" vertical="center"/>
    </xf>
    <xf numFmtId="0" fontId="47" fillId="0" borderId="3" xfId="2" applyFont="1" applyBorder="1" applyAlignment="1">
      <alignment horizontal="center" vertical="center"/>
    </xf>
    <xf numFmtId="0" fontId="47" fillId="0" borderId="8" xfId="2" applyFont="1" applyBorder="1" applyAlignment="1">
      <alignment horizontal="center" vertical="center"/>
    </xf>
    <xf numFmtId="183" fontId="47" fillId="0" borderId="1" xfId="2" applyNumberFormat="1" applyFont="1" applyBorder="1" applyAlignment="1" applyProtection="1">
      <alignment horizontal="center" vertical="center"/>
      <protection locked="0"/>
    </xf>
    <xf numFmtId="0" fontId="47" fillId="0" borderId="3" xfId="2" applyFont="1" applyBorder="1" applyAlignment="1">
      <alignment horizontal="center" vertical="center" shrinkToFit="1"/>
    </xf>
    <xf numFmtId="0" fontId="47" fillId="2" borderId="6" xfId="2" applyFont="1" applyFill="1" applyBorder="1" applyAlignment="1">
      <alignment horizontal="center" vertical="center"/>
    </xf>
    <xf numFmtId="0" fontId="47" fillId="2" borderId="5" xfId="2" applyFont="1" applyFill="1" applyBorder="1" applyAlignment="1">
      <alignment horizontal="center" vertical="center"/>
    </xf>
    <xf numFmtId="0" fontId="47" fillId="2" borderId="9" xfId="2" applyFont="1" applyFill="1" applyBorder="1" applyAlignment="1">
      <alignment horizontal="center" vertical="center"/>
    </xf>
    <xf numFmtId="0" fontId="47" fillId="2" borderId="11" xfId="2" applyFont="1" applyFill="1" applyBorder="1" applyAlignment="1">
      <alignment horizontal="center" vertical="center"/>
    </xf>
    <xf numFmtId="0" fontId="47" fillId="2" borderId="7" xfId="2" applyFont="1" applyFill="1" applyBorder="1" applyAlignment="1">
      <alignment horizontal="center" vertical="center"/>
    </xf>
    <xf numFmtId="184" fontId="47" fillId="0" borderId="2" xfId="2" applyNumberFormat="1" applyFont="1" applyBorder="1" applyAlignment="1" applyProtection="1">
      <alignment horizontal="center" vertical="center"/>
      <protection locked="0"/>
    </xf>
    <xf numFmtId="184" fontId="47" fillId="0" borderId="3" xfId="2" applyNumberFormat="1" applyFont="1" applyBorder="1" applyAlignment="1" applyProtection="1">
      <alignment horizontal="center" vertical="center"/>
      <protection locked="0"/>
    </xf>
    <xf numFmtId="0" fontId="47" fillId="0" borderId="2" xfId="2" applyFont="1" applyBorder="1" applyAlignment="1" applyProtection="1">
      <alignment horizontal="center" vertical="center" shrinkToFit="1"/>
      <protection locked="0"/>
    </xf>
    <xf numFmtId="0" fontId="47" fillId="0" borderId="8" xfId="2" applyFont="1" applyBorder="1" applyAlignment="1" applyProtection="1">
      <alignment horizontal="center" vertical="center" shrinkToFit="1"/>
      <protection locked="0"/>
    </xf>
    <xf numFmtId="0" fontId="47" fillId="2" borderId="3" xfId="2" applyFont="1" applyFill="1" applyBorder="1" applyAlignment="1">
      <alignment horizontal="center" vertical="center"/>
    </xf>
    <xf numFmtId="0" fontId="47" fillId="2" borderId="6" xfId="2" applyFont="1" applyFill="1" applyBorder="1" applyAlignment="1">
      <alignment horizontal="center" vertical="center" textRotation="255"/>
    </xf>
    <xf numFmtId="0" fontId="47" fillId="2" borderId="5" xfId="2" applyFont="1" applyFill="1" applyBorder="1" applyAlignment="1">
      <alignment horizontal="center" vertical="center" textRotation="255"/>
    </xf>
    <xf numFmtId="0" fontId="47" fillId="2" borderId="9" xfId="2" applyFont="1" applyFill="1" applyBorder="1" applyAlignment="1">
      <alignment horizontal="center" vertical="center" textRotation="255"/>
    </xf>
    <xf numFmtId="0" fontId="47" fillId="2" borderId="11" xfId="2" applyFont="1" applyFill="1" applyBorder="1" applyAlignment="1">
      <alignment horizontal="center" vertical="center" textRotation="255"/>
    </xf>
    <xf numFmtId="0" fontId="47" fillId="0" borderId="13" xfId="2" applyFont="1" applyBorder="1" applyAlignment="1" applyProtection="1">
      <alignment horizontal="center" vertical="center" shrinkToFit="1"/>
      <protection locked="0"/>
    </xf>
    <xf numFmtId="0" fontId="47" fillId="2" borderId="4" xfId="2" applyFont="1" applyFill="1" applyBorder="1" applyAlignment="1">
      <alignment horizontal="center" vertical="center" textRotation="255"/>
    </xf>
    <xf numFmtId="0" fontId="47" fillId="0" borderId="14" xfId="2" applyFont="1" applyBorder="1" applyAlignment="1" applyProtection="1">
      <alignment horizontal="center" vertical="center" shrinkToFit="1"/>
      <protection locked="0"/>
    </xf>
    <xf numFmtId="0" fontId="47" fillId="2" borderId="2" xfId="2" applyFont="1" applyFill="1" applyBorder="1" applyAlignment="1">
      <alignment horizontal="center" vertical="center" justifyLastLine="1" shrinkToFit="1"/>
    </xf>
    <xf numFmtId="0" fontId="47" fillId="2" borderId="3" xfId="2" applyFont="1" applyFill="1" applyBorder="1" applyAlignment="1">
      <alignment horizontal="center" vertical="center" justifyLastLine="1" shrinkToFit="1"/>
    </xf>
    <xf numFmtId="0" fontId="47" fillId="2" borderId="8" xfId="2" applyFont="1" applyFill="1" applyBorder="1" applyAlignment="1">
      <alignment horizontal="center" vertical="center" justifyLastLine="1" shrinkToFit="1"/>
    </xf>
    <xf numFmtId="201" fontId="52" fillId="0" borderId="2" xfId="1" applyNumberFormat="1" applyFont="1" applyBorder="1" applyAlignment="1" applyProtection="1">
      <alignment horizontal="center" vertical="center" shrinkToFit="1"/>
      <protection locked="0"/>
    </xf>
    <xf numFmtId="201" fontId="52" fillId="0" borderId="3" xfId="1" applyNumberFormat="1" applyFont="1" applyBorder="1" applyAlignment="1" applyProtection="1">
      <alignment horizontal="center" vertical="center" shrinkToFit="1"/>
      <protection locked="0"/>
    </xf>
    <xf numFmtId="201" fontId="52" fillId="0" borderId="8" xfId="1" applyNumberFormat="1" applyFont="1" applyBorder="1" applyAlignment="1" applyProtection="1">
      <alignment horizontal="center" vertical="center" shrinkToFit="1"/>
      <protection locked="0"/>
    </xf>
    <xf numFmtId="0" fontId="47" fillId="2" borderId="2" xfId="2" applyFont="1" applyFill="1" applyBorder="1" applyAlignment="1" applyProtection="1">
      <alignment horizontal="center" vertical="center"/>
      <protection locked="0"/>
    </xf>
    <xf numFmtId="0" fontId="47" fillId="2" borderId="3" xfId="2" applyFont="1" applyFill="1" applyBorder="1" applyAlignment="1" applyProtection="1">
      <alignment horizontal="center" vertical="center"/>
      <protection locked="0"/>
    </xf>
    <xf numFmtId="185" fontId="47" fillId="0" borderId="1" xfId="2" applyNumberFormat="1" applyFont="1" applyBorder="1" applyAlignment="1" applyProtection="1">
      <alignment horizontal="center" vertical="center" shrinkToFit="1"/>
      <protection locked="0"/>
    </xf>
    <xf numFmtId="4" fontId="47" fillId="0" borderId="1" xfId="2" applyNumberFormat="1" applyFont="1" applyBorder="1" applyAlignment="1">
      <alignment horizontal="center" vertical="center" shrinkToFit="1"/>
    </xf>
    <xf numFmtId="0" fontId="47" fillId="2" borderId="12" xfId="2" applyFont="1" applyFill="1" applyBorder="1" applyAlignment="1">
      <alignment horizontal="center" vertical="center" shrinkToFit="1"/>
    </xf>
    <xf numFmtId="0" fontId="47" fillId="2" borderId="9" xfId="2" applyFont="1" applyFill="1" applyBorder="1" applyAlignment="1">
      <alignment horizontal="center" vertical="center" shrinkToFit="1"/>
    </xf>
    <xf numFmtId="201" fontId="52" fillId="0" borderId="9" xfId="1" applyNumberFormat="1" applyFont="1" applyBorder="1" applyAlignment="1" applyProtection="1">
      <alignment horizontal="center" vertical="center" shrinkToFit="1"/>
      <protection locked="0"/>
    </xf>
    <xf numFmtId="201" fontId="52" fillId="0" borderId="10" xfId="1" applyNumberFormat="1" applyFont="1" applyBorder="1" applyAlignment="1" applyProtection="1">
      <alignment horizontal="center" vertical="center" shrinkToFit="1"/>
      <protection locked="0"/>
    </xf>
    <xf numFmtId="201" fontId="52" fillId="0" borderId="11" xfId="1" applyNumberFormat="1" applyFont="1" applyBorder="1" applyAlignment="1" applyProtection="1">
      <alignment horizontal="center" vertical="center" shrinkToFit="1"/>
      <protection locked="0"/>
    </xf>
    <xf numFmtId="0" fontId="47" fillId="2" borderId="10" xfId="2" applyFont="1" applyFill="1" applyBorder="1" applyAlignment="1">
      <alignment horizontal="center" vertical="center"/>
    </xf>
    <xf numFmtId="203" fontId="47" fillId="0" borderId="9" xfId="2" applyNumberFormat="1" applyFont="1" applyBorder="1" applyAlignment="1" applyProtection="1">
      <alignment horizontal="center" vertical="center"/>
      <protection locked="0"/>
    </xf>
    <xf numFmtId="203" fontId="47" fillId="0" borderId="11" xfId="2" applyNumberFormat="1" applyFont="1" applyBorder="1" applyAlignment="1" applyProtection="1">
      <alignment horizontal="center" vertical="center"/>
      <protection locked="0"/>
    </xf>
    <xf numFmtId="14" fontId="47" fillId="0" borderId="2" xfId="2" applyNumberFormat="1" applyFont="1" applyBorder="1" applyAlignment="1" applyProtection="1">
      <alignment horizontal="center" vertical="center" shrinkToFit="1"/>
      <protection locked="0"/>
    </xf>
    <xf numFmtId="0" fontId="47" fillId="2" borderId="12" xfId="2" applyFont="1" applyFill="1" applyBorder="1" applyAlignment="1">
      <alignment horizontal="center" vertical="center" textRotation="255"/>
    </xf>
    <xf numFmtId="0" fontId="47" fillId="2" borderId="1" xfId="2" applyFont="1" applyFill="1" applyBorder="1" applyAlignment="1" applyProtection="1">
      <alignment horizontal="center" vertical="center"/>
      <protection locked="0"/>
    </xf>
    <xf numFmtId="0" fontId="47" fillId="0" borderId="1" xfId="2" applyFont="1" applyBorder="1" applyAlignment="1">
      <alignment horizontal="center" vertical="center" shrinkToFit="1"/>
    </xf>
    <xf numFmtId="0" fontId="47" fillId="2" borderId="6" xfId="2" applyFont="1" applyFill="1" applyBorder="1" applyAlignment="1">
      <alignment horizontal="center" vertical="center" shrinkToFit="1"/>
    </xf>
    <xf numFmtId="0" fontId="47" fillId="2" borderId="7" xfId="2" applyFont="1" applyFill="1" applyBorder="1" applyAlignment="1">
      <alignment horizontal="center" vertical="center" shrinkToFit="1"/>
    </xf>
    <xf numFmtId="0" fontId="47" fillId="2" borderId="5" xfId="2" applyFont="1" applyFill="1" applyBorder="1" applyAlignment="1">
      <alignment horizontal="center" vertical="center" shrinkToFit="1"/>
    </xf>
    <xf numFmtId="0" fontId="47" fillId="2" borderId="10" xfId="2" applyFont="1" applyFill="1" applyBorder="1" applyAlignment="1">
      <alignment horizontal="center" vertical="center" shrinkToFit="1"/>
    </xf>
    <xf numFmtId="0" fontId="47" fillId="2" borderId="11" xfId="2" applyFont="1" applyFill="1" applyBorder="1" applyAlignment="1">
      <alignment horizontal="center" vertical="center" shrinkToFit="1"/>
    </xf>
    <xf numFmtId="0" fontId="47" fillId="0" borderId="6" xfId="2" applyFont="1" applyBorder="1" applyAlignment="1">
      <alignment horizontal="center" vertical="center" shrinkToFit="1"/>
    </xf>
    <xf numFmtId="0" fontId="47" fillId="0" borderId="7" xfId="2" applyFont="1" applyBorder="1" applyAlignment="1">
      <alignment horizontal="center" vertical="center" shrinkToFit="1"/>
    </xf>
    <xf numFmtId="0" fontId="47" fillId="0" borderId="5" xfId="2" applyFont="1" applyBorder="1" applyAlignment="1">
      <alignment horizontal="center" vertical="center" shrinkToFit="1"/>
    </xf>
    <xf numFmtId="0" fontId="47" fillId="0" borderId="9" xfId="2" applyFont="1" applyBorder="1" applyAlignment="1">
      <alignment horizontal="center" vertical="center" shrinkToFit="1"/>
    </xf>
    <xf numFmtId="0" fontId="47" fillId="0" borderId="10" xfId="2" applyFont="1" applyBorder="1" applyAlignment="1">
      <alignment horizontal="center" vertical="center" shrinkToFit="1"/>
    </xf>
    <xf numFmtId="0" fontId="47" fillId="0" borderId="11" xfId="2" applyFont="1" applyBorder="1" applyAlignment="1">
      <alignment horizontal="center" vertical="center" shrinkToFit="1"/>
    </xf>
    <xf numFmtId="4" fontId="47" fillId="2" borderId="6" xfId="2" applyNumberFormat="1" applyFont="1" applyFill="1" applyBorder="1" applyAlignment="1">
      <alignment horizontal="center" vertical="center" shrinkToFit="1"/>
    </xf>
    <xf numFmtId="4" fontId="47" fillId="2" borderId="5" xfId="2" applyNumberFormat="1" applyFont="1" applyFill="1" applyBorder="1" applyAlignment="1">
      <alignment horizontal="center" vertical="center" shrinkToFit="1"/>
    </xf>
    <xf numFmtId="4" fontId="47" fillId="2" borderId="9" xfId="2" applyNumberFormat="1" applyFont="1" applyFill="1" applyBorder="1" applyAlignment="1">
      <alignment horizontal="center" vertical="center" shrinkToFit="1"/>
    </xf>
    <xf numFmtId="4" fontId="47" fillId="2" borderId="11" xfId="2" applyNumberFormat="1" applyFont="1" applyFill="1" applyBorder="1" applyAlignment="1">
      <alignment horizontal="center" vertical="center" shrinkToFit="1"/>
    </xf>
    <xf numFmtId="176" fontId="47" fillId="0" borderId="6" xfId="2" applyNumberFormat="1" applyFont="1" applyBorder="1" applyAlignment="1">
      <alignment horizontal="center" vertical="center" shrinkToFit="1"/>
    </xf>
    <xf numFmtId="176" fontId="47" fillId="0" borderId="7" xfId="2" applyNumberFormat="1" applyFont="1" applyBorder="1" applyAlignment="1">
      <alignment horizontal="center" vertical="center" shrinkToFit="1"/>
    </xf>
    <xf numFmtId="176" fontId="47" fillId="0" borderId="5" xfId="2" applyNumberFormat="1" applyFont="1" applyBorder="1" applyAlignment="1">
      <alignment horizontal="center" vertical="center" shrinkToFit="1"/>
    </xf>
    <xf numFmtId="176" fontId="47" fillId="0" borderId="9" xfId="2" applyNumberFormat="1" applyFont="1" applyBorder="1" applyAlignment="1">
      <alignment horizontal="center" vertical="center" shrinkToFit="1"/>
    </xf>
    <xf numFmtId="176" fontId="47" fillId="0" borderId="10" xfId="2" applyNumberFormat="1" applyFont="1" applyBorder="1" applyAlignment="1">
      <alignment horizontal="center" vertical="center" shrinkToFit="1"/>
    </xf>
    <xf numFmtId="176" fontId="47" fillId="0" borderId="11" xfId="2" applyNumberFormat="1" applyFont="1" applyBorder="1" applyAlignment="1">
      <alignment horizontal="center" vertical="center" shrinkToFit="1"/>
    </xf>
    <xf numFmtId="0" fontId="47" fillId="2" borderId="14" xfId="2" applyFont="1" applyFill="1" applyBorder="1" applyAlignment="1">
      <alignment horizontal="center" vertical="center" shrinkToFit="1"/>
    </xf>
    <xf numFmtId="0" fontId="47" fillId="0" borderId="14" xfId="2" applyFont="1" applyBorder="1" applyAlignment="1">
      <alignment horizontal="left" vertical="center" shrinkToFit="1"/>
    </xf>
    <xf numFmtId="0" fontId="47" fillId="2" borderId="1" xfId="2" applyFont="1" applyFill="1" applyBorder="1" applyAlignment="1">
      <alignment horizontal="center" vertical="center" shrinkToFit="1"/>
    </xf>
    <xf numFmtId="176" fontId="47" fillId="0" borderId="2" xfId="2" applyNumberFormat="1" applyFont="1" applyBorder="1" applyAlignment="1">
      <alignment horizontal="center" vertical="center" shrinkToFit="1"/>
    </xf>
    <xf numFmtId="176" fontId="47" fillId="0" borderId="3" xfId="2" applyNumberFormat="1" applyFont="1" applyBorder="1" applyAlignment="1">
      <alignment horizontal="center" vertical="center" shrinkToFit="1"/>
    </xf>
    <xf numFmtId="176" fontId="47" fillId="0" borderId="8" xfId="2" applyNumberFormat="1" applyFont="1" applyBorder="1" applyAlignment="1">
      <alignment horizontal="center" vertical="center" shrinkToFit="1"/>
    </xf>
    <xf numFmtId="0" fontId="47" fillId="2" borderId="13" xfId="2" applyFont="1" applyFill="1" applyBorder="1" applyAlignment="1">
      <alignment horizontal="center" vertical="center" shrinkToFit="1"/>
    </xf>
    <xf numFmtId="0" fontId="47" fillId="0" borderId="13" xfId="2" applyFont="1" applyBorder="1" applyAlignment="1">
      <alignment horizontal="left" vertical="center" shrinkToFit="1"/>
    </xf>
    <xf numFmtId="0" fontId="46" fillId="0" borderId="1" xfId="2" applyFont="1" applyBorder="1" applyAlignment="1">
      <alignment horizontal="center" vertical="center"/>
    </xf>
    <xf numFmtId="190" fontId="47" fillId="0" borderId="3" xfId="2" applyNumberFormat="1" applyFont="1" applyBorder="1" applyAlignment="1">
      <alignment horizontal="center" vertical="center" shrinkToFit="1"/>
    </xf>
    <xf numFmtId="0" fontId="47" fillId="2" borderId="14" xfId="2" applyFont="1" applyFill="1" applyBorder="1" applyAlignment="1">
      <alignment horizontal="center" vertical="center" textRotation="255" shrinkToFit="1"/>
    </xf>
    <xf numFmtId="0" fontId="47" fillId="2" borderId="15" xfId="2" applyFont="1" applyFill="1" applyBorder="1" applyAlignment="1">
      <alignment horizontal="center" vertical="center" textRotation="255" shrinkToFit="1"/>
    </xf>
    <xf numFmtId="0" fontId="47" fillId="2" borderId="13" xfId="2" applyFont="1" applyFill="1" applyBorder="1" applyAlignment="1">
      <alignment horizontal="center" vertical="center" textRotation="255" shrinkToFit="1"/>
    </xf>
    <xf numFmtId="0" fontId="47" fillId="2" borderId="6" xfId="2" applyFont="1" applyFill="1" applyBorder="1" applyAlignment="1">
      <alignment horizontal="center" vertical="center" textRotation="255" wrapText="1" shrinkToFit="1"/>
    </xf>
    <xf numFmtId="0" fontId="47" fillId="2" borderId="5" xfId="2" applyFont="1" applyFill="1" applyBorder="1" applyAlignment="1">
      <alignment horizontal="center" vertical="center" textRotation="255" shrinkToFit="1"/>
    </xf>
    <xf numFmtId="0" fontId="10" fillId="0" borderId="1" xfId="7" applyFont="1" applyBorder="1" applyAlignment="1">
      <alignment horizontal="center" vertical="center" shrinkToFit="1"/>
    </xf>
    <xf numFmtId="0" fontId="10" fillId="0" borderId="1" xfId="2" applyFont="1" applyBorder="1" applyAlignment="1">
      <alignment horizontal="center" vertical="center" shrinkToFit="1"/>
    </xf>
    <xf numFmtId="0" fontId="10" fillId="0" borderId="2" xfId="7" applyFont="1" applyBorder="1" applyAlignment="1">
      <alignment horizontal="center" vertical="center" shrinkToFit="1"/>
    </xf>
    <xf numFmtId="0" fontId="10" fillId="0" borderId="8" xfId="2" applyFont="1" applyBorder="1" applyAlignment="1">
      <alignment horizontal="center" vertical="center" shrinkToFit="1"/>
    </xf>
    <xf numFmtId="0" fontId="10" fillId="0" borderId="8" xfId="7" applyFont="1" applyBorder="1" applyAlignment="1">
      <alignment horizontal="center" vertical="center" shrinkToFit="1"/>
    </xf>
    <xf numFmtId="0" fontId="10" fillId="0" borderId="2" xfId="2" applyFont="1" applyBorder="1" applyAlignment="1">
      <alignment horizontal="center" vertical="center" shrinkToFit="1"/>
    </xf>
    <xf numFmtId="0" fontId="10" fillId="0" borderId="3" xfId="2" applyFont="1" applyBorder="1" applyAlignment="1">
      <alignment horizontal="center" vertical="center" shrinkToFit="1"/>
    </xf>
    <xf numFmtId="0" fontId="8" fillId="2" borderId="1" xfId="2" applyFont="1" applyFill="1" applyBorder="1" applyAlignment="1">
      <alignment horizontal="center" vertical="center" wrapText="1" shrinkToFit="1"/>
    </xf>
    <xf numFmtId="0" fontId="9" fillId="0" borderId="10" xfId="2" applyFont="1" applyBorder="1" applyAlignment="1">
      <alignment horizontal="left" vertical="center"/>
    </xf>
    <xf numFmtId="0" fontId="8" fillId="2" borderId="14" xfId="2" applyFont="1" applyFill="1" applyBorder="1" applyAlignment="1">
      <alignment horizontal="center" vertical="center"/>
    </xf>
    <xf numFmtId="197" fontId="10" fillId="0" borderId="6" xfId="2" applyNumberFormat="1" applyFont="1" applyBorder="1" applyAlignment="1">
      <alignment horizontal="left" vertical="center"/>
    </xf>
    <xf numFmtId="197" fontId="10" fillId="0" borderId="7" xfId="2" applyNumberFormat="1" applyFont="1" applyBorder="1" applyAlignment="1">
      <alignment horizontal="left" vertical="center"/>
    </xf>
    <xf numFmtId="197" fontId="10" fillId="0" borderId="5" xfId="2" applyNumberFormat="1" applyFont="1" applyBorder="1" applyAlignment="1">
      <alignment horizontal="left" vertical="center"/>
    </xf>
    <xf numFmtId="0" fontId="8" fillId="2" borderId="1" xfId="2" applyFont="1" applyFill="1" applyBorder="1" applyAlignment="1">
      <alignment horizontal="center" vertical="center"/>
    </xf>
    <xf numFmtId="197" fontId="10" fillId="0" borderId="2" xfId="2" applyNumberFormat="1" applyFont="1" applyBorder="1" applyAlignment="1">
      <alignment horizontal="left" vertical="center" shrinkToFit="1"/>
    </xf>
    <xf numFmtId="197" fontId="10" fillId="0" borderId="3" xfId="2" applyNumberFormat="1" applyFont="1" applyBorder="1" applyAlignment="1">
      <alignment horizontal="left" vertical="center" shrinkToFit="1"/>
    </xf>
    <xf numFmtId="197" fontId="10" fillId="0" borderId="8" xfId="2" applyNumberFormat="1" applyFont="1" applyBorder="1" applyAlignment="1">
      <alignment horizontal="left" vertical="center" shrinkToFit="1"/>
    </xf>
    <xf numFmtId="0" fontId="8" fillId="2" borderId="13" xfId="2" applyFont="1" applyFill="1" applyBorder="1" applyAlignment="1">
      <alignment horizontal="center" vertical="center"/>
    </xf>
    <xf numFmtId="197" fontId="10" fillId="0" borderId="9" xfId="2" applyNumberFormat="1" applyFont="1" applyBorder="1" applyAlignment="1">
      <alignment horizontal="left" vertical="center"/>
    </xf>
    <xf numFmtId="197" fontId="10" fillId="0" borderId="10" xfId="2" applyNumberFormat="1" applyFont="1" applyBorder="1" applyAlignment="1">
      <alignment horizontal="left" vertical="center"/>
    </xf>
    <xf numFmtId="197" fontId="10" fillId="0" borderId="11" xfId="2" applyNumberFormat="1" applyFont="1" applyBorder="1" applyAlignment="1">
      <alignment horizontal="left" vertical="center"/>
    </xf>
    <xf numFmtId="0" fontId="8" fillId="2" borderId="1" xfId="2" applyFont="1" applyFill="1" applyBorder="1" applyAlignment="1">
      <alignment horizontal="center" vertical="center" wrapText="1"/>
    </xf>
    <xf numFmtId="0" fontId="8" fillId="2" borderId="1" xfId="2" applyFont="1" applyFill="1" applyBorder="1" applyAlignment="1">
      <alignment horizontal="center" vertical="center" shrinkToFit="1"/>
    </xf>
    <xf numFmtId="177" fontId="8" fillId="0" borderId="1" xfId="2" applyNumberFormat="1" applyFont="1" applyBorder="1" applyAlignment="1">
      <alignment horizontal="center" vertical="center" wrapText="1" shrinkToFit="1"/>
    </xf>
    <xf numFmtId="197" fontId="10" fillId="0" borderId="6" xfId="2" applyNumberFormat="1" applyFont="1" applyBorder="1" applyAlignment="1">
      <alignment horizontal="center" vertical="center" wrapText="1" shrinkToFit="1"/>
    </xf>
    <xf numFmtId="197" fontId="10" fillId="0" borderId="7" xfId="2" applyNumberFormat="1" applyFont="1" applyBorder="1" applyAlignment="1">
      <alignment horizontal="center" vertical="center" wrapText="1" shrinkToFit="1"/>
    </xf>
    <xf numFmtId="197" fontId="10" fillId="0" borderId="5" xfId="2" applyNumberFormat="1" applyFont="1" applyBorder="1" applyAlignment="1">
      <alignment horizontal="center" vertical="center" wrapText="1" shrinkToFit="1"/>
    </xf>
    <xf numFmtId="197" fontId="10" fillId="0" borderId="9" xfId="2" applyNumberFormat="1" applyFont="1" applyBorder="1" applyAlignment="1">
      <alignment horizontal="center" vertical="center" wrapText="1" shrinkToFit="1"/>
    </xf>
    <xf numFmtId="197" fontId="10" fillId="0" borderId="10" xfId="2" applyNumberFormat="1" applyFont="1" applyBorder="1" applyAlignment="1">
      <alignment horizontal="center" vertical="center" wrapText="1" shrinkToFit="1"/>
    </xf>
    <xf numFmtId="197" fontId="10" fillId="0" borderId="11" xfId="2" applyNumberFormat="1" applyFont="1" applyBorder="1" applyAlignment="1">
      <alignment horizontal="center" vertical="center" wrapText="1" shrinkToFit="1"/>
    </xf>
    <xf numFmtId="0" fontId="8" fillId="2" borderId="13" xfId="7" applyFont="1" applyFill="1" applyBorder="1" applyAlignment="1">
      <alignment horizontal="center" vertical="center" wrapText="1"/>
    </xf>
    <xf numFmtId="0" fontId="8" fillId="2" borderId="15" xfId="7"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6" xfId="2" applyFont="1" applyFill="1" applyBorder="1" applyAlignment="1" applyProtection="1">
      <alignment horizontal="center" vertical="center" wrapText="1"/>
      <protection locked="0"/>
    </xf>
    <xf numFmtId="0" fontId="8" fillId="2" borderId="5"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14" xfId="2" applyFont="1" applyFill="1" applyBorder="1" applyAlignment="1" applyProtection="1">
      <alignment horizontal="center" vertical="center" wrapText="1"/>
      <protection locked="0"/>
    </xf>
    <xf numFmtId="0" fontId="8" fillId="2" borderId="13" xfId="2" applyFont="1" applyFill="1" applyBorder="1" applyAlignment="1" applyProtection="1">
      <alignment horizontal="center" vertical="center" wrapText="1"/>
      <protection locked="0"/>
    </xf>
    <xf numFmtId="0" fontId="17" fillId="2" borderId="14" xfId="2" applyFont="1" applyFill="1" applyBorder="1" applyAlignment="1" applyProtection="1">
      <alignment horizontal="center" vertical="center" wrapText="1"/>
      <protection locked="0"/>
    </xf>
    <xf numFmtId="0" fontId="17" fillId="2" borderId="13" xfId="2" applyFont="1" applyFill="1" applyBorder="1" applyAlignment="1" applyProtection="1">
      <alignment horizontal="center" vertical="center" wrapText="1"/>
      <protection locked="0"/>
    </xf>
    <xf numFmtId="0" fontId="25" fillId="2" borderId="14" xfId="2" applyFont="1" applyFill="1" applyBorder="1" applyAlignment="1" applyProtection="1">
      <alignment horizontal="center" vertical="center" wrapText="1"/>
      <protection locked="0"/>
    </xf>
    <xf numFmtId="0" fontId="25" fillId="2" borderId="13" xfId="2" applyFont="1" applyFill="1" applyBorder="1" applyAlignment="1" applyProtection="1">
      <alignment horizontal="center" vertical="center" wrapText="1"/>
      <protection locked="0"/>
    </xf>
    <xf numFmtId="0" fontId="35" fillId="2" borderId="14" xfId="2" applyFont="1" applyFill="1" applyBorder="1" applyAlignment="1" applyProtection="1">
      <alignment horizontal="center" vertical="center" wrapText="1" shrinkToFit="1"/>
      <protection locked="0"/>
    </xf>
    <xf numFmtId="0" fontId="35" fillId="2" borderId="13" xfId="2" applyFont="1" applyFill="1" applyBorder="1" applyAlignment="1" applyProtection="1">
      <alignment horizontal="center" vertical="center" wrapText="1" shrinkToFit="1"/>
      <protection locked="0"/>
    </xf>
    <xf numFmtId="0" fontId="25" fillId="2" borderId="14" xfId="2" applyFont="1" applyFill="1" applyBorder="1" applyAlignment="1" applyProtection="1">
      <alignment horizontal="center" vertical="center" wrapText="1" shrinkToFit="1"/>
      <protection locked="0"/>
    </xf>
    <xf numFmtId="0" fontId="25" fillId="2" borderId="13" xfId="2" applyFont="1" applyFill="1" applyBorder="1" applyAlignment="1" applyProtection="1">
      <alignment horizontal="center" vertical="center" wrapText="1" shrinkToFit="1"/>
      <protection locked="0"/>
    </xf>
    <xf numFmtId="0" fontId="8" fillId="2" borderId="6" xfId="7" quotePrefix="1" applyFont="1" applyFill="1" applyBorder="1" applyAlignment="1">
      <alignment horizontal="center" vertical="center" shrinkToFit="1"/>
    </xf>
    <xf numFmtId="0" fontId="8" fillId="2" borderId="5" xfId="7" quotePrefix="1" applyFont="1" applyFill="1" applyBorder="1" applyAlignment="1">
      <alignment horizontal="center" vertical="center" shrinkToFit="1"/>
    </xf>
    <xf numFmtId="0" fontId="8" fillId="2" borderId="9" xfId="7" quotePrefix="1" applyFont="1" applyFill="1" applyBorder="1" applyAlignment="1">
      <alignment horizontal="center" vertical="center" shrinkToFit="1"/>
    </xf>
    <xf numFmtId="0" fontId="8" fillId="2" borderId="11" xfId="7" quotePrefix="1" applyFont="1" applyFill="1" applyBorder="1" applyAlignment="1">
      <alignment horizontal="center" vertical="center" shrinkToFit="1"/>
    </xf>
    <xf numFmtId="0" fontId="8" fillId="2" borderId="6" xfId="7" applyFont="1" applyFill="1" applyBorder="1" applyAlignment="1">
      <alignment horizontal="center" vertical="center"/>
    </xf>
    <xf numFmtId="0" fontId="8" fillId="2" borderId="7" xfId="7" applyFont="1" applyFill="1" applyBorder="1" applyAlignment="1">
      <alignment horizontal="center" vertical="center"/>
    </xf>
    <xf numFmtId="0" fontId="8" fillId="2" borderId="5" xfId="7" applyFont="1" applyFill="1" applyBorder="1" applyAlignment="1">
      <alignment horizontal="center" vertical="center"/>
    </xf>
    <xf numFmtId="0" fontId="8" fillId="2" borderId="9" xfId="7" applyFont="1" applyFill="1" applyBorder="1" applyAlignment="1">
      <alignment horizontal="center" vertical="center"/>
    </xf>
    <xf numFmtId="0" fontId="8" fillId="2" borderId="10" xfId="7" applyFont="1" applyFill="1" applyBorder="1" applyAlignment="1">
      <alignment horizontal="center" vertical="center"/>
    </xf>
    <xf numFmtId="0" fontId="8" fillId="2" borderId="11" xfId="7" applyFont="1" applyFill="1" applyBorder="1" applyAlignment="1">
      <alignment horizontal="center" vertical="center"/>
    </xf>
    <xf numFmtId="0" fontId="8" fillId="2" borderId="6" xfId="2" applyFont="1" applyFill="1" applyBorder="1" applyAlignment="1">
      <alignment horizontal="center" vertical="center" shrinkToFit="1"/>
    </xf>
    <xf numFmtId="0" fontId="8" fillId="2" borderId="7" xfId="2" applyFont="1" applyFill="1" applyBorder="1" applyAlignment="1">
      <alignment horizontal="center" vertical="center" shrinkToFit="1"/>
    </xf>
    <xf numFmtId="0" fontId="8" fillId="2" borderId="5" xfId="2" applyFont="1" applyFill="1" applyBorder="1" applyAlignment="1">
      <alignment horizontal="center" vertical="center" shrinkToFit="1"/>
    </xf>
    <xf numFmtId="0" fontId="8" fillId="2" borderId="9" xfId="2" applyFont="1" applyFill="1" applyBorder="1" applyAlignment="1">
      <alignment horizontal="center" vertical="center" shrinkToFit="1"/>
    </xf>
    <xf numFmtId="0" fontId="8" fillId="2" borderId="10" xfId="2" applyFont="1" applyFill="1" applyBorder="1" applyAlignment="1">
      <alignment horizontal="center" vertical="center" shrinkToFit="1"/>
    </xf>
    <xf numFmtId="0" fontId="8" fillId="2" borderId="11" xfId="2" applyFont="1" applyFill="1" applyBorder="1" applyAlignment="1">
      <alignment horizontal="center" vertical="center" shrinkToFit="1"/>
    </xf>
    <xf numFmtId="0" fontId="8" fillId="2" borderId="6" xfId="7" applyFont="1" applyFill="1" applyBorder="1" applyAlignment="1">
      <alignment horizontal="center" vertical="center" shrinkToFit="1"/>
    </xf>
    <xf numFmtId="0" fontId="8" fillId="2" borderId="7" xfId="7" applyFont="1" applyFill="1" applyBorder="1" applyAlignment="1">
      <alignment horizontal="center" vertical="center" shrinkToFit="1"/>
    </xf>
    <xf numFmtId="0" fontId="8" fillId="2" borderId="5" xfId="7" applyFont="1" applyFill="1" applyBorder="1" applyAlignment="1">
      <alignment horizontal="center" vertical="center" shrinkToFit="1"/>
    </xf>
    <xf numFmtId="0" fontId="8" fillId="2" borderId="9" xfId="7" applyFont="1" applyFill="1" applyBorder="1" applyAlignment="1">
      <alignment horizontal="center" vertical="center" shrinkToFit="1"/>
    </xf>
    <xf numFmtId="0" fontId="8" fillId="2" borderId="10" xfId="7" applyFont="1" applyFill="1" applyBorder="1" applyAlignment="1">
      <alignment horizontal="center" vertical="center" shrinkToFit="1"/>
    </xf>
    <xf numFmtId="0" fontId="8" fillId="2" borderId="11" xfId="7" applyFont="1" applyFill="1" applyBorder="1" applyAlignment="1">
      <alignment horizontal="center" vertical="center" shrinkToFit="1"/>
    </xf>
    <xf numFmtId="0" fontId="17" fillId="2" borderId="1" xfId="2" applyFont="1" applyFill="1" applyBorder="1" applyAlignment="1" applyProtection="1">
      <alignment horizontal="center" vertical="center" wrapText="1"/>
      <protection locked="0"/>
    </xf>
    <xf numFmtId="0" fontId="17" fillId="2" borderId="1" xfId="2" applyFont="1" applyFill="1" applyBorder="1" applyAlignment="1">
      <alignment horizontal="center" vertical="center" wrapText="1"/>
    </xf>
    <xf numFmtId="0" fontId="25" fillId="2" borderId="1" xfId="2" applyFont="1" applyFill="1" applyBorder="1" applyAlignment="1" applyProtection="1">
      <alignment horizontal="center" vertical="center" wrapText="1"/>
      <protection locked="0"/>
    </xf>
    <xf numFmtId="0" fontId="25" fillId="2" borderId="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4"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5" xfId="2" applyFont="1" applyFill="1" applyBorder="1" applyAlignment="1" applyProtection="1">
      <alignment horizontal="center" vertical="center" wrapText="1"/>
      <protection locked="0"/>
    </xf>
    <xf numFmtId="0" fontId="8" fillId="2" borderId="12" xfId="2" applyFont="1" applyFill="1" applyBorder="1" applyAlignment="1" applyProtection="1">
      <alignment horizontal="center" vertical="center" wrapText="1"/>
      <protection locked="0"/>
    </xf>
    <xf numFmtId="0" fontId="8" fillId="2" borderId="4" xfId="2" applyFont="1" applyFill="1" applyBorder="1" applyAlignment="1" applyProtection="1">
      <alignment horizontal="center" vertical="center" wrapText="1"/>
      <protection locked="0"/>
    </xf>
    <xf numFmtId="0" fontId="8" fillId="2" borderId="9" xfId="2" applyFont="1" applyFill="1" applyBorder="1" applyAlignment="1" applyProtection="1">
      <alignment horizontal="center" vertical="center" wrapText="1"/>
      <protection locked="0"/>
    </xf>
    <xf numFmtId="0" fontId="8" fillId="2" borderId="11" xfId="2" applyFont="1" applyFill="1" applyBorder="1" applyAlignment="1" applyProtection="1">
      <alignment horizontal="center" vertical="center" wrapText="1"/>
      <protection locked="0"/>
    </xf>
    <xf numFmtId="0" fontId="8" fillId="2" borderId="2" xfId="2" applyFont="1" applyFill="1" applyBorder="1" applyAlignment="1">
      <alignment horizontal="center" vertical="center" shrinkToFit="1"/>
    </xf>
    <xf numFmtId="0" fontId="8" fillId="2" borderId="3" xfId="2" applyFont="1" applyFill="1" applyBorder="1" applyAlignment="1">
      <alignment horizontal="center" vertical="center" shrinkToFit="1"/>
    </xf>
    <xf numFmtId="0" fontId="8" fillId="2" borderId="8" xfId="2" applyFont="1" applyFill="1" applyBorder="1" applyAlignment="1">
      <alignment horizontal="center" vertical="center" shrinkToFit="1"/>
    </xf>
    <xf numFmtId="0" fontId="14" fillId="0" borderId="0" xfId="2" applyFont="1" applyAlignment="1">
      <alignment horizontal="left" vertical="center"/>
    </xf>
    <xf numFmtId="197" fontId="13" fillId="0" borderId="6" xfId="2" applyNumberFormat="1" applyFont="1" applyBorder="1" applyAlignment="1">
      <alignment horizontal="left" vertical="center"/>
    </xf>
    <xf numFmtId="197" fontId="13" fillId="0" borderId="7" xfId="2" applyNumberFormat="1" applyFont="1" applyBorder="1" applyAlignment="1">
      <alignment horizontal="left" vertical="center"/>
    </xf>
    <xf numFmtId="197" fontId="13" fillId="0" borderId="5" xfId="2" applyNumberFormat="1" applyFont="1" applyBorder="1" applyAlignment="1">
      <alignment horizontal="left" vertical="center"/>
    </xf>
    <xf numFmtId="0" fontId="13" fillId="2" borderId="1" xfId="2" applyFont="1" applyFill="1" applyBorder="1" applyAlignment="1">
      <alignment horizontal="center" vertical="center"/>
    </xf>
    <xf numFmtId="197" fontId="13" fillId="0" borderId="1" xfId="2" applyNumberFormat="1" applyFont="1" applyBorder="1" applyAlignment="1">
      <alignment horizontal="left" vertical="center" shrinkToFit="1"/>
    </xf>
    <xf numFmtId="176" fontId="13" fillId="0" borderId="6" xfId="2" applyNumberFormat="1" applyFont="1" applyBorder="1" applyAlignment="1">
      <alignment horizontal="center" vertical="center"/>
    </xf>
    <xf numFmtId="176" fontId="13" fillId="0" borderId="7" xfId="2" applyNumberFormat="1" applyFont="1" applyBorder="1" applyAlignment="1">
      <alignment horizontal="center" vertical="center"/>
    </xf>
    <xf numFmtId="176" fontId="13" fillId="0" borderId="5" xfId="2" applyNumberFormat="1" applyFont="1" applyBorder="1" applyAlignment="1">
      <alignment horizontal="center" vertical="center"/>
    </xf>
    <xf numFmtId="176" fontId="13" fillId="0" borderId="9" xfId="2" applyNumberFormat="1" applyFont="1" applyBorder="1" applyAlignment="1">
      <alignment horizontal="center" vertical="center"/>
    </xf>
    <xf numFmtId="176" fontId="13" fillId="0" borderId="10" xfId="2" applyNumberFormat="1" applyFont="1" applyBorder="1" applyAlignment="1">
      <alignment horizontal="center" vertical="center"/>
    </xf>
    <xf numFmtId="176" fontId="13" fillId="0" borderId="11" xfId="2" applyNumberFormat="1" applyFont="1" applyBorder="1" applyAlignment="1">
      <alignment horizontal="center" vertical="center"/>
    </xf>
    <xf numFmtId="197" fontId="13" fillId="0" borderId="9" xfId="2" applyNumberFormat="1" applyFont="1" applyBorder="1" applyAlignment="1">
      <alignment horizontal="left" vertical="center"/>
    </xf>
    <xf numFmtId="197" fontId="13" fillId="0" borderId="10" xfId="2" applyNumberFormat="1" applyFont="1" applyBorder="1" applyAlignment="1">
      <alignment horizontal="left" vertical="center"/>
    </xf>
    <xf numFmtId="197" fontId="13" fillId="0" borderId="11" xfId="2" applyNumberFormat="1" applyFont="1" applyBorder="1" applyAlignment="1">
      <alignment horizontal="left" vertical="center"/>
    </xf>
    <xf numFmtId="0" fontId="13" fillId="2" borderId="1" xfId="2" applyFont="1" applyFill="1" applyBorder="1" applyAlignment="1">
      <alignment horizontal="center" vertical="center" wrapText="1"/>
    </xf>
    <xf numFmtId="0" fontId="13" fillId="2" borderId="13" xfId="2" applyFont="1" applyFill="1" applyBorder="1" applyAlignment="1">
      <alignment vertical="center" textRotation="255"/>
    </xf>
    <xf numFmtId="0" fontId="13" fillId="2" borderId="1" xfId="2" applyFont="1" applyFill="1" applyBorder="1" applyAlignment="1">
      <alignment vertical="center" textRotation="255"/>
    </xf>
    <xf numFmtId="0" fontId="13" fillId="0" borderId="13" xfId="2" applyFont="1" applyBorder="1" applyAlignment="1" applyProtection="1">
      <alignment horizontal="center"/>
      <protection locked="0"/>
    </xf>
    <xf numFmtId="0" fontId="13" fillId="0" borderId="1" xfId="2" applyFont="1" applyBorder="1" applyAlignment="1" applyProtection="1">
      <alignment horizontal="center"/>
      <protection locked="0"/>
    </xf>
    <xf numFmtId="197" fontId="13" fillId="0" borderId="6" xfId="2" applyNumberFormat="1" applyFont="1" applyBorder="1" applyAlignment="1">
      <alignment horizontal="center" vertical="center" wrapText="1" shrinkToFit="1"/>
    </xf>
    <xf numFmtId="197" fontId="13" fillId="0" borderId="7" xfId="2" applyNumberFormat="1" applyFont="1" applyBorder="1" applyAlignment="1">
      <alignment horizontal="center" vertical="center" wrapText="1" shrinkToFit="1"/>
    </xf>
    <xf numFmtId="197" fontId="13" fillId="0" borderId="5" xfId="2" applyNumberFormat="1" applyFont="1" applyBorder="1" applyAlignment="1">
      <alignment horizontal="center" vertical="center" wrapText="1" shrinkToFit="1"/>
    </xf>
    <xf numFmtId="197" fontId="13" fillId="0" borderId="9" xfId="2" applyNumberFormat="1" applyFont="1" applyBorder="1" applyAlignment="1">
      <alignment horizontal="center" vertical="center" wrapText="1" shrinkToFit="1"/>
    </xf>
    <xf numFmtId="197" fontId="13" fillId="0" borderId="10" xfId="2" applyNumberFormat="1" applyFont="1" applyBorder="1" applyAlignment="1">
      <alignment horizontal="center" vertical="center" wrapText="1" shrinkToFit="1"/>
    </xf>
    <xf numFmtId="197" fontId="13" fillId="0" borderId="11" xfId="2" applyNumberFormat="1" applyFont="1" applyBorder="1" applyAlignment="1">
      <alignment horizontal="center" vertical="center" wrapText="1" shrinkToFit="1"/>
    </xf>
    <xf numFmtId="0" fontId="13" fillId="2" borderId="5" xfId="2" applyFont="1" applyFill="1" applyBorder="1" applyAlignment="1">
      <alignment horizontal="center" vertical="center" wrapText="1" shrinkToFit="1"/>
    </xf>
    <xf numFmtId="0" fontId="13" fillId="2" borderId="11" xfId="2" applyFont="1" applyFill="1" applyBorder="1" applyAlignment="1">
      <alignment horizontal="center" vertical="center" wrapText="1" shrinkToFit="1"/>
    </xf>
    <xf numFmtId="0" fontId="51" fillId="0" borderId="10" xfId="2" applyFont="1" applyBorder="1" applyAlignment="1" applyProtection="1">
      <alignment horizontal="left" vertical="top" wrapText="1"/>
      <protection locked="0"/>
    </xf>
    <xf numFmtId="0" fontId="47" fillId="0" borderId="12" xfId="2" applyFont="1" applyBorder="1" applyAlignment="1">
      <alignment horizontal="center" vertical="center" wrapText="1" shrinkToFit="1"/>
    </xf>
    <xf numFmtId="0" fontId="47" fillId="0" borderId="0" xfId="2" applyFont="1" applyAlignment="1">
      <alignment horizontal="center" vertical="center" wrapText="1" shrinkToFit="1"/>
    </xf>
    <xf numFmtId="0" fontId="47" fillId="0" borderId="4" xfId="2" applyFont="1" applyBorder="1" applyAlignment="1">
      <alignment horizontal="center" vertical="center" wrapText="1" shrinkToFit="1"/>
    </xf>
    <xf numFmtId="198" fontId="47" fillId="0" borderId="6" xfId="2" applyNumberFormat="1" applyFont="1" applyBorder="1" applyAlignment="1" applyProtection="1">
      <alignment horizontal="center" vertical="center"/>
      <protection locked="0"/>
    </xf>
    <xf numFmtId="198" fontId="47" fillId="0" borderId="5" xfId="2" applyNumberFormat="1" applyFont="1" applyBorder="1" applyAlignment="1" applyProtection="1">
      <alignment horizontal="center" vertical="center"/>
      <protection locked="0"/>
    </xf>
    <xf numFmtId="198" fontId="47" fillId="0" borderId="9" xfId="2" applyNumberFormat="1" applyFont="1" applyBorder="1" applyAlignment="1" applyProtection="1">
      <alignment horizontal="center" vertical="center"/>
      <protection locked="0"/>
    </xf>
    <xf numFmtId="198" fontId="47" fillId="0" borderId="11" xfId="2" applyNumberFormat="1" applyFont="1" applyBorder="1" applyAlignment="1" applyProtection="1">
      <alignment horizontal="center" vertical="center"/>
      <protection locked="0"/>
    </xf>
    <xf numFmtId="0" fontId="53" fillId="2" borderId="6" xfId="2" applyFont="1" applyFill="1" applyBorder="1" applyAlignment="1">
      <alignment horizontal="center" vertical="center" wrapText="1" shrinkToFit="1"/>
    </xf>
    <xf numFmtId="0" fontId="53" fillId="2" borderId="5" xfId="2" applyFont="1" applyFill="1" applyBorder="1" applyAlignment="1">
      <alignment horizontal="center" vertical="center" wrapText="1" shrinkToFit="1"/>
    </xf>
    <xf numFmtId="0" fontId="53" fillId="2" borderId="9" xfId="2" applyFont="1" applyFill="1" applyBorder="1" applyAlignment="1">
      <alignment horizontal="center" vertical="center" wrapText="1" shrinkToFit="1"/>
    </xf>
    <xf numFmtId="0" fontId="53" fillId="2" borderId="11" xfId="2" applyFont="1" applyFill="1" applyBorder="1" applyAlignment="1">
      <alignment horizontal="center" vertical="center" wrapText="1" shrinkToFit="1"/>
    </xf>
    <xf numFmtId="199" fontId="47" fillId="0" borderId="2" xfId="2" applyNumberFormat="1" applyFont="1" applyBorder="1" applyAlignment="1" applyProtection="1">
      <alignment horizontal="center" vertical="center"/>
      <protection locked="0"/>
    </xf>
    <xf numFmtId="199" fontId="47" fillId="0" borderId="8" xfId="2" applyNumberFormat="1" applyFont="1" applyBorder="1" applyAlignment="1" applyProtection="1">
      <alignment horizontal="center" vertical="center"/>
      <protection locked="0"/>
    </xf>
    <xf numFmtId="199" fontId="47" fillId="0" borderId="3" xfId="2" applyNumberFormat="1" applyFont="1" applyBorder="1" applyAlignment="1" applyProtection="1">
      <alignment horizontal="center" vertical="center"/>
      <protection locked="0"/>
    </xf>
    <xf numFmtId="0" fontId="47" fillId="2" borderId="1" xfId="2" applyFont="1" applyFill="1" applyBorder="1" applyAlignment="1">
      <alignment horizontal="center" vertical="center" wrapText="1"/>
    </xf>
    <xf numFmtId="0" fontId="50" fillId="0" borderId="1" xfId="2" applyFont="1" applyBorder="1" applyAlignment="1" applyProtection="1">
      <alignment horizontal="center" vertical="center"/>
      <protection locked="0"/>
    </xf>
    <xf numFmtId="0" fontId="47" fillId="2" borderId="6" xfId="2" applyFont="1" applyFill="1" applyBorder="1" applyAlignment="1">
      <alignment horizontal="center" vertical="center" wrapText="1" shrinkToFit="1"/>
    </xf>
    <xf numFmtId="0" fontId="47" fillId="2" borderId="5" xfId="2" applyFont="1" applyFill="1" applyBorder="1" applyAlignment="1">
      <alignment horizontal="center" vertical="center" wrapText="1" shrinkToFit="1"/>
    </xf>
    <xf numFmtId="0" fontId="47" fillId="2" borderId="12" xfId="2" applyFont="1" applyFill="1" applyBorder="1" applyAlignment="1">
      <alignment horizontal="center" vertical="center" wrapText="1" shrinkToFit="1"/>
    </xf>
    <xf numFmtId="0" fontId="47" fillId="2" borderId="4" xfId="2" applyFont="1" applyFill="1" applyBorder="1" applyAlignment="1">
      <alignment horizontal="center" vertical="center" wrapText="1" shrinkToFit="1"/>
    </xf>
    <xf numFmtId="0" fontId="47" fillId="2" borderId="9" xfId="2" applyFont="1" applyFill="1" applyBorder="1" applyAlignment="1">
      <alignment horizontal="center" vertical="center" wrapText="1" shrinkToFit="1"/>
    </xf>
    <xf numFmtId="0" fontId="47" fillId="2" borderId="11" xfId="2" applyFont="1" applyFill="1" applyBorder="1" applyAlignment="1">
      <alignment horizontal="center" vertical="center" wrapText="1" shrinkToFit="1"/>
    </xf>
    <xf numFmtId="0" fontId="47" fillId="2" borderId="14" xfId="2" applyFont="1" applyFill="1" applyBorder="1" applyAlignment="1">
      <alignment horizontal="center" vertical="center" wrapText="1" shrinkToFit="1"/>
    </xf>
    <xf numFmtId="0" fontId="47" fillId="2" borderId="15" xfId="2" applyFont="1" applyFill="1" applyBorder="1" applyAlignment="1">
      <alignment horizontal="center" vertical="center" wrapText="1" shrinkToFit="1"/>
    </xf>
    <xf numFmtId="0" fontId="47" fillId="2" borderId="13" xfId="2" applyFont="1" applyFill="1" applyBorder="1" applyAlignment="1">
      <alignment horizontal="center" vertical="center" wrapText="1" shrinkToFit="1"/>
    </xf>
    <xf numFmtId="198" fontId="47" fillId="0" borderId="2" xfId="2" applyNumberFormat="1" applyFont="1" applyBorder="1" applyAlignment="1" applyProtection="1">
      <alignment horizontal="center" vertical="center"/>
      <protection locked="0"/>
    </xf>
    <xf numFmtId="198" fontId="47" fillId="0" borderId="8" xfId="2" applyNumberFormat="1" applyFont="1" applyBorder="1" applyAlignment="1" applyProtection="1">
      <alignment horizontal="center" vertical="center"/>
      <protection locked="0"/>
    </xf>
    <xf numFmtId="198" fontId="47" fillId="0" borderId="12" xfId="2" applyNumberFormat="1" applyFont="1" applyBorder="1" applyAlignment="1" applyProtection="1">
      <alignment horizontal="center" vertical="center"/>
      <protection locked="0"/>
    </xf>
    <xf numFmtId="198" fontId="47" fillId="0" borderId="4" xfId="2" applyNumberFormat="1" applyFont="1" applyBorder="1" applyAlignment="1" applyProtection="1">
      <alignment horizontal="center" vertical="center"/>
      <protection locked="0"/>
    </xf>
    <xf numFmtId="0" fontId="47" fillId="2" borderId="14" xfId="2" applyFont="1" applyFill="1" applyBorder="1" applyAlignment="1" applyProtection="1">
      <alignment horizontal="center" vertical="center"/>
      <protection locked="0"/>
    </xf>
    <xf numFmtId="0" fontId="47" fillId="2" borderId="13" xfId="2" applyFont="1" applyFill="1" applyBorder="1" applyAlignment="1" applyProtection="1">
      <alignment horizontal="center" vertical="center"/>
      <protection locked="0"/>
    </xf>
    <xf numFmtId="0" fontId="52" fillId="2" borderId="14" xfId="2" applyFont="1" applyFill="1" applyBorder="1" applyAlignment="1" applyProtection="1">
      <alignment horizontal="center" vertical="center"/>
      <protection locked="0"/>
    </xf>
    <xf numFmtId="0" fontId="52" fillId="2" borderId="13" xfId="2" applyFont="1" applyFill="1" applyBorder="1" applyAlignment="1" applyProtection="1">
      <alignment horizontal="center" vertical="center"/>
      <protection locked="0"/>
    </xf>
    <xf numFmtId="198" fontId="47" fillId="0" borderId="3" xfId="2" applyNumberFormat="1" applyFont="1" applyBorder="1" applyAlignment="1" applyProtection="1">
      <alignment horizontal="center" vertical="center"/>
      <protection locked="0"/>
    </xf>
    <xf numFmtId="0" fontId="47" fillId="0" borderId="14" xfId="2" applyFont="1" applyBorder="1" applyAlignment="1">
      <alignment horizontal="center" vertical="center" shrinkToFit="1"/>
    </xf>
    <xf numFmtId="0" fontId="47" fillId="0" borderId="13" xfId="2" applyFont="1" applyBorder="1" applyAlignment="1">
      <alignment horizontal="center" vertical="center" shrinkToFit="1"/>
    </xf>
    <xf numFmtId="201" fontId="47" fillId="0" borderId="2" xfId="2" applyNumberFormat="1" applyFont="1" applyBorder="1" applyAlignment="1">
      <alignment horizontal="center" vertical="center" shrinkToFit="1"/>
    </xf>
    <xf numFmtId="201" fontId="47" fillId="0" borderId="3" xfId="2" applyNumberFormat="1" applyFont="1" applyBorder="1" applyAlignment="1">
      <alignment horizontal="center" vertical="center" shrinkToFit="1"/>
    </xf>
    <xf numFmtId="201" fontId="47" fillId="0" borderId="8" xfId="2" applyNumberFormat="1" applyFont="1" applyBorder="1" applyAlignment="1">
      <alignment horizontal="center" vertical="center" shrinkToFit="1"/>
    </xf>
    <xf numFmtId="4" fontId="47" fillId="0" borderId="2" xfId="2" applyNumberFormat="1" applyFont="1" applyBorder="1" applyAlignment="1">
      <alignment horizontal="center" vertical="center" shrinkToFit="1"/>
    </xf>
    <xf numFmtId="0" fontId="47" fillId="2" borderId="6" xfId="2" applyFont="1" applyFill="1" applyBorder="1" applyAlignment="1" applyProtection="1">
      <alignment horizontal="center" vertical="center"/>
      <protection locked="0"/>
    </xf>
    <xf numFmtId="0" fontId="47" fillId="2" borderId="9" xfId="2" applyFont="1" applyFill="1" applyBorder="1" applyAlignment="1" applyProtection="1">
      <alignment horizontal="center" vertical="center"/>
      <protection locked="0"/>
    </xf>
    <xf numFmtId="177" fontId="47" fillId="4" borderId="2" xfId="2" applyNumberFormat="1" applyFont="1" applyFill="1" applyBorder="1" applyAlignment="1">
      <alignment horizontal="center" vertical="center" shrinkToFit="1"/>
    </xf>
    <xf numFmtId="177" fontId="47" fillId="4" borderId="3" xfId="2" applyNumberFormat="1" applyFont="1" applyFill="1" applyBorder="1" applyAlignment="1">
      <alignment horizontal="center" vertical="center" shrinkToFit="1"/>
    </xf>
    <xf numFmtId="177" fontId="47" fillId="4" borderId="8" xfId="2" applyNumberFormat="1" applyFont="1" applyFill="1" applyBorder="1" applyAlignment="1">
      <alignment horizontal="center" vertical="center" shrinkToFit="1"/>
    </xf>
    <xf numFmtId="0" fontId="47" fillId="0" borderId="1" xfId="2" applyFont="1" applyBorder="1" applyAlignment="1">
      <alignment horizontal="center" vertical="center"/>
    </xf>
    <xf numFmtId="0" fontId="47" fillId="0" borderId="7" xfId="2" applyFont="1" applyBorder="1" applyAlignment="1">
      <alignment horizontal="center" vertical="center" wrapText="1" shrinkToFit="1"/>
    </xf>
    <xf numFmtId="0" fontId="47" fillId="0" borderId="10" xfId="2" applyFont="1" applyBorder="1" applyAlignment="1">
      <alignment horizontal="center" vertical="center" wrapText="1" shrinkToFit="1"/>
    </xf>
    <xf numFmtId="176" fontId="47" fillId="2" borderId="14" xfId="2" applyNumberFormat="1" applyFont="1" applyFill="1" applyBorder="1" applyAlignment="1">
      <alignment horizontal="center" vertical="center" shrinkToFit="1"/>
    </xf>
    <xf numFmtId="176" fontId="47" fillId="2" borderId="13" xfId="2" applyNumberFormat="1" applyFont="1" applyFill="1" applyBorder="1" applyAlignment="1">
      <alignment horizontal="center" vertical="center" shrinkToFit="1"/>
    </xf>
    <xf numFmtId="0" fontId="37" fillId="0" borderId="1" xfId="0" applyFont="1" applyBorder="1" applyAlignment="1">
      <alignment horizontal="center" vertical="center" shrinkToFit="1"/>
    </xf>
    <xf numFmtId="0" fontId="47" fillId="0" borderId="3" xfId="2" applyFont="1" applyBorder="1" applyAlignment="1" applyProtection="1">
      <alignment horizontal="center" vertical="center" shrinkToFit="1"/>
      <protection locked="0"/>
    </xf>
    <xf numFmtId="0" fontId="47" fillId="2" borderId="14" xfId="2" applyFont="1" applyFill="1" applyBorder="1" applyAlignment="1">
      <alignment horizontal="center" vertical="center" wrapText="1"/>
    </xf>
    <xf numFmtId="0" fontId="47" fillId="2" borderId="15" xfId="2" applyFont="1" applyFill="1" applyBorder="1" applyAlignment="1">
      <alignment horizontal="center" vertical="center" wrapText="1"/>
    </xf>
    <xf numFmtId="0" fontId="47" fillId="2" borderId="13" xfId="2" applyFont="1" applyFill="1" applyBorder="1" applyAlignment="1">
      <alignment horizontal="center" vertical="center" wrapText="1"/>
    </xf>
    <xf numFmtId="0" fontId="37" fillId="0" borderId="1" xfId="0" applyFont="1" applyBorder="1" applyAlignment="1">
      <alignment horizontal="center" vertical="center" wrapText="1"/>
    </xf>
    <xf numFmtId="0" fontId="47" fillId="2" borderId="1" xfId="2" applyFont="1" applyFill="1" applyBorder="1" applyAlignment="1">
      <alignment horizontal="center" vertical="center"/>
    </xf>
    <xf numFmtId="0" fontId="37" fillId="0" borderId="1" xfId="0" applyFont="1" applyBorder="1" applyAlignment="1">
      <alignment horizontal="center" vertical="center"/>
    </xf>
    <xf numFmtId="0" fontId="51" fillId="2" borderId="1" xfId="2" applyFont="1" applyFill="1" applyBorder="1" applyAlignment="1">
      <alignment horizontal="center" vertical="center"/>
    </xf>
    <xf numFmtId="0" fontId="51" fillId="2" borderId="1" xfId="2" applyFont="1" applyFill="1" applyBorder="1" applyAlignment="1">
      <alignment horizontal="center" vertical="center" wrapText="1" shrinkToFit="1"/>
    </xf>
    <xf numFmtId="0" fontId="47" fillId="2" borderId="1" xfId="2" applyFont="1" applyFill="1" applyBorder="1" applyAlignment="1">
      <alignment horizontal="center" vertical="center" textRotation="255"/>
    </xf>
    <xf numFmtId="0" fontId="47" fillId="2" borderId="12" xfId="2" applyFont="1" applyFill="1" applyBorder="1" applyAlignment="1">
      <alignment horizontal="center" vertical="center" wrapText="1"/>
    </xf>
    <xf numFmtId="0" fontId="47" fillId="2" borderId="4" xfId="2" applyFont="1" applyFill="1" applyBorder="1" applyAlignment="1">
      <alignment horizontal="center" vertical="center"/>
    </xf>
    <xf numFmtId="0" fontId="47" fillId="2" borderId="13" xfId="2" applyFont="1" applyFill="1" applyBorder="1" applyAlignment="1">
      <alignment horizontal="center" vertical="center"/>
    </xf>
    <xf numFmtId="0" fontId="47" fillId="2" borderId="6" xfId="2" applyFont="1" applyFill="1" applyBorder="1" applyAlignment="1">
      <alignment horizontal="center" vertical="center" wrapText="1"/>
    </xf>
    <xf numFmtId="0" fontId="47" fillId="2" borderId="5" xfId="2" applyFont="1" applyFill="1" applyBorder="1" applyAlignment="1">
      <alignment horizontal="center" vertical="center" wrapText="1"/>
    </xf>
    <xf numFmtId="0" fontId="47" fillId="2" borderId="9" xfId="2" applyFont="1" applyFill="1" applyBorder="1" applyAlignment="1">
      <alignment horizontal="center" vertical="center" wrapText="1"/>
    </xf>
    <xf numFmtId="0" fontId="47" fillId="2" borderId="11" xfId="2" applyFont="1" applyFill="1" applyBorder="1" applyAlignment="1">
      <alignment horizontal="center" vertical="center" wrapText="1"/>
    </xf>
    <xf numFmtId="0" fontId="45" fillId="2" borderId="14" xfId="2" applyFont="1" applyFill="1" applyBorder="1" applyAlignment="1">
      <alignment horizontal="center" vertical="center" wrapText="1"/>
    </xf>
    <xf numFmtId="0" fontId="45" fillId="2" borderId="13" xfId="2" applyFont="1" applyFill="1" applyBorder="1" applyAlignment="1">
      <alignment horizontal="center" vertical="center" wrapText="1"/>
    </xf>
    <xf numFmtId="0" fontId="47" fillId="2" borderId="7" xfId="2" applyFont="1" applyFill="1" applyBorder="1" applyAlignment="1" applyProtection="1">
      <alignment horizontal="center" vertical="center"/>
      <protection locked="0"/>
    </xf>
    <xf numFmtId="0" fontId="47" fillId="2" borderId="5" xfId="2" applyFont="1" applyFill="1" applyBorder="1" applyAlignment="1" applyProtection="1">
      <alignment horizontal="center" vertical="center"/>
      <protection locked="0"/>
    </xf>
    <xf numFmtId="0" fontId="47" fillId="2" borderId="10" xfId="2" applyFont="1" applyFill="1" applyBorder="1" applyAlignment="1" applyProtection="1">
      <alignment horizontal="center" vertical="center"/>
      <protection locked="0"/>
    </xf>
    <xf numFmtId="0" fontId="47" fillId="2" borderId="11" xfId="2" applyFont="1" applyFill="1" applyBorder="1" applyAlignment="1" applyProtection="1">
      <alignment horizontal="center" vertical="center"/>
      <protection locked="0"/>
    </xf>
    <xf numFmtId="0" fontId="47" fillId="2" borderId="7" xfId="2" applyFont="1" applyFill="1" applyBorder="1" applyAlignment="1">
      <alignment horizontal="center" vertical="center" wrapText="1"/>
    </xf>
    <xf numFmtId="0" fontId="47" fillId="2" borderId="10" xfId="2" applyFont="1" applyFill="1" applyBorder="1" applyAlignment="1">
      <alignment horizontal="center" vertical="center" wrapText="1"/>
    </xf>
    <xf numFmtId="0" fontId="46" fillId="0" borderId="10" xfId="2" applyFont="1" applyBorder="1" applyAlignment="1">
      <alignment horizontal="left" vertical="center"/>
    </xf>
    <xf numFmtId="0" fontId="46" fillId="0" borderId="0" xfId="2" applyFont="1" applyAlignment="1">
      <alignment horizontal="left" vertical="center"/>
    </xf>
    <xf numFmtId="0" fontId="47" fillId="0" borderId="14" xfId="2" applyFont="1" applyBorder="1" applyAlignment="1">
      <alignment horizontal="left" vertical="center"/>
    </xf>
    <xf numFmtId="0" fontId="47" fillId="0" borderId="6" xfId="2"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47" fillId="2" borderId="7" xfId="2" applyFont="1" applyFill="1" applyBorder="1" applyAlignment="1">
      <alignment horizontal="center" vertical="center" wrapText="1" shrinkToFi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176" fontId="47" fillId="0" borderId="6" xfId="2" applyNumberFormat="1" applyFont="1" applyBorder="1" applyAlignment="1">
      <alignment horizontal="center" vertical="center"/>
    </xf>
    <xf numFmtId="176" fontId="47" fillId="0" borderId="5" xfId="2" applyNumberFormat="1" applyFont="1" applyBorder="1" applyAlignment="1">
      <alignment horizontal="center" vertical="center"/>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47" fillId="0" borderId="13" xfId="2" applyFont="1" applyBorder="1" applyAlignment="1">
      <alignment horizontal="left" vertical="center"/>
    </xf>
    <xf numFmtId="0" fontId="47" fillId="2" borderId="2" xfId="2" applyFont="1" applyFill="1" applyBorder="1" applyAlignment="1">
      <alignment horizontal="center" vertical="center" wrapText="1"/>
    </xf>
    <xf numFmtId="0" fontId="47" fillId="2" borderId="8" xfId="2" applyFont="1" applyFill="1" applyBorder="1" applyAlignment="1">
      <alignment horizontal="center" vertical="center" wrapText="1"/>
    </xf>
    <xf numFmtId="0" fontId="47" fillId="0" borderId="9" xfId="2" applyFont="1" applyBorder="1" applyAlignment="1">
      <alignment horizontal="center" vertical="center" wrapText="1" shrinkToFit="1"/>
    </xf>
    <xf numFmtId="178" fontId="47" fillId="0" borderId="2" xfId="2" applyNumberFormat="1" applyFont="1" applyBorder="1" applyAlignment="1" applyProtection="1">
      <alignment horizontal="center" vertical="center"/>
      <protection locked="0"/>
    </xf>
    <xf numFmtId="178" fontId="47" fillId="0" borderId="8" xfId="2" applyNumberFormat="1" applyFont="1" applyBorder="1" applyAlignment="1" applyProtection="1">
      <alignment horizontal="center" vertical="center"/>
      <protection locked="0"/>
    </xf>
    <xf numFmtId="0" fontId="47" fillId="0" borderId="48" xfId="2" applyFont="1" applyBorder="1" applyAlignment="1" applyProtection="1">
      <alignment horizontal="center" vertical="center" shrinkToFit="1"/>
      <protection locked="0"/>
    </xf>
    <xf numFmtId="0" fontId="47" fillId="2" borderId="0" xfId="2" applyFont="1" applyFill="1" applyAlignment="1">
      <alignment horizontal="center" vertical="center" wrapText="1"/>
    </xf>
    <xf numFmtId="0" fontId="47" fillId="2" borderId="4" xfId="2" applyFont="1" applyFill="1" applyBorder="1" applyAlignment="1">
      <alignment horizontal="center" vertical="center" wrapText="1"/>
    </xf>
    <xf numFmtId="0" fontId="47" fillId="2" borderId="12" xfId="2" applyFont="1" applyFill="1" applyBorder="1" applyAlignment="1">
      <alignment horizontal="center" vertical="center"/>
    </xf>
    <xf numFmtId="0" fontId="47" fillId="2" borderId="15" xfId="2" applyFont="1" applyFill="1" applyBorder="1" applyAlignment="1">
      <alignment horizontal="center" vertical="center"/>
    </xf>
    <xf numFmtId="0" fontId="37" fillId="0" borderId="13" xfId="0" applyFont="1" applyBorder="1" applyAlignment="1">
      <alignment horizontal="center" vertical="center"/>
    </xf>
    <xf numFmtId="0" fontId="14" fillId="0" borderId="10" xfId="2" applyFont="1" applyBorder="1" applyAlignment="1">
      <alignment horizontal="left" vertical="center"/>
    </xf>
    <xf numFmtId="0" fontId="47" fillId="0" borderId="9" xfId="2" applyFont="1" applyBorder="1" applyAlignment="1">
      <alignment horizontal="left" vertical="center"/>
    </xf>
    <xf numFmtId="0" fontId="47" fillId="0" borderId="10" xfId="2" applyFont="1" applyBorder="1" applyAlignment="1">
      <alignment horizontal="left" vertical="center"/>
    </xf>
    <xf numFmtId="0" fontId="47" fillId="0" borderId="11" xfId="2" applyFont="1" applyBorder="1" applyAlignment="1">
      <alignment horizontal="left" vertical="center"/>
    </xf>
    <xf numFmtId="0" fontId="47" fillId="0" borderId="11" xfId="2" applyFont="1" applyBorder="1" applyAlignment="1">
      <alignment horizontal="center" vertical="center" wrapText="1" shrinkToFit="1"/>
    </xf>
    <xf numFmtId="0" fontId="47" fillId="0" borderId="6" xfId="2" applyFont="1" applyBorder="1" applyAlignment="1">
      <alignment horizontal="left" vertical="center"/>
    </xf>
    <xf numFmtId="0" fontId="47" fillId="0" borderId="7" xfId="2" applyFont="1" applyBorder="1" applyAlignment="1">
      <alignment horizontal="left" vertical="center"/>
    </xf>
    <xf numFmtId="0" fontId="47" fillId="0" borderId="5" xfId="2" applyFont="1" applyBorder="1" applyAlignment="1">
      <alignment horizontal="left" vertical="center"/>
    </xf>
    <xf numFmtId="0" fontId="47" fillId="0" borderId="5" xfId="2" applyFont="1" applyBorder="1" applyAlignment="1">
      <alignment horizontal="center" vertical="center" wrapText="1" shrinkToFit="1"/>
    </xf>
    <xf numFmtId="0" fontId="37" fillId="0" borderId="1" xfId="0" applyFont="1" applyBorder="1" applyAlignment="1">
      <alignment horizontal="center" vertical="center" textRotation="255"/>
    </xf>
    <xf numFmtId="0" fontId="16" fillId="0" borderId="2" xfId="2" applyBorder="1" applyAlignment="1">
      <alignment horizontal="center" vertical="center"/>
    </xf>
    <xf numFmtId="0" fontId="16" fillId="0" borderId="8" xfId="2" applyBorder="1" applyAlignment="1">
      <alignment horizontal="center" vertical="center"/>
    </xf>
    <xf numFmtId="0" fontId="16" fillId="0" borderId="2" xfId="2" applyBorder="1" applyAlignment="1">
      <alignment horizontal="center" vertical="center" wrapText="1"/>
    </xf>
    <xf numFmtId="0" fontId="16" fillId="0" borderId="3" xfId="2" applyBorder="1" applyAlignment="1">
      <alignment horizontal="center" vertical="center" wrapText="1"/>
    </xf>
    <xf numFmtId="0" fontId="16" fillId="0" borderId="8" xfId="2" applyBorder="1" applyAlignment="1">
      <alignment horizontal="center" vertical="center" wrapText="1"/>
    </xf>
    <xf numFmtId="0" fontId="16" fillId="0" borderId="3" xfId="2" applyBorder="1" applyAlignment="1">
      <alignment horizontal="center" vertical="center"/>
    </xf>
    <xf numFmtId="0" fontId="16" fillId="0" borderId="1" xfId="2" applyBorder="1" applyAlignment="1">
      <alignment horizontal="center" vertical="center"/>
    </xf>
    <xf numFmtId="0" fontId="16" fillId="0" borderId="2" xfId="2" applyBorder="1" applyAlignment="1">
      <alignment vertical="center"/>
    </xf>
    <xf numFmtId="0" fontId="16" fillId="0" borderId="3" xfId="2" applyBorder="1" applyAlignment="1">
      <alignment vertical="center"/>
    </xf>
    <xf numFmtId="0" fontId="29" fillId="0" borderId="3" xfId="0" applyFont="1" applyBorder="1">
      <alignment vertical="center"/>
    </xf>
    <xf numFmtId="0" fontId="29" fillId="0" borderId="8" xfId="0" applyFont="1" applyBorder="1">
      <alignment vertical="center"/>
    </xf>
    <xf numFmtId="176" fontId="16" fillId="0" borderId="1" xfId="2" applyNumberFormat="1" applyBorder="1" applyAlignment="1">
      <alignment horizontal="center" vertical="center"/>
    </xf>
    <xf numFmtId="176" fontId="16" fillId="0" borderId="1" xfId="2" applyNumberFormat="1" applyBorder="1" applyAlignment="1">
      <alignment horizontal="center" vertical="center" shrinkToFit="1"/>
    </xf>
    <xf numFmtId="176" fontId="16" fillId="0" borderId="2" xfId="2" applyNumberFormat="1" applyBorder="1" applyAlignment="1">
      <alignment horizontal="center" vertical="center" shrinkToFit="1"/>
    </xf>
    <xf numFmtId="176" fontId="16" fillId="0" borderId="8" xfId="2" applyNumberFormat="1" applyBorder="1" applyAlignment="1">
      <alignment horizontal="center" vertical="center" shrinkToFit="1"/>
    </xf>
    <xf numFmtId="176" fontId="16" fillId="0" borderId="2" xfId="2" applyNumberFormat="1" applyBorder="1" applyAlignment="1">
      <alignment horizontal="center" vertical="center"/>
    </xf>
    <xf numFmtId="176" fontId="16" fillId="0" borderId="8" xfId="2" applyNumberFormat="1" applyBorder="1" applyAlignment="1">
      <alignment horizontal="center" vertical="center"/>
    </xf>
    <xf numFmtId="0" fontId="16" fillId="0" borderId="8" xfId="2" applyBorder="1" applyAlignment="1">
      <alignment vertical="center"/>
    </xf>
    <xf numFmtId="0" fontId="13" fillId="2" borderId="14" xfId="2" applyFont="1" applyFill="1" applyBorder="1" applyAlignment="1">
      <alignment horizontal="center" vertical="center"/>
    </xf>
    <xf numFmtId="0" fontId="13" fillId="0" borderId="1" xfId="2" applyFont="1" applyBorder="1" applyAlignment="1">
      <alignment horizontal="left" vertical="center" shrinkToFit="1"/>
    </xf>
    <xf numFmtId="0" fontId="29" fillId="0" borderId="9" xfId="0" applyFont="1" applyBorder="1" applyAlignment="1">
      <alignment horizontal="center" vertical="center" wrapText="1" shrinkToFit="1"/>
    </xf>
    <xf numFmtId="0" fontId="29" fillId="0" borderId="10" xfId="0" applyFont="1" applyBorder="1" applyAlignment="1">
      <alignment horizontal="center" vertical="center" wrapText="1" shrinkToFit="1"/>
    </xf>
    <xf numFmtId="0" fontId="29" fillId="0" borderId="11" xfId="0" applyFont="1" applyBorder="1" applyAlignment="1">
      <alignment horizontal="center" vertical="center" wrapText="1" shrinkToFit="1"/>
    </xf>
    <xf numFmtId="0" fontId="29" fillId="0" borderId="9" xfId="0" applyFont="1" applyBorder="1" applyAlignment="1">
      <alignment horizontal="center" vertical="center"/>
    </xf>
    <xf numFmtId="0" fontId="29" fillId="0" borderId="10" xfId="0" applyFont="1" applyBorder="1" applyAlignment="1">
      <alignment horizontal="center" vertical="center"/>
    </xf>
    <xf numFmtId="0" fontId="29" fillId="0" borderId="11" xfId="0" applyFont="1" applyBorder="1" applyAlignment="1">
      <alignment horizontal="center" vertical="center"/>
    </xf>
    <xf numFmtId="0" fontId="13" fillId="2" borderId="13" xfId="2" applyFont="1" applyFill="1" applyBorder="1" applyAlignment="1">
      <alignment horizontal="center" vertical="center"/>
    </xf>
    <xf numFmtId="0" fontId="13" fillId="2" borderId="12" xfId="2" applyFont="1" applyFill="1" applyBorder="1" applyAlignment="1">
      <alignment horizontal="center" vertical="center" textRotation="255"/>
    </xf>
    <xf numFmtId="0" fontId="13" fillId="2" borderId="15" xfId="2" applyFont="1" applyFill="1" applyBorder="1" applyAlignment="1">
      <alignment horizontal="center" vertical="center" textRotation="255"/>
    </xf>
    <xf numFmtId="0" fontId="13" fillId="2" borderId="13" xfId="2" applyFont="1" applyFill="1" applyBorder="1" applyAlignment="1">
      <alignment horizontal="center" vertical="center" textRotation="255"/>
    </xf>
    <xf numFmtId="0" fontId="13" fillId="2" borderId="13" xfId="2" applyFont="1" applyFill="1" applyBorder="1" applyAlignment="1">
      <alignment horizontal="center" vertical="center" wrapText="1"/>
    </xf>
    <xf numFmtId="0" fontId="13" fillId="2" borderId="13" xfId="2" applyFont="1" applyFill="1" applyBorder="1" applyAlignment="1" applyProtection="1">
      <alignment horizontal="center" vertical="center" wrapText="1"/>
      <protection locked="0"/>
    </xf>
    <xf numFmtId="0" fontId="13" fillId="2" borderId="1" xfId="2" applyFont="1" applyFill="1" applyBorder="1" applyAlignment="1" applyProtection="1">
      <alignment horizontal="center" vertical="center" wrapText="1"/>
      <protection locked="0"/>
    </xf>
    <xf numFmtId="0" fontId="13" fillId="0" borderId="2" xfId="2" applyFont="1" applyBorder="1" applyAlignment="1" applyProtection="1">
      <alignment horizontal="center" vertical="center"/>
      <protection locked="0"/>
    </xf>
    <xf numFmtId="0" fontId="13" fillId="0" borderId="8" xfId="2" applyFont="1" applyBorder="1" applyAlignment="1" applyProtection="1">
      <alignment horizontal="center" vertical="center"/>
      <protection locked="0"/>
    </xf>
    <xf numFmtId="178" fontId="13" fillId="0" borderId="2" xfId="2" applyNumberFormat="1" applyFont="1" applyBorder="1" applyAlignment="1" applyProtection="1">
      <alignment horizontal="center" vertical="center"/>
      <protection locked="0"/>
    </xf>
    <xf numFmtId="178" fontId="13" fillId="0" borderId="8" xfId="2" applyNumberFormat="1" applyFont="1" applyBorder="1" applyAlignment="1" applyProtection="1">
      <alignment horizontal="center" vertical="center"/>
      <protection locked="0"/>
    </xf>
    <xf numFmtId="0" fontId="13" fillId="2" borderId="9" xfId="2" applyFont="1" applyFill="1" applyBorder="1" applyAlignment="1">
      <alignment horizontal="center" vertical="center" wrapText="1"/>
    </xf>
    <xf numFmtId="0" fontId="13" fillId="2" borderId="10" xfId="2" applyFont="1" applyFill="1" applyBorder="1" applyAlignment="1">
      <alignment horizontal="center" vertical="center" wrapText="1"/>
    </xf>
    <xf numFmtId="0" fontId="29" fillId="0" borderId="3" xfId="0" applyFont="1" applyBorder="1" applyAlignment="1">
      <alignment horizontal="center" vertical="center" wrapText="1"/>
    </xf>
    <xf numFmtId="0" fontId="29" fillId="0" borderId="8" xfId="0" applyFont="1" applyBorder="1" applyAlignment="1">
      <alignment horizontal="center" vertical="center" wrapText="1"/>
    </xf>
    <xf numFmtId="0" fontId="47" fillId="2" borderId="6" xfId="4" applyFont="1" applyFill="1" applyBorder="1" applyAlignment="1">
      <alignment horizontal="center"/>
    </xf>
    <xf numFmtId="0" fontId="47" fillId="2" borderId="7" xfId="4" applyFont="1" applyFill="1" applyBorder="1" applyAlignment="1">
      <alignment horizontal="center"/>
    </xf>
    <xf numFmtId="0" fontId="47" fillId="0" borderId="6" xfId="4" applyFont="1" applyBorder="1" applyAlignment="1">
      <alignment horizontal="left" vertical="center"/>
    </xf>
    <xf numFmtId="0" fontId="47" fillId="0" borderId="7" xfId="4" applyFont="1" applyBorder="1" applyAlignment="1">
      <alignment horizontal="left" vertical="center"/>
    </xf>
    <xf numFmtId="0" fontId="47" fillId="0" borderId="5" xfId="4" applyFont="1" applyBorder="1" applyAlignment="1">
      <alignment horizontal="left" vertical="center"/>
    </xf>
    <xf numFmtId="0" fontId="47" fillId="2" borderId="2" xfId="4" applyFont="1" applyFill="1" applyBorder="1" applyAlignment="1">
      <alignment horizontal="center" vertical="center"/>
    </xf>
    <xf numFmtId="0" fontId="47" fillId="2" borderId="8" xfId="4" applyFont="1" applyFill="1" applyBorder="1" applyAlignment="1">
      <alignment horizontal="center" vertical="center"/>
    </xf>
    <xf numFmtId="0" fontId="47" fillId="0" borderId="2" xfId="4" applyFont="1" applyBorder="1" applyAlignment="1">
      <alignment horizontal="center" vertical="center" shrinkToFit="1"/>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0" fontId="55" fillId="2" borderId="6" xfId="2" applyFont="1" applyFill="1" applyBorder="1" applyAlignment="1">
      <alignment horizontal="center" vertical="center" shrinkToFit="1"/>
    </xf>
    <xf numFmtId="0" fontId="55" fillId="2" borderId="7" xfId="2" applyFont="1" applyFill="1" applyBorder="1" applyAlignment="1">
      <alignment horizontal="center" vertical="center" shrinkToFit="1"/>
    </xf>
    <xf numFmtId="0" fontId="55" fillId="2" borderId="5" xfId="2" applyFont="1" applyFill="1" applyBorder="1" applyAlignment="1">
      <alignment horizontal="center" vertical="center" shrinkToFit="1"/>
    </xf>
    <xf numFmtId="0" fontId="55" fillId="2" borderId="9" xfId="2" applyFont="1" applyFill="1" applyBorder="1" applyAlignment="1">
      <alignment horizontal="center" vertical="center" shrinkToFit="1"/>
    </xf>
    <xf numFmtId="0" fontId="55" fillId="2" borderId="10" xfId="2" applyFont="1" applyFill="1" applyBorder="1" applyAlignment="1">
      <alignment horizontal="center" vertical="center" shrinkToFit="1"/>
    </xf>
    <xf numFmtId="0" fontId="55" fillId="2" borderId="11" xfId="2" applyFont="1" applyFill="1" applyBorder="1" applyAlignment="1">
      <alignment horizontal="center" vertical="center" shrinkToFit="1"/>
    </xf>
    <xf numFmtId="0" fontId="55" fillId="0" borderId="14" xfId="2" applyFont="1" applyBorder="1" applyAlignment="1">
      <alignment horizontal="center" vertical="center" wrapText="1" shrinkToFit="1"/>
    </xf>
    <xf numFmtId="0" fontId="37" fillId="0" borderId="9" xfId="11" applyBorder="1" applyAlignment="1">
      <alignment horizontal="center" vertical="center"/>
    </xf>
    <xf numFmtId="0" fontId="37" fillId="0" borderId="11" xfId="11" applyBorder="1" applyAlignment="1">
      <alignment horizontal="center" vertical="center"/>
    </xf>
    <xf numFmtId="176" fontId="56" fillId="0" borderId="6" xfId="2" applyNumberFormat="1" applyFont="1" applyBorder="1" applyAlignment="1">
      <alignment horizontal="center" vertical="center"/>
    </xf>
    <xf numFmtId="176" fontId="56" fillId="0" borderId="7" xfId="2" applyNumberFormat="1" applyFont="1" applyBorder="1" applyAlignment="1">
      <alignment horizontal="center" vertical="center"/>
    </xf>
    <xf numFmtId="176" fontId="56" fillId="0" borderId="5" xfId="2" applyNumberFormat="1" applyFont="1" applyBorder="1" applyAlignment="1">
      <alignment horizontal="center" vertical="center"/>
    </xf>
    <xf numFmtId="0" fontId="37" fillId="0" borderId="10" xfId="11" applyBorder="1" applyAlignment="1">
      <alignment horizontal="center" vertical="center"/>
    </xf>
    <xf numFmtId="0" fontId="47" fillId="2" borderId="9" xfId="4" applyFont="1" applyFill="1" applyBorder="1" applyAlignment="1">
      <alignment horizontal="center" vertical="center"/>
    </xf>
    <xf numFmtId="0" fontId="47" fillId="2" borderId="10" xfId="4" applyFont="1" applyFill="1" applyBorder="1" applyAlignment="1">
      <alignment horizontal="center" vertical="center"/>
    </xf>
    <xf numFmtId="0" fontId="47" fillId="0" borderId="9" xfId="4" applyFont="1" applyBorder="1" applyAlignment="1">
      <alignment horizontal="left" vertical="center"/>
    </xf>
    <xf numFmtId="0" fontId="47" fillId="0" borderId="10" xfId="4" applyFont="1" applyBorder="1" applyAlignment="1">
      <alignment horizontal="left" vertical="center"/>
    </xf>
    <xf numFmtId="0" fontId="47" fillId="0" borderId="11" xfId="4" applyFont="1" applyBorder="1" applyAlignment="1">
      <alignment horizontal="left" vertical="center"/>
    </xf>
    <xf numFmtId="0" fontId="47" fillId="0" borderId="2" xfId="4" applyFont="1" applyBorder="1" applyAlignment="1">
      <alignment horizontal="center" vertical="center" wrapText="1" shrinkToFit="1"/>
    </xf>
    <xf numFmtId="0" fontId="55" fillId="0" borderId="13" xfId="2" applyFont="1" applyBorder="1" applyAlignment="1">
      <alignment horizontal="center" vertical="center" wrapText="1" shrinkToFit="1"/>
    </xf>
    <xf numFmtId="0" fontId="45" fillId="2" borderId="14" xfId="4" applyFont="1" applyFill="1" applyBorder="1" applyAlignment="1">
      <alignment horizontal="center" vertical="center" wrapText="1"/>
    </xf>
    <xf numFmtId="0" fontId="45" fillId="2" borderId="13" xfId="4" applyFont="1" applyFill="1" applyBorder="1" applyAlignment="1">
      <alignment horizontal="center" vertical="center" wrapText="1"/>
    </xf>
    <xf numFmtId="0" fontId="45" fillId="2" borderId="2" xfId="4" applyFont="1" applyFill="1" applyBorder="1" applyAlignment="1">
      <alignment horizontal="center" vertical="center" wrapText="1"/>
    </xf>
    <xf numFmtId="0" fontId="45" fillId="2" borderId="8" xfId="4" applyFont="1" applyFill="1" applyBorder="1" applyAlignment="1">
      <alignment horizontal="center" vertical="center" wrapText="1"/>
    </xf>
    <xf numFmtId="0" fontId="45" fillId="0" borderId="6" xfId="4" applyFont="1" applyBorder="1" applyAlignment="1">
      <alignment horizontal="left" vertical="top"/>
    </xf>
    <xf numFmtId="0" fontId="45" fillId="0" borderId="7" xfId="4" applyFont="1" applyBorder="1" applyAlignment="1">
      <alignment horizontal="left" vertical="top"/>
    </xf>
    <xf numFmtId="0" fontId="45" fillId="0" borderId="5" xfId="4" applyFont="1" applyBorder="1" applyAlignment="1">
      <alignment horizontal="left" vertical="top"/>
    </xf>
    <xf numFmtId="0" fontId="45" fillId="0" borderId="12" xfId="4" applyFont="1" applyBorder="1" applyAlignment="1">
      <alignment horizontal="left" vertical="top"/>
    </xf>
    <xf numFmtId="0" fontId="45" fillId="0" borderId="0" xfId="4" applyFont="1" applyAlignment="1">
      <alignment horizontal="left" vertical="top"/>
    </xf>
    <xf numFmtId="0" fontId="45" fillId="0" borderId="4" xfId="4" applyFont="1" applyBorder="1" applyAlignment="1">
      <alignment horizontal="left" vertical="top"/>
    </xf>
    <xf numFmtId="0" fontId="45" fillId="0" borderId="9" xfId="4" applyFont="1" applyBorder="1" applyAlignment="1">
      <alignment horizontal="left" vertical="top"/>
    </xf>
    <xf numFmtId="0" fontId="45" fillId="0" borderId="10" xfId="4" applyFont="1" applyBorder="1" applyAlignment="1">
      <alignment horizontal="left" vertical="top"/>
    </xf>
    <xf numFmtId="0" fontId="45" fillId="0" borderId="11" xfId="4" applyFont="1" applyBorder="1" applyAlignment="1">
      <alignment horizontal="left" vertical="top"/>
    </xf>
    <xf numFmtId="0" fontId="45" fillId="2" borderId="15" xfId="4" applyFont="1" applyFill="1" applyBorder="1" applyAlignment="1">
      <alignment horizontal="center" vertical="center" wrapText="1"/>
    </xf>
    <xf numFmtId="0" fontId="45" fillId="2" borderId="2" xfId="4" applyFont="1" applyFill="1" applyBorder="1" applyAlignment="1">
      <alignment horizontal="center" vertical="center"/>
    </xf>
    <xf numFmtId="0" fontId="45" fillId="2" borderId="3" xfId="4" applyFont="1" applyFill="1" applyBorder="1" applyAlignment="1">
      <alignment horizontal="center" vertical="center"/>
    </xf>
    <xf numFmtId="0" fontId="45" fillId="2" borderId="8" xfId="4" applyFont="1" applyFill="1" applyBorder="1" applyAlignment="1">
      <alignment horizontal="center" vertical="center"/>
    </xf>
    <xf numFmtId="0" fontId="45" fillId="2" borderId="1" xfId="4" applyFont="1" applyFill="1" applyBorder="1" applyAlignment="1">
      <alignment horizontal="center" vertical="center"/>
    </xf>
    <xf numFmtId="0" fontId="47" fillId="0" borderId="2" xfId="4" applyFont="1" applyBorder="1" applyAlignment="1">
      <alignment horizontal="left" vertical="center" wrapText="1" shrinkToFit="1"/>
    </xf>
    <xf numFmtId="0" fontId="47" fillId="0" borderId="3" xfId="4" applyFont="1" applyBorder="1" applyAlignment="1">
      <alignment horizontal="left" vertical="center" wrapText="1" shrinkToFit="1"/>
    </xf>
    <xf numFmtId="0" fontId="47" fillId="0" borderId="8" xfId="4" applyFont="1" applyBorder="1" applyAlignment="1">
      <alignment horizontal="left" vertical="center" wrapText="1" shrinkToFit="1"/>
    </xf>
    <xf numFmtId="0" fontId="45" fillId="2" borderId="1" xfId="4" applyFont="1" applyFill="1" applyBorder="1" applyAlignment="1">
      <alignment horizontal="center" vertical="center" wrapText="1"/>
    </xf>
    <xf numFmtId="0" fontId="45" fillId="2" borderId="1" xfId="4" applyFont="1" applyFill="1" applyBorder="1" applyAlignment="1">
      <alignment horizontal="center" vertical="center" shrinkToFit="1"/>
    </xf>
    <xf numFmtId="0" fontId="47" fillId="0" borderId="1" xfId="4" applyFont="1" applyBorder="1" applyAlignment="1">
      <alignment horizontal="center" vertical="center" shrinkToFit="1"/>
    </xf>
    <xf numFmtId="0" fontId="55" fillId="2" borderId="1" xfId="2" applyFont="1" applyFill="1" applyBorder="1" applyAlignment="1">
      <alignment horizontal="center" vertical="center" shrinkToFit="1"/>
    </xf>
    <xf numFmtId="0" fontId="55" fillId="2" borderId="2" xfId="2" applyFont="1" applyFill="1" applyBorder="1" applyAlignment="1">
      <alignment horizontal="center" vertical="center" shrinkToFit="1"/>
    </xf>
    <xf numFmtId="0" fontId="55" fillId="2" borderId="3" xfId="2" applyFont="1" applyFill="1" applyBorder="1" applyAlignment="1">
      <alignment horizontal="center" vertical="center" shrinkToFit="1"/>
    </xf>
    <xf numFmtId="176" fontId="47" fillId="0" borderId="2" xfId="2" applyNumberFormat="1" applyFont="1" applyBorder="1" applyAlignment="1" applyProtection="1">
      <alignment horizontal="center" vertical="center" shrinkToFit="1"/>
      <protection locked="0"/>
    </xf>
    <xf numFmtId="176" fontId="47" fillId="0" borderId="3" xfId="2" applyNumberFormat="1" applyFont="1" applyBorder="1" applyAlignment="1" applyProtection="1">
      <alignment horizontal="center" vertical="center" shrinkToFit="1"/>
      <protection locked="0"/>
    </xf>
    <xf numFmtId="176" fontId="47" fillId="0" borderId="8" xfId="2" applyNumberFormat="1" applyFont="1" applyBorder="1" applyAlignment="1" applyProtection="1">
      <alignment horizontal="center" vertical="center" shrinkToFit="1"/>
      <protection locked="0"/>
    </xf>
    <xf numFmtId="0" fontId="55" fillId="2" borderId="8" xfId="2" applyFont="1" applyFill="1" applyBorder="1" applyAlignment="1">
      <alignment horizontal="center" vertical="center" shrinkToFit="1"/>
    </xf>
    <xf numFmtId="0" fontId="55" fillId="0" borderId="2" xfId="2" applyFont="1" applyBorder="1" applyAlignment="1" applyProtection="1">
      <alignment horizontal="center" vertical="center" shrinkToFit="1"/>
      <protection locked="0"/>
    </xf>
    <xf numFmtId="0" fontId="55" fillId="0" borderId="3" xfId="2" applyFont="1" applyBorder="1" applyAlignment="1" applyProtection="1">
      <alignment horizontal="center" vertical="center" shrinkToFit="1"/>
      <protection locked="0"/>
    </xf>
    <xf numFmtId="0" fontId="55" fillId="2" borderId="2" xfId="2" applyFont="1" applyFill="1" applyBorder="1" applyAlignment="1" applyProtection="1">
      <alignment horizontal="center" vertical="center" shrinkToFit="1"/>
      <protection locked="0"/>
    </xf>
    <xf numFmtId="0" fontId="55" fillId="2" borderId="8" xfId="2" applyFont="1" applyFill="1" applyBorder="1" applyAlignment="1" applyProtection="1">
      <alignment horizontal="center" vertical="center" shrinkToFit="1"/>
      <protection locked="0"/>
    </xf>
    <xf numFmtId="176" fontId="55" fillId="0" borderId="2" xfId="2" applyNumberFormat="1" applyFont="1" applyBorder="1" applyAlignment="1" applyProtection="1">
      <alignment horizontal="center" vertical="center" shrinkToFit="1"/>
      <protection locked="0"/>
    </xf>
    <xf numFmtId="176" fontId="55" fillId="0" borderId="3" xfId="2" applyNumberFormat="1" applyFont="1" applyBorder="1" applyAlignment="1" applyProtection="1">
      <alignment horizontal="center" vertical="center" shrinkToFit="1"/>
      <protection locked="0"/>
    </xf>
    <xf numFmtId="176" fontId="55" fillId="0" borderId="8" xfId="2" applyNumberFormat="1" applyFont="1" applyBorder="1" applyAlignment="1" applyProtection="1">
      <alignment horizontal="center" vertical="center" shrinkToFit="1"/>
      <protection locked="0"/>
    </xf>
    <xf numFmtId="0" fontId="47" fillId="0" borderId="7" xfId="2" applyFont="1" applyBorder="1" applyAlignment="1" applyProtection="1">
      <alignment vertical="center" wrapText="1"/>
      <protection locked="0"/>
    </xf>
    <xf numFmtId="0" fontId="37" fillId="0" borderId="7" xfId="12" applyFont="1" applyBorder="1" applyAlignment="1">
      <alignment vertical="center" wrapText="1"/>
    </xf>
    <xf numFmtId="0" fontId="37" fillId="0" borderId="0" xfId="12" applyFont="1" applyAlignment="1">
      <alignment vertical="center" wrapText="1"/>
    </xf>
    <xf numFmtId="0" fontId="51" fillId="0" borderId="1" xfId="4" applyFont="1" applyBorder="1" applyAlignment="1">
      <alignment horizontal="center" vertical="center" wrapText="1" shrinkToFit="1"/>
    </xf>
    <xf numFmtId="0" fontId="45" fillId="0" borderId="2" xfId="4" applyFont="1" applyBorder="1" applyAlignment="1">
      <alignment horizontal="center" vertical="center" wrapText="1" shrinkToFit="1"/>
    </xf>
    <xf numFmtId="0" fontId="45" fillId="0" borderId="3" xfId="4" applyFont="1" applyBorder="1" applyAlignment="1">
      <alignment horizontal="center" vertical="center" wrapText="1" shrinkToFit="1"/>
    </xf>
    <xf numFmtId="0" fontId="45" fillId="0" borderId="8" xfId="4" applyFont="1" applyBorder="1" applyAlignment="1">
      <alignment horizontal="center" vertical="center" wrapText="1" shrinkToFit="1"/>
    </xf>
    <xf numFmtId="0" fontId="47" fillId="3" borderId="2" xfId="4" applyFont="1" applyFill="1" applyBorder="1" applyAlignment="1">
      <alignment horizontal="center" vertical="center"/>
    </xf>
    <xf numFmtId="0" fontId="47" fillId="3" borderId="8" xfId="4" applyFont="1" applyFill="1" applyBorder="1" applyAlignment="1">
      <alignment horizontal="center" vertical="center"/>
    </xf>
    <xf numFmtId="0" fontId="47" fillId="3" borderId="3" xfId="4" applyFont="1" applyFill="1" applyBorder="1" applyAlignment="1">
      <alignment horizontal="center" vertical="center"/>
    </xf>
    <xf numFmtId="0" fontId="55" fillId="3" borderId="6" xfId="2" applyFont="1" applyFill="1" applyBorder="1" applyAlignment="1">
      <alignment horizontal="center" vertical="center" shrinkToFit="1"/>
    </xf>
    <xf numFmtId="0" fontId="55" fillId="3" borderId="7" xfId="2" applyFont="1" applyFill="1" applyBorder="1" applyAlignment="1">
      <alignment horizontal="center" vertical="center" shrinkToFit="1"/>
    </xf>
    <xf numFmtId="0" fontId="55" fillId="3" borderId="5" xfId="2" applyFont="1" applyFill="1" applyBorder="1" applyAlignment="1">
      <alignment horizontal="center" vertical="center" shrinkToFit="1"/>
    </xf>
    <xf numFmtId="0" fontId="55" fillId="3" borderId="9" xfId="2" applyFont="1" applyFill="1" applyBorder="1" applyAlignment="1">
      <alignment horizontal="center" vertical="center" shrinkToFit="1"/>
    </xf>
    <xf numFmtId="0" fontId="55" fillId="3" borderId="10" xfId="2" applyFont="1" applyFill="1" applyBorder="1" applyAlignment="1">
      <alignment horizontal="center" vertical="center" shrinkToFit="1"/>
    </xf>
    <xf numFmtId="0" fontId="55" fillId="3" borderId="11" xfId="2" applyFont="1" applyFill="1" applyBorder="1" applyAlignment="1">
      <alignment horizontal="center" vertical="center" shrinkToFit="1"/>
    </xf>
    <xf numFmtId="0" fontId="47" fillId="0" borderId="2" xfId="4" applyFont="1" applyBorder="1" applyAlignment="1">
      <alignment horizontal="left" vertical="center" shrinkToFit="1"/>
    </xf>
    <xf numFmtId="0" fontId="47" fillId="0" borderId="3" xfId="4" applyFont="1" applyBorder="1" applyAlignment="1">
      <alignment horizontal="left" vertical="center" shrinkToFit="1"/>
    </xf>
    <xf numFmtId="0" fontId="47" fillId="0" borderId="8" xfId="4" applyFont="1" applyBorder="1" applyAlignment="1">
      <alignment horizontal="left" vertical="center" shrinkToFit="1"/>
    </xf>
    <xf numFmtId="0" fontId="47" fillId="0" borderId="1" xfId="4" applyFont="1" applyBorder="1" applyAlignment="1">
      <alignment horizontal="left" vertical="center" shrinkToFit="1"/>
    </xf>
    <xf numFmtId="0" fontId="13" fillId="3" borderId="6" xfId="4" applyFont="1" applyFill="1" applyBorder="1" applyAlignment="1">
      <alignment horizontal="center" vertical="center" shrinkToFit="1"/>
    </xf>
    <xf numFmtId="0" fontId="13" fillId="3" borderId="5" xfId="4" applyFont="1" applyFill="1" applyBorder="1" applyAlignment="1">
      <alignment horizontal="center" vertical="center" shrinkToFit="1"/>
    </xf>
    <xf numFmtId="0" fontId="29" fillId="0" borderId="9" xfId="0" applyFont="1" applyBorder="1" applyAlignment="1">
      <alignment horizontal="center" vertical="center" shrinkToFit="1"/>
    </xf>
    <xf numFmtId="0" fontId="29" fillId="0" borderId="11" xfId="0" applyFont="1" applyBorder="1" applyAlignment="1">
      <alignment horizontal="center" vertical="center" shrinkToFit="1"/>
    </xf>
    <xf numFmtId="176" fontId="10" fillId="0" borderId="6"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0" fontId="29" fillId="0" borderId="9" xfId="1" applyFont="1" applyBorder="1" applyAlignment="1">
      <alignment horizontal="center" vertical="center"/>
    </xf>
    <xf numFmtId="0" fontId="29" fillId="0" borderId="10" xfId="1" applyFont="1" applyBorder="1" applyAlignment="1">
      <alignment horizontal="center" vertical="center"/>
    </xf>
    <xf numFmtId="0" fontId="29" fillId="0" borderId="11" xfId="1" applyFont="1" applyBorder="1" applyAlignment="1">
      <alignment horizontal="center" vertical="center"/>
    </xf>
    <xf numFmtId="0" fontId="47" fillId="3" borderId="1" xfId="4" applyFont="1" applyFill="1" applyBorder="1" applyAlignment="1">
      <alignment horizontal="center" vertical="center"/>
    </xf>
    <xf numFmtId="0" fontId="47" fillId="3" borderId="13" xfId="4" applyFont="1" applyFill="1" applyBorder="1" applyAlignment="1">
      <alignment horizontal="center" vertical="center"/>
    </xf>
    <xf numFmtId="0" fontId="47" fillId="0" borderId="13" xfId="4" applyFont="1" applyBorder="1">
      <alignment vertical="center"/>
    </xf>
    <xf numFmtId="0" fontId="45" fillId="0" borderId="3" xfId="4" applyFont="1" applyBorder="1" applyAlignment="1">
      <alignment horizontal="center" vertical="center" shrinkToFit="1"/>
    </xf>
    <xf numFmtId="0" fontId="45" fillId="0" borderId="8" xfId="4" applyFont="1" applyBorder="1" applyAlignment="1">
      <alignment horizontal="center" vertical="center" shrinkToFit="1"/>
    </xf>
    <xf numFmtId="0" fontId="13" fillId="0" borderId="9" xfId="4" applyFont="1" applyBorder="1" applyAlignment="1">
      <alignment horizontal="center" vertical="center" shrinkToFit="1"/>
    </xf>
    <xf numFmtId="0" fontId="13" fillId="0" borderId="10" xfId="4" applyFont="1" applyBorder="1" applyAlignment="1">
      <alignment horizontal="center" vertical="center" shrinkToFit="1"/>
    </xf>
    <xf numFmtId="0" fontId="13" fillId="0" borderId="11" xfId="4" applyFont="1" applyBorder="1" applyAlignment="1">
      <alignment horizontal="center" vertical="center" shrinkToFit="1"/>
    </xf>
    <xf numFmtId="0" fontId="47" fillId="3" borderId="14" xfId="4" applyFont="1" applyFill="1" applyBorder="1" applyAlignment="1">
      <alignment horizontal="center"/>
    </xf>
    <xf numFmtId="0" fontId="47" fillId="0" borderId="14" xfId="4" applyFont="1" applyBorder="1">
      <alignment vertical="center"/>
    </xf>
    <xf numFmtId="0" fontId="13" fillId="0" borderId="6" xfId="4" applyFont="1" applyBorder="1" applyAlignment="1">
      <alignment horizontal="center" vertical="center" shrinkToFit="1"/>
    </xf>
    <xf numFmtId="0" fontId="13" fillId="0" borderId="7" xfId="4" applyFont="1" applyBorder="1" applyAlignment="1">
      <alignment horizontal="center" vertical="center" shrinkToFit="1"/>
    </xf>
    <xf numFmtId="0" fontId="13" fillId="0" borderId="5" xfId="4" applyFont="1" applyBorder="1" applyAlignment="1">
      <alignment horizontal="center" vertical="center" shrinkToFit="1"/>
    </xf>
    <xf numFmtId="0" fontId="45" fillId="0" borderId="13" xfId="4" applyFont="1" applyBorder="1" applyAlignment="1">
      <alignment horizontal="center" vertical="center" wrapText="1"/>
    </xf>
    <xf numFmtId="0" fontId="45" fillId="0" borderId="1" xfId="4" applyFont="1" applyBorder="1" applyAlignment="1">
      <alignment horizontal="center" vertical="center" wrapText="1"/>
    </xf>
    <xf numFmtId="0" fontId="45" fillId="0" borderId="1" xfId="4" applyFont="1" applyBorder="1" applyAlignment="1">
      <alignment horizontal="center" vertical="center"/>
    </xf>
    <xf numFmtId="178" fontId="19" fillId="0" borderId="0" xfId="4" applyNumberFormat="1" applyFont="1" applyAlignment="1">
      <alignment horizontal="center" vertical="center" shrinkToFit="1"/>
    </xf>
    <xf numFmtId="178" fontId="19" fillId="0" borderId="4" xfId="4" applyNumberFormat="1" applyFont="1" applyBorder="1" applyAlignment="1">
      <alignment horizontal="center" vertical="center" shrinkToFit="1"/>
    </xf>
    <xf numFmtId="178" fontId="19" fillId="0" borderId="6" xfId="4" applyNumberFormat="1" applyFont="1" applyBorder="1" applyAlignment="1">
      <alignment horizontal="center" vertical="center" shrinkToFit="1"/>
    </xf>
    <xf numFmtId="178" fontId="19" fillId="0" borderId="7" xfId="4" applyNumberFormat="1" applyFont="1" applyBorder="1" applyAlignment="1">
      <alignment horizontal="center" vertical="center" shrinkToFit="1"/>
    </xf>
    <xf numFmtId="178" fontId="19" fillId="0" borderId="5" xfId="4" applyNumberFormat="1" applyFont="1" applyBorder="1" applyAlignment="1">
      <alignment horizontal="center" vertical="center" shrinkToFit="1"/>
    </xf>
    <xf numFmtId="178" fontId="19" fillId="0" borderId="12" xfId="4" applyNumberFormat="1" applyFont="1" applyBorder="1" applyAlignment="1">
      <alignment horizontal="center" vertical="center" shrinkToFit="1"/>
    </xf>
    <xf numFmtId="178" fontId="19" fillId="0" borderId="9" xfId="4" applyNumberFormat="1" applyFont="1" applyBorder="1" applyAlignment="1">
      <alignment horizontal="center" vertical="center" shrinkToFit="1"/>
    </xf>
    <xf numFmtId="178" fontId="19" fillId="0" borderId="10" xfId="4" applyNumberFormat="1" applyFont="1" applyBorder="1" applyAlignment="1">
      <alignment horizontal="center" vertical="center" shrinkToFit="1"/>
    </xf>
    <xf numFmtId="178" fontId="19" fillId="0" borderId="11" xfId="4" applyNumberFormat="1" applyFont="1" applyBorder="1" applyAlignment="1">
      <alignment horizontal="center" vertical="center" shrinkToFit="1"/>
    </xf>
    <xf numFmtId="0" fontId="8" fillId="2" borderId="14" xfId="2" applyFont="1" applyFill="1" applyBorder="1" applyAlignment="1">
      <alignment vertical="center" textRotation="255"/>
    </xf>
    <xf numFmtId="0" fontId="8" fillId="2" borderId="15" xfId="2" applyFont="1" applyFill="1" applyBorder="1" applyAlignment="1">
      <alignment vertical="center" textRotation="255"/>
    </xf>
    <xf numFmtId="0" fontId="8" fillId="2" borderId="13" xfId="2" applyFont="1" applyFill="1" applyBorder="1" applyAlignment="1">
      <alignment vertical="center" textRotation="255"/>
    </xf>
    <xf numFmtId="0" fontId="18" fillId="0" borderId="6" xfId="2" applyFont="1" applyBorder="1" applyAlignment="1" applyProtection="1">
      <alignment horizontal="center"/>
      <protection locked="0"/>
    </xf>
    <xf numFmtId="0" fontId="18" fillId="0" borderId="7" xfId="2" applyFont="1" applyBorder="1" applyAlignment="1" applyProtection="1">
      <alignment horizontal="center"/>
      <protection locked="0"/>
    </xf>
    <xf numFmtId="0" fontId="18" fillId="0" borderId="5" xfId="2" applyFont="1" applyBorder="1" applyAlignment="1" applyProtection="1">
      <alignment horizontal="center"/>
      <protection locked="0"/>
    </xf>
    <xf numFmtId="0" fontId="8" fillId="0" borderId="10" xfId="2" applyFont="1" applyBorder="1" applyAlignment="1" applyProtection="1">
      <alignment horizontal="left" vertical="center" wrapText="1"/>
      <protection locked="0"/>
    </xf>
    <xf numFmtId="0" fontId="8" fillId="0" borderId="11" xfId="2" applyFont="1" applyBorder="1" applyAlignment="1" applyProtection="1">
      <alignment horizontal="left" vertical="center" wrapText="1"/>
      <protection locked="0"/>
    </xf>
    <xf numFmtId="0" fontId="8" fillId="2" borderId="9" xfId="2" applyFont="1" applyFill="1" applyBorder="1" applyAlignment="1">
      <alignment horizontal="center" vertical="center"/>
    </xf>
    <xf numFmtId="0" fontId="8" fillId="2" borderId="10" xfId="2" applyFont="1" applyFill="1" applyBorder="1" applyAlignment="1">
      <alignment horizontal="center" vertical="center"/>
    </xf>
    <xf numFmtId="0" fontId="8" fillId="2" borderId="11" xfId="2" applyFont="1" applyFill="1" applyBorder="1" applyAlignment="1">
      <alignment horizontal="center" vertical="center"/>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1" xfId="2" applyFont="1" applyBorder="1" applyAlignment="1">
      <alignment horizontal="left" vertical="center"/>
    </xf>
    <xf numFmtId="0" fontId="8" fillId="2" borderId="2"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10" fillId="0" borderId="2" xfId="2" applyFont="1" applyBorder="1" applyAlignment="1">
      <alignment horizontal="left" vertical="center" shrinkToFit="1"/>
    </xf>
    <xf numFmtId="0" fontId="10" fillId="0" borderId="3" xfId="2" applyFont="1" applyBorder="1" applyAlignment="1">
      <alignment horizontal="left" vertical="center" shrinkToFit="1"/>
    </xf>
    <xf numFmtId="0" fontId="10" fillId="0" borderId="8" xfId="2" applyFont="1" applyBorder="1" applyAlignment="1">
      <alignment horizontal="left" vertical="center" shrinkToFit="1"/>
    </xf>
    <xf numFmtId="0" fontId="10" fillId="0" borderId="9" xfId="2" applyFont="1" applyBorder="1" applyAlignment="1">
      <alignment horizontal="center" vertical="center" wrapText="1" shrinkToFit="1"/>
    </xf>
    <xf numFmtId="0" fontId="10" fillId="0" borderId="10" xfId="2" applyFont="1" applyBorder="1" applyAlignment="1">
      <alignment horizontal="center" vertical="center" wrapText="1" shrinkToFit="1"/>
    </xf>
    <xf numFmtId="0" fontId="10" fillId="0" borderId="11" xfId="2" applyFont="1" applyBorder="1" applyAlignment="1">
      <alignment horizontal="center" vertical="center" wrapText="1" shrinkToFit="1"/>
    </xf>
    <xf numFmtId="0" fontId="8" fillId="0" borderId="12" xfId="2" applyFont="1" applyBorder="1" applyAlignment="1" applyProtection="1">
      <alignment horizontal="center" vertical="center"/>
      <protection locked="0"/>
    </xf>
    <xf numFmtId="0" fontId="8" fillId="0" borderId="0" xfId="2" applyFont="1" applyAlignment="1" applyProtection="1">
      <alignment horizontal="center" vertical="center"/>
      <protection locked="0"/>
    </xf>
    <xf numFmtId="0" fontId="8" fillId="0" borderId="4" xfId="2" applyFont="1" applyBorder="1" applyAlignment="1" applyProtection="1">
      <alignment horizontal="center" vertical="center"/>
      <protection locked="0"/>
    </xf>
    <xf numFmtId="0" fontId="9" fillId="0" borderId="0" xfId="2" applyFont="1" applyAlignment="1">
      <alignment horizontal="left" vertical="center"/>
    </xf>
    <xf numFmtId="0" fontId="8" fillId="2" borderId="6" xfId="2" applyFont="1" applyFill="1" applyBorder="1" applyAlignment="1">
      <alignment horizontal="center" vertical="center"/>
    </xf>
    <xf numFmtId="0" fontId="8" fillId="2" borderId="7" xfId="2" applyFont="1" applyFill="1" applyBorder="1" applyAlignment="1">
      <alignment horizontal="center" vertical="center"/>
    </xf>
    <xf numFmtId="0" fontId="8" fillId="2" borderId="5" xfId="2" applyFont="1" applyFill="1" applyBorder="1" applyAlignment="1">
      <alignment horizontal="center" vertical="center"/>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5" xfId="2" applyFont="1" applyBorder="1" applyAlignment="1">
      <alignment horizontal="left" vertical="center"/>
    </xf>
    <xf numFmtId="0" fontId="8" fillId="2" borderId="2" xfId="2" applyFont="1" applyFill="1" applyBorder="1" applyAlignment="1">
      <alignment horizontal="center" vertical="center"/>
    </xf>
    <xf numFmtId="0" fontId="8" fillId="2" borderId="3" xfId="2" applyFont="1" applyFill="1" applyBorder="1" applyAlignment="1">
      <alignment horizontal="center" vertical="center"/>
    </xf>
    <xf numFmtId="0" fontId="8" fillId="2" borderId="8" xfId="2" applyFont="1" applyFill="1" applyBorder="1" applyAlignment="1">
      <alignment horizontal="center" vertical="center"/>
    </xf>
    <xf numFmtId="0" fontId="10" fillId="0" borderId="6" xfId="2" applyFont="1" applyBorder="1" applyAlignment="1">
      <alignment horizontal="center" vertical="center" wrapText="1" shrinkToFit="1"/>
    </xf>
    <xf numFmtId="0" fontId="10" fillId="0" borderId="7" xfId="2" applyFont="1" applyBorder="1" applyAlignment="1">
      <alignment horizontal="center" vertical="center" wrapText="1" shrinkToFit="1"/>
    </xf>
    <xf numFmtId="0" fontId="10" fillId="0" borderId="5" xfId="2" applyFont="1" applyBorder="1" applyAlignment="1">
      <alignment horizontal="center" vertical="center" wrapText="1" shrinkToFit="1"/>
    </xf>
    <xf numFmtId="177" fontId="8" fillId="0" borderId="6" xfId="2" applyNumberFormat="1" applyFont="1" applyBorder="1" applyAlignment="1">
      <alignment horizontal="center" vertical="center" wrapText="1" shrinkToFit="1"/>
    </xf>
    <xf numFmtId="177" fontId="8" fillId="0" borderId="7" xfId="2" applyNumberFormat="1" applyFont="1" applyBorder="1" applyAlignment="1">
      <alignment horizontal="center" vertical="center" wrapText="1" shrinkToFit="1"/>
    </xf>
    <xf numFmtId="177" fontId="8" fillId="0" borderId="5" xfId="2" applyNumberFormat="1" applyFont="1" applyBorder="1" applyAlignment="1">
      <alignment horizontal="center" vertical="center" wrapText="1" shrinkToFit="1"/>
    </xf>
    <xf numFmtId="177" fontId="8" fillId="0" borderId="9" xfId="2" applyNumberFormat="1" applyFont="1" applyBorder="1" applyAlignment="1">
      <alignment horizontal="center" vertical="center" wrapText="1" shrinkToFit="1"/>
    </xf>
    <xf numFmtId="177" fontId="8" fillId="0" borderId="10" xfId="2" applyNumberFormat="1" applyFont="1" applyBorder="1" applyAlignment="1">
      <alignment horizontal="center" vertical="center" wrapText="1" shrinkToFit="1"/>
    </xf>
    <xf numFmtId="177" fontId="8" fillId="0" borderId="11" xfId="2" applyNumberFormat="1" applyFont="1" applyBorder="1" applyAlignment="1">
      <alignment horizontal="center" vertical="center" wrapText="1" shrinkToFit="1"/>
    </xf>
    <xf numFmtId="0" fontId="18" fillId="0" borderId="12" xfId="2" applyFont="1" applyBorder="1" applyAlignment="1" applyProtection="1">
      <alignment horizontal="center"/>
      <protection locked="0"/>
    </xf>
    <xf numFmtId="0" fontId="18" fillId="0" borderId="0" xfId="2" applyFont="1" applyAlignment="1" applyProtection="1">
      <alignment horizontal="center"/>
      <protection locked="0"/>
    </xf>
    <xf numFmtId="0" fontId="18" fillId="0" borderId="4" xfId="2" applyFont="1" applyBorder="1" applyAlignment="1" applyProtection="1">
      <alignment horizontal="center"/>
      <protection locked="0"/>
    </xf>
    <xf numFmtId="0" fontId="19" fillId="2" borderId="1" xfId="5" applyFont="1" applyFill="1" applyBorder="1" applyAlignment="1">
      <alignment horizontal="center" vertical="center"/>
    </xf>
    <xf numFmtId="0" fontId="13" fillId="0" borderId="0" xfId="2" applyFont="1" applyAlignment="1">
      <alignment horizontal="center" vertical="center"/>
    </xf>
    <xf numFmtId="0" fontId="13" fillId="0" borderId="0" xfId="2" applyFont="1" applyAlignment="1">
      <alignment horizontal="center" vertical="center" shrinkToFit="1"/>
    </xf>
    <xf numFmtId="0" fontId="29" fillId="0" borderId="10" xfId="0" applyFont="1" applyBorder="1" applyAlignment="1">
      <alignment horizontal="left" vertical="center"/>
    </xf>
    <xf numFmtId="0" fontId="29" fillId="0" borderId="0" xfId="0" applyFont="1" applyAlignment="1">
      <alignment horizontal="left" vertical="center"/>
    </xf>
    <xf numFmtId="0" fontId="33" fillId="0" borderId="0" xfId="2" applyFont="1" applyAlignment="1">
      <alignment vertical="center" wrapText="1"/>
    </xf>
    <xf numFmtId="0" fontId="19" fillId="2" borderId="1" xfId="5" applyFont="1" applyFill="1" applyBorder="1" applyAlignment="1">
      <alignment horizontal="center" vertical="center" wrapText="1"/>
    </xf>
    <xf numFmtId="0" fontId="30" fillId="2" borderId="1" xfId="5" applyFont="1" applyFill="1" applyBorder="1" applyAlignment="1">
      <alignment horizontal="center" vertical="center" wrapText="1"/>
    </xf>
    <xf numFmtId="0" fontId="29" fillId="0" borderId="7" xfId="0" applyFont="1" applyBorder="1" applyAlignment="1">
      <alignment horizontal="center" vertical="center" wrapText="1" shrinkToFit="1"/>
    </xf>
    <xf numFmtId="0" fontId="29" fillId="0" borderId="5" xfId="0" applyFont="1" applyBorder="1" applyAlignment="1">
      <alignment horizontal="center" vertical="center" wrapText="1" shrinkToFit="1"/>
    </xf>
    <xf numFmtId="0" fontId="28" fillId="0" borderId="9" xfId="2" applyFont="1" applyBorder="1" applyAlignment="1">
      <alignment horizontal="left" vertical="center" shrinkToFit="1"/>
    </xf>
    <xf numFmtId="0" fontId="28" fillId="0" borderId="10" xfId="2" applyFont="1" applyBorder="1" applyAlignment="1">
      <alignment horizontal="left" vertical="center" shrinkToFit="1"/>
    </xf>
    <xf numFmtId="0" fontId="28" fillId="0" borderId="11" xfId="2" applyFont="1" applyBorder="1" applyAlignment="1">
      <alignment horizontal="left" vertical="center" shrinkToFit="1"/>
    </xf>
    <xf numFmtId="0" fontId="28" fillId="0" borderId="1" xfId="2" applyFont="1" applyBorder="1" applyAlignment="1">
      <alignment horizontal="left" vertical="center" shrinkToFit="1"/>
    </xf>
    <xf numFmtId="0" fontId="28" fillId="0" borderId="13" xfId="2" applyFont="1" applyBorder="1" applyAlignment="1">
      <alignment horizontal="left" vertical="center" shrinkToFit="1"/>
    </xf>
    <xf numFmtId="0" fontId="28" fillId="0" borderId="6" xfId="2" applyFont="1" applyBorder="1" applyAlignment="1">
      <alignment horizontal="left" vertical="center" shrinkToFit="1"/>
    </xf>
    <xf numFmtId="0" fontId="28" fillId="0" borderId="7" xfId="2" applyFont="1" applyBorder="1" applyAlignment="1">
      <alignment horizontal="left" vertical="center" shrinkToFit="1"/>
    </xf>
    <xf numFmtId="0" fontId="28" fillId="0" borderId="5" xfId="2" applyFont="1" applyBorder="1" applyAlignment="1">
      <alignment horizontal="left" vertical="center" shrinkToFit="1"/>
    </xf>
    <xf numFmtId="0" fontId="28" fillId="0" borderId="14" xfId="2" applyFont="1" applyBorder="1" applyAlignment="1">
      <alignment horizontal="left" vertical="center" shrinkToFit="1"/>
    </xf>
    <xf numFmtId="0" fontId="29" fillId="0" borderId="10" xfId="0" applyFont="1" applyBorder="1" applyAlignment="1">
      <alignment horizontal="center" vertical="center" shrinkToFit="1"/>
    </xf>
    <xf numFmtId="0" fontId="13" fillId="2" borderId="14" xfId="2" applyFont="1" applyFill="1" applyBorder="1" applyAlignment="1">
      <alignment vertical="center" textRotation="255"/>
    </xf>
    <xf numFmtId="0" fontId="13" fillId="2" borderId="15" xfId="2" applyFont="1" applyFill="1" applyBorder="1" applyAlignment="1">
      <alignment vertical="center" textRotation="255"/>
    </xf>
    <xf numFmtId="0" fontId="27" fillId="0" borderId="6" xfId="2" applyFont="1" applyBorder="1" applyAlignment="1" applyProtection="1">
      <alignment horizontal="left" vertical="top" wrapText="1"/>
      <protection locked="0"/>
    </xf>
    <xf numFmtId="0" fontId="27" fillId="0" borderId="7" xfId="2" applyFont="1" applyBorder="1" applyAlignment="1" applyProtection="1">
      <alignment horizontal="left" vertical="top"/>
      <protection locked="0"/>
    </xf>
    <xf numFmtId="0" fontId="27" fillId="0" borderId="0" xfId="2" applyFont="1" applyAlignment="1" applyProtection="1">
      <alignment horizontal="left" vertical="top"/>
      <protection locked="0"/>
    </xf>
    <xf numFmtId="0" fontId="27" fillId="0" borderId="4" xfId="2" applyFont="1" applyBorder="1" applyAlignment="1" applyProtection="1">
      <alignment horizontal="left" vertical="top"/>
      <protection locked="0"/>
    </xf>
    <xf numFmtId="0" fontId="27" fillId="0" borderId="12" xfId="2" applyFont="1" applyBorder="1" applyAlignment="1" applyProtection="1">
      <alignment horizontal="left" vertical="top"/>
      <protection locked="0"/>
    </xf>
    <xf numFmtId="0" fontId="27" fillId="0" borderId="9" xfId="2" applyFont="1" applyBorder="1" applyAlignment="1" applyProtection="1">
      <alignment horizontal="left" vertical="top"/>
      <protection locked="0"/>
    </xf>
    <xf numFmtId="0" fontId="27" fillId="0" borderId="10" xfId="2" applyFont="1" applyBorder="1" applyAlignment="1" applyProtection="1">
      <alignment horizontal="left" vertical="top"/>
      <protection locked="0"/>
    </xf>
    <xf numFmtId="0" fontId="27" fillId="0" borderId="11" xfId="2" applyFont="1" applyBorder="1" applyAlignment="1" applyProtection="1">
      <alignment horizontal="left" vertical="top"/>
      <protection locked="0"/>
    </xf>
    <xf numFmtId="0" fontId="19" fillId="2" borderId="2" xfId="2" applyFont="1" applyFill="1" applyBorder="1" applyAlignment="1" applyProtection="1">
      <alignment horizontal="center" vertical="center"/>
      <protection locked="0"/>
    </xf>
    <xf numFmtId="0" fontId="29" fillId="2" borderId="3" xfId="0" applyFont="1" applyFill="1" applyBorder="1" applyAlignment="1">
      <alignment horizontal="center" vertical="center"/>
    </xf>
    <xf numFmtId="0" fontId="29" fillId="2" borderId="8" xfId="0" applyFont="1" applyFill="1" applyBorder="1" applyAlignment="1">
      <alignment horizontal="center" vertical="center"/>
    </xf>
    <xf numFmtId="0" fontId="19" fillId="2" borderId="2" xfId="2" applyFont="1" applyFill="1" applyBorder="1" applyAlignment="1" applyProtection="1">
      <alignment horizontal="center" vertical="center" wrapText="1"/>
      <protection locked="0"/>
    </xf>
    <xf numFmtId="0" fontId="19" fillId="2" borderId="3" xfId="2" applyFont="1" applyFill="1" applyBorder="1" applyAlignment="1" applyProtection="1">
      <alignment horizontal="center" vertical="center" wrapText="1"/>
      <protection locked="0"/>
    </xf>
    <xf numFmtId="0" fontId="19" fillId="2" borderId="8" xfId="2" applyFont="1" applyFill="1" applyBorder="1" applyAlignment="1" applyProtection="1">
      <alignment horizontal="center" vertical="center" wrapText="1"/>
      <protection locked="0"/>
    </xf>
    <xf numFmtId="0" fontId="19" fillId="0" borderId="2" xfId="2" applyFont="1" applyBorder="1" applyAlignment="1" applyProtection="1">
      <alignment horizontal="center" vertical="center" wrapText="1"/>
      <protection locked="0"/>
    </xf>
    <xf numFmtId="0" fontId="19" fillId="0" borderId="3" xfId="2" applyFont="1" applyBorder="1" applyAlignment="1" applyProtection="1">
      <alignment horizontal="center" vertical="center" wrapText="1"/>
      <protection locked="0"/>
    </xf>
    <xf numFmtId="202" fontId="19" fillId="0" borderId="2" xfId="2" applyNumberFormat="1" applyFont="1" applyBorder="1" applyAlignment="1" applyProtection="1">
      <alignment horizontal="center" vertical="center" wrapText="1"/>
      <protection locked="0"/>
    </xf>
    <xf numFmtId="202" fontId="19" fillId="0" borderId="3" xfId="2" applyNumberFormat="1" applyFont="1" applyBorder="1" applyAlignment="1" applyProtection="1">
      <alignment horizontal="center" vertical="center" wrapText="1"/>
      <protection locked="0"/>
    </xf>
    <xf numFmtId="202" fontId="19" fillId="0" borderId="8" xfId="2" applyNumberFormat="1" applyFont="1" applyBorder="1" applyAlignment="1" applyProtection="1">
      <alignment horizontal="center" vertical="center" wrapText="1"/>
      <protection locked="0"/>
    </xf>
    <xf numFmtId="0" fontId="19" fillId="2" borderId="6" xfId="2" applyFont="1" applyFill="1" applyBorder="1" applyAlignment="1" applyProtection="1">
      <alignment horizontal="center" vertical="center" wrapText="1"/>
      <protection locked="0"/>
    </xf>
    <xf numFmtId="0" fontId="19" fillId="2" borderId="5" xfId="2" applyFont="1" applyFill="1" applyBorder="1" applyAlignment="1" applyProtection="1">
      <alignment horizontal="center" vertical="center" wrapText="1"/>
      <protection locked="0"/>
    </xf>
    <xf numFmtId="0" fontId="19" fillId="2" borderId="12" xfId="2" applyFont="1" applyFill="1" applyBorder="1" applyAlignment="1" applyProtection="1">
      <alignment horizontal="center" vertical="center" wrapText="1"/>
      <protection locked="0"/>
    </xf>
    <xf numFmtId="0" fontId="19" fillId="2" borderId="4" xfId="2" applyFont="1" applyFill="1" applyBorder="1" applyAlignment="1" applyProtection="1">
      <alignment horizontal="center" vertical="center" wrapText="1"/>
      <protection locked="0"/>
    </xf>
    <xf numFmtId="0" fontId="19" fillId="2" borderId="9" xfId="2" applyFont="1" applyFill="1" applyBorder="1" applyAlignment="1" applyProtection="1">
      <alignment horizontal="center" vertical="center" wrapText="1"/>
      <protection locked="0"/>
    </xf>
    <xf numFmtId="0" fontId="19" fillId="2" borderId="11" xfId="2" applyFont="1" applyFill="1" applyBorder="1" applyAlignment="1" applyProtection="1">
      <alignment horizontal="center" vertical="center" wrapText="1"/>
      <protection locked="0"/>
    </xf>
    <xf numFmtId="0" fontId="19" fillId="2" borderId="1" xfId="2" applyFont="1" applyFill="1" applyBorder="1" applyAlignment="1" applyProtection="1">
      <alignment horizontal="center" vertical="center" wrapText="1"/>
      <protection locked="0"/>
    </xf>
    <xf numFmtId="0" fontId="19" fillId="2" borderId="7" xfId="2" applyFont="1" applyFill="1" applyBorder="1" applyAlignment="1" applyProtection="1">
      <alignment horizontal="center" vertical="center" wrapText="1"/>
      <protection locked="0"/>
    </xf>
    <xf numFmtId="0" fontId="19" fillId="2" borderId="10" xfId="2" applyFont="1" applyFill="1" applyBorder="1" applyAlignment="1" applyProtection="1">
      <alignment horizontal="center" vertical="center" wrapText="1"/>
      <protection locked="0"/>
    </xf>
    <xf numFmtId="0" fontId="29" fillId="0" borderId="7" xfId="0" applyFont="1" applyBorder="1" applyAlignment="1">
      <alignment horizontal="center" vertical="center" wrapText="1"/>
    </xf>
    <xf numFmtId="0" fontId="29" fillId="0" borderId="5" xfId="0" applyFont="1" applyBorder="1" applyAlignment="1">
      <alignment horizontal="center" vertical="center" wrapText="1"/>
    </xf>
    <xf numFmtId="0" fontId="19" fillId="2" borderId="0" xfId="2" applyFont="1" applyFill="1" applyAlignment="1" applyProtection="1">
      <alignment horizontal="center" vertical="center" wrapText="1"/>
      <protection locked="0"/>
    </xf>
    <xf numFmtId="0" fontId="29" fillId="0" borderId="0" xfId="0" applyFont="1" applyAlignment="1">
      <alignment horizontal="center" vertical="center" wrapText="1"/>
    </xf>
    <xf numFmtId="0" fontId="29" fillId="0" borderId="4"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1" xfId="0" applyFont="1" applyBorder="1" applyAlignment="1">
      <alignment horizontal="center" vertical="center" wrapText="1"/>
    </xf>
    <xf numFmtId="0" fontId="19" fillId="0" borderId="2" xfId="2" applyFont="1" applyBorder="1" applyAlignment="1" applyProtection="1">
      <alignment horizontal="center" vertical="center" shrinkToFit="1"/>
      <protection locked="0"/>
    </xf>
    <xf numFmtId="0" fontId="19" fillId="0" borderId="3" xfId="2" applyFont="1" applyBorder="1" applyAlignment="1" applyProtection="1">
      <alignment horizontal="center" vertical="center" shrinkToFit="1"/>
      <protection locked="0"/>
    </xf>
    <xf numFmtId="0" fontId="19" fillId="0" borderId="8" xfId="2" applyFont="1" applyBorder="1" applyAlignment="1" applyProtection="1">
      <alignment horizontal="center" vertical="center" shrinkToFit="1"/>
      <protection locked="0"/>
    </xf>
    <xf numFmtId="0" fontId="13" fillId="0" borderId="1" xfId="2" applyFont="1" applyBorder="1" applyAlignment="1" applyProtection="1">
      <alignment horizontal="center" vertical="center" shrinkToFit="1"/>
      <protection locked="0"/>
    </xf>
    <xf numFmtId="0" fontId="13" fillId="0" borderId="2" xfId="2" applyFont="1" applyBorder="1" applyAlignment="1" applyProtection="1">
      <alignment horizontal="center" vertical="center" shrinkToFit="1"/>
      <protection locked="0"/>
    </xf>
    <xf numFmtId="0" fontId="13" fillId="0" borderId="3" xfId="2" applyFont="1" applyBorder="1" applyAlignment="1" applyProtection="1">
      <alignment horizontal="center" vertical="center" shrinkToFit="1"/>
      <protection locked="0"/>
    </xf>
    <xf numFmtId="0" fontId="13" fillId="0" borderId="8" xfId="2" applyFont="1" applyBorder="1" applyAlignment="1" applyProtection="1">
      <alignment horizontal="center" vertical="center" shrinkToFit="1"/>
      <protection locked="0"/>
    </xf>
    <xf numFmtId="0" fontId="19" fillId="0" borderId="12" xfId="2" applyFont="1" applyBorder="1" applyAlignment="1" applyProtection="1">
      <alignment horizontal="left" vertical="center" shrinkToFit="1"/>
      <protection locked="0"/>
    </xf>
    <xf numFmtId="0" fontId="19" fillId="0" borderId="0" xfId="2" applyFont="1" applyAlignment="1" applyProtection="1">
      <alignment horizontal="left" vertical="center" shrinkToFit="1"/>
      <protection locked="0"/>
    </xf>
    <xf numFmtId="0" fontId="19" fillId="0" borderId="4" xfId="2" applyFont="1" applyBorder="1" applyAlignment="1" applyProtection="1">
      <alignment horizontal="left" vertical="center" shrinkToFit="1"/>
      <protection locked="0"/>
    </xf>
    <xf numFmtId="0" fontId="45" fillId="0" borderId="9" xfId="2" applyFont="1" applyBorder="1" applyAlignment="1" applyProtection="1">
      <alignment horizontal="left" vertical="center" shrinkToFit="1"/>
      <protection locked="0"/>
    </xf>
    <xf numFmtId="0" fontId="45" fillId="0" borderId="10" xfId="2" applyFont="1" applyBorder="1" applyAlignment="1" applyProtection="1">
      <alignment horizontal="left" vertical="center" shrinkToFit="1"/>
      <protection locked="0"/>
    </xf>
    <xf numFmtId="0" fontId="45" fillId="0" borderId="11" xfId="2" applyFont="1" applyBorder="1" applyAlignment="1" applyProtection="1">
      <alignment horizontal="left" vertical="center" shrinkToFit="1"/>
      <protection locked="0"/>
    </xf>
    <xf numFmtId="0" fontId="19" fillId="0" borderId="1" xfId="2" applyFont="1" applyBorder="1" applyAlignment="1" applyProtection="1">
      <alignment horizontal="center" vertical="center" wrapText="1"/>
      <protection locked="0"/>
    </xf>
    <xf numFmtId="0" fontId="45" fillId="2" borderId="1" xfId="2" applyFont="1" applyFill="1" applyBorder="1" applyAlignment="1" applyProtection="1">
      <alignment horizontal="center" vertical="center" wrapText="1" shrinkToFit="1"/>
      <protection locked="0"/>
    </xf>
    <xf numFmtId="0" fontId="45" fillId="2" borderId="1" xfId="2" applyFont="1" applyFill="1" applyBorder="1" applyAlignment="1" applyProtection="1">
      <alignment horizontal="center" vertical="center" shrinkToFit="1"/>
      <protection locked="0"/>
    </xf>
    <xf numFmtId="0" fontId="19" fillId="0" borderId="7" xfId="2" applyFont="1" applyBorder="1" applyAlignment="1" applyProtection="1">
      <alignment horizontal="center" vertical="center" shrinkToFit="1"/>
      <protection locked="0"/>
    </xf>
    <xf numFmtId="0" fontId="19" fillId="0" borderId="0" xfId="2" applyFont="1" applyAlignment="1" applyProtection="1">
      <alignment horizontal="center" vertical="center" shrinkToFit="1"/>
      <protection locked="0"/>
    </xf>
    <xf numFmtId="0" fontId="19" fillId="0" borderId="4" xfId="2" applyFont="1" applyBorder="1" applyAlignment="1" applyProtection="1">
      <alignment horizontal="center" vertical="center" shrinkToFit="1"/>
      <protection locked="0"/>
    </xf>
    <xf numFmtId="0" fontId="19" fillId="0" borderId="10" xfId="2" applyFont="1" applyBorder="1" applyAlignment="1" applyProtection="1">
      <alignment horizontal="center" vertical="center" shrinkToFit="1"/>
      <protection locked="0"/>
    </xf>
    <xf numFmtId="0" fontId="19" fillId="0" borderId="11" xfId="2" applyFont="1" applyBorder="1" applyAlignment="1" applyProtection="1">
      <alignment horizontal="center" vertical="center" shrinkToFit="1"/>
      <protection locked="0"/>
    </xf>
    <xf numFmtId="0" fontId="19" fillId="0" borderId="14" xfId="2" applyFont="1" applyBorder="1" applyAlignment="1" applyProtection="1">
      <alignment horizontal="left" vertical="center" shrinkToFit="1"/>
      <protection locked="0"/>
    </xf>
    <xf numFmtId="0" fontId="19" fillId="2" borderId="14" xfId="2" applyFont="1" applyFill="1" applyBorder="1" applyAlignment="1" applyProtection="1">
      <alignment horizontal="center" vertical="center" wrapText="1"/>
      <protection locked="0"/>
    </xf>
    <xf numFmtId="0" fontId="19" fillId="2" borderId="15" xfId="2" applyFont="1" applyFill="1" applyBorder="1" applyAlignment="1" applyProtection="1">
      <alignment horizontal="center" vertical="center" wrapText="1"/>
      <protection locked="0"/>
    </xf>
    <xf numFmtId="0" fontId="27" fillId="0" borderId="1" xfId="2" applyFont="1" applyBorder="1" applyAlignment="1" applyProtection="1">
      <alignment horizontal="center" vertical="center" wrapText="1"/>
      <protection locked="0"/>
    </xf>
    <xf numFmtId="0" fontId="28" fillId="0" borderId="2" xfId="0" applyFont="1" applyBorder="1">
      <alignment vertical="center"/>
    </xf>
    <xf numFmtId="0" fontId="28" fillId="0" borderId="3" xfId="0" applyFont="1" applyBorder="1">
      <alignment vertical="center"/>
    </xf>
    <xf numFmtId="0" fontId="28" fillId="0" borderId="8" xfId="0" applyFont="1" applyBorder="1">
      <alignment vertical="center"/>
    </xf>
    <xf numFmtId="0" fontId="28" fillId="2" borderId="2" xfId="0" applyFont="1" applyFill="1" applyBorder="1">
      <alignment vertical="center"/>
    </xf>
    <xf numFmtId="0" fontId="28" fillId="2" borderId="3" xfId="0" applyFont="1" applyFill="1" applyBorder="1">
      <alignment vertical="center"/>
    </xf>
    <xf numFmtId="0" fontId="28" fillId="2" borderId="8" xfId="0" applyFont="1" applyFill="1" applyBorder="1">
      <alignment vertical="center"/>
    </xf>
    <xf numFmtId="0" fontId="28" fillId="2" borderId="2" xfId="0" applyFont="1" applyFill="1" applyBorder="1" applyAlignment="1">
      <alignment horizontal="center" vertical="center"/>
    </xf>
    <xf numFmtId="0" fontId="28" fillId="2" borderId="3" xfId="0" applyFont="1" applyFill="1" applyBorder="1" applyAlignment="1">
      <alignment horizontal="center" vertical="center"/>
    </xf>
    <xf numFmtId="0" fontId="28" fillId="2" borderId="8" xfId="0" applyFont="1" applyFill="1" applyBorder="1" applyAlignment="1">
      <alignment horizontal="center" vertical="center"/>
    </xf>
    <xf numFmtId="0" fontId="29" fillId="0" borderId="2" xfId="0" applyFont="1" applyBorder="1" applyAlignment="1">
      <alignment horizontal="left" vertical="center"/>
    </xf>
    <xf numFmtId="0" fontId="29" fillId="0" borderId="3" xfId="0" applyFont="1" applyBorder="1" applyAlignment="1">
      <alignment horizontal="left" vertical="center"/>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8" xfId="0" applyFont="1" applyBorder="1" applyAlignment="1">
      <alignment horizontal="left" vertical="center" wrapText="1"/>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28" fillId="0" borderId="8" xfId="0" applyFont="1" applyBorder="1" applyAlignment="1">
      <alignment horizontal="center" vertical="center"/>
    </xf>
    <xf numFmtId="0" fontId="28" fillId="0" borderId="1" xfId="0" applyFont="1" applyBorder="1">
      <alignment vertical="center"/>
    </xf>
    <xf numFmtId="0" fontId="28" fillId="2" borderId="2" xfId="0" applyFont="1" applyFill="1" applyBorder="1" applyAlignment="1">
      <alignment vertical="center" wrapText="1"/>
    </xf>
    <xf numFmtId="0" fontId="19" fillId="2" borderId="6" xfId="0" applyFont="1" applyFill="1" applyBorder="1" applyAlignment="1">
      <alignment horizontal="center" vertical="center"/>
    </xf>
    <xf numFmtId="0" fontId="19" fillId="2" borderId="7"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9"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1" xfId="0" applyFont="1" applyFill="1" applyBorder="1" applyAlignment="1">
      <alignment horizontal="center" vertical="center"/>
    </xf>
    <xf numFmtId="177" fontId="19" fillId="0" borderId="6" xfId="0" applyNumberFormat="1" applyFont="1" applyBorder="1" applyAlignment="1">
      <alignment horizontal="center" vertical="center"/>
    </xf>
    <xf numFmtId="177" fontId="19" fillId="0" borderId="7" xfId="0" applyNumberFormat="1" applyFont="1" applyBorder="1" applyAlignment="1">
      <alignment horizontal="center" vertical="center"/>
    </xf>
    <xf numFmtId="177" fontId="19" fillId="0" borderId="5" xfId="0" applyNumberFormat="1" applyFont="1" applyBorder="1" applyAlignment="1">
      <alignment horizontal="center" vertical="center"/>
    </xf>
    <xf numFmtId="177" fontId="19" fillId="0" borderId="9" xfId="0" applyNumberFormat="1" applyFont="1" applyBorder="1" applyAlignment="1">
      <alignment horizontal="center" vertical="center"/>
    </xf>
    <xf numFmtId="177" fontId="19" fillId="0" borderId="10" xfId="0" applyNumberFormat="1" applyFont="1" applyBorder="1" applyAlignment="1">
      <alignment horizontal="center" vertical="center"/>
    </xf>
    <xf numFmtId="177" fontId="19" fillId="0" borderId="11" xfId="0" applyNumberFormat="1" applyFont="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188" fontId="19" fillId="0" borderId="6" xfId="0" applyNumberFormat="1" applyFont="1" applyBorder="1" applyAlignment="1">
      <alignment horizontal="center" vertical="center"/>
    </xf>
    <xf numFmtId="0" fontId="28" fillId="0" borderId="7" xfId="0" applyFont="1" applyBorder="1">
      <alignment vertical="center"/>
    </xf>
    <xf numFmtId="0" fontId="28" fillId="0" borderId="5" xfId="0" applyFont="1" applyBorder="1">
      <alignment vertical="center"/>
    </xf>
    <xf numFmtId="188" fontId="19" fillId="0" borderId="9" xfId="0" applyNumberFormat="1" applyFont="1" applyBorder="1" applyAlignment="1">
      <alignment horizontal="center" vertical="center"/>
    </xf>
    <xf numFmtId="0" fontId="28" fillId="0" borderId="10" xfId="0" applyFont="1" applyBorder="1">
      <alignment vertical="center"/>
    </xf>
    <xf numFmtId="0" fontId="28" fillId="0" borderId="11" xfId="0" applyFont="1" applyBorder="1">
      <alignment vertical="center"/>
    </xf>
    <xf numFmtId="188" fontId="19" fillId="0" borderId="6" xfId="0" applyNumberFormat="1" applyFont="1" applyBorder="1" applyAlignment="1">
      <alignment horizontal="left"/>
    </xf>
    <xf numFmtId="188" fontId="19" fillId="0" borderId="7" xfId="0" applyNumberFormat="1" applyFont="1" applyBorder="1" applyAlignment="1">
      <alignment horizontal="left"/>
    </xf>
    <xf numFmtId="188" fontId="19" fillId="0" borderId="5" xfId="0" applyNumberFormat="1" applyFont="1" applyBorder="1" applyAlignment="1">
      <alignment horizontal="left"/>
    </xf>
    <xf numFmtId="0" fontId="29" fillId="0" borderId="2" xfId="0" applyFont="1" applyBorder="1">
      <alignment vertical="center"/>
    </xf>
    <xf numFmtId="0" fontId="29" fillId="0" borderId="1" xfId="0" applyFont="1" applyBorder="1">
      <alignment vertical="center"/>
    </xf>
    <xf numFmtId="0" fontId="19" fillId="2" borderId="6" xfId="0" applyFont="1" applyFill="1" applyBorder="1" applyAlignment="1">
      <alignment horizontal="center" vertical="center" shrinkToFit="1"/>
    </xf>
    <xf numFmtId="0" fontId="19" fillId="2" borderId="7" xfId="0" applyFont="1" applyFill="1" applyBorder="1" applyAlignment="1">
      <alignment horizontal="center" vertical="center" shrinkToFit="1"/>
    </xf>
    <xf numFmtId="0" fontId="19" fillId="2" borderId="5" xfId="0" applyFont="1" applyFill="1" applyBorder="1" applyAlignment="1">
      <alignment horizontal="center" vertical="center" shrinkToFit="1"/>
    </xf>
    <xf numFmtId="0" fontId="19" fillId="2" borderId="9" xfId="0" applyFont="1" applyFill="1" applyBorder="1" applyAlignment="1">
      <alignment horizontal="center" vertical="center" shrinkToFit="1"/>
    </xf>
    <xf numFmtId="0" fontId="19" fillId="2" borderId="10" xfId="0" applyFont="1" applyFill="1" applyBorder="1" applyAlignment="1">
      <alignment horizontal="center" vertical="center" shrinkToFit="1"/>
    </xf>
    <xf numFmtId="0" fontId="19" fillId="2" borderId="11" xfId="0" applyFont="1" applyFill="1" applyBorder="1" applyAlignment="1">
      <alignment horizontal="center" vertical="center" shrinkToFit="1"/>
    </xf>
    <xf numFmtId="188" fontId="19" fillId="0" borderId="9" xfId="0" applyNumberFormat="1" applyFont="1" applyBorder="1" applyAlignment="1">
      <alignment horizontal="left" vertical="center"/>
    </xf>
    <xf numFmtId="188" fontId="19" fillId="0" borderId="10" xfId="0" applyNumberFormat="1" applyFont="1" applyBorder="1" applyAlignment="1">
      <alignment horizontal="left" vertical="center"/>
    </xf>
    <xf numFmtId="188" fontId="19" fillId="0" borderId="11" xfId="0" applyNumberFormat="1" applyFont="1" applyBorder="1" applyAlignment="1">
      <alignment horizontal="left" vertical="center"/>
    </xf>
    <xf numFmtId="188" fontId="19" fillId="0" borderId="2" xfId="0" applyNumberFormat="1" applyFont="1" applyBorder="1" applyAlignment="1">
      <alignment horizontal="center" vertical="center" shrinkToFit="1"/>
    </xf>
    <xf numFmtId="0" fontId="28" fillId="0" borderId="3" xfId="0" applyFont="1" applyBorder="1" applyAlignment="1">
      <alignment horizontal="center" vertical="center" shrinkToFit="1"/>
    </xf>
    <xf numFmtId="0" fontId="28" fillId="0" borderId="8" xfId="0" applyFont="1" applyBorder="1" applyAlignment="1">
      <alignment horizontal="center" vertical="center" shrinkToFit="1"/>
    </xf>
    <xf numFmtId="0" fontId="47" fillId="2" borderId="6" xfId="0" applyFont="1" applyFill="1" applyBorder="1" applyAlignment="1">
      <alignment horizontal="center" vertical="center" shrinkToFit="1"/>
    </xf>
    <xf numFmtId="0" fontId="47" fillId="2" borderId="7" xfId="0" applyFont="1" applyFill="1" applyBorder="1" applyAlignment="1">
      <alignment horizontal="center" vertical="center" shrinkToFit="1"/>
    </xf>
    <xf numFmtId="0" fontId="47" fillId="2" borderId="5" xfId="0" applyFont="1" applyFill="1" applyBorder="1" applyAlignment="1">
      <alignment horizontal="center" vertical="center" shrinkToFit="1"/>
    </xf>
    <xf numFmtId="0" fontId="47" fillId="2" borderId="9" xfId="0" applyFont="1" applyFill="1" applyBorder="1" applyAlignment="1">
      <alignment horizontal="center" vertical="center" shrinkToFit="1"/>
    </xf>
    <xf numFmtId="0" fontId="47" fillId="2" borderId="10" xfId="0" applyFont="1" applyFill="1" applyBorder="1" applyAlignment="1">
      <alignment horizontal="center" vertical="center" shrinkToFit="1"/>
    </xf>
    <xf numFmtId="0" fontId="47" fillId="2" borderId="11" xfId="0" applyFont="1" applyFill="1" applyBorder="1" applyAlignment="1">
      <alignment horizontal="center" vertical="center" shrinkToFit="1"/>
    </xf>
    <xf numFmtId="179" fontId="13" fillId="2" borderId="34" xfId="5" applyNumberFormat="1" applyFont="1" applyFill="1" applyBorder="1" applyAlignment="1">
      <alignment horizontal="center" vertical="center" shrinkToFit="1"/>
    </xf>
    <xf numFmtId="179" fontId="13" fillId="2" borderId="25" xfId="5" applyNumberFormat="1" applyFont="1" applyFill="1" applyBorder="1" applyAlignment="1">
      <alignment horizontal="center" vertical="center" shrinkToFit="1"/>
    </xf>
    <xf numFmtId="179" fontId="13" fillId="2" borderId="24" xfId="5" applyNumberFormat="1" applyFont="1" applyFill="1" applyBorder="1" applyAlignment="1">
      <alignment horizontal="center" vertical="center" shrinkToFit="1"/>
    </xf>
    <xf numFmtId="0" fontId="13" fillId="0" borderId="55" xfId="5" applyFont="1" applyBorder="1" applyAlignment="1">
      <alignment horizontal="center" vertical="center" shrinkToFit="1"/>
    </xf>
    <xf numFmtId="0" fontId="13" fillId="0" borderId="43" xfId="5" applyFont="1" applyBorder="1" applyAlignment="1">
      <alignment horizontal="center" vertical="center" shrinkToFit="1"/>
    </xf>
    <xf numFmtId="0" fontId="13" fillId="0" borderId="51" xfId="5" applyFont="1" applyBorder="1" applyAlignment="1">
      <alignment horizontal="center" vertical="center" shrinkToFit="1"/>
    </xf>
    <xf numFmtId="0" fontId="13" fillId="0" borderId="42" xfId="5" applyFont="1" applyBorder="1" applyAlignment="1">
      <alignment horizontal="center" vertical="center" shrinkToFit="1"/>
    </xf>
    <xf numFmtId="0" fontId="13" fillId="0" borderId="53" xfId="5" applyFont="1" applyBorder="1" applyAlignment="1">
      <alignment horizontal="center" vertical="center" shrinkToFit="1"/>
    </xf>
    <xf numFmtId="0" fontId="13" fillId="0" borderId="54" xfId="5" applyFont="1" applyBorder="1" applyAlignment="1">
      <alignment horizontal="center" vertical="center" shrinkToFit="1"/>
    </xf>
    <xf numFmtId="0" fontId="13" fillId="0" borderId="56" xfId="5" applyFont="1" applyBorder="1" applyAlignment="1">
      <alignment horizontal="center" vertical="center" shrinkToFit="1"/>
    </xf>
    <xf numFmtId="0" fontId="13" fillId="0" borderId="24" xfId="5" applyFont="1" applyBorder="1" applyAlignment="1">
      <alignment horizontal="center" vertical="center" shrinkToFit="1"/>
    </xf>
    <xf numFmtId="0" fontId="13" fillId="0" borderId="35" xfId="5" applyFont="1" applyBorder="1" applyAlignment="1">
      <alignment horizontal="center" vertical="center" shrinkToFit="1"/>
    </xf>
    <xf numFmtId="0" fontId="13" fillId="0" borderId="49" xfId="5" applyFont="1" applyBorder="1" applyAlignment="1">
      <alignment horizontal="center" vertical="center" shrinkToFit="1"/>
    </xf>
    <xf numFmtId="0" fontId="13" fillId="0" borderId="36" xfId="5" applyFont="1" applyBorder="1" applyAlignment="1">
      <alignment horizontal="center" vertical="center" shrinkToFit="1"/>
    </xf>
    <xf numFmtId="0" fontId="13" fillId="0" borderId="34" xfId="5" applyFont="1" applyBorder="1" applyAlignment="1">
      <alignment horizontal="center" vertical="center" shrinkToFit="1"/>
    </xf>
    <xf numFmtId="0" fontId="13" fillId="0" borderId="25" xfId="5" applyFont="1" applyBorder="1" applyAlignment="1">
      <alignment horizontal="center" vertical="center" shrinkToFit="1"/>
    </xf>
    <xf numFmtId="0" fontId="13" fillId="0" borderId="50" xfId="5" applyFont="1" applyBorder="1" applyAlignment="1">
      <alignment horizontal="center" vertical="center" shrinkToFit="1"/>
    </xf>
    <xf numFmtId="0" fontId="13" fillId="0" borderId="40" xfId="5" applyFont="1" applyBorder="1" applyAlignment="1">
      <alignment horizontal="center" vertical="center" shrinkToFit="1"/>
    </xf>
    <xf numFmtId="0" fontId="19" fillId="2" borderId="23" xfId="5" applyFont="1" applyFill="1" applyBorder="1" applyAlignment="1">
      <alignment horizontal="center" vertical="center" wrapText="1"/>
    </xf>
    <xf numFmtId="0" fontId="19" fillId="2" borderId="22" xfId="5" applyFont="1" applyFill="1" applyBorder="1" applyAlignment="1">
      <alignment horizontal="center" vertical="center" wrapText="1"/>
    </xf>
    <xf numFmtId="0" fontId="19" fillId="2" borderId="21" xfId="5" applyFont="1" applyFill="1" applyBorder="1" applyAlignment="1">
      <alignment horizontal="center" vertical="center" wrapText="1"/>
    </xf>
    <xf numFmtId="0" fontId="19" fillId="2" borderId="23" xfId="5" applyFont="1" applyFill="1" applyBorder="1" applyAlignment="1">
      <alignment horizontal="center" vertical="center"/>
    </xf>
    <xf numFmtId="0" fontId="19" fillId="2" borderId="22" xfId="5" applyFont="1" applyFill="1" applyBorder="1" applyAlignment="1">
      <alignment horizontal="center" vertical="center"/>
    </xf>
    <xf numFmtId="0" fontId="19" fillId="2" borderId="21" xfId="5" applyFont="1" applyFill="1" applyBorder="1" applyAlignment="1">
      <alignment horizontal="center" vertical="center"/>
    </xf>
    <xf numFmtId="0" fontId="19" fillId="2" borderId="20" xfId="5" applyFont="1" applyFill="1" applyBorder="1" applyAlignment="1">
      <alignment horizontal="center" vertical="center" wrapText="1"/>
    </xf>
    <xf numFmtId="0" fontId="19" fillId="2" borderId="18" xfId="5" applyFont="1" applyFill="1" applyBorder="1" applyAlignment="1">
      <alignment horizontal="center" vertical="center" wrapText="1"/>
    </xf>
    <xf numFmtId="0" fontId="49" fillId="2" borderId="14" xfId="5" applyFont="1" applyFill="1" applyBorder="1" applyAlignment="1">
      <alignment horizontal="center" vertical="center" wrapText="1"/>
    </xf>
    <xf numFmtId="0" fontId="49" fillId="2" borderId="15" xfId="5" applyFont="1" applyFill="1" applyBorder="1" applyAlignment="1">
      <alignment horizontal="center" vertical="center" wrapText="1"/>
    </xf>
    <xf numFmtId="0" fontId="49" fillId="2" borderId="13" xfId="5" applyFont="1" applyFill="1" applyBorder="1" applyAlignment="1">
      <alignment horizontal="center" vertical="center" wrapText="1"/>
    </xf>
    <xf numFmtId="0" fontId="49" fillId="2" borderId="33" xfId="5" applyFont="1" applyFill="1" applyBorder="1" applyAlignment="1">
      <alignment horizontal="center" vertical="center" wrapText="1"/>
    </xf>
    <xf numFmtId="0" fontId="49" fillId="2" borderId="47" xfId="5" applyFont="1" applyFill="1" applyBorder="1" applyAlignment="1">
      <alignment horizontal="center" vertical="center" wrapText="1"/>
    </xf>
    <xf numFmtId="0" fontId="19" fillId="2" borderId="19" xfId="5" applyFont="1" applyFill="1" applyBorder="1" applyAlignment="1">
      <alignment horizontal="center" vertical="center"/>
    </xf>
    <xf numFmtId="0" fontId="19" fillId="2" borderId="3" xfId="5" applyFont="1" applyFill="1" applyBorder="1" applyAlignment="1">
      <alignment horizontal="center" vertical="center"/>
    </xf>
    <xf numFmtId="0" fontId="19" fillId="2" borderId="8" xfId="5" applyFont="1" applyFill="1" applyBorder="1" applyAlignment="1">
      <alignment horizontal="center" vertical="center"/>
    </xf>
    <xf numFmtId="0" fontId="19" fillId="2" borderId="2" xfId="5" applyFont="1" applyFill="1" applyBorder="1" applyAlignment="1">
      <alignment horizontal="center" vertical="center"/>
    </xf>
    <xf numFmtId="0" fontId="19" fillId="2" borderId="16" xfId="5" applyFont="1" applyFill="1" applyBorder="1" applyAlignment="1">
      <alignment horizontal="center" vertical="center"/>
    </xf>
    <xf numFmtId="0" fontId="13" fillId="0" borderId="6" xfId="5" applyFont="1" applyBorder="1" applyAlignment="1">
      <alignment horizontal="center" vertical="center"/>
    </xf>
    <xf numFmtId="0" fontId="13" fillId="0" borderId="7" xfId="5" applyFont="1" applyBorder="1" applyAlignment="1">
      <alignment horizontal="center" vertical="center"/>
    </xf>
    <xf numFmtId="0" fontId="13" fillId="0" borderId="59" xfId="5" applyFont="1" applyBorder="1" applyAlignment="1">
      <alignment horizontal="center" vertical="center"/>
    </xf>
    <xf numFmtId="0" fontId="13" fillId="0" borderId="25" xfId="5" applyFont="1" applyBorder="1" applyAlignment="1">
      <alignment horizontal="center" vertical="center"/>
    </xf>
    <xf numFmtId="0" fontId="13" fillId="0" borderId="60" xfId="5" applyFont="1" applyBorder="1" applyAlignment="1">
      <alignment horizontal="center" vertical="center"/>
    </xf>
    <xf numFmtId="0" fontId="13" fillId="0" borderId="6" xfId="5" applyFont="1" applyBorder="1" applyAlignment="1">
      <alignment horizontal="left" vertical="center"/>
    </xf>
    <xf numFmtId="0" fontId="13" fillId="0" borderId="7" xfId="5" applyFont="1" applyBorder="1" applyAlignment="1">
      <alignment horizontal="left" vertical="center"/>
    </xf>
    <xf numFmtId="0" fontId="13" fillId="0" borderId="5" xfId="5" applyFont="1" applyBorder="1" applyAlignment="1">
      <alignment horizontal="left" vertical="center"/>
    </xf>
    <xf numFmtId="0" fontId="26" fillId="2" borderId="1" xfId="5" applyFont="1" applyFill="1" applyBorder="1" applyAlignment="1">
      <alignment horizontal="center" vertical="center" wrapText="1" shrinkToFit="1"/>
    </xf>
    <xf numFmtId="0" fontId="19" fillId="0" borderId="1" xfId="0" applyFont="1" applyBorder="1" applyAlignment="1">
      <alignment horizontal="center" vertical="center"/>
    </xf>
    <xf numFmtId="176" fontId="26" fillId="0" borderId="6" xfId="5" applyNumberFormat="1" applyFont="1" applyBorder="1" applyAlignment="1">
      <alignment horizontal="center" vertical="center" wrapText="1" shrinkToFit="1"/>
    </xf>
    <xf numFmtId="176" fontId="26" fillId="0" borderId="7" xfId="5" applyNumberFormat="1" applyFont="1" applyBorder="1" applyAlignment="1">
      <alignment horizontal="center" vertical="center" wrapText="1" shrinkToFit="1"/>
    </xf>
    <xf numFmtId="176" fontId="26" fillId="0" borderId="5" xfId="5" applyNumberFormat="1" applyFont="1" applyBorder="1" applyAlignment="1">
      <alignment horizontal="center" vertical="center" wrapText="1" shrinkToFit="1"/>
    </xf>
    <xf numFmtId="176" fontId="26" fillId="0" borderId="9" xfId="5" applyNumberFormat="1" applyFont="1" applyBorder="1" applyAlignment="1">
      <alignment horizontal="center" vertical="center" wrapText="1" shrinkToFit="1"/>
    </xf>
    <xf numFmtId="176" fontId="26" fillId="0" borderId="10" xfId="5" applyNumberFormat="1" applyFont="1" applyBorder="1" applyAlignment="1">
      <alignment horizontal="center" vertical="center" wrapText="1" shrinkToFit="1"/>
    </xf>
    <xf numFmtId="176" fontId="26" fillId="0" borderId="11" xfId="5" applyNumberFormat="1" applyFont="1" applyBorder="1" applyAlignment="1">
      <alignment horizontal="center" vertical="center" wrapText="1" shrinkToFit="1"/>
    </xf>
    <xf numFmtId="0" fontId="13" fillId="2" borderId="13" xfId="5" applyFont="1" applyFill="1" applyBorder="1" applyAlignment="1">
      <alignment horizontal="center" vertical="center"/>
    </xf>
    <xf numFmtId="0" fontId="13" fillId="0" borderId="13" xfId="5" applyFont="1" applyBorder="1" applyAlignment="1">
      <alignment horizontal="left" vertical="center"/>
    </xf>
    <xf numFmtId="0" fontId="13" fillId="2" borderId="1" xfId="5" applyFont="1" applyFill="1" applyBorder="1" applyAlignment="1">
      <alignment horizontal="center" vertical="center"/>
    </xf>
    <xf numFmtId="0" fontId="13" fillId="0" borderId="1" xfId="5" applyFont="1" applyBorder="1" applyAlignment="1">
      <alignment horizontal="left" vertical="center"/>
    </xf>
    <xf numFmtId="0" fontId="13" fillId="0" borderId="9" xfId="5" applyFont="1" applyBorder="1" applyAlignment="1">
      <alignment horizontal="left" vertical="center"/>
    </xf>
    <xf numFmtId="0" fontId="13" fillId="0" borderId="10" xfId="5" applyFont="1" applyBorder="1" applyAlignment="1">
      <alignment horizontal="left" vertical="center"/>
    </xf>
    <xf numFmtId="0" fontId="13" fillId="0" borderId="11" xfId="5" applyFont="1" applyBorder="1" applyAlignment="1">
      <alignment horizontal="left" vertical="center"/>
    </xf>
    <xf numFmtId="0" fontId="13" fillId="2" borderId="14" xfId="5" applyFont="1" applyFill="1" applyBorder="1" applyAlignment="1">
      <alignment horizontal="center" vertical="center"/>
    </xf>
    <xf numFmtId="0" fontId="13" fillId="0" borderId="14" xfId="5" applyFont="1" applyBorder="1" applyAlignment="1">
      <alignment horizontal="left" vertical="center"/>
    </xf>
    <xf numFmtId="0" fontId="47" fillId="2" borderId="6" xfId="5" applyFont="1" applyFill="1" applyBorder="1" applyAlignment="1">
      <alignment horizontal="center" vertical="center" shrinkToFit="1"/>
    </xf>
    <xf numFmtId="0" fontId="47" fillId="2" borderId="5" xfId="5" applyFont="1" applyFill="1" applyBorder="1" applyAlignment="1">
      <alignment horizontal="center" vertical="center" shrinkToFit="1"/>
    </xf>
    <xf numFmtId="0" fontId="47" fillId="2" borderId="9" xfId="5" applyFont="1" applyFill="1" applyBorder="1" applyAlignment="1">
      <alignment horizontal="center" vertical="center" shrinkToFit="1"/>
    </xf>
    <xf numFmtId="0" fontId="47" fillId="2" borderId="11" xfId="5" applyFont="1" applyFill="1" applyBorder="1" applyAlignment="1">
      <alignment horizontal="center" vertical="center"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cellXfs>
  <cellStyles count="15">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2 3 2" xfId="14" xr:uid="{DD40EFC9-4479-42C8-80D5-467DF34379D2}"/>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6" xfId="13" xr:uid="{0FD6ADB8-7869-45FF-9F73-E424B9EE2C3E}"/>
    <cellStyle name="標準_021220点検表修正案" xfId="7" xr:uid="{00000000-0005-0000-0000-000009000000}"/>
  </cellStyles>
  <dxfs count="2149">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theme" Target="theme/theme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styles" Target="styles.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calcChain" Target="calcChain.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externalLink" Target="externalLinks/externalLink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externalLink" Target="externalLinks/externalLink2.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customXml" Target="../customXml/item2.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customXml" Target="../customXml/item3.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7.pn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2.png"/></Relationships>
</file>

<file path=xl/drawings/_rels/drawing9.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0.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1.png"/></Relationships>
</file>

<file path=xl/drawings/_rels/drawing18.xml.rels><?xml version="1.0" encoding="UTF-8" standalone="yes"?>
<Relationships xmlns="http://schemas.openxmlformats.org/package/2006/relationships"><Relationship Id="rId3" Type="http://schemas.openxmlformats.org/officeDocument/2006/relationships/image" Target="../media/image24.jpeg"/><Relationship Id="rId2" Type="http://schemas.openxmlformats.org/officeDocument/2006/relationships/image" Target="../media/image23.jpeg"/><Relationship Id="rId1" Type="http://schemas.openxmlformats.org/officeDocument/2006/relationships/image" Target="../media/image22.jpeg"/><Relationship Id="rId4" Type="http://schemas.openxmlformats.org/officeDocument/2006/relationships/image" Target="../media/image25.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28.jpeg"/><Relationship Id="rId2" Type="http://schemas.openxmlformats.org/officeDocument/2006/relationships/image" Target="../media/image27.jpeg"/><Relationship Id="rId1" Type="http://schemas.openxmlformats.org/officeDocument/2006/relationships/image" Target="../media/image26.jpeg"/><Relationship Id="rId4" Type="http://schemas.openxmlformats.org/officeDocument/2006/relationships/image" Target="../media/image29.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32.jpeg"/><Relationship Id="rId2" Type="http://schemas.openxmlformats.org/officeDocument/2006/relationships/image" Target="../media/image31.jpeg"/><Relationship Id="rId1" Type="http://schemas.openxmlformats.org/officeDocument/2006/relationships/image" Target="../media/image30.jpeg"/><Relationship Id="rId4" Type="http://schemas.openxmlformats.org/officeDocument/2006/relationships/image" Target="../media/image33.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35.jpeg"/><Relationship Id="rId1" Type="http://schemas.openxmlformats.org/officeDocument/2006/relationships/image" Target="../media/image34.jpeg"/><Relationship Id="rId4" Type="http://schemas.openxmlformats.org/officeDocument/2006/relationships/image" Target="../media/image37.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40.jpeg"/><Relationship Id="rId2" Type="http://schemas.openxmlformats.org/officeDocument/2006/relationships/image" Target="../media/image39.jpeg"/><Relationship Id="rId1" Type="http://schemas.openxmlformats.org/officeDocument/2006/relationships/image" Target="../media/image38.jpeg"/><Relationship Id="rId4" Type="http://schemas.openxmlformats.org/officeDocument/2006/relationships/image" Target="../media/image41.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44.jpeg"/><Relationship Id="rId2" Type="http://schemas.openxmlformats.org/officeDocument/2006/relationships/image" Target="../media/image43.jpeg"/><Relationship Id="rId1" Type="http://schemas.openxmlformats.org/officeDocument/2006/relationships/image" Target="../media/image42.jpeg"/><Relationship Id="rId4" Type="http://schemas.openxmlformats.org/officeDocument/2006/relationships/image" Target="../media/image45.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48.jpe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52.jpeg"/><Relationship Id="rId2" Type="http://schemas.openxmlformats.org/officeDocument/2006/relationships/image" Target="../media/image51.jpeg"/><Relationship Id="rId1" Type="http://schemas.openxmlformats.org/officeDocument/2006/relationships/image" Target="../media/image50.jpeg"/><Relationship Id="rId4" Type="http://schemas.openxmlformats.org/officeDocument/2006/relationships/image" Target="../media/image53.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56.jpeg"/><Relationship Id="rId2" Type="http://schemas.openxmlformats.org/officeDocument/2006/relationships/image" Target="../media/image55.jpeg"/><Relationship Id="rId1" Type="http://schemas.openxmlformats.org/officeDocument/2006/relationships/image" Target="../media/image54.jpeg"/><Relationship Id="rId4" Type="http://schemas.openxmlformats.org/officeDocument/2006/relationships/image" Target="../media/image57.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60.jpeg"/><Relationship Id="rId2" Type="http://schemas.openxmlformats.org/officeDocument/2006/relationships/image" Target="../media/image59.jpeg"/><Relationship Id="rId1" Type="http://schemas.openxmlformats.org/officeDocument/2006/relationships/image" Target="../media/image58.jpeg"/><Relationship Id="rId4" Type="http://schemas.openxmlformats.org/officeDocument/2006/relationships/image" Target="../media/image61.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64.jpeg"/><Relationship Id="rId2" Type="http://schemas.openxmlformats.org/officeDocument/2006/relationships/image" Target="../media/image63.jpeg"/><Relationship Id="rId1" Type="http://schemas.openxmlformats.org/officeDocument/2006/relationships/image" Target="../media/image62.jpeg"/><Relationship Id="rId4" Type="http://schemas.openxmlformats.org/officeDocument/2006/relationships/image" Target="../media/image65.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68.jpeg"/><Relationship Id="rId2" Type="http://schemas.openxmlformats.org/officeDocument/2006/relationships/image" Target="../media/image67.jpeg"/><Relationship Id="rId1" Type="http://schemas.openxmlformats.org/officeDocument/2006/relationships/image" Target="../media/image66.jpeg"/><Relationship Id="rId4" Type="http://schemas.openxmlformats.org/officeDocument/2006/relationships/image" Target="../media/image69.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72.jpeg"/><Relationship Id="rId2" Type="http://schemas.openxmlformats.org/officeDocument/2006/relationships/image" Target="../media/image71.jpeg"/><Relationship Id="rId1" Type="http://schemas.openxmlformats.org/officeDocument/2006/relationships/image" Target="../media/image70.jpeg"/><Relationship Id="rId4" Type="http://schemas.openxmlformats.org/officeDocument/2006/relationships/image" Target="../media/image73.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76.jpeg"/><Relationship Id="rId2" Type="http://schemas.openxmlformats.org/officeDocument/2006/relationships/image" Target="../media/image75.jpeg"/><Relationship Id="rId1" Type="http://schemas.openxmlformats.org/officeDocument/2006/relationships/image" Target="../media/image74.jpeg"/><Relationship Id="rId4" Type="http://schemas.openxmlformats.org/officeDocument/2006/relationships/image" Target="../media/image77.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80.jpeg"/><Relationship Id="rId2" Type="http://schemas.openxmlformats.org/officeDocument/2006/relationships/image" Target="../media/image79.jpeg"/><Relationship Id="rId1" Type="http://schemas.openxmlformats.org/officeDocument/2006/relationships/image" Target="../media/image78.jpeg"/><Relationship Id="rId4" Type="http://schemas.openxmlformats.org/officeDocument/2006/relationships/image" Target="../media/image81.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84.jpeg"/><Relationship Id="rId2" Type="http://schemas.openxmlformats.org/officeDocument/2006/relationships/image" Target="../media/image83.jpeg"/><Relationship Id="rId1" Type="http://schemas.openxmlformats.org/officeDocument/2006/relationships/image" Target="../media/image82.jpeg"/><Relationship Id="rId4" Type="http://schemas.openxmlformats.org/officeDocument/2006/relationships/image" Target="../media/image85.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88.jpeg"/><Relationship Id="rId2" Type="http://schemas.openxmlformats.org/officeDocument/2006/relationships/image" Target="../media/image87.jpeg"/><Relationship Id="rId1" Type="http://schemas.openxmlformats.org/officeDocument/2006/relationships/image" Target="../media/image86.jpeg"/><Relationship Id="rId4" Type="http://schemas.openxmlformats.org/officeDocument/2006/relationships/image" Target="../media/image89.jpeg"/></Relationships>
</file>

<file path=xl/drawings/_rels/drawing35.xml.rels><?xml version="1.0" encoding="UTF-8" standalone="yes"?>
<Relationships xmlns="http://schemas.openxmlformats.org/package/2006/relationships"><Relationship Id="rId3" Type="http://schemas.openxmlformats.org/officeDocument/2006/relationships/image" Target="../media/image92.jpeg"/><Relationship Id="rId2" Type="http://schemas.openxmlformats.org/officeDocument/2006/relationships/image" Target="../media/image91.jpeg"/><Relationship Id="rId1" Type="http://schemas.openxmlformats.org/officeDocument/2006/relationships/image" Target="../media/image90.jpeg"/><Relationship Id="rId4" Type="http://schemas.openxmlformats.org/officeDocument/2006/relationships/image" Target="../media/image93.jpeg"/></Relationships>
</file>

<file path=xl/drawings/_rels/drawing36.xml.rels><?xml version="1.0" encoding="UTF-8" standalone="yes"?>
<Relationships xmlns="http://schemas.openxmlformats.org/package/2006/relationships"><Relationship Id="rId3" Type="http://schemas.openxmlformats.org/officeDocument/2006/relationships/image" Target="../media/image96.jpeg"/><Relationship Id="rId2" Type="http://schemas.openxmlformats.org/officeDocument/2006/relationships/image" Target="../media/image95.jpeg"/><Relationship Id="rId1" Type="http://schemas.openxmlformats.org/officeDocument/2006/relationships/image" Target="../media/image94.jpeg"/><Relationship Id="rId4" Type="http://schemas.openxmlformats.org/officeDocument/2006/relationships/image" Target="../media/image97.jpeg"/></Relationships>
</file>

<file path=xl/drawings/_rels/drawing37.xml.rels><?xml version="1.0" encoding="UTF-8" standalone="yes"?>
<Relationships xmlns="http://schemas.openxmlformats.org/package/2006/relationships"><Relationship Id="rId3" Type="http://schemas.openxmlformats.org/officeDocument/2006/relationships/image" Target="../media/image100.jpeg"/><Relationship Id="rId2" Type="http://schemas.openxmlformats.org/officeDocument/2006/relationships/image" Target="../media/image99.jpeg"/><Relationship Id="rId1" Type="http://schemas.openxmlformats.org/officeDocument/2006/relationships/image" Target="../media/image98.jpeg"/><Relationship Id="rId4" Type="http://schemas.openxmlformats.org/officeDocument/2006/relationships/image" Target="../media/image101.jpeg"/></Relationships>
</file>

<file path=xl/drawings/_rels/drawing38.xml.rels><?xml version="1.0" encoding="UTF-8" standalone="yes"?>
<Relationships xmlns="http://schemas.openxmlformats.org/package/2006/relationships"><Relationship Id="rId3" Type="http://schemas.openxmlformats.org/officeDocument/2006/relationships/image" Target="../media/image104.jpeg"/><Relationship Id="rId2" Type="http://schemas.openxmlformats.org/officeDocument/2006/relationships/image" Target="../media/image103.jpeg"/><Relationship Id="rId1" Type="http://schemas.openxmlformats.org/officeDocument/2006/relationships/image" Target="../media/image102.jpeg"/><Relationship Id="rId4" Type="http://schemas.openxmlformats.org/officeDocument/2006/relationships/image" Target="../media/image105.jpeg"/></Relationships>
</file>

<file path=xl/drawings/_rels/drawing39.xml.rels><?xml version="1.0" encoding="UTF-8" standalone="yes"?>
<Relationships xmlns="http://schemas.openxmlformats.org/package/2006/relationships"><Relationship Id="rId3" Type="http://schemas.openxmlformats.org/officeDocument/2006/relationships/image" Target="../media/image108.jpeg"/><Relationship Id="rId2" Type="http://schemas.openxmlformats.org/officeDocument/2006/relationships/image" Target="../media/image107.jpeg"/><Relationship Id="rId1" Type="http://schemas.openxmlformats.org/officeDocument/2006/relationships/image" Target="../media/image106.jpeg"/><Relationship Id="rId4" Type="http://schemas.openxmlformats.org/officeDocument/2006/relationships/image" Target="../media/image109.jpeg"/></Relationships>
</file>

<file path=xl/drawings/_rels/drawing40.xml.rels><?xml version="1.0" encoding="UTF-8" standalone="yes"?>
<Relationships xmlns="http://schemas.openxmlformats.org/package/2006/relationships"><Relationship Id="rId3" Type="http://schemas.openxmlformats.org/officeDocument/2006/relationships/image" Target="../media/image112.jpeg"/><Relationship Id="rId2" Type="http://schemas.openxmlformats.org/officeDocument/2006/relationships/image" Target="../media/image111.jpeg"/><Relationship Id="rId1" Type="http://schemas.openxmlformats.org/officeDocument/2006/relationships/image" Target="../media/image110.jpeg"/><Relationship Id="rId4" Type="http://schemas.openxmlformats.org/officeDocument/2006/relationships/image" Target="../media/image113.jpeg"/></Relationships>
</file>

<file path=xl/drawings/_rels/drawing41.xml.rels><?xml version="1.0" encoding="UTF-8" standalone="yes"?>
<Relationships xmlns="http://schemas.openxmlformats.org/package/2006/relationships"><Relationship Id="rId3" Type="http://schemas.openxmlformats.org/officeDocument/2006/relationships/image" Target="../media/image116.jpeg"/><Relationship Id="rId2" Type="http://schemas.openxmlformats.org/officeDocument/2006/relationships/image" Target="../media/image115.jpeg"/><Relationship Id="rId1" Type="http://schemas.openxmlformats.org/officeDocument/2006/relationships/image" Target="../media/image114.jpeg"/><Relationship Id="rId4" Type="http://schemas.openxmlformats.org/officeDocument/2006/relationships/image" Target="../media/image117.jpeg"/></Relationships>
</file>

<file path=xl/drawings/_rels/drawing42.xml.rels><?xml version="1.0" encoding="UTF-8" standalone="yes"?>
<Relationships xmlns="http://schemas.openxmlformats.org/package/2006/relationships"><Relationship Id="rId3" Type="http://schemas.openxmlformats.org/officeDocument/2006/relationships/image" Target="../media/image120.jpeg"/><Relationship Id="rId2" Type="http://schemas.openxmlformats.org/officeDocument/2006/relationships/image" Target="../media/image119.jpeg"/><Relationship Id="rId1" Type="http://schemas.openxmlformats.org/officeDocument/2006/relationships/image" Target="../media/image118.jpeg"/><Relationship Id="rId4" Type="http://schemas.openxmlformats.org/officeDocument/2006/relationships/image" Target="../media/image121.jpeg"/></Relationships>
</file>

<file path=xl/drawings/_rels/drawing43.xml.rels><?xml version="1.0" encoding="UTF-8" standalone="yes"?>
<Relationships xmlns="http://schemas.openxmlformats.org/package/2006/relationships"><Relationship Id="rId3" Type="http://schemas.openxmlformats.org/officeDocument/2006/relationships/image" Target="../media/image124.jpeg"/><Relationship Id="rId2" Type="http://schemas.openxmlformats.org/officeDocument/2006/relationships/image" Target="../media/image123.jpeg"/><Relationship Id="rId1" Type="http://schemas.openxmlformats.org/officeDocument/2006/relationships/image" Target="../media/image122.jpeg"/><Relationship Id="rId4" Type="http://schemas.openxmlformats.org/officeDocument/2006/relationships/image" Target="../media/image125.jpeg"/></Relationships>
</file>

<file path=xl/drawings/_rels/drawing44.xml.rels><?xml version="1.0" encoding="UTF-8" standalone="yes"?>
<Relationships xmlns="http://schemas.openxmlformats.org/package/2006/relationships"><Relationship Id="rId3" Type="http://schemas.openxmlformats.org/officeDocument/2006/relationships/image" Target="../media/image128.jpeg"/><Relationship Id="rId2" Type="http://schemas.openxmlformats.org/officeDocument/2006/relationships/image" Target="../media/image127.jpeg"/><Relationship Id="rId1" Type="http://schemas.openxmlformats.org/officeDocument/2006/relationships/image" Target="../media/image126.jpeg"/><Relationship Id="rId4" Type="http://schemas.openxmlformats.org/officeDocument/2006/relationships/image" Target="../media/image129.jpeg"/></Relationships>
</file>

<file path=xl/drawings/_rels/drawing45.xml.rels><?xml version="1.0" encoding="UTF-8" standalone="yes"?>
<Relationships xmlns="http://schemas.openxmlformats.org/package/2006/relationships"><Relationship Id="rId3" Type="http://schemas.openxmlformats.org/officeDocument/2006/relationships/image" Target="../media/image132.jpeg"/><Relationship Id="rId2" Type="http://schemas.openxmlformats.org/officeDocument/2006/relationships/image" Target="../media/image131.jpeg"/><Relationship Id="rId1" Type="http://schemas.openxmlformats.org/officeDocument/2006/relationships/image" Target="../media/image130.jpeg"/><Relationship Id="rId4" Type="http://schemas.openxmlformats.org/officeDocument/2006/relationships/image" Target="../media/image133.jpeg"/></Relationships>
</file>

<file path=xl/drawings/_rels/drawing46.xml.rels><?xml version="1.0" encoding="UTF-8" standalone="yes"?>
<Relationships xmlns="http://schemas.openxmlformats.org/package/2006/relationships"><Relationship Id="rId3" Type="http://schemas.openxmlformats.org/officeDocument/2006/relationships/image" Target="../media/image136.jpeg"/><Relationship Id="rId2" Type="http://schemas.openxmlformats.org/officeDocument/2006/relationships/image" Target="../media/image135.jpeg"/><Relationship Id="rId1" Type="http://schemas.openxmlformats.org/officeDocument/2006/relationships/image" Target="../media/image134.jpeg"/><Relationship Id="rId4" Type="http://schemas.openxmlformats.org/officeDocument/2006/relationships/image" Target="../media/image137.jpeg"/></Relationships>
</file>

<file path=xl/drawings/_rels/drawing47.xml.rels><?xml version="1.0" encoding="UTF-8" standalone="yes"?>
<Relationships xmlns="http://schemas.openxmlformats.org/package/2006/relationships"><Relationship Id="rId3" Type="http://schemas.openxmlformats.org/officeDocument/2006/relationships/image" Target="../media/image140.jpeg"/><Relationship Id="rId2" Type="http://schemas.openxmlformats.org/officeDocument/2006/relationships/image" Target="../media/image139.jpeg"/><Relationship Id="rId1" Type="http://schemas.openxmlformats.org/officeDocument/2006/relationships/image" Target="../media/image138.jpeg"/><Relationship Id="rId4" Type="http://schemas.openxmlformats.org/officeDocument/2006/relationships/image" Target="../media/image141.jpeg"/></Relationships>
</file>

<file path=xl/drawings/_rels/drawing48.xml.rels><?xml version="1.0" encoding="UTF-8" standalone="yes"?>
<Relationships xmlns="http://schemas.openxmlformats.org/package/2006/relationships"><Relationship Id="rId3" Type="http://schemas.openxmlformats.org/officeDocument/2006/relationships/image" Target="../media/image144.jpeg"/><Relationship Id="rId2" Type="http://schemas.openxmlformats.org/officeDocument/2006/relationships/image" Target="../media/image143.jpeg"/><Relationship Id="rId1" Type="http://schemas.openxmlformats.org/officeDocument/2006/relationships/image" Target="../media/image142.jpeg"/><Relationship Id="rId4" Type="http://schemas.openxmlformats.org/officeDocument/2006/relationships/image" Target="../media/image145.jpeg"/></Relationships>
</file>

<file path=xl/drawings/_rels/drawing49.xml.rels><?xml version="1.0" encoding="UTF-8" standalone="yes"?>
<Relationships xmlns="http://schemas.openxmlformats.org/package/2006/relationships"><Relationship Id="rId3" Type="http://schemas.openxmlformats.org/officeDocument/2006/relationships/image" Target="../media/image148.jpeg"/><Relationship Id="rId2" Type="http://schemas.openxmlformats.org/officeDocument/2006/relationships/image" Target="../media/image147.jpeg"/><Relationship Id="rId1" Type="http://schemas.openxmlformats.org/officeDocument/2006/relationships/image" Target="../media/image146.jpeg"/><Relationship Id="rId4" Type="http://schemas.openxmlformats.org/officeDocument/2006/relationships/image" Target="../media/image149.jpeg"/></Relationships>
</file>

<file path=xl/drawings/_rels/drawing50.xml.rels><?xml version="1.0" encoding="UTF-8" standalone="yes"?>
<Relationships xmlns="http://schemas.openxmlformats.org/package/2006/relationships"><Relationship Id="rId3" Type="http://schemas.openxmlformats.org/officeDocument/2006/relationships/image" Target="../media/image152.jpeg"/><Relationship Id="rId2" Type="http://schemas.openxmlformats.org/officeDocument/2006/relationships/image" Target="../media/image151.jpeg"/><Relationship Id="rId1" Type="http://schemas.openxmlformats.org/officeDocument/2006/relationships/image" Target="../media/image150.jpeg"/><Relationship Id="rId4" Type="http://schemas.openxmlformats.org/officeDocument/2006/relationships/image" Target="../media/image153.jpeg"/></Relationships>
</file>

<file path=xl/drawings/_rels/drawing51.xml.rels><?xml version="1.0" encoding="UTF-8" standalone="yes"?>
<Relationships xmlns="http://schemas.openxmlformats.org/package/2006/relationships"><Relationship Id="rId3" Type="http://schemas.openxmlformats.org/officeDocument/2006/relationships/image" Target="../media/image156.jpeg"/><Relationship Id="rId2" Type="http://schemas.openxmlformats.org/officeDocument/2006/relationships/image" Target="../media/image155.jpeg"/><Relationship Id="rId1" Type="http://schemas.openxmlformats.org/officeDocument/2006/relationships/image" Target="../media/image154.jpeg"/><Relationship Id="rId4" Type="http://schemas.openxmlformats.org/officeDocument/2006/relationships/image" Target="../media/image157.jpeg"/></Relationships>
</file>

<file path=xl/drawings/_rels/drawing52.xml.rels><?xml version="1.0" encoding="UTF-8" standalone="yes"?>
<Relationships xmlns="http://schemas.openxmlformats.org/package/2006/relationships"><Relationship Id="rId3" Type="http://schemas.openxmlformats.org/officeDocument/2006/relationships/image" Target="../media/image160.jpeg"/><Relationship Id="rId2" Type="http://schemas.openxmlformats.org/officeDocument/2006/relationships/image" Target="../media/image159.jpeg"/><Relationship Id="rId1" Type="http://schemas.openxmlformats.org/officeDocument/2006/relationships/image" Target="../media/image158.jpeg"/><Relationship Id="rId4" Type="http://schemas.openxmlformats.org/officeDocument/2006/relationships/image" Target="../media/image161.jpeg"/></Relationships>
</file>

<file path=xl/drawings/_rels/drawing53.xml.rels><?xml version="1.0" encoding="UTF-8" standalone="yes"?>
<Relationships xmlns="http://schemas.openxmlformats.org/package/2006/relationships"><Relationship Id="rId3" Type="http://schemas.openxmlformats.org/officeDocument/2006/relationships/image" Target="../media/image164.jpeg"/><Relationship Id="rId2" Type="http://schemas.openxmlformats.org/officeDocument/2006/relationships/image" Target="../media/image163.jpeg"/><Relationship Id="rId1" Type="http://schemas.openxmlformats.org/officeDocument/2006/relationships/image" Target="../media/image162.jpeg"/><Relationship Id="rId4" Type="http://schemas.openxmlformats.org/officeDocument/2006/relationships/image" Target="../media/image165.jpeg"/></Relationships>
</file>

<file path=xl/drawings/_rels/drawing54.xml.rels><?xml version="1.0" encoding="UTF-8" standalone="yes"?>
<Relationships xmlns="http://schemas.openxmlformats.org/package/2006/relationships"><Relationship Id="rId3" Type="http://schemas.openxmlformats.org/officeDocument/2006/relationships/image" Target="../media/image168.jpeg"/><Relationship Id="rId2" Type="http://schemas.openxmlformats.org/officeDocument/2006/relationships/image" Target="../media/image167.jpeg"/><Relationship Id="rId1" Type="http://schemas.openxmlformats.org/officeDocument/2006/relationships/image" Target="../media/image166.jpeg"/><Relationship Id="rId4" Type="http://schemas.openxmlformats.org/officeDocument/2006/relationships/image" Target="../media/image169.jpeg"/></Relationships>
</file>

<file path=xl/drawings/_rels/drawing55.xml.rels><?xml version="1.0" encoding="UTF-8" standalone="yes"?>
<Relationships xmlns="http://schemas.openxmlformats.org/package/2006/relationships"><Relationship Id="rId3" Type="http://schemas.openxmlformats.org/officeDocument/2006/relationships/image" Target="../media/image172.jpeg"/><Relationship Id="rId2" Type="http://schemas.openxmlformats.org/officeDocument/2006/relationships/image" Target="../media/image171.jpeg"/><Relationship Id="rId1" Type="http://schemas.openxmlformats.org/officeDocument/2006/relationships/image" Target="../media/image170.jpeg"/><Relationship Id="rId4" Type="http://schemas.openxmlformats.org/officeDocument/2006/relationships/image" Target="../media/image173.jpeg"/></Relationships>
</file>

<file path=xl/drawings/_rels/drawing56.xml.rels><?xml version="1.0" encoding="UTF-8" standalone="yes"?>
<Relationships xmlns="http://schemas.openxmlformats.org/package/2006/relationships"><Relationship Id="rId3" Type="http://schemas.openxmlformats.org/officeDocument/2006/relationships/image" Target="../media/image176.jpeg"/><Relationship Id="rId2" Type="http://schemas.openxmlformats.org/officeDocument/2006/relationships/image" Target="../media/image175.jpeg"/><Relationship Id="rId1" Type="http://schemas.openxmlformats.org/officeDocument/2006/relationships/image" Target="../media/image174.jpeg"/><Relationship Id="rId4" Type="http://schemas.openxmlformats.org/officeDocument/2006/relationships/image" Target="../media/image177.jpeg"/></Relationships>
</file>

<file path=xl/drawings/_rels/drawing57.xml.rels><?xml version="1.0" encoding="UTF-8" standalone="yes"?>
<Relationships xmlns="http://schemas.openxmlformats.org/package/2006/relationships"><Relationship Id="rId3" Type="http://schemas.openxmlformats.org/officeDocument/2006/relationships/image" Target="../media/image180.jpeg"/><Relationship Id="rId2" Type="http://schemas.openxmlformats.org/officeDocument/2006/relationships/image" Target="../media/image179.jpeg"/><Relationship Id="rId1" Type="http://schemas.openxmlformats.org/officeDocument/2006/relationships/image" Target="../media/image178.jpeg"/><Relationship Id="rId4" Type="http://schemas.openxmlformats.org/officeDocument/2006/relationships/image" Target="../media/image181.jpeg"/></Relationships>
</file>

<file path=xl/drawings/_rels/drawing58.xml.rels><?xml version="1.0" encoding="UTF-8" standalone="yes"?>
<Relationships xmlns="http://schemas.openxmlformats.org/package/2006/relationships"><Relationship Id="rId3" Type="http://schemas.openxmlformats.org/officeDocument/2006/relationships/image" Target="../media/image184.jpeg"/><Relationship Id="rId2" Type="http://schemas.openxmlformats.org/officeDocument/2006/relationships/image" Target="../media/image183.jpeg"/><Relationship Id="rId1" Type="http://schemas.openxmlformats.org/officeDocument/2006/relationships/image" Target="../media/image182.jpeg"/><Relationship Id="rId4" Type="http://schemas.openxmlformats.org/officeDocument/2006/relationships/image" Target="../media/image185.jpeg"/></Relationships>
</file>

<file path=xl/drawings/_rels/drawing59.xml.rels><?xml version="1.0" encoding="UTF-8" standalone="yes"?>
<Relationships xmlns="http://schemas.openxmlformats.org/package/2006/relationships"><Relationship Id="rId3" Type="http://schemas.openxmlformats.org/officeDocument/2006/relationships/image" Target="../media/image188.jpeg"/><Relationship Id="rId2" Type="http://schemas.openxmlformats.org/officeDocument/2006/relationships/image" Target="../media/image187.jpeg"/><Relationship Id="rId1" Type="http://schemas.openxmlformats.org/officeDocument/2006/relationships/image" Target="../media/image186.jpeg"/><Relationship Id="rId4" Type="http://schemas.openxmlformats.org/officeDocument/2006/relationships/image" Target="../media/image189.jpeg"/></Relationships>
</file>

<file path=xl/drawings/_rels/drawing60.xml.rels><?xml version="1.0" encoding="UTF-8" standalone="yes"?>
<Relationships xmlns="http://schemas.openxmlformats.org/package/2006/relationships"><Relationship Id="rId3" Type="http://schemas.openxmlformats.org/officeDocument/2006/relationships/image" Target="../media/image192.jpeg"/><Relationship Id="rId2" Type="http://schemas.openxmlformats.org/officeDocument/2006/relationships/image" Target="../media/image191.jpeg"/><Relationship Id="rId1" Type="http://schemas.openxmlformats.org/officeDocument/2006/relationships/image" Target="../media/image190.jpeg"/><Relationship Id="rId4" Type="http://schemas.openxmlformats.org/officeDocument/2006/relationships/image" Target="../media/image193.jpeg"/></Relationships>
</file>

<file path=xl/drawings/_rels/drawing61.xml.rels><?xml version="1.0" encoding="UTF-8" standalone="yes"?>
<Relationships xmlns="http://schemas.openxmlformats.org/package/2006/relationships"><Relationship Id="rId3" Type="http://schemas.openxmlformats.org/officeDocument/2006/relationships/image" Target="../media/image196.jpeg"/><Relationship Id="rId2" Type="http://schemas.openxmlformats.org/officeDocument/2006/relationships/image" Target="../media/image195.jpeg"/><Relationship Id="rId1" Type="http://schemas.openxmlformats.org/officeDocument/2006/relationships/image" Target="../media/image194.jpeg"/><Relationship Id="rId4" Type="http://schemas.openxmlformats.org/officeDocument/2006/relationships/image" Target="../media/image197.jpeg"/></Relationships>
</file>

<file path=xl/drawings/_rels/drawing62.xml.rels><?xml version="1.0" encoding="UTF-8" standalone="yes"?>
<Relationships xmlns="http://schemas.openxmlformats.org/package/2006/relationships"><Relationship Id="rId3" Type="http://schemas.openxmlformats.org/officeDocument/2006/relationships/image" Target="../media/image200.jpeg"/><Relationship Id="rId2" Type="http://schemas.openxmlformats.org/officeDocument/2006/relationships/image" Target="../media/image199.jpeg"/><Relationship Id="rId1" Type="http://schemas.openxmlformats.org/officeDocument/2006/relationships/image" Target="../media/image198.jpeg"/><Relationship Id="rId4" Type="http://schemas.openxmlformats.org/officeDocument/2006/relationships/image" Target="../media/image201.jpeg"/></Relationships>
</file>

<file path=xl/drawings/_rels/drawing63.xml.rels><?xml version="1.0" encoding="UTF-8" standalone="yes"?>
<Relationships xmlns="http://schemas.openxmlformats.org/package/2006/relationships"><Relationship Id="rId3" Type="http://schemas.openxmlformats.org/officeDocument/2006/relationships/image" Target="../media/image204.jpeg"/><Relationship Id="rId2" Type="http://schemas.openxmlformats.org/officeDocument/2006/relationships/image" Target="../media/image203.jpeg"/><Relationship Id="rId1" Type="http://schemas.openxmlformats.org/officeDocument/2006/relationships/image" Target="../media/image202.jpeg"/><Relationship Id="rId4" Type="http://schemas.openxmlformats.org/officeDocument/2006/relationships/image" Target="../media/image205.jpeg"/></Relationships>
</file>

<file path=xl/drawings/_rels/drawing64.xml.rels><?xml version="1.0" encoding="UTF-8" standalone="yes"?>
<Relationships xmlns="http://schemas.openxmlformats.org/package/2006/relationships"><Relationship Id="rId3" Type="http://schemas.openxmlformats.org/officeDocument/2006/relationships/image" Target="../media/image208.jpeg"/><Relationship Id="rId2" Type="http://schemas.openxmlformats.org/officeDocument/2006/relationships/image" Target="../media/image207.jpeg"/><Relationship Id="rId1" Type="http://schemas.openxmlformats.org/officeDocument/2006/relationships/image" Target="../media/image206.jpeg"/><Relationship Id="rId4" Type="http://schemas.openxmlformats.org/officeDocument/2006/relationships/image" Target="../media/image209.jpeg"/></Relationships>
</file>

<file path=xl/drawings/_rels/drawing65.xml.rels><?xml version="1.0" encoding="UTF-8" standalone="yes"?>
<Relationships xmlns="http://schemas.openxmlformats.org/package/2006/relationships"><Relationship Id="rId3" Type="http://schemas.openxmlformats.org/officeDocument/2006/relationships/image" Target="../media/image212.jpeg"/><Relationship Id="rId2" Type="http://schemas.openxmlformats.org/officeDocument/2006/relationships/image" Target="../media/image211.jpeg"/><Relationship Id="rId1" Type="http://schemas.openxmlformats.org/officeDocument/2006/relationships/image" Target="../media/image210.jpeg"/><Relationship Id="rId4" Type="http://schemas.openxmlformats.org/officeDocument/2006/relationships/image" Target="../media/image213.jpeg"/></Relationships>
</file>

<file path=xl/drawings/_rels/drawing66.xml.rels><?xml version="1.0" encoding="UTF-8" standalone="yes"?>
<Relationships xmlns="http://schemas.openxmlformats.org/package/2006/relationships"><Relationship Id="rId3" Type="http://schemas.openxmlformats.org/officeDocument/2006/relationships/image" Target="../media/image216.jpg"/><Relationship Id="rId2" Type="http://schemas.openxmlformats.org/officeDocument/2006/relationships/image" Target="../media/image215.jpg"/><Relationship Id="rId1" Type="http://schemas.openxmlformats.org/officeDocument/2006/relationships/image" Target="../media/image214.jpeg"/><Relationship Id="rId4" Type="http://schemas.openxmlformats.org/officeDocument/2006/relationships/image" Target="../media/image217.jpeg"/></Relationships>
</file>

<file path=xl/drawings/_rels/drawing67.xml.rels><?xml version="1.0" encoding="UTF-8" standalone="yes"?>
<Relationships xmlns="http://schemas.openxmlformats.org/package/2006/relationships"><Relationship Id="rId3" Type="http://schemas.openxmlformats.org/officeDocument/2006/relationships/image" Target="../media/image220.jpeg"/><Relationship Id="rId2" Type="http://schemas.openxmlformats.org/officeDocument/2006/relationships/image" Target="../media/image219.jpeg"/><Relationship Id="rId1" Type="http://schemas.openxmlformats.org/officeDocument/2006/relationships/image" Target="../media/image218.jpeg"/></Relationships>
</file>

<file path=xl/drawings/_rels/drawing68.xml.rels><?xml version="1.0" encoding="UTF-8" standalone="yes"?>
<Relationships xmlns="http://schemas.openxmlformats.org/package/2006/relationships"><Relationship Id="rId1" Type="http://schemas.openxmlformats.org/officeDocument/2006/relationships/image" Target="../media/image221.jpeg"/></Relationships>
</file>

<file path=xl/drawings/_rels/drawing69.xml.rels><?xml version="1.0" encoding="UTF-8" standalone="yes"?>
<Relationships xmlns="http://schemas.openxmlformats.org/package/2006/relationships"><Relationship Id="rId1" Type="http://schemas.openxmlformats.org/officeDocument/2006/relationships/image" Target="../media/image222.png"/></Relationships>
</file>

<file path=xl/drawings/_rels/drawing70.xml.rels><?xml version="1.0" encoding="UTF-8" standalone="yes"?>
<Relationships xmlns="http://schemas.openxmlformats.org/package/2006/relationships"><Relationship Id="rId1" Type="http://schemas.openxmlformats.org/officeDocument/2006/relationships/image" Target="../media/image223.png"/></Relationships>
</file>

<file path=xl/drawings/_rels/drawing71.xml.rels><?xml version="1.0" encoding="UTF-8" standalone="yes"?>
<Relationships xmlns="http://schemas.openxmlformats.org/package/2006/relationships"><Relationship Id="rId1" Type="http://schemas.openxmlformats.org/officeDocument/2006/relationships/image" Target="../media/image224.png"/></Relationships>
</file>

<file path=xl/drawings/_rels/drawing72.xml.rels><?xml version="1.0" encoding="UTF-8" standalone="yes"?>
<Relationships xmlns="http://schemas.openxmlformats.org/package/2006/relationships"><Relationship Id="rId1" Type="http://schemas.openxmlformats.org/officeDocument/2006/relationships/image" Target="../media/image225.png"/></Relationships>
</file>

<file path=xl/drawings/_rels/drawing73.xml.rels><?xml version="1.0" encoding="UTF-8" standalone="yes"?>
<Relationships xmlns="http://schemas.openxmlformats.org/package/2006/relationships"><Relationship Id="rId1" Type="http://schemas.openxmlformats.org/officeDocument/2006/relationships/image" Target="../media/image226.png"/></Relationships>
</file>

<file path=xl/drawings/_rels/drawing74.xml.rels><?xml version="1.0" encoding="UTF-8" standalone="yes"?>
<Relationships xmlns="http://schemas.openxmlformats.org/package/2006/relationships"><Relationship Id="rId1" Type="http://schemas.openxmlformats.org/officeDocument/2006/relationships/image" Target="../media/image227.png"/></Relationships>
</file>

<file path=xl/drawings/_rels/drawing75.xml.rels><?xml version="1.0" encoding="UTF-8" standalone="yes"?>
<Relationships xmlns="http://schemas.openxmlformats.org/package/2006/relationships"><Relationship Id="rId1" Type="http://schemas.openxmlformats.org/officeDocument/2006/relationships/image" Target="../media/image228.png"/></Relationships>
</file>

<file path=xl/drawings/_rels/drawing76.xml.rels><?xml version="1.0" encoding="UTF-8" standalone="yes"?>
<Relationships xmlns="http://schemas.openxmlformats.org/package/2006/relationships"><Relationship Id="rId1" Type="http://schemas.openxmlformats.org/officeDocument/2006/relationships/image" Target="../media/image229.png"/></Relationships>
</file>

<file path=xl/drawings/_rels/drawing77.xml.rels><?xml version="1.0" encoding="UTF-8" standalone="yes"?>
<Relationships xmlns="http://schemas.openxmlformats.org/package/2006/relationships"><Relationship Id="rId1" Type="http://schemas.openxmlformats.org/officeDocument/2006/relationships/image" Target="../media/image230.png"/></Relationships>
</file>

<file path=xl/drawings/_rels/drawing78.xml.rels><?xml version="1.0" encoding="UTF-8" standalone="yes"?>
<Relationships xmlns="http://schemas.openxmlformats.org/package/2006/relationships"><Relationship Id="rId1" Type="http://schemas.openxmlformats.org/officeDocument/2006/relationships/image" Target="../media/image23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232.png"/></Relationships>
</file>

<file path=xl/drawings/_rels/drawing80.xml.rels><?xml version="1.0" encoding="UTF-8" standalone="yes"?>
<Relationships xmlns="http://schemas.openxmlformats.org/package/2006/relationships"><Relationship Id="rId1" Type="http://schemas.openxmlformats.org/officeDocument/2006/relationships/image" Target="../media/image233.png"/></Relationships>
</file>

<file path=xl/drawings/_rels/drawing81.xml.rels><?xml version="1.0" encoding="UTF-8" standalone="yes"?>
<Relationships xmlns="http://schemas.openxmlformats.org/package/2006/relationships"><Relationship Id="rId1" Type="http://schemas.openxmlformats.org/officeDocument/2006/relationships/image" Target="../media/image234.png"/></Relationships>
</file>

<file path=xl/drawings/_rels/drawing82.xml.rels><?xml version="1.0" encoding="UTF-8" standalone="yes"?>
<Relationships xmlns="http://schemas.openxmlformats.org/package/2006/relationships"><Relationship Id="rId1" Type="http://schemas.openxmlformats.org/officeDocument/2006/relationships/image" Target="../media/image235.png"/></Relationships>
</file>

<file path=xl/drawings/_rels/drawing83.xml.rels><?xml version="1.0" encoding="UTF-8" standalone="yes"?>
<Relationships xmlns="http://schemas.openxmlformats.org/package/2006/relationships"><Relationship Id="rId1" Type="http://schemas.openxmlformats.org/officeDocument/2006/relationships/image" Target="../media/image236.png"/></Relationships>
</file>

<file path=xl/drawings/_rels/drawing84.xml.rels><?xml version="1.0" encoding="UTF-8" standalone="yes"?>
<Relationships xmlns="http://schemas.openxmlformats.org/package/2006/relationships"><Relationship Id="rId1" Type="http://schemas.openxmlformats.org/officeDocument/2006/relationships/image" Target="../media/image237.png"/></Relationships>
</file>

<file path=xl/drawings/_rels/drawing85.xml.rels><?xml version="1.0" encoding="UTF-8" standalone="yes"?>
<Relationships xmlns="http://schemas.openxmlformats.org/package/2006/relationships"><Relationship Id="rId1" Type="http://schemas.openxmlformats.org/officeDocument/2006/relationships/image" Target="../media/image238.png"/></Relationships>
</file>

<file path=xl/drawings/_rels/drawing86.xml.rels><?xml version="1.0" encoding="UTF-8" standalone="yes"?>
<Relationships xmlns="http://schemas.openxmlformats.org/package/2006/relationships"><Relationship Id="rId1" Type="http://schemas.openxmlformats.org/officeDocument/2006/relationships/image" Target="../media/image239.png"/></Relationships>
</file>

<file path=xl/drawings/_rels/drawing87.xml.rels><?xml version="1.0" encoding="UTF-8" standalone="yes"?>
<Relationships xmlns="http://schemas.openxmlformats.org/package/2006/relationships"><Relationship Id="rId1" Type="http://schemas.openxmlformats.org/officeDocument/2006/relationships/image" Target="../media/image240.png"/></Relationships>
</file>

<file path=xl/drawings/_rels/drawing88.xml.rels><?xml version="1.0" encoding="UTF-8" standalone="yes"?>
<Relationships xmlns="http://schemas.openxmlformats.org/package/2006/relationships"><Relationship Id="rId1" Type="http://schemas.openxmlformats.org/officeDocument/2006/relationships/image" Target="../media/image24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242.png"/></Relationships>
</file>

<file path=xl/drawings/_rels/drawing90.xml.rels><?xml version="1.0" encoding="UTF-8" standalone="yes"?>
<Relationships xmlns="http://schemas.openxmlformats.org/package/2006/relationships"><Relationship Id="rId1" Type="http://schemas.openxmlformats.org/officeDocument/2006/relationships/image" Target="../media/image243.png"/></Relationships>
</file>

<file path=xl/drawings/_rels/drawing91.xml.rels><?xml version="1.0" encoding="UTF-8" standalone="yes"?>
<Relationships xmlns="http://schemas.openxmlformats.org/package/2006/relationships"><Relationship Id="rId1" Type="http://schemas.openxmlformats.org/officeDocument/2006/relationships/image" Target="../media/image244.png"/></Relationships>
</file>

<file path=xl/drawings/_rels/drawing92.xml.rels><?xml version="1.0" encoding="UTF-8" standalone="yes"?>
<Relationships xmlns="http://schemas.openxmlformats.org/package/2006/relationships"><Relationship Id="rId1" Type="http://schemas.openxmlformats.org/officeDocument/2006/relationships/image" Target="../media/image245.png"/></Relationships>
</file>

<file path=xl/drawings/_rels/drawing93.xml.rels><?xml version="1.0" encoding="UTF-8" standalone="yes"?>
<Relationships xmlns="http://schemas.openxmlformats.org/package/2006/relationships"><Relationship Id="rId1" Type="http://schemas.openxmlformats.org/officeDocument/2006/relationships/image" Target="../media/image246.png"/></Relationships>
</file>

<file path=xl/drawings/_rels/drawing94.xml.rels><?xml version="1.0" encoding="UTF-8" standalone="yes"?>
<Relationships xmlns="http://schemas.openxmlformats.org/package/2006/relationships"><Relationship Id="rId1" Type="http://schemas.openxmlformats.org/officeDocument/2006/relationships/image" Target="../media/image247.png"/></Relationships>
</file>

<file path=xl/drawings/_rels/drawing95.xml.rels><?xml version="1.0" encoding="UTF-8" standalone="yes"?>
<Relationships xmlns="http://schemas.openxmlformats.org/package/2006/relationships"><Relationship Id="rId1" Type="http://schemas.openxmlformats.org/officeDocument/2006/relationships/image" Target="../media/image248.png"/></Relationships>
</file>

<file path=xl/drawings/_rels/drawing96.xml.rels><?xml version="1.0" encoding="UTF-8" standalone="yes"?>
<Relationships xmlns="http://schemas.openxmlformats.org/package/2006/relationships"><Relationship Id="rId1" Type="http://schemas.openxmlformats.org/officeDocument/2006/relationships/image" Target="../media/image249.png"/></Relationships>
</file>

<file path=xl/drawings/_rels/drawing97.xml.rels><?xml version="1.0" encoding="UTF-8" standalone="yes"?>
<Relationships xmlns="http://schemas.openxmlformats.org/package/2006/relationships"><Relationship Id="rId1" Type="http://schemas.openxmlformats.org/officeDocument/2006/relationships/image" Target="../media/image250.png"/></Relationships>
</file>

<file path=xl/drawings/_rels/drawing98.xml.rels><?xml version="1.0" encoding="UTF-8" standalone="yes"?>
<Relationships xmlns="http://schemas.openxmlformats.org/package/2006/relationships"><Relationship Id="rId1" Type="http://schemas.openxmlformats.org/officeDocument/2006/relationships/image" Target="../media/image25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252.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253.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254.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255.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256.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257.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258.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259.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260.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261.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262.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263.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264.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265.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266.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267.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268.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269.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270.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271.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272.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273.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274.png"/></Relationships>
</file>

<file path=xl/drawings/_rels/drawing122.xml.rels><?xml version="1.0" encoding="UTF-8" standalone="yes"?>
<Relationships xmlns="http://schemas.openxmlformats.org/package/2006/relationships"><Relationship Id="rId1" Type="http://schemas.openxmlformats.org/officeDocument/2006/relationships/image" Target="../media/image275.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276.png"/></Relationships>
</file>

<file path=xl/drawings/_rels/drawing124.xml.rels><?xml version="1.0" encoding="UTF-8" standalone="yes"?>
<Relationships xmlns="http://schemas.openxmlformats.org/package/2006/relationships"><Relationship Id="rId1" Type="http://schemas.openxmlformats.org/officeDocument/2006/relationships/image" Target="../media/image277.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278.png"/></Relationships>
</file>

<file path=xl/drawings/_rels/drawing126.xml.rels><?xml version="1.0" encoding="UTF-8" standalone="yes"?>
<Relationships xmlns="http://schemas.openxmlformats.org/package/2006/relationships"><Relationship Id="rId1" Type="http://schemas.openxmlformats.org/officeDocument/2006/relationships/image" Target="../media/image279.png"/></Relationships>
</file>

<file path=xl/drawings/_rels/drawing127.xml.rels><?xml version="1.0" encoding="UTF-8" standalone="yes"?>
<Relationships xmlns="http://schemas.openxmlformats.org/package/2006/relationships"><Relationship Id="rId1" Type="http://schemas.openxmlformats.org/officeDocument/2006/relationships/image" Target="../media/image280.png"/></Relationships>
</file>

<file path=xl/drawings/_rels/drawing128.xml.rels><?xml version="1.0" encoding="UTF-8" standalone="yes"?>
<Relationships xmlns="http://schemas.openxmlformats.org/package/2006/relationships"><Relationship Id="rId1" Type="http://schemas.openxmlformats.org/officeDocument/2006/relationships/image" Target="../media/image281.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282.png"/></Relationships>
</file>

<file path=xl/drawings/_rels/drawing130.xml.rels><?xml version="1.0" encoding="UTF-8" standalone="yes"?>
<Relationships xmlns="http://schemas.openxmlformats.org/package/2006/relationships"><Relationship Id="rId1" Type="http://schemas.openxmlformats.org/officeDocument/2006/relationships/image" Target="../media/image283.png"/></Relationships>
</file>

<file path=xl/drawings/_rels/drawing131.xml.rels><?xml version="1.0" encoding="UTF-8" standalone="yes"?>
<Relationships xmlns="http://schemas.openxmlformats.org/package/2006/relationships"><Relationship Id="rId1" Type="http://schemas.openxmlformats.org/officeDocument/2006/relationships/image" Target="../media/image284.png"/></Relationships>
</file>

<file path=xl/drawings/_rels/drawing132.xml.rels><?xml version="1.0" encoding="UTF-8" standalone="yes"?>
<Relationships xmlns="http://schemas.openxmlformats.org/package/2006/relationships"><Relationship Id="rId1" Type="http://schemas.openxmlformats.org/officeDocument/2006/relationships/image" Target="../media/image285.png"/></Relationships>
</file>

<file path=xl/drawings/_rels/drawing133.xml.rels><?xml version="1.0" encoding="UTF-8" standalone="yes"?>
<Relationships xmlns="http://schemas.openxmlformats.org/package/2006/relationships"><Relationship Id="rId1" Type="http://schemas.openxmlformats.org/officeDocument/2006/relationships/image" Target="../media/image286.png"/></Relationships>
</file>

<file path=xl/drawings/_rels/drawing134.xml.rels><?xml version="1.0" encoding="UTF-8" standalone="yes"?>
<Relationships xmlns="http://schemas.openxmlformats.org/package/2006/relationships"><Relationship Id="rId1" Type="http://schemas.openxmlformats.org/officeDocument/2006/relationships/image" Target="../media/image287.png"/></Relationships>
</file>

<file path=xl/drawings/_rels/drawing135.xml.rels><?xml version="1.0" encoding="UTF-8" standalone="yes"?>
<Relationships xmlns="http://schemas.openxmlformats.org/package/2006/relationships"><Relationship Id="rId1" Type="http://schemas.openxmlformats.org/officeDocument/2006/relationships/image" Target="../media/image288.png"/></Relationships>
</file>

<file path=xl/drawings/_rels/drawing136.xml.rels><?xml version="1.0" encoding="UTF-8" standalone="yes"?>
<Relationships xmlns="http://schemas.openxmlformats.org/package/2006/relationships"><Relationship Id="rId1" Type="http://schemas.openxmlformats.org/officeDocument/2006/relationships/image" Target="../media/image289.png"/></Relationships>
</file>

<file path=xl/drawings/_rels/drawing137.xml.rels><?xml version="1.0" encoding="UTF-8" standalone="yes"?>
<Relationships xmlns="http://schemas.openxmlformats.org/package/2006/relationships"><Relationship Id="rId1" Type="http://schemas.openxmlformats.org/officeDocument/2006/relationships/image" Target="../media/image290.png"/></Relationships>
</file>

<file path=xl/drawings/_rels/drawing138.xml.rels><?xml version="1.0" encoding="UTF-8" standalone="yes"?>
<Relationships xmlns="http://schemas.openxmlformats.org/package/2006/relationships"><Relationship Id="rId1" Type="http://schemas.openxmlformats.org/officeDocument/2006/relationships/image" Target="../media/image291.png"/></Relationships>
</file>

<file path=xl/drawings/_rels/drawing139.xml.rels><?xml version="1.0" encoding="UTF-8" standalone="yes"?>
<Relationships xmlns="http://schemas.openxmlformats.org/package/2006/relationships"><Relationship Id="rId1" Type="http://schemas.openxmlformats.org/officeDocument/2006/relationships/image" Target="../media/image292.png"/></Relationships>
</file>

<file path=xl/drawings/_rels/drawing140.xml.rels><?xml version="1.0" encoding="UTF-8" standalone="yes"?>
<Relationships xmlns="http://schemas.openxmlformats.org/package/2006/relationships"><Relationship Id="rId1" Type="http://schemas.openxmlformats.org/officeDocument/2006/relationships/image" Target="../media/image293.png"/></Relationships>
</file>

<file path=xl/drawings/_rels/drawing141.xml.rels><?xml version="1.0" encoding="UTF-8" standalone="yes"?>
<Relationships xmlns="http://schemas.openxmlformats.org/package/2006/relationships"><Relationship Id="rId1" Type="http://schemas.openxmlformats.org/officeDocument/2006/relationships/image" Target="../media/image294.png"/></Relationships>
</file>

<file path=xl/drawings/_rels/drawing142.xml.rels><?xml version="1.0" encoding="UTF-8" standalone="yes"?>
<Relationships xmlns="http://schemas.openxmlformats.org/package/2006/relationships"><Relationship Id="rId1" Type="http://schemas.openxmlformats.org/officeDocument/2006/relationships/image" Target="../media/image295.png"/></Relationships>
</file>

<file path=xl/drawings/_rels/drawing143.xml.rels><?xml version="1.0" encoding="UTF-8" standalone="yes"?>
<Relationships xmlns="http://schemas.openxmlformats.org/package/2006/relationships"><Relationship Id="rId1" Type="http://schemas.openxmlformats.org/officeDocument/2006/relationships/image" Target="../media/image296.png"/></Relationships>
</file>

<file path=xl/drawings/_rels/drawing144.xml.rels><?xml version="1.0" encoding="UTF-8" standalone="yes"?>
<Relationships xmlns="http://schemas.openxmlformats.org/package/2006/relationships"><Relationship Id="rId1" Type="http://schemas.openxmlformats.org/officeDocument/2006/relationships/image" Target="../media/image297.png"/></Relationships>
</file>

<file path=xl/drawings/_rels/drawing145.xml.rels><?xml version="1.0" encoding="UTF-8" standalone="yes"?>
<Relationships xmlns="http://schemas.openxmlformats.org/package/2006/relationships"><Relationship Id="rId1" Type="http://schemas.openxmlformats.org/officeDocument/2006/relationships/image" Target="../media/image298.png"/></Relationships>
</file>

<file path=xl/drawings/_rels/drawing146.xml.rels><?xml version="1.0" encoding="UTF-8" standalone="yes"?>
<Relationships xmlns="http://schemas.openxmlformats.org/package/2006/relationships"><Relationship Id="rId1" Type="http://schemas.openxmlformats.org/officeDocument/2006/relationships/image" Target="../media/image299.png"/></Relationships>
</file>

<file path=xl/drawings/_rels/drawing147.xml.rels><?xml version="1.0" encoding="UTF-8" standalone="yes"?>
<Relationships xmlns="http://schemas.openxmlformats.org/package/2006/relationships"><Relationship Id="rId1" Type="http://schemas.openxmlformats.org/officeDocument/2006/relationships/image" Target="../media/image300.png"/></Relationships>
</file>

<file path=xl/drawings/_rels/drawing148.xml.rels><?xml version="1.0" encoding="UTF-8" standalone="yes"?>
<Relationships xmlns="http://schemas.openxmlformats.org/package/2006/relationships"><Relationship Id="rId1" Type="http://schemas.openxmlformats.org/officeDocument/2006/relationships/image" Target="../media/image301.png"/></Relationships>
</file>

<file path=xl/drawings/_rels/drawing149.xml.rels><?xml version="1.0" encoding="UTF-8" standalone="yes"?>
<Relationships xmlns="http://schemas.openxmlformats.org/package/2006/relationships"><Relationship Id="rId1" Type="http://schemas.openxmlformats.org/officeDocument/2006/relationships/image" Target="../media/image302.png"/></Relationships>
</file>

<file path=xl/drawings/_rels/drawing150.xml.rels><?xml version="1.0" encoding="UTF-8" standalone="yes"?>
<Relationships xmlns="http://schemas.openxmlformats.org/package/2006/relationships"><Relationship Id="rId1" Type="http://schemas.openxmlformats.org/officeDocument/2006/relationships/image" Target="../media/image303.png"/></Relationships>
</file>

<file path=xl/drawings/_rels/drawing151.xml.rels><?xml version="1.0" encoding="UTF-8" standalone="yes"?>
<Relationships xmlns="http://schemas.openxmlformats.org/package/2006/relationships"><Relationship Id="rId1" Type="http://schemas.openxmlformats.org/officeDocument/2006/relationships/image" Target="../media/image304.png"/></Relationships>
</file>

<file path=xl/drawings/_rels/drawing152.xml.rels><?xml version="1.0" encoding="UTF-8" standalone="yes"?>
<Relationships xmlns="http://schemas.openxmlformats.org/package/2006/relationships"><Relationship Id="rId1" Type="http://schemas.openxmlformats.org/officeDocument/2006/relationships/image" Target="../media/image305.png"/></Relationships>
</file>

<file path=xl/drawings/_rels/drawing153.xml.rels><?xml version="1.0" encoding="UTF-8" standalone="yes"?>
<Relationships xmlns="http://schemas.openxmlformats.org/package/2006/relationships"><Relationship Id="rId1" Type="http://schemas.openxmlformats.org/officeDocument/2006/relationships/image" Target="../media/image306.png"/></Relationships>
</file>

<file path=xl/drawings/_rels/drawing154.xml.rels><?xml version="1.0" encoding="UTF-8" standalone="yes"?>
<Relationships xmlns="http://schemas.openxmlformats.org/package/2006/relationships"><Relationship Id="rId1" Type="http://schemas.openxmlformats.org/officeDocument/2006/relationships/image" Target="../media/image307.png"/></Relationships>
</file>

<file path=xl/drawings/_rels/drawing155.xml.rels><?xml version="1.0" encoding="UTF-8" standalone="yes"?>
<Relationships xmlns="http://schemas.openxmlformats.org/package/2006/relationships"><Relationship Id="rId1" Type="http://schemas.openxmlformats.org/officeDocument/2006/relationships/image" Target="../media/image308.png"/></Relationships>
</file>

<file path=xl/drawings/_rels/drawing156.xml.rels><?xml version="1.0" encoding="UTF-8" standalone="yes"?>
<Relationships xmlns="http://schemas.openxmlformats.org/package/2006/relationships"><Relationship Id="rId1" Type="http://schemas.openxmlformats.org/officeDocument/2006/relationships/image" Target="../media/image309.png"/></Relationships>
</file>

<file path=xl/drawings/_rels/drawing157.xml.rels><?xml version="1.0" encoding="UTF-8" standalone="yes"?>
<Relationships xmlns="http://schemas.openxmlformats.org/package/2006/relationships"><Relationship Id="rId1" Type="http://schemas.openxmlformats.org/officeDocument/2006/relationships/image" Target="../media/image310.png"/></Relationships>
</file>

<file path=xl/drawings/_rels/drawing158.xml.rels><?xml version="1.0" encoding="UTF-8" standalone="yes"?>
<Relationships xmlns="http://schemas.openxmlformats.org/package/2006/relationships"><Relationship Id="rId1" Type="http://schemas.openxmlformats.org/officeDocument/2006/relationships/image" Target="../media/image311.png"/></Relationships>
</file>

<file path=xl/drawings/_rels/drawing159.xml.rels><?xml version="1.0" encoding="UTF-8" standalone="yes"?>
<Relationships xmlns="http://schemas.openxmlformats.org/package/2006/relationships"><Relationship Id="rId1" Type="http://schemas.openxmlformats.org/officeDocument/2006/relationships/image" Target="../media/image312.png"/></Relationships>
</file>

<file path=xl/drawings/_rels/drawing160.xml.rels><?xml version="1.0" encoding="UTF-8" standalone="yes"?>
<Relationships xmlns="http://schemas.openxmlformats.org/package/2006/relationships"><Relationship Id="rId1" Type="http://schemas.openxmlformats.org/officeDocument/2006/relationships/image" Target="../media/image313.png"/></Relationships>
</file>

<file path=xl/drawings/_rels/drawing161.xml.rels><?xml version="1.0" encoding="UTF-8" standalone="yes"?>
<Relationships xmlns="http://schemas.openxmlformats.org/package/2006/relationships"><Relationship Id="rId1" Type="http://schemas.openxmlformats.org/officeDocument/2006/relationships/image" Target="../media/image314.png"/></Relationships>
</file>

<file path=xl/drawings/_rels/drawing162.xml.rels><?xml version="1.0" encoding="UTF-8" standalone="yes"?>
<Relationships xmlns="http://schemas.openxmlformats.org/package/2006/relationships"><Relationship Id="rId1" Type="http://schemas.openxmlformats.org/officeDocument/2006/relationships/image" Target="../media/image315.png"/></Relationships>
</file>

<file path=xl/drawings/_rels/drawing163.xml.rels><?xml version="1.0" encoding="UTF-8" standalone="yes"?>
<Relationships xmlns="http://schemas.openxmlformats.org/package/2006/relationships"><Relationship Id="rId1" Type="http://schemas.openxmlformats.org/officeDocument/2006/relationships/image" Target="../media/image316.png"/></Relationships>
</file>

<file path=xl/drawings/_rels/drawing164.xml.rels><?xml version="1.0" encoding="UTF-8" standalone="yes"?>
<Relationships xmlns="http://schemas.openxmlformats.org/package/2006/relationships"><Relationship Id="rId1" Type="http://schemas.openxmlformats.org/officeDocument/2006/relationships/image" Target="../media/image317.png"/></Relationships>
</file>

<file path=xl/drawings/_rels/drawing165.xml.rels><?xml version="1.0" encoding="UTF-8" standalone="yes"?>
<Relationships xmlns="http://schemas.openxmlformats.org/package/2006/relationships"><Relationship Id="rId1" Type="http://schemas.openxmlformats.org/officeDocument/2006/relationships/image" Target="../media/image318.png"/></Relationships>
</file>

<file path=xl/drawings/_rels/drawing166.xml.rels><?xml version="1.0" encoding="UTF-8" standalone="yes"?>
<Relationships xmlns="http://schemas.openxmlformats.org/package/2006/relationships"><Relationship Id="rId1" Type="http://schemas.openxmlformats.org/officeDocument/2006/relationships/image" Target="../media/image319.png"/></Relationships>
</file>

<file path=xl/drawings/_rels/drawing167.xml.rels><?xml version="1.0" encoding="UTF-8" standalone="yes"?>
<Relationships xmlns="http://schemas.openxmlformats.org/package/2006/relationships"><Relationship Id="rId1" Type="http://schemas.openxmlformats.org/officeDocument/2006/relationships/image" Target="../media/image320.png"/></Relationships>
</file>

<file path=xl/drawings/_rels/drawing168.xml.rels><?xml version="1.0" encoding="UTF-8" standalone="yes"?>
<Relationships xmlns="http://schemas.openxmlformats.org/package/2006/relationships"><Relationship Id="rId1" Type="http://schemas.openxmlformats.org/officeDocument/2006/relationships/image" Target="../media/image321.pn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22</xdr:col>
      <xdr:colOff>187990</xdr:colOff>
      <xdr:row>11</xdr:row>
      <xdr:rowOff>359192</xdr:rowOff>
    </xdr:from>
    <xdr:to>
      <xdr:col>33</xdr:col>
      <xdr:colOff>235615</xdr:colOff>
      <xdr:row>17</xdr:row>
      <xdr:rowOff>365530</xdr:rowOff>
    </xdr:to>
    <xdr:pic>
      <xdr:nvPicPr>
        <xdr:cNvPr id="2" name="図 1">
          <a:extLst>
            <a:ext uri="{FF2B5EF4-FFF2-40B4-BE49-F238E27FC236}">
              <a16:creationId xmlns:a16="http://schemas.microsoft.com/office/drawing/2014/main" id="{9B9FAD6C-65BB-4DB5-B341-C5336C82105A}"/>
            </a:ext>
          </a:extLst>
        </xdr:cNvPr>
        <xdr:cNvPicPr>
          <a:picLocks noChangeAspect="1"/>
        </xdr:cNvPicPr>
      </xdr:nvPicPr>
      <xdr:blipFill>
        <a:blip xmlns:r="http://schemas.openxmlformats.org/officeDocument/2006/relationships" r:embed="rId1"/>
        <a:stretch>
          <a:fillRect/>
        </a:stretch>
      </xdr:blipFill>
      <xdr:spPr>
        <a:xfrm>
          <a:off x="6912640" y="3997742"/>
          <a:ext cx="3505200" cy="2692388"/>
        </a:xfrm>
        <a:prstGeom prst="rect">
          <a:avLst/>
        </a:prstGeom>
      </xdr:spPr>
    </xdr:pic>
    <xdr:clientData/>
  </xdr:twoCellAnchor>
  <xdr:twoCellAnchor editAs="oneCell">
    <xdr:from>
      <xdr:col>2</xdr:col>
      <xdr:colOff>111837</xdr:colOff>
      <xdr:row>6</xdr:row>
      <xdr:rowOff>410054</xdr:rowOff>
    </xdr:from>
    <xdr:to>
      <xdr:col>21</xdr:col>
      <xdr:colOff>263519</xdr:colOff>
      <xdr:row>16</xdr:row>
      <xdr:rowOff>139701</xdr:rowOff>
    </xdr:to>
    <xdr:pic>
      <xdr:nvPicPr>
        <xdr:cNvPr id="3" name="図 2">
          <a:extLst>
            <a:ext uri="{FF2B5EF4-FFF2-40B4-BE49-F238E27FC236}">
              <a16:creationId xmlns:a16="http://schemas.microsoft.com/office/drawing/2014/main" id="{6DD877D0-D258-4A4A-8F79-DBCF6BE27B58}"/>
            </a:ext>
          </a:extLst>
        </xdr:cNvPr>
        <xdr:cNvPicPr>
          <a:picLocks noChangeAspect="1"/>
        </xdr:cNvPicPr>
      </xdr:nvPicPr>
      <xdr:blipFill>
        <a:blip xmlns:r="http://schemas.openxmlformats.org/officeDocument/2006/relationships" r:embed="rId2"/>
        <a:stretch>
          <a:fillRect/>
        </a:stretch>
      </xdr:blipFill>
      <xdr:spPr>
        <a:xfrm>
          <a:off x="549987" y="1810229"/>
          <a:ext cx="6123857" cy="4206397"/>
        </a:xfrm>
        <a:prstGeom prst="rect">
          <a:avLst/>
        </a:prstGeom>
      </xdr:spPr>
    </xdr:pic>
    <xdr:clientData/>
  </xdr:twoCellAnchor>
  <xdr:twoCellAnchor editAs="oneCell">
    <xdr:from>
      <xdr:col>23</xdr:col>
      <xdr:colOff>188551</xdr:colOff>
      <xdr:row>6</xdr:row>
      <xdr:rowOff>100365</xdr:rowOff>
    </xdr:from>
    <xdr:to>
      <xdr:col>32</xdr:col>
      <xdr:colOff>263563</xdr:colOff>
      <xdr:row>11</xdr:row>
      <xdr:rowOff>43676</xdr:rowOff>
    </xdr:to>
    <xdr:pic>
      <xdr:nvPicPr>
        <xdr:cNvPr id="4" name="図 3">
          <a:extLst>
            <a:ext uri="{FF2B5EF4-FFF2-40B4-BE49-F238E27FC236}">
              <a16:creationId xmlns:a16="http://schemas.microsoft.com/office/drawing/2014/main" id="{8408B236-7EA3-4D42-A469-57783E2F6E6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227526" y="1500540"/>
          <a:ext cx="2903937" cy="2181686"/>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49704</xdr:colOff>
      <xdr:row>11</xdr:row>
      <xdr:rowOff>117396</xdr:rowOff>
    </xdr:from>
    <xdr:to>
      <xdr:col>22</xdr:col>
      <xdr:colOff>74121</xdr:colOff>
      <xdr:row>27</xdr:row>
      <xdr:rowOff>158830</xdr:rowOff>
    </xdr:to>
    <xdr:pic>
      <xdr:nvPicPr>
        <xdr:cNvPr id="3" name="図 2">
          <a:extLst>
            <a:ext uri="{FF2B5EF4-FFF2-40B4-BE49-F238E27FC236}">
              <a16:creationId xmlns:a16="http://schemas.microsoft.com/office/drawing/2014/main" id="{81D9CF48-32A0-1FF6-8542-C2F32DDF26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2354" y="2489121"/>
          <a:ext cx="8730267" cy="446103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49704</xdr:colOff>
      <xdr:row>11</xdr:row>
      <xdr:rowOff>117396</xdr:rowOff>
    </xdr:from>
    <xdr:to>
      <xdr:col>22</xdr:col>
      <xdr:colOff>74121</xdr:colOff>
      <xdr:row>27</xdr:row>
      <xdr:rowOff>158830</xdr:rowOff>
    </xdr:to>
    <xdr:pic>
      <xdr:nvPicPr>
        <xdr:cNvPr id="3" name="図 2">
          <a:extLst>
            <a:ext uri="{FF2B5EF4-FFF2-40B4-BE49-F238E27FC236}">
              <a16:creationId xmlns:a16="http://schemas.microsoft.com/office/drawing/2014/main" id="{8A1B4F03-27A1-1059-7E51-11467F2735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2354" y="2489121"/>
          <a:ext cx="8730267" cy="446103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49704</xdr:colOff>
      <xdr:row>11</xdr:row>
      <xdr:rowOff>117396</xdr:rowOff>
    </xdr:from>
    <xdr:to>
      <xdr:col>22</xdr:col>
      <xdr:colOff>74121</xdr:colOff>
      <xdr:row>27</xdr:row>
      <xdr:rowOff>158830</xdr:rowOff>
    </xdr:to>
    <xdr:pic>
      <xdr:nvPicPr>
        <xdr:cNvPr id="3" name="図 2">
          <a:extLst>
            <a:ext uri="{FF2B5EF4-FFF2-40B4-BE49-F238E27FC236}">
              <a16:creationId xmlns:a16="http://schemas.microsoft.com/office/drawing/2014/main" id="{D0F112D1-81AF-E68D-E7F7-D028EC8E44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2354" y="2489121"/>
          <a:ext cx="8730267" cy="446103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49704</xdr:colOff>
      <xdr:row>11</xdr:row>
      <xdr:rowOff>117396</xdr:rowOff>
    </xdr:from>
    <xdr:to>
      <xdr:col>22</xdr:col>
      <xdr:colOff>74121</xdr:colOff>
      <xdr:row>27</xdr:row>
      <xdr:rowOff>158830</xdr:rowOff>
    </xdr:to>
    <xdr:pic>
      <xdr:nvPicPr>
        <xdr:cNvPr id="3" name="図 2">
          <a:extLst>
            <a:ext uri="{FF2B5EF4-FFF2-40B4-BE49-F238E27FC236}">
              <a16:creationId xmlns:a16="http://schemas.microsoft.com/office/drawing/2014/main" id="{A7D4CC3E-30CF-D429-9C2A-DC6E4CE7E8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2354" y="2489121"/>
          <a:ext cx="8730267" cy="446103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49704</xdr:colOff>
      <xdr:row>11</xdr:row>
      <xdr:rowOff>117396</xdr:rowOff>
    </xdr:from>
    <xdr:to>
      <xdr:col>22</xdr:col>
      <xdr:colOff>74121</xdr:colOff>
      <xdr:row>27</xdr:row>
      <xdr:rowOff>158830</xdr:rowOff>
    </xdr:to>
    <xdr:pic>
      <xdr:nvPicPr>
        <xdr:cNvPr id="3" name="図 2">
          <a:extLst>
            <a:ext uri="{FF2B5EF4-FFF2-40B4-BE49-F238E27FC236}">
              <a16:creationId xmlns:a16="http://schemas.microsoft.com/office/drawing/2014/main" id="{FC823015-A024-52F6-8614-8DD3D516B4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2354" y="2489121"/>
          <a:ext cx="8730267" cy="446103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49704</xdr:colOff>
      <xdr:row>11</xdr:row>
      <xdr:rowOff>117396</xdr:rowOff>
    </xdr:from>
    <xdr:to>
      <xdr:col>22</xdr:col>
      <xdr:colOff>74121</xdr:colOff>
      <xdr:row>27</xdr:row>
      <xdr:rowOff>158830</xdr:rowOff>
    </xdr:to>
    <xdr:pic>
      <xdr:nvPicPr>
        <xdr:cNvPr id="3" name="図 2">
          <a:extLst>
            <a:ext uri="{FF2B5EF4-FFF2-40B4-BE49-F238E27FC236}">
              <a16:creationId xmlns:a16="http://schemas.microsoft.com/office/drawing/2014/main" id="{7E551AF5-754F-FB7C-1AF5-07A9855560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2354" y="2489121"/>
          <a:ext cx="8730267" cy="446103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49704</xdr:colOff>
      <xdr:row>11</xdr:row>
      <xdr:rowOff>117396</xdr:rowOff>
    </xdr:from>
    <xdr:to>
      <xdr:col>22</xdr:col>
      <xdr:colOff>74121</xdr:colOff>
      <xdr:row>27</xdr:row>
      <xdr:rowOff>158830</xdr:rowOff>
    </xdr:to>
    <xdr:pic>
      <xdr:nvPicPr>
        <xdr:cNvPr id="3" name="図 2">
          <a:extLst>
            <a:ext uri="{FF2B5EF4-FFF2-40B4-BE49-F238E27FC236}">
              <a16:creationId xmlns:a16="http://schemas.microsoft.com/office/drawing/2014/main" id="{31DE202C-736C-0457-0006-05D736B7AD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2354" y="2489121"/>
          <a:ext cx="8730267" cy="446103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49704</xdr:colOff>
      <xdr:row>11</xdr:row>
      <xdr:rowOff>117396</xdr:rowOff>
    </xdr:from>
    <xdr:to>
      <xdr:col>22</xdr:col>
      <xdr:colOff>74121</xdr:colOff>
      <xdr:row>27</xdr:row>
      <xdr:rowOff>158830</xdr:rowOff>
    </xdr:to>
    <xdr:pic>
      <xdr:nvPicPr>
        <xdr:cNvPr id="3" name="図 2">
          <a:extLst>
            <a:ext uri="{FF2B5EF4-FFF2-40B4-BE49-F238E27FC236}">
              <a16:creationId xmlns:a16="http://schemas.microsoft.com/office/drawing/2014/main" id="{FE9C49FD-129F-117D-F75B-AD61DE74FA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2354" y="2489121"/>
          <a:ext cx="8730267" cy="446103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49704</xdr:colOff>
      <xdr:row>11</xdr:row>
      <xdr:rowOff>117396</xdr:rowOff>
    </xdr:from>
    <xdr:to>
      <xdr:col>22</xdr:col>
      <xdr:colOff>74121</xdr:colOff>
      <xdr:row>27</xdr:row>
      <xdr:rowOff>158830</xdr:rowOff>
    </xdr:to>
    <xdr:pic>
      <xdr:nvPicPr>
        <xdr:cNvPr id="3" name="図 2">
          <a:extLst>
            <a:ext uri="{FF2B5EF4-FFF2-40B4-BE49-F238E27FC236}">
              <a16:creationId xmlns:a16="http://schemas.microsoft.com/office/drawing/2014/main" id="{64F396EA-823E-AA38-1CA4-4B94A3359D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2354" y="2489121"/>
          <a:ext cx="8730267" cy="446103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49704</xdr:colOff>
      <xdr:row>11</xdr:row>
      <xdr:rowOff>117396</xdr:rowOff>
    </xdr:from>
    <xdr:to>
      <xdr:col>22</xdr:col>
      <xdr:colOff>74121</xdr:colOff>
      <xdr:row>27</xdr:row>
      <xdr:rowOff>158830</xdr:rowOff>
    </xdr:to>
    <xdr:pic>
      <xdr:nvPicPr>
        <xdr:cNvPr id="3" name="図 2">
          <a:extLst>
            <a:ext uri="{FF2B5EF4-FFF2-40B4-BE49-F238E27FC236}">
              <a16:creationId xmlns:a16="http://schemas.microsoft.com/office/drawing/2014/main" id="{CD1F4F9D-15F5-1B73-9573-9DA71E4982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2354" y="2489121"/>
          <a:ext cx="8730267" cy="446103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49704</xdr:colOff>
      <xdr:row>11</xdr:row>
      <xdr:rowOff>117396</xdr:rowOff>
    </xdr:from>
    <xdr:to>
      <xdr:col>22</xdr:col>
      <xdr:colOff>74121</xdr:colOff>
      <xdr:row>27</xdr:row>
      <xdr:rowOff>158830</xdr:rowOff>
    </xdr:to>
    <xdr:pic>
      <xdr:nvPicPr>
        <xdr:cNvPr id="3" name="図 2">
          <a:extLst>
            <a:ext uri="{FF2B5EF4-FFF2-40B4-BE49-F238E27FC236}">
              <a16:creationId xmlns:a16="http://schemas.microsoft.com/office/drawing/2014/main" id="{BAFBDBA2-6341-B494-6702-2D57F80394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2354" y="2489121"/>
          <a:ext cx="8730267" cy="446103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49704</xdr:colOff>
      <xdr:row>11</xdr:row>
      <xdr:rowOff>117396</xdr:rowOff>
    </xdr:from>
    <xdr:to>
      <xdr:col>22</xdr:col>
      <xdr:colOff>74121</xdr:colOff>
      <xdr:row>27</xdr:row>
      <xdr:rowOff>158830</xdr:rowOff>
    </xdr:to>
    <xdr:pic>
      <xdr:nvPicPr>
        <xdr:cNvPr id="3" name="図 2">
          <a:extLst>
            <a:ext uri="{FF2B5EF4-FFF2-40B4-BE49-F238E27FC236}">
              <a16:creationId xmlns:a16="http://schemas.microsoft.com/office/drawing/2014/main" id="{28093DD7-68AF-71FF-A2F3-5AAE656522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2354" y="2489121"/>
          <a:ext cx="8730267" cy="446103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49704</xdr:colOff>
      <xdr:row>11</xdr:row>
      <xdr:rowOff>117396</xdr:rowOff>
    </xdr:from>
    <xdr:to>
      <xdr:col>22</xdr:col>
      <xdr:colOff>74121</xdr:colOff>
      <xdr:row>27</xdr:row>
      <xdr:rowOff>158830</xdr:rowOff>
    </xdr:to>
    <xdr:pic>
      <xdr:nvPicPr>
        <xdr:cNvPr id="3" name="図 2">
          <a:extLst>
            <a:ext uri="{FF2B5EF4-FFF2-40B4-BE49-F238E27FC236}">
              <a16:creationId xmlns:a16="http://schemas.microsoft.com/office/drawing/2014/main" id="{5963BDE8-36E6-2904-BF3D-9DE22CC953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2354" y="2489121"/>
          <a:ext cx="8730267" cy="446103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77C2EBC8-8D32-3593-9A06-170089693B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B9DFC986-EAE5-130D-FA93-6241A852B0C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2B297BB2-FC4B-E491-00EC-7399EB5F527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B0F377A5-5437-AAD1-06BE-E41ECFBFE9C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3E1A8555-5FA1-C408-14B6-5E55D490DF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60CEB536-237A-F0DA-5B36-345F5AA8B5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0D2511C7-FBAC-F4A2-11BE-FB2346B894A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4" name="図 3">
          <a:extLst>
            <a:ext uri="{FF2B5EF4-FFF2-40B4-BE49-F238E27FC236}">
              <a16:creationId xmlns:a16="http://schemas.microsoft.com/office/drawing/2014/main" id="{73C6B2AE-4C6C-D298-278C-38976FF8133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262BCA41-9432-BE24-B54D-F97FC64EB2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739BE07B-3AC7-6896-8EFE-A69A41DC894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0A33D8B9-5FAA-338A-1AA4-D13D39D30EE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763462D2-69D0-D1D8-D266-F4A0027A25C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B6C3E2A9-94A0-7F62-780F-553F8CC137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F85A1F0F-BBD3-4F52-C0DA-9CDA7382692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2FD97D93-2B83-FEC4-1386-13F73E3F3B3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48E971EE-5B11-DC43-AB6D-627DC95BA92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7849ECFA-60DF-AA29-EFFA-D1CB9BFAEA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9F83EF0C-A493-A23F-2BF1-D59AC63764B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3A1C7FD8-4AD9-ED2E-A0D4-59149FFC51D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9E840E83-DAD5-EE98-98DC-ABFEE389C72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6B84CB2E-2291-D2A9-9091-D6C8277066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B63385CE-0059-D8F6-C454-2694D82A46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350C9745-9ACD-B392-651F-F3E9A7BC2C5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9604450D-2051-461E-2E7A-3B1F9E0ABDD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FA1773A1-5DEF-5333-E11D-4AD15B2546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1F1F08C5-092D-0DE2-BB1B-D5C9197FF31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3421137B-CE86-0F2A-DA72-639CE52E3E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A7A30095-C453-9156-617F-40D72EAECC7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8E6B1274-EE50-9544-74A7-B1226DCAAA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752745E8-9527-928F-1331-0607257D29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1F26470F-52A0-8434-27E0-A47F37849D8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973A2336-3E4B-7265-DF43-40331EC13E2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237F0EF9-9B3A-EA53-E9AE-A14891EF70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661E7E05-3573-FDD4-A9EB-1FAC647F7D0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B7E42CC0-DC1B-3EA2-D749-B6498BA2D82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9F9135B6-450C-4B7E-773E-EE7BDE194EA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37B0EA4D-6DF1-7CA5-DAE7-9092665214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97193</xdr:colOff>
      <xdr:row>4</xdr:row>
      <xdr:rowOff>64770</xdr:rowOff>
    </xdr:from>
    <xdr:to>
      <xdr:col>21</xdr:col>
      <xdr:colOff>598132</xdr:colOff>
      <xdr:row>11</xdr:row>
      <xdr:rowOff>259080</xdr:rowOff>
    </xdr:to>
    <xdr:pic>
      <xdr:nvPicPr>
        <xdr:cNvPr id="5" name="図 4">
          <a:extLst>
            <a:ext uri="{FF2B5EF4-FFF2-40B4-BE49-F238E27FC236}">
              <a16:creationId xmlns:a16="http://schemas.microsoft.com/office/drawing/2014/main" id="{7160A673-F596-C436-9B99-F3FA4A91AB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393" y="1122045"/>
          <a:ext cx="3282239" cy="2461260"/>
        </a:xfrm>
        <a:prstGeom prst="rect">
          <a:avLst/>
        </a:prstGeom>
      </xdr:spPr>
    </xdr:pic>
    <xdr:clientData/>
  </xdr:twoCellAnchor>
  <xdr:twoCellAnchor editAs="oneCell">
    <xdr:from>
      <xdr:col>6</xdr:col>
      <xdr:colOff>96801</xdr:colOff>
      <xdr:row>15</xdr:row>
      <xdr:rowOff>64770</xdr:rowOff>
    </xdr:from>
    <xdr:to>
      <xdr:col>10</xdr:col>
      <xdr:colOff>598524</xdr:colOff>
      <xdr:row>22</xdr:row>
      <xdr:rowOff>259080</xdr:rowOff>
    </xdr:to>
    <xdr:pic>
      <xdr:nvPicPr>
        <xdr:cNvPr id="7" name="図 6">
          <a:extLst>
            <a:ext uri="{FF2B5EF4-FFF2-40B4-BE49-F238E27FC236}">
              <a16:creationId xmlns:a16="http://schemas.microsoft.com/office/drawing/2014/main" id="{C88FA653-0FFD-B421-1DED-031402E1E02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101" y="4865370"/>
          <a:ext cx="3283023"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68C6B9FB-6C8F-CE38-41FD-429E8AF2FB5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FEDAF089-52C0-144D-5C80-09EE9B1485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B7CFA725-3267-FBC4-57A3-38FB2553E9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3795789E-F621-3DAF-C8A2-0DDC9898FD1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14F02955-00F3-D3D4-DB2C-0B8F80AFB82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5E023666-D19B-9E6F-1761-D25E348892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97751</xdr:colOff>
      <xdr:row>4</xdr:row>
      <xdr:rowOff>64770</xdr:rowOff>
    </xdr:from>
    <xdr:to>
      <xdr:col>21</xdr:col>
      <xdr:colOff>597573</xdr:colOff>
      <xdr:row>11</xdr:row>
      <xdr:rowOff>259080</xdr:rowOff>
    </xdr:to>
    <xdr:pic>
      <xdr:nvPicPr>
        <xdr:cNvPr id="5" name="図 4">
          <a:extLst>
            <a:ext uri="{FF2B5EF4-FFF2-40B4-BE49-F238E27FC236}">
              <a16:creationId xmlns:a16="http://schemas.microsoft.com/office/drawing/2014/main" id="{E7F787CF-8591-D189-15FF-1DD5EF47037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951" y="1122045"/>
          <a:ext cx="3281122"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F219D5D6-A115-4070-63CA-47FC2E79C88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2CEC8ECC-EC60-D252-6B7F-CB4D8A64849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BE7F6DE8-0FC4-DA56-9136-122CFE847D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4E76E913-F510-94CD-0A88-D902911F44E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FD792C48-0DA7-9B70-19D9-732895AF91F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97193</xdr:colOff>
      <xdr:row>15</xdr:row>
      <xdr:rowOff>64770</xdr:rowOff>
    </xdr:from>
    <xdr:to>
      <xdr:col>21</xdr:col>
      <xdr:colOff>598132</xdr:colOff>
      <xdr:row>22</xdr:row>
      <xdr:rowOff>259080</xdr:rowOff>
    </xdr:to>
    <xdr:pic>
      <xdr:nvPicPr>
        <xdr:cNvPr id="9" name="図 8">
          <a:extLst>
            <a:ext uri="{FF2B5EF4-FFF2-40B4-BE49-F238E27FC236}">
              <a16:creationId xmlns:a16="http://schemas.microsoft.com/office/drawing/2014/main" id="{3F1153FA-FC6D-5838-72AD-F8FACED9E01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393" y="4865370"/>
          <a:ext cx="3282239" cy="246126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48C0C7B3-352C-00E8-855B-E99001B0A3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F9AFF66D-9F0D-C180-5E75-398A3D55EDB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C0DDED14-6EAD-7B06-3EEA-773FFD99498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687680EA-C205-3EBD-1AAF-6618777F040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61D610FF-D5D8-334A-5CD5-5387D41E4F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98032</xdr:colOff>
      <xdr:row>4</xdr:row>
      <xdr:rowOff>64770</xdr:rowOff>
    </xdr:from>
    <xdr:to>
      <xdr:col>21</xdr:col>
      <xdr:colOff>597293</xdr:colOff>
      <xdr:row>11</xdr:row>
      <xdr:rowOff>259080</xdr:rowOff>
    </xdr:to>
    <xdr:pic>
      <xdr:nvPicPr>
        <xdr:cNvPr id="5" name="図 4">
          <a:extLst>
            <a:ext uri="{FF2B5EF4-FFF2-40B4-BE49-F238E27FC236}">
              <a16:creationId xmlns:a16="http://schemas.microsoft.com/office/drawing/2014/main" id="{87DD6E42-670B-4C97-351D-54EC1D8950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1232" y="1122045"/>
          <a:ext cx="3280561"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E810A0A1-191F-16F7-D0BC-1CA2A90836E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07F69F7B-9FF5-CC7D-3D2C-6EB28B8316D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ACA2DB1D-3D79-F86D-EC98-B7D56E7CDC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2F225C84-9923-5094-DFDF-35E8CC4EC6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586A41B0-A449-FB47-08FB-ABE9465DE85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88971</xdr:colOff>
      <xdr:row>15</xdr:row>
      <xdr:rowOff>64770</xdr:rowOff>
    </xdr:from>
    <xdr:to>
      <xdr:col>21</xdr:col>
      <xdr:colOff>606355</xdr:colOff>
      <xdr:row>22</xdr:row>
      <xdr:rowOff>259080</xdr:rowOff>
    </xdr:to>
    <xdr:pic>
      <xdr:nvPicPr>
        <xdr:cNvPr id="9" name="図 8">
          <a:extLst>
            <a:ext uri="{FF2B5EF4-FFF2-40B4-BE49-F238E27FC236}">
              <a16:creationId xmlns:a16="http://schemas.microsoft.com/office/drawing/2014/main" id="{B00193E1-F137-BA9A-21B0-1DD21DBFB88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52171" y="4865370"/>
          <a:ext cx="3298684" cy="246126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5C7CF5EF-9C72-41DF-1175-F32D0C3AAA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56CC9F98-FDAE-24D5-1314-E55D19A7AE6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97192</xdr:colOff>
      <xdr:row>15</xdr:row>
      <xdr:rowOff>64770</xdr:rowOff>
    </xdr:from>
    <xdr:to>
      <xdr:col>10</xdr:col>
      <xdr:colOff>598134</xdr:colOff>
      <xdr:row>22</xdr:row>
      <xdr:rowOff>259080</xdr:rowOff>
    </xdr:to>
    <xdr:pic>
      <xdr:nvPicPr>
        <xdr:cNvPr id="7" name="図 6">
          <a:extLst>
            <a:ext uri="{FF2B5EF4-FFF2-40B4-BE49-F238E27FC236}">
              <a16:creationId xmlns:a16="http://schemas.microsoft.com/office/drawing/2014/main" id="{07319D88-036E-A316-55E3-0377D92A87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492" y="4865370"/>
          <a:ext cx="3282242"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20D33433-B88F-7BB4-35BF-F76320BE052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62F598A5-A662-85B5-386A-482459CB6F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82C0013E-8880-29DE-C9AE-31F0044F3E2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17A8236B-6DFE-0EF8-954F-C7D2CDDD3A6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10F96476-1DF5-5B9E-0100-5E80495CAEC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BDA93F4F-52BE-F9BC-D3FF-ECD91C6277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8C98D938-1EEF-3F4E-FFD0-3EB16DA9A62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0787AB45-66B9-2016-4716-987C596158B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97193</xdr:colOff>
      <xdr:row>15</xdr:row>
      <xdr:rowOff>64770</xdr:rowOff>
    </xdr:from>
    <xdr:to>
      <xdr:col>21</xdr:col>
      <xdr:colOff>598132</xdr:colOff>
      <xdr:row>22</xdr:row>
      <xdr:rowOff>259080</xdr:rowOff>
    </xdr:to>
    <xdr:pic>
      <xdr:nvPicPr>
        <xdr:cNvPr id="9" name="図 8">
          <a:extLst>
            <a:ext uri="{FF2B5EF4-FFF2-40B4-BE49-F238E27FC236}">
              <a16:creationId xmlns:a16="http://schemas.microsoft.com/office/drawing/2014/main" id="{40514F7D-BFC7-16A9-A124-0B76C11D6ED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393" y="4865370"/>
          <a:ext cx="3282239" cy="246126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6F447E57-B0BA-2D59-BB9A-A46FFA5BFF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68A6E067-ADEB-F277-597F-9E35D5509A4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A0879BE3-4937-DCD3-95D9-9785FB12468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1F46DEBA-B582-CE24-C999-BFF67400AF8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84761AE1-2231-E8B3-38A2-DCDFF8DD4F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B75DE3A3-0F87-0FBF-B958-16AF31AB58C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ECCB1500-880A-6EA1-86A9-22EAACE978A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6D8B934F-D295-2041-953A-2B98D4CDC44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BA1B2544-6619-C84B-A1C1-60884FECF4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050B7B97-89DC-C408-8C74-C8B7D9500C7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5E3A72B3-919A-B559-05DA-85815501291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C032986C-909F-7F8B-9F09-1B8160D8222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30B23D22-14CC-1F0B-2948-07E214A2D5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9A9676B9-347D-CDDF-2186-F88F597432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67647523-ADFB-18C9-BCCE-EA59C983ED5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6C093C2B-6411-B89C-931C-63711FC98E4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F7611797-56AA-9636-1778-4590253861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E97C1A41-00E7-CA57-DE95-1652CFC49F3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C5E21B2F-AD63-5EBF-C984-C35470A1E6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50C14C70-0712-D529-505F-7110FBA9E9E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021BDAD2-D426-BD09-1173-90009743B7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5D9D8846-61C3-53BF-70D1-A420C8BD0FE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01DEAD1D-4365-92DC-7DA4-6E2B1F4D50F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CBEC867F-DDA1-EECB-F967-622E406A8ED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D2BF1CB4-E1E2-5D31-BA9A-C93FD350F7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96260299-5E2A-2633-83EA-B974CE8530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8076A0DF-F7C3-EEBB-378C-76353A3C6A4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110D72CC-6860-1E9F-8C53-16B9C4767A6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E789A041-7BCD-6AED-E840-D9300981E1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EBFDCC80-88B8-D1ED-2184-B68AD9FD71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4C18A19B-7E07-BDC6-CFFC-D6B2D22C12F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408F1342-3EF6-C095-8276-570213DE23F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1A87454D-57BD-CC27-E97A-84C636D892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07AE0936-F3A2-0E26-EB52-27F9EED525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369B68B3-5123-B477-18CC-070772B5D34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C851C400-B490-D1D1-5443-115FD597F87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10F3DA17-3A85-1FB3-16DB-CB24AC3B82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6C664A73-6830-90B4-54AF-C18B9B98CCF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022E6F2B-7DE8-B4DA-131C-0D95AAA3E87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427F0D79-AC2F-6CA4-5D8C-4E575E6D4E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2B36119A-2B34-37D5-D60C-A3C8E7B875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0CBDE130-D29E-F781-5B97-DB4FA0AD44A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C7F27E9E-18F2-50BC-DF8F-4A7501B1DDD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991D6ABB-27BA-CD9B-3F27-DC412EBCF3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E0327B14-78D1-5870-47F1-14F8F6B49F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12B2194F-7ECB-6382-249C-041D6259561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67E2FA65-31D2-5CC2-8014-30CA3302EB9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C96C3D3D-F9CC-1F86-8481-AE8F065A9E5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E7FB2D40-A2B6-DAF4-6E76-2CD8C2AE3C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9280B7EA-AFD9-F39C-3F69-2ED2C230DBC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F7D6CA3B-A648-1795-BECA-ECF22C9473C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F5D269DA-2AE8-D0C8-960B-B84521A8207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A4FE3BAF-504A-15FC-AEE6-1F789E859C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97AD580A-0CB1-93C3-3F2E-B88D0EEFFD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9A529EAE-EF05-036A-7159-CB2A6C689F3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8B8E16B2-7666-81C8-ED2D-13A64000774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D7C65D8C-17EE-D533-B883-94ADA09E88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543ED439-EDDE-39AC-0AD5-8E0E4F0581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DCCDA559-73D3-487B-C3AB-F9C9F1E37A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03645DA7-D2BF-C584-F968-E35B4DA8B68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1CD0E611-AB49-D2C8-A9DE-25D083B004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3473376F-1061-2794-F1B8-D57987A1E96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C010842C-5626-E7B8-3506-EA2A8782D3F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5AA8EF29-9515-7689-0A15-2C81B32F111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5A31169F-0FA4-051A-A038-82B64A18D4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C940FC61-526E-0880-1A49-86491B90CFB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A7A0AFFC-939E-22D6-BDA7-A16C7A2092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467E9C05-2D7D-A1FA-388C-8EF31D85904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F7D15ABE-998C-0C52-6B3C-3438D6C5EF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86693EE8-8C0B-2E3A-0DF7-E8729E5BE41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8D043A58-CB19-87A6-235F-9C534A91409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9C48D229-5AE8-011D-981E-667E8C57738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3E7E1128-83B6-EE1D-7120-1FCB732ED4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4F43D363-DACF-9762-94D4-066BFE6DE09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61C89C7B-60C6-515F-EACA-165E5A16D0B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76AD1E90-8537-0D34-D5A5-6D2D7778FA1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89898BE0-5815-C43B-68E7-CE05CB36C9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6C5BCD2C-98A4-EB89-278E-EB46B918B6B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9BEB65FB-3E28-671E-B187-E2203E93A1C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91DF0470-B8BF-CE38-93C2-BEE2E0103BD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02B017A0-2A0C-9B62-C9AD-DB3B62449C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FBD3B7F4-FE64-8D00-FB26-3EAC9D80F2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9D54E526-5135-4968-1A7D-4A96FA959C5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8CB4DF67-1CA9-7A90-1E10-3D46D548449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33AD76AD-B925-C0A0-E9A5-01E1788C21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0B49667A-D299-0EC6-3B81-6E7C332FC0D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9343128B-2F09-813E-B317-56DF75667DB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82AF1270-C835-95FE-C3FC-6CF0345F2AD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9929953F-11FE-E9A7-AB6D-D47A36A63D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54CA0969-ADBD-972A-A2E3-CB48B4A4C0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1534201F-2A96-F5F1-C157-44DE78050A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496B50F8-D445-BC15-F4AB-77CB367828D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C0E0D50C-6FAB-83FD-0AB8-CD0853E984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780D045E-6387-7B29-E3A6-BA895B09EF1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1F2EEB49-F52E-830D-BAD5-82BA8421385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4A5AC0FE-2050-122A-A61D-14E9EE7D25B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9A3D174F-F5D4-A6EA-C2E5-7BCB08F92B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DE1BB2CB-9027-00AD-11B4-629E1E5A7C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C544EF93-A333-913B-EEFA-84D8F36F4D7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C2A9264B-8C0E-E578-95CE-6FCC340D78C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4CA8007A-467E-DEA7-A09E-592D22DE94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B917FA56-EEE5-62E9-BEB1-D7DAD7C90DD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454A0105-071B-5FD0-4513-F806243A842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69A092A5-B1BF-0D1B-EE4F-39FDBA5B4F9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D642DA9A-E811-4E63-D105-9DACAA8BCB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98104</xdr:colOff>
      <xdr:row>4</xdr:row>
      <xdr:rowOff>64770</xdr:rowOff>
    </xdr:from>
    <xdr:to>
      <xdr:col>21</xdr:col>
      <xdr:colOff>597220</xdr:colOff>
      <xdr:row>11</xdr:row>
      <xdr:rowOff>259080</xdr:rowOff>
    </xdr:to>
    <xdr:pic>
      <xdr:nvPicPr>
        <xdr:cNvPr id="5" name="図 4">
          <a:extLst>
            <a:ext uri="{FF2B5EF4-FFF2-40B4-BE49-F238E27FC236}">
              <a16:creationId xmlns:a16="http://schemas.microsoft.com/office/drawing/2014/main" id="{9EB87626-1EE6-D7E9-2DAD-F0002FA4F2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1304" y="1122045"/>
          <a:ext cx="3280416"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AC9EE17A-254E-D73B-AD35-E5B8A41A3CC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3F06EF64-91C5-A747-99CB-6F6A75B81C4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A643E8E3-14BB-594D-FD98-24F02A0F98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AE34BAF3-0DFB-EB0F-3A25-4F1BEE15EAB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EB7D33AE-BCD1-4864-47DB-CB9B740F331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C8767883-E322-1FCA-7255-3B3AA8736DA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BFDE098E-7954-2D0A-0830-8FDD63DDAC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7F298FB5-72FC-8D1A-5815-C9BF466CB4B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154B5B47-1C04-1A68-86BD-8A1F7E59BFA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CCA4ADD3-FE99-57B8-96EC-B2D302F1A82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FB55F1DC-C7D6-D5E8-8439-AA618E32F2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9CD94BB3-92C6-C929-D7D7-AB3F7CB728D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D2299337-5F54-FCE7-082B-8AE6989E308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29C65051-3B9E-4ACF-48DE-F95995A04FA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43165106-A0A5-BFA1-5C73-653FD1D151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A5965B69-3845-95EE-8AD9-57CCCFAA5D2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BC0D5DDC-FCE8-142E-610F-7CB36F8F7A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102869</xdr:colOff>
      <xdr:row>8</xdr:row>
      <xdr:rowOff>55721</xdr:rowOff>
    </xdr:from>
    <xdr:to>
      <xdr:col>8</xdr:col>
      <xdr:colOff>11430</xdr:colOff>
      <xdr:row>20</xdr:row>
      <xdr:rowOff>115729</xdr:rowOff>
    </xdr:to>
    <xdr:pic>
      <xdr:nvPicPr>
        <xdr:cNvPr id="4" name="図 3">
          <a:extLst>
            <a:ext uri="{FF2B5EF4-FFF2-40B4-BE49-F238E27FC236}">
              <a16:creationId xmlns:a16="http://schemas.microsoft.com/office/drawing/2014/main" id="{98102EE1-5AD6-802A-FD05-010CD520F1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244" y="1789271"/>
          <a:ext cx="2823211" cy="2117408"/>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4" name="図 3">
          <a:extLst>
            <a:ext uri="{FF2B5EF4-FFF2-40B4-BE49-F238E27FC236}">
              <a16:creationId xmlns:a16="http://schemas.microsoft.com/office/drawing/2014/main" id="{3F0D987B-1E1D-9682-56C4-8AA3113F32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4" name="図 3">
          <a:extLst>
            <a:ext uri="{FF2B5EF4-FFF2-40B4-BE49-F238E27FC236}">
              <a16:creationId xmlns:a16="http://schemas.microsoft.com/office/drawing/2014/main" id="{D4CBB3D2-2FF2-CD6E-BD12-C061ABF7FA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4" name="図 3">
          <a:extLst>
            <a:ext uri="{FF2B5EF4-FFF2-40B4-BE49-F238E27FC236}">
              <a16:creationId xmlns:a16="http://schemas.microsoft.com/office/drawing/2014/main" id="{23E99472-98BB-B0AB-99FA-F811F36904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4" name="図 3">
          <a:extLst>
            <a:ext uri="{FF2B5EF4-FFF2-40B4-BE49-F238E27FC236}">
              <a16:creationId xmlns:a16="http://schemas.microsoft.com/office/drawing/2014/main" id="{FF3A3DD4-2BE9-4DAB-81EE-42EACEAD7D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4" name="図 3">
          <a:extLst>
            <a:ext uri="{FF2B5EF4-FFF2-40B4-BE49-F238E27FC236}">
              <a16:creationId xmlns:a16="http://schemas.microsoft.com/office/drawing/2014/main" id="{5A3A9441-10E3-99DF-A33D-2A2F6E7049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4" name="図 3">
          <a:extLst>
            <a:ext uri="{FF2B5EF4-FFF2-40B4-BE49-F238E27FC236}">
              <a16:creationId xmlns:a16="http://schemas.microsoft.com/office/drawing/2014/main" id="{892C17ED-9EC7-ED38-A3F0-DAA70C3329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4" name="図 3">
          <a:extLst>
            <a:ext uri="{FF2B5EF4-FFF2-40B4-BE49-F238E27FC236}">
              <a16:creationId xmlns:a16="http://schemas.microsoft.com/office/drawing/2014/main" id="{44F914B3-0021-DFB6-B777-3B813F8F9D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4" name="図 3">
          <a:extLst>
            <a:ext uri="{FF2B5EF4-FFF2-40B4-BE49-F238E27FC236}">
              <a16:creationId xmlns:a16="http://schemas.microsoft.com/office/drawing/2014/main" id="{C93D034B-563C-E25A-E226-8D4C2F610A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4" name="図 3">
          <a:extLst>
            <a:ext uri="{FF2B5EF4-FFF2-40B4-BE49-F238E27FC236}">
              <a16:creationId xmlns:a16="http://schemas.microsoft.com/office/drawing/2014/main" id="{0AAA109D-5BCB-80B2-D264-6C211673F9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4" name="図 3">
          <a:extLst>
            <a:ext uri="{FF2B5EF4-FFF2-40B4-BE49-F238E27FC236}">
              <a16:creationId xmlns:a16="http://schemas.microsoft.com/office/drawing/2014/main" id="{DD748A3C-4FEA-8C24-48C7-5447AABE11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4" name="図 3">
          <a:extLst>
            <a:ext uri="{FF2B5EF4-FFF2-40B4-BE49-F238E27FC236}">
              <a16:creationId xmlns:a16="http://schemas.microsoft.com/office/drawing/2014/main" id="{4BFC989E-0955-397D-4978-AD97ABF1EF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4" name="図 3">
          <a:extLst>
            <a:ext uri="{FF2B5EF4-FFF2-40B4-BE49-F238E27FC236}">
              <a16:creationId xmlns:a16="http://schemas.microsoft.com/office/drawing/2014/main" id="{E61A7200-4483-5457-3039-912D7AFA91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4" name="図 3">
          <a:extLst>
            <a:ext uri="{FF2B5EF4-FFF2-40B4-BE49-F238E27FC236}">
              <a16:creationId xmlns:a16="http://schemas.microsoft.com/office/drawing/2014/main" id="{9B2F4718-FF38-4963-710C-26FB2E168A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2</xdr:col>
      <xdr:colOff>290223</xdr:colOff>
      <xdr:row>6</xdr:row>
      <xdr:rowOff>1429</xdr:rowOff>
    </xdr:from>
    <xdr:to>
      <xdr:col>9</xdr:col>
      <xdr:colOff>24101</xdr:colOff>
      <xdr:row>43</xdr:row>
      <xdr:rowOff>150971</xdr:rowOff>
    </xdr:to>
    <xdr:pic>
      <xdr:nvPicPr>
        <xdr:cNvPr id="6" name="図 5">
          <a:extLst>
            <a:ext uri="{FF2B5EF4-FFF2-40B4-BE49-F238E27FC236}">
              <a16:creationId xmlns:a16="http://schemas.microsoft.com/office/drawing/2014/main" id="{4BCE1F26-7049-603C-D3AF-AE5508147A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8373" y="1182529"/>
          <a:ext cx="1934153" cy="5845492"/>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4</xdr:col>
      <xdr:colOff>58446</xdr:colOff>
      <xdr:row>6</xdr:row>
      <xdr:rowOff>1429</xdr:rowOff>
    </xdr:from>
    <xdr:to>
      <xdr:col>7</xdr:col>
      <xdr:colOff>255879</xdr:colOff>
      <xdr:row>43</xdr:row>
      <xdr:rowOff>150971</xdr:rowOff>
    </xdr:to>
    <xdr:pic>
      <xdr:nvPicPr>
        <xdr:cNvPr id="6" name="図 5">
          <a:extLst>
            <a:ext uri="{FF2B5EF4-FFF2-40B4-BE49-F238E27FC236}">
              <a16:creationId xmlns:a16="http://schemas.microsoft.com/office/drawing/2014/main" id="{E5F487BA-A44C-6175-237F-4D9A6B5D06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5246" y="1182529"/>
          <a:ext cx="1140408" cy="5845492"/>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3</xdr:col>
      <xdr:colOff>81094</xdr:colOff>
      <xdr:row>6</xdr:row>
      <xdr:rowOff>1429</xdr:rowOff>
    </xdr:from>
    <xdr:to>
      <xdr:col>8</xdr:col>
      <xdr:colOff>233231</xdr:colOff>
      <xdr:row>43</xdr:row>
      <xdr:rowOff>150971</xdr:rowOff>
    </xdr:to>
    <xdr:pic>
      <xdr:nvPicPr>
        <xdr:cNvPr id="6" name="図 5">
          <a:extLst>
            <a:ext uri="{FF2B5EF4-FFF2-40B4-BE49-F238E27FC236}">
              <a16:creationId xmlns:a16="http://schemas.microsoft.com/office/drawing/2014/main" id="{3596A138-F88D-380C-1321-4079B1E75E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3569" y="1182529"/>
          <a:ext cx="1723762" cy="5845492"/>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3</xdr:col>
      <xdr:colOff>81094</xdr:colOff>
      <xdr:row>6</xdr:row>
      <xdr:rowOff>1429</xdr:rowOff>
    </xdr:from>
    <xdr:to>
      <xdr:col>8</xdr:col>
      <xdr:colOff>233231</xdr:colOff>
      <xdr:row>43</xdr:row>
      <xdr:rowOff>150971</xdr:rowOff>
    </xdr:to>
    <xdr:pic>
      <xdr:nvPicPr>
        <xdr:cNvPr id="6" name="図 5">
          <a:extLst>
            <a:ext uri="{FF2B5EF4-FFF2-40B4-BE49-F238E27FC236}">
              <a16:creationId xmlns:a16="http://schemas.microsoft.com/office/drawing/2014/main" id="{BF7EABA9-1E33-F10B-A542-015D25609D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3569" y="1182529"/>
          <a:ext cx="1723762" cy="5845492"/>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3</xdr:col>
      <xdr:colOff>81094</xdr:colOff>
      <xdr:row>6</xdr:row>
      <xdr:rowOff>1429</xdr:rowOff>
    </xdr:from>
    <xdr:to>
      <xdr:col>8</xdr:col>
      <xdr:colOff>233231</xdr:colOff>
      <xdr:row>43</xdr:row>
      <xdr:rowOff>150971</xdr:rowOff>
    </xdr:to>
    <xdr:pic>
      <xdr:nvPicPr>
        <xdr:cNvPr id="6" name="図 5">
          <a:extLst>
            <a:ext uri="{FF2B5EF4-FFF2-40B4-BE49-F238E27FC236}">
              <a16:creationId xmlns:a16="http://schemas.microsoft.com/office/drawing/2014/main" id="{81157CF2-AEA6-D470-B5A8-96ED6AEC5F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3569" y="1182529"/>
          <a:ext cx="1723762" cy="5845492"/>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3</xdr:col>
      <xdr:colOff>81094</xdr:colOff>
      <xdr:row>6</xdr:row>
      <xdr:rowOff>1429</xdr:rowOff>
    </xdr:from>
    <xdr:to>
      <xdr:col>8</xdr:col>
      <xdr:colOff>233231</xdr:colOff>
      <xdr:row>43</xdr:row>
      <xdr:rowOff>150971</xdr:rowOff>
    </xdr:to>
    <xdr:pic>
      <xdr:nvPicPr>
        <xdr:cNvPr id="6" name="図 5">
          <a:extLst>
            <a:ext uri="{FF2B5EF4-FFF2-40B4-BE49-F238E27FC236}">
              <a16:creationId xmlns:a16="http://schemas.microsoft.com/office/drawing/2014/main" id="{4DBF5C27-A4A7-F9A3-344E-E0DC3B6689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3569" y="1182529"/>
          <a:ext cx="1723762" cy="5845492"/>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3</xdr:col>
      <xdr:colOff>81094</xdr:colOff>
      <xdr:row>6</xdr:row>
      <xdr:rowOff>1429</xdr:rowOff>
    </xdr:from>
    <xdr:to>
      <xdr:col>8</xdr:col>
      <xdr:colOff>233231</xdr:colOff>
      <xdr:row>43</xdr:row>
      <xdr:rowOff>150971</xdr:rowOff>
    </xdr:to>
    <xdr:pic>
      <xdr:nvPicPr>
        <xdr:cNvPr id="6" name="図 5">
          <a:extLst>
            <a:ext uri="{FF2B5EF4-FFF2-40B4-BE49-F238E27FC236}">
              <a16:creationId xmlns:a16="http://schemas.microsoft.com/office/drawing/2014/main" id="{DEBC54C2-677C-333C-589C-A8BDA41FAC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3569" y="1182529"/>
          <a:ext cx="1723762" cy="5845492"/>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3</xdr:col>
      <xdr:colOff>94243</xdr:colOff>
      <xdr:row>6</xdr:row>
      <xdr:rowOff>1429</xdr:rowOff>
    </xdr:from>
    <xdr:to>
      <xdr:col>8</xdr:col>
      <xdr:colOff>220081</xdr:colOff>
      <xdr:row>43</xdr:row>
      <xdr:rowOff>150971</xdr:rowOff>
    </xdr:to>
    <xdr:pic>
      <xdr:nvPicPr>
        <xdr:cNvPr id="6" name="図 5">
          <a:extLst>
            <a:ext uri="{FF2B5EF4-FFF2-40B4-BE49-F238E27FC236}">
              <a16:creationId xmlns:a16="http://schemas.microsoft.com/office/drawing/2014/main" id="{5F98B829-0C99-5A35-838C-0C9D2C6F61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718" y="1182529"/>
          <a:ext cx="1697463" cy="5845492"/>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3</xdr:col>
      <xdr:colOff>94243</xdr:colOff>
      <xdr:row>6</xdr:row>
      <xdr:rowOff>1429</xdr:rowOff>
    </xdr:from>
    <xdr:to>
      <xdr:col>8</xdr:col>
      <xdr:colOff>220081</xdr:colOff>
      <xdr:row>43</xdr:row>
      <xdr:rowOff>150971</xdr:rowOff>
    </xdr:to>
    <xdr:pic>
      <xdr:nvPicPr>
        <xdr:cNvPr id="6" name="図 5">
          <a:extLst>
            <a:ext uri="{FF2B5EF4-FFF2-40B4-BE49-F238E27FC236}">
              <a16:creationId xmlns:a16="http://schemas.microsoft.com/office/drawing/2014/main" id="{6CA177E0-4534-C045-8C8B-C43CE9E7ED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718" y="1182529"/>
          <a:ext cx="1697463" cy="5845492"/>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3</xdr:col>
      <xdr:colOff>94243</xdr:colOff>
      <xdr:row>6</xdr:row>
      <xdr:rowOff>1429</xdr:rowOff>
    </xdr:from>
    <xdr:to>
      <xdr:col>8</xdr:col>
      <xdr:colOff>220081</xdr:colOff>
      <xdr:row>43</xdr:row>
      <xdr:rowOff>150971</xdr:rowOff>
    </xdr:to>
    <xdr:pic>
      <xdr:nvPicPr>
        <xdr:cNvPr id="6" name="図 5">
          <a:extLst>
            <a:ext uri="{FF2B5EF4-FFF2-40B4-BE49-F238E27FC236}">
              <a16:creationId xmlns:a16="http://schemas.microsoft.com/office/drawing/2014/main" id="{6EB699EE-261D-A71C-3093-4540C55CA3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718" y="1182529"/>
          <a:ext cx="1697463" cy="5845492"/>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3</xdr:col>
      <xdr:colOff>94243</xdr:colOff>
      <xdr:row>6</xdr:row>
      <xdr:rowOff>1429</xdr:rowOff>
    </xdr:from>
    <xdr:to>
      <xdr:col>8</xdr:col>
      <xdr:colOff>220081</xdr:colOff>
      <xdr:row>43</xdr:row>
      <xdr:rowOff>150971</xdr:rowOff>
    </xdr:to>
    <xdr:pic>
      <xdr:nvPicPr>
        <xdr:cNvPr id="6" name="図 5">
          <a:extLst>
            <a:ext uri="{FF2B5EF4-FFF2-40B4-BE49-F238E27FC236}">
              <a16:creationId xmlns:a16="http://schemas.microsoft.com/office/drawing/2014/main" id="{AD750C01-2FD8-283D-5A20-6005EE1B96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718" y="1182529"/>
          <a:ext cx="1697463" cy="5845492"/>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3</xdr:col>
      <xdr:colOff>94243</xdr:colOff>
      <xdr:row>6</xdr:row>
      <xdr:rowOff>1429</xdr:rowOff>
    </xdr:from>
    <xdr:to>
      <xdr:col>8</xdr:col>
      <xdr:colOff>220081</xdr:colOff>
      <xdr:row>43</xdr:row>
      <xdr:rowOff>150971</xdr:rowOff>
    </xdr:to>
    <xdr:pic>
      <xdr:nvPicPr>
        <xdr:cNvPr id="6" name="図 5">
          <a:extLst>
            <a:ext uri="{FF2B5EF4-FFF2-40B4-BE49-F238E27FC236}">
              <a16:creationId xmlns:a16="http://schemas.microsoft.com/office/drawing/2014/main" id="{E40644F5-7136-859C-4538-0F2D2CAD87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718" y="1182529"/>
          <a:ext cx="1697463" cy="5845492"/>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3</xdr:col>
      <xdr:colOff>94243</xdr:colOff>
      <xdr:row>6</xdr:row>
      <xdr:rowOff>1429</xdr:rowOff>
    </xdr:from>
    <xdr:to>
      <xdr:col>8</xdr:col>
      <xdr:colOff>220081</xdr:colOff>
      <xdr:row>43</xdr:row>
      <xdr:rowOff>150971</xdr:rowOff>
    </xdr:to>
    <xdr:pic>
      <xdr:nvPicPr>
        <xdr:cNvPr id="6" name="図 5">
          <a:extLst>
            <a:ext uri="{FF2B5EF4-FFF2-40B4-BE49-F238E27FC236}">
              <a16:creationId xmlns:a16="http://schemas.microsoft.com/office/drawing/2014/main" id="{1782FF9A-F610-3027-C92E-EF602E4C2A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718" y="1182529"/>
          <a:ext cx="1697463" cy="5845492"/>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3</xdr:col>
      <xdr:colOff>94243</xdr:colOff>
      <xdr:row>6</xdr:row>
      <xdr:rowOff>1429</xdr:rowOff>
    </xdr:from>
    <xdr:to>
      <xdr:col>8</xdr:col>
      <xdr:colOff>220081</xdr:colOff>
      <xdr:row>43</xdr:row>
      <xdr:rowOff>150971</xdr:rowOff>
    </xdr:to>
    <xdr:pic>
      <xdr:nvPicPr>
        <xdr:cNvPr id="6" name="図 5">
          <a:extLst>
            <a:ext uri="{FF2B5EF4-FFF2-40B4-BE49-F238E27FC236}">
              <a16:creationId xmlns:a16="http://schemas.microsoft.com/office/drawing/2014/main" id="{B2013119-6541-0079-7DFB-B453D5BE76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718" y="1182529"/>
          <a:ext cx="1697463" cy="5845492"/>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3</xdr:col>
      <xdr:colOff>81094</xdr:colOff>
      <xdr:row>6</xdr:row>
      <xdr:rowOff>1429</xdr:rowOff>
    </xdr:from>
    <xdr:to>
      <xdr:col>8</xdr:col>
      <xdr:colOff>233231</xdr:colOff>
      <xdr:row>43</xdr:row>
      <xdr:rowOff>150971</xdr:rowOff>
    </xdr:to>
    <xdr:pic>
      <xdr:nvPicPr>
        <xdr:cNvPr id="6" name="図 5">
          <a:extLst>
            <a:ext uri="{FF2B5EF4-FFF2-40B4-BE49-F238E27FC236}">
              <a16:creationId xmlns:a16="http://schemas.microsoft.com/office/drawing/2014/main" id="{0FCDD5FD-EB85-71A0-95EB-04F6739FED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3569" y="1182529"/>
          <a:ext cx="1723762" cy="5845492"/>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3</xdr:col>
      <xdr:colOff>81094</xdr:colOff>
      <xdr:row>6</xdr:row>
      <xdr:rowOff>1429</xdr:rowOff>
    </xdr:from>
    <xdr:to>
      <xdr:col>8</xdr:col>
      <xdr:colOff>233231</xdr:colOff>
      <xdr:row>43</xdr:row>
      <xdr:rowOff>150971</xdr:rowOff>
    </xdr:to>
    <xdr:pic>
      <xdr:nvPicPr>
        <xdr:cNvPr id="6" name="図 5">
          <a:extLst>
            <a:ext uri="{FF2B5EF4-FFF2-40B4-BE49-F238E27FC236}">
              <a16:creationId xmlns:a16="http://schemas.microsoft.com/office/drawing/2014/main" id="{0DEBE811-81FA-53BD-0E56-4A4ACFA833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3569" y="1182529"/>
          <a:ext cx="1723762" cy="5845492"/>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3</xdr:col>
      <xdr:colOff>81094</xdr:colOff>
      <xdr:row>6</xdr:row>
      <xdr:rowOff>1429</xdr:rowOff>
    </xdr:from>
    <xdr:to>
      <xdr:col>8</xdr:col>
      <xdr:colOff>233231</xdr:colOff>
      <xdr:row>43</xdr:row>
      <xdr:rowOff>150971</xdr:rowOff>
    </xdr:to>
    <xdr:pic>
      <xdr:nvPicPr>
        <xdr:cNvPr id="6" name="図 5">
          <a:extLst>
            <a:ext uri="{FF2B5EF4-FFF2-40B4-BE49-F238E27FC236}">
              <a16:creationId xmlns:a16="http://schemas.microsoft.com/office/drawing/2014/main" id="{4C829F86-9123-A4F4-1131-DC72B1A41C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3569" y="1182529"/>
          <a:ext cx="1723762" cy="5845492"/>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3</xdr:col>
      <xdr:colOff>81094</xdr:colOff>
      <xdr:row>6</xdr:row>
      <xdr:rowOff>1429</xdr:rowOff>
    </xdr:from>
    <xdr:to>
      <xdr:col>8</xdr:col>
      <xdr:colOff>233231</xdr:colOff>
      <xdr:row>43</xdr:row>
      <xdr:rowOff>150971</xdr:rowOff>
    </xdr:to>
    <xdr:pic>
      <xdr:nvPicPr>
        <xdr:cNvPr id="6" name="図 5">
          <a:extLst>
            <a:ext uri="{FF2B5EF4-FFF2-40B4-BE49-F238E27FC236}">
              <a16:creationId xmlns:a16="http://schemas.microsoft.com/office/drawing/2014/main" id="{EB249604-E0FA-F110-6B8C-CF1A88D461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3569" y="1182529"/>
          <a:ext cx="1723762" cy="5845492"/>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3</xdr:col>
      <xdr:colOff>81094</xdr:colOff>
      <xdr:row>6</xdr:row>
      <xdr:rowOff>1429</xdr:rowOff>
    </xdr:from>
    <xdr:to>
      <xdr:col>8</xdr:col>
      <xdr:colOff>233231</xdr:colOff>
      <xdr:row>43</xdr:row>
      <xdr:rowOff>150971</xdr:rowOff>
    </xdr:to>
    <xdr:pic>
      <xdr:nvPicPr>
        <xdr:cNvPr id="6" name="図 5">
          <a:extLst>
            <a:ext uri="{FF2B5EF4-FFF2-40B4-BE49-F238E27FC236}">
              <a16:creationId xmlns:a16="http://schemas.microsoft.com/office/drawing/2014/main" id="{8071E8CC-0E57-0648-0556-53B9631379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3569" y="1182529"/>
          <a:ext cx="1723762" cy="5845492"/>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3</xdr:col>
      <xdr:colOff>81094</xdr:colOff>
      <xdr:row>6</xdr:row>
      <xdr:rowOff>1429</xdr:rowOff>
    </xdr:from>
    <xdr:to>
      <xdr:col>8</xdr:col>
      <xdr:colOff>233231</xdr:colOff>
      <xdr:row>43</xdr:row>
      <xdr:rowOff>150971</xdr:rowOff>
    </xdr:to>
    <xdr:pic>
      <xdr:nvPicPr>
        <xdr:cNvPr id="6" name="図 5">
          <a:extLst>
            <a:ext uri="{FF2B5EF4-FFF2-40B4-BE49-F238E27FC236}">
              <a16:creationId xmlns:a16="http://schemas.microsoft.com/office/drawing/2014/main" id="{AD69A43E-E801-9178-C03F-03DD0B7C43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3569" y="1182529"/>
          <a:ext cx="1723762" cy="5845492"/>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3</xdr:col>
      <xdr:colOff>81094</xdr:colOff>
      <xdr:row>6</xdr:row>
      <xdr:rowOff>1429</xdr:rowOff>
    </xdr:from>
    <xdr:to>
      <xdr:col>8</xdr:col>
      <xdr:colOff>233231</xdr:colOff>
      <xdr:row>43</xdr:row>
      <xdr:rowOff>150971</xdr:rowOff>
    </xdr:to>
    <xdr:pic>
      <xdr:nvPicPr>
        <xdr:cNvPr id="6" name="図 5">
          <a:extLst>
            <a:ext uri="{FF2B5EF4-FFF2-40B4-BE49-F238E27FC236}">
              <a16:creationId xmlns:a16="http://schemas.microsoft.com/office/drawing/2014/main" id="{F2AB5D99-DE62-97E0-F1A6-ABF88C534A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3569" y="1182529"/>
          <a:ext cx="1723762" cy="5845492"/>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3</xdr:col>
      <xdr:colOff>77507</xdr:colOff>
      <xdr:row>6</xdr:row>
      <xdr:rowOff>1429</xdr:rowOff>
    </xdr:from>
    <xdr:to>
      <xdr:col>8</xdr:col>
      <xdr:colOff>236817</xdr:colOff>
      <xdr:row>43</xdr:row>
      <xdr:rowOff>150971</xdr:rowOff>
    </xdr:to>
    <xdr:pic>
      <xdr:nvPicPr>
        <xdr:cNvPr id="6" name="図 5">
          <a:extLst>
            <a:ext uri="{FF2B5EF4-FFF2-40B4-BE49-F238E27FC236}">
              <a16:creationId xmlns:a16="http://schemas.microsoft.com/office/drawing/2014/main" id="{68F8709B-9A5D-60F4-9BA9-0CBD4748C7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9982" y="1182529"/>
          <a:ext cx="1730935" cy="5845492"/>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3</xdr:col>
      <xdr:colOff>77507</xdr:colOff>
      <xdr:row>6</xdr:row>
      <xdr:rowOff>1429</xdr:rowOff>
    </xdr:from>
    <xdr:to>
      <xdr:col>8</xdr:col>
      <xdr:colOff>236817</xdr:colOff>
      <xdr:row>43</xdr:row>
      <xdr:rowOff>150971</xdr:rowOff>
    </xdr:to>
    <xdr:pic>
      <xdr:nvPicPr>
        <xdr:cNvPr id="6" name="図 5">
          <a:extLst>
            <a:ext uri="{FF2B5EF4-FFF2-40B4-BE49-F238E27FC236}">
              <a16:creationId xmlns:a16="http://schemas.microsoft.com/office/drawing/2014/main" id="{A6F205FB-1C36-294E-468D-C190E7BF9A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9982" y="1182529"/>
          <a:ext cx="1730935" cy="5845492"/>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3</xdr:col>
      <xdr:colOff>77507</xdr:colOff>
      <xdr:row>6</xdr:row>
      <xdr:rowOff>1429</xdr:rowOff>
    </xdr:from>
    <xdr:to>
      <xdr:col>8</xdr:col>
      <xdr:colOff>236817</xdr:colOff>
      <xdr:row>43</xdr:row>
      <xdr:rowOff>150971</xdr:rowOff>
    </xdr:to>
    <xdr:pic>
      <xdr:nvPicPr>
        <xdr:cNvPr id="6" name="図 5">
          <a:extLst>
            <a:ext uri="{FF2B5EF4-FFF2-40B4-BE49-F238E27FC236}">
              <a16:creationId xmlns:a16="http://schemas.microsoft.com/office/drawing/2014/main" id="{E20DC0F4-A7BC-49C5-DBF8-E277DB9177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9982" y="1182529"/>
          <a:ext cx="1730935" cy="5845492"/>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3</xdr:col>
      <xdr:colOff>77507</xdr:colOff>
      <xdr:row>6</xdr:row>
      <xdr:rowOff>1429</xdr:rowOff>
    </xdr:from>
    <xdr:to>
      <xdr:col>8</xdr:col>
      <xdr:colOff>236817</xdr:colOff>
      <xdr:row>43</xdr:row>
      <xdr:rowOff>150971</xdr:rowOff>
    </xdr:to>
    <xdr:pic>
      <xdr:nvPicPr>
        <xdr:cNvPr id="6" name="図 5">
          <a:extLst>
            <a:ext uri="{FF2B5EF4-FFF2-40B4-BE49-F238E27FC236}">
              <a16:creationId xmlns:a16="http://schemas.microsoft.com/office/drawing/2014/main" id="{EF3EBFAB-023F-4A87-DE93-A2CA6AAF3E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9982" y="1182529"/>
          <a:ext cx="1730935" cy="5845492"/>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3</xdr:col>
      <xdr:colOff>77507</xdr:colOff>
      <xdr:row>6</xdr:row>
      <xdr:rowOff>1429</xdr:rowOff>
    </xdr:from>
    <xdr:to>
      <xdr:col>8</xdr:col>
      <xdr:colOff>236817</xdr:colOff>
      <xdr:row>43</xdr:row>
      <xdr:rowOff>150971</xdr:rowOff>
    </xdr:to>
    <xdr:pic>
      <xdr:nvPicPr>
        <xdr:cNvPr id="6" name="図 5">
          <a:extLst>
            <a:ext uri="{FF2B5EF4-FFF2-40B4-BE49-F238E27FC236}">
              <a16:creationId xmlns:a16="http://schemas.microsoft.com/office/drawing/2014/main" id="{CBB0D654-AE3C-19FC-62A0-DE321DF2A7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9982" y="1182529"/>
          <a:ext cx="1730935" cy="5845492"/>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3</xdr:col>
      <xdr:colOff>77507</xdr:colOff>
      <xdr:row>6</xdr:row>
      <xdr:rowOff>1429</xdr:rowOff>
    </xdr:from>
    <xdr:to>
      <xdr:col>8</xdr:col>
      <xdr:colOff>236817</xdr:colOff>
      <xdr:row>43</xdr:row>
      <xdr:rowOff>150971</xdr:rowOff>
    </xdr:to>
    <xdr:pic>
      <xdr:nvPicPr>
        <xdr:cNvPr id="6" name="図 5">
          <a:extLst>
            <a:ext uri="{FF2B5EF4-FFF2-40B4-BE49-F238E27FC236}">
              <a16:creationId xmlns:a16="http://schemas.microsoft.com/office/drawing/2014/main" id="{CD0AC8E8-96FE-33AF-5C4F-C3F36A32A9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9982" y="1182529"/>
          <a:ext cx="1730935" cy="5845492"/>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3</xdr:col>
      <xdr:colOff>77507</xdr:colOff>
      <xdr:row>6</xdr:row>
      <xdr:rowOff>1429</xdr:rowOff>
    </xdr:from>
    <xdr:to>
      <xdr:col>8</xdr:col>
      <xdr:colOff>236817</xdr:colOff>
      <xdr:row>43</xdr:row>
      <xdr:rowOff>150971</xdr:rowOff>
    </xdr:to>
    <xdr:pic>
      <xdr:nvPicPr>
        <xdr:cNvPr id="6" name="図 5">
          <a:extLst>
            <a:ext uri="{FF2B5EF4-FFF2-40B4-BE49-F238E27FC236}">
              <a16:creationId xmlns:a16="http://schemas.microsoft.com/office/drawing/2014/main" id="{A9ABCE1C-827F-D29F-6078-69DCBA6DDF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9982" y="1182529"/>
          <a:ext cx="1730935" cy="5845492"/>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3</xdr:col>
      <xdr:colOff>90657</xdr:colOff>
      <xdr:row>6</xdr:row>
      <xdr:rowOff>1429</xdr:rowOff>
    </xdr:from>
    <xdr:to>
      <xdr:col>8</xdr:col>
      <xdr:colOff>223668</xdr:colOff>
      <xdr:row>43</xdr:row>
      <xdr:rowOff>150971</xdr:rowOff>
    </xdr:to>
    <xdr:pic>
      <xdr:nvPicPr>
        <xdr:cNvPr id="6" name="図 5">
          <a:extLst>
            <a:ext uri="{FF2B5EF4-FFF2-40B4-BE49-F238E27FC236}">
              <a16:creationId xmlns:a16="http://schemas.microsoft.com/office/drawing/2014/main" id="{43950A10-2AD3-1D54-61F7-65025777C6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3132" y="1182529"/>
          <a:ext cx="1704636" cy="5845492"/>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3</xdr:col>
      <xdr:colOff>90657</xdr:colOff>
      <xdr:row>6</xdr:row>
      <xdr:rowOff>1429</xdr:rowOff>
    </xdr:from>
    <xdr:to>
      <xdr:col>8</xdr:col>
      <xdr:colOff>223668</xdr:colOff>
      <xdr:row>43</xdr:row>
      <xdr:rowOff>150971</xdr:rowOff>
    </xdr:to>
    <xdr:pic>
      <xdr:nvPicPr>
        <xdr:cNvPr id="6" name="図 5">
          <a:extLst>
            <a:ext uri="{FF2B5EF4-FFF2-40B4-BE49-F238E27FC236}">
              <a16:creationId xmlns:a16="http://schemas.microsoft.com/office/drawing/2014/main" id="{82803120-2752-CB35-20AC-5430ED84A8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3132" y="1182529"/>
          <a:ext cx="1704636" cy="5845492"/>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3</xdr:col>
      <xdr:colOff>90657</xdr:colOff>
      <xdr:row>6</xdr:row>
      <xdr:rowOff>1429</xdr:rowOff>
    </xdr:from>
    <xdr:to>
      <xdr:col>8</xdr:col>
      <xdr:colOff>223668</xdr:colOff>
      <xdr:row>43</xdr:row>
      <xdr:rowOff>150971</xdr:rowOff>
    </xdr:to>
    <xdr:pic>
      <xdr:nvPicPr>
        <xdr:cNvPr id="6" name="図 5">
          <a:extLst>
            <a:ext uri="{FF2B5EF4-FFF2-40B4-BE49-F238E27FC236}">
              <a16:creationId xmlns:a16="http://schemas.microsoft.com/office/drawing/2014/main" id="{62521FE7-FCB7-B118-7D0D-2C14A56FCC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3132" y="1182529"/>
          <a:ext cx="1704636" cy="5845492"/>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3</xdr:col>
      <xdr:colOff>90657</xdr:colOff>
      <xdr:row>6</xdr:row>
      <xdr:rowOff>1429</xdr:rowOff>
    </xdr:from>
    <xdr:to>
      <xdr:col>8</xdr:col>
      <xdr:colOff>223668</xdr:colOff>
      <xdr:row>43</xdr:row>
      <xdr:rowOff>150971</xdr:rowOff>
    </xdr:to>
    <xdr:pic>
      <xdr:nvPicPr>
        <xdr:cNvPr id="6" name="図 5">
          <a:extLst>
            <a:ext uri="{FF2B5EF4-FFF2-40B4-BE49-F238E27FC236}">
              <a16:creationId xmlns:a16="http://schemas.microsoft.com/office/drawing/2014/main" id="{00DD565B-B409-12F8-B057-FEBBB500DD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3132" y="1182529"/>
          <a:ext cx="1704636" cy="5845492"/>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3</xdr:col>
      <xdr:colOff>90657</xdr:colOff>
      <xdr:row>6</xdr:row>
      <xdr:rowOff>1429</xdr:rowOff>
    </xdr:from>
    <xdr:to>
      <xdr:col>8</xdr:col>
      <xdr:colOff>223668</xdr:colOff>
      <xdr:row>43</xdr:row>
      <xdr:rowOff>150971</xdr:rowOff>
    </xdr:to>
    <xdr:pic>
      <xdr:nvPicPr>
        <xdr:cNvPr id="6" name="図 5">
          <a:extLst>
            <a:ext uri="{FF2B5EF4-FFF2-40B4-BE49-F238E27FC236}">
              <a16:creationId xmlns:a16="http://schemas.microsoft.com/office/drawing/2014/main" id="{A898944D-6E3F-F21A-FA23-3F96E847D1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3132" y="1182529"/>
          <a:ext cx="1704636" cy="5845492"/>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3</xdr:col>
      <xdr:colOff>90657</xdr:colOff>
      <xdr:row>6</xdr:row>
      <xdr:rowOff>1429</xdr:rowOff>
    </xdr:from>
    <xdr:to>
      <xdr:col>8</xdr:col>
      <xdr:colOff>223668</xdr:colOff>
      <xdr:row>43</xdr:row>
      <xdr:rowOff>150971</xdr:rowOff>
    </xdr:to>
    <xdr:pic>
      <xdr:nvPicPr>
        <xdr:cNvPr id="6" name="図 5">
          <a:extLst>
            <a:ext uri="{FF2B5EF4-FFF2-40B4-BE49-F238E27FC236}">
              <a16:creationId xmlns:a16="http://schemas.microsoft.com/office/drawing/2014/main" id="{BCFDA033-AC3E-0D7D-278B-ABE8803E26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3132" y="1182529"/>
          <a:ext cx="1704636" cy="5845492"/>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3</xdr:col>
      <xdr:colOff>90657</xdr:colOff>
      <xdr:row>6</xdr:row>
      <xdr:rowOff>1429</xdr:rowOff>
    </xdr:from>
    <xdr:to>
      <xdr:col>8</xdr:col>
      <xdr:colOff>223668</xdr:colOff>
      <xdr:row>43</xdr:row>
      <xdr:rowOff>150971</xdr:rowOff>
    </xdr:to>
    <xdr:pic>
      <xdr:nvPicPr>
        <xdr:cNvPr id="6" name="図 5">
          <a:extLst>
            <a:ext uri="{FF2B5EF4-FFF2-40B4-BE49-F238E27FC236}">
              <a16:creationId xmlns:a16="http://schemas.microsoft.com/office/drawing/2014/main" id="{8DC004CD-E2B2-4CD9-703F-3FBC8C7536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3132" y="1182529"/>
          <a:ext cx="1704636" cy="5845492"/>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3</xdr:col>
      <xdr:colOff>64358</xdr:colOff>
      <xdr:row>6</xdr:row>
      <xdr:rowOff>1429</xdr:rowOff>
    </xdr:from>
    <xdr:to>
      <xdr:col>8</xdr:col>
      <xdr:colOff>249966</xdr:colOff>
      <xdr:row>43</xdr:row>
      <xdr:rowOff>150971</xdr:rowOff>
    </xdr:to>
    <xdr:pic>
      <xdr:nvPicPr>
        <xdr:cNvPr id="6" name="図 5">
          <a:extLst>
            <a:ext uri="{FF2B5EF4-FFF2-40B4-BE49-F238E27FC236}">
              <a16:creationId xmlns:a16="http://schemas.microsoft.com/office/drawing/2014/main" id="{CAFC95B1-4FAF-4197-EC4B-607C24D375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6833" y="1182529"/>
          <a:ext cx="1757233" cy="5845492"/>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3</xdr:col>
      <xdr:colOff>64358</xdr:colOff>
      <xdr:row>6</xdr:row>
      <xdr:rowOff>1429</xdr:rowOff>
    </xdr:from>
    <xdr:to>
      <xdr:col>8</xdr:col>
      <xdr:colOff>249966</xdr:colOff>
      <xdr:row>43</xdr:row>
      <xdr:rowOff>150971</xdr:rowOff>
    </xdr:to>
    <xdr:pic>
      <xdr:nvPicPr>
        <xdr:cNvPr id="6" name="図 5">
          <a:extLst>
            <a:ext uri="{FF2B5EF4-FFF2-40B4-BE49-F238E27FC236}">
              <a16:creationId xmlns:a16="http://schemas.microsoft.com/office/drawing/2014/main" id="{20C5C164-E7D9-61E1-4394-3BB59872C2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6833" y="1182529"/>
          <a:ext cx="1757233" cy="5845492"/>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3</xdr:col>
      <xdr:colOff>64358</xdr:colOff>
      <xdr:row>6</xdr:row>
      <xdr:rowOff>1429</xdr:rowOff>
    </xdr:from>
    <xdr:to>
      <xdr:col>8</xdr:col>
      <xdr:colOff>249966</xdr:colOff>
      <xdr:row>43</xdr:row>
      <xdr:rowOff>150971</xdr:rowOff>
    </xdr:to>
    <xdr:pic>
      <xdr:nvPicPr>
        <xdr:cNvPr id="6" name="図 5">
          <a:extLst>
            <a:ext uri="{FF2B5EF4-FFF2-40B4-BE49-F238E27FC236}">
              <a16:creationId xmlns:a16="http://schemas.microsoft.com/office/drawing/2014/main" id="{090BD933-BE09-8E65-1CB2-9F7804623F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6833" y="1182529"/>
          <a:ext cx="1757233" cy="5845492"/>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3</xdr:col>
      <xdr:colOff>64358</xdr:colOff>
      <xdr:row>6</xdr:row>
      <xdr:rowOff>1429</xdr:rowOff>
    </xdr:from>
    <xdr:to>
      <xdr:col>8</xdr:col>
      <xdr:colOff>249966</xdr:colOff>
      <xdr:row>43</xdr:row>
      <xdr:rowOff>150971</xdr:rowOff>
    </xdr:to>
    <xdr:pic>
      <xdr:nvPicPr>
        <xdr:cNvPr id="6" name="図 5">
          <a:extLst>
            <a:ext uri="{FF2B5EF4-FFF2-40B4-BE49-F238E27FC236}">
              <a16:creationId xmlns:a16="http://schemas.microsoft.com/office/drawing/2014/main" id="{C8B98A21-F095-509D-F5D7-3F6A23F567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6833" y="1182529"/>
          <a:ext cx="1757233" cy="5845492"/>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3</xdr:col>
      <xdr:colOff>64358</xdr:colOff>
      <xdr:row>6</xdr:row>
      <xdr:rowOff>1429</xdr:rowOff>
    </xdr:from>
    <xdr:to>
      <xdr:col>8</xdr:col>
      <xdr:colOff>249966</xdr:colOff>
      <xdr:row>43</xdr:row>
      <xdr:rowOff>150971</xdr:rowOff>
    </xdr:to>
    <xdr:pic>
      <xdr:nvPicPr>
        <xdr:cNvPr id="6" name="図 5">
          <a:extLst>
            <a:ext uri="{FF2B5EF4-FFF2-40B4-BE49-F238E27FC236}">
              <a16:creationId xmlns:a16="http://schemas.microsoft.com/office/drawing/2014/main" id="{9D96EDA3-A96C-C50F-D2AF-A95F7B841D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6833" y="1182529"/>
          <a:ext cx="1757233" cy="5845492"/>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3</xdr:col>
      <xdr:colOff>64358</xdr:colOff>
      <xdr:row>6</xdr:row>
      <xdr:rowOff>1429</xdr:rowOff>
    </xdr:from>
    <xdr:to>
      <xdr:col>8</xdr:col>
      <xdr:colOff>249966</xdr:colOff>
      <xdr:row>43</xdr:row>
      <xdr:rowOff>150971</xdr:rowOff>
    </xdr:to>
    <xdr:pic>
      <xdr:nvPicPr>
        <xdr:cNvPr id="6" name="図 5">
          <a:extLst>
            <a:ext uri="{FF2B5EF4-FFF2-40B4-BE49-F238E27FC236}">
              <a16:creationId xmlns:a16="http://schemas.microsoft.com/office/drawing/2014/main" id="{21073B26-BF68-F0DE-783B-F63612EBA9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6833" y="1182529"/>
          <a:ext cx="1757233" cy="5845492"/>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3</xdr:col>
      <xdr:colOff>64358</xdr:colOff>
      <xdr:row>6</xdr:row>
      <xdr:rowOff>1429</xdr:rowOff>
    </xdr:from>
    <xdr:to>
      <xdr:col>8</xdr:col>
      <xdr:colOff>249966</xdr:colOff>
      <xdr:row>43</xdr:row>
      <xdr:rowOff>150971</xdr:rowOff>
    </xdr:to>
    <xdr:pic>
      <xdr:nvPicPr>
        <xdr:cNvPr id="6" name="図 5">
          <a:extLst>
            <a:ext uri="{FF2B5EF4-FFF2-40B4-BE49-F238E27FC236}">
              <a16:creationId xmlns:a16="http://schemas.microsoft.com/office/drawing/2014/main" id="{C4952370-E98F-1EE1-5C27-D94903FF0A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6833" y="1182529"/>
          <a:ext cx="1757233" cy="5845492"/>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3</xdr:col>
      <xdr:colOff>83485</xdr:colOff>
      <xdr:row>6</xdr:row>
      <xdr:rowOff>1429</xdr:rowOff>
    </xdr:from>
    <xdr:to>
      <xdr:col>8</xdr:col>
      <xdr:colOff>230840</xdr:colOff>
      <xdr:row>43</xdr:row>
      <xdr:rowOff>150971</xdr:rowOff>
    </xdr:to>
    <xdr:pic>
      <xdr:nvPicPr>
        <xdr:cNvPr id="6" name="図 5">
          <a:extLst>
            <a:ext uri="{FF2B5EF4-FFF2-40B4-BE49-F238E27FC236}">
              <a16:creationId xmlns:a16="http://schemas.microsoft.com/office/drawing/2014/main" id="{DCF608DB-C7DA-DCDF-237D-1BAB9831DF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5960" y="1182529"/>
          <a:ext cx="1718980" cy="5845492"/>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3</xdr:col>
      <xdr:colOff>83485</xdr:colOff>
      <xdr:row>6</xdr:row>
      <xdr:rowOff>1429</xdr:rowOff>
    </xdr:from>
    <xdr:to>
      <xdr:col>8</xdr:col>
      <xdr:colOff>230840</xdr:colOff>
      <xdr:row>43</xdr:row>
      <xdr:rowOff>150971</xdr:rowOff>
    </xdr:to>
    <xdr:pic>
      <xdr:nvPicPr>
        <xdr:cNvPr id="6" name="図 5">
          <a:extLst>
            <a:ext uri="{FF2B5EF4-FFF2-40B4-BE49-F238E27FC236}">
              <a16:creationId xmlns:a16="http://schemas.microsoft.com/office/drawing/2014/main" id="{8991F0EB-CFA8-F38A-54CC-95A9A7BBEA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5960" y="1182529"/>
          <a:ext cx="1718980" cy="5845492"/>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3</xdr:col>
      <xdr:colOff>83485</xdr:colOff>
      <xdr:row>6</xdr:row>
      <xdr:rowOff>1429</xdr:rowOff>
    </xdr:from>
    <xdr:to>
      <xdr:col>8</xdr:col>
      <xdr:colOff>230840</xdr:colOff>
      <xdr:row>43</xdr:row>
      <xdr:rowOff>150971</xdr:rowOff>
    </xdr:to>
    <xdr:pic>
      <xdr:nvPicPr>
        <xdr:cNvPr id="6" name="図 5">
          <a:extLst>
            <a:ext uri="{FF2B5EF4-FFF2-40B4-BE49-F238E27FC236}">
              <a16:creationId xmlns:a16="http://schemas.microsoft.com/office/drawing/2014/main" id="{0D893EF2-4806-35BA-D0B1-7089536F8A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5960" y="1182529"/>
          <a:ext cx="1718980" cy="5845492"/>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3</xdr:col>
      <xdr:colOff>83485</xdr:colOff>
      <xdr:row>6</xdr:row>
      <xdr:rowOff>1429</xdr:rowOff>
    </xdr:from>
    <xdr:to>
      <xdr:col>8</xdr:col>
      <xdr:colOff>230840</xdr:colOff>
      <xdr:row>43</xdr:row>
      <xdr:rowOff>150971</xdr:rowOff>
    </xdr:to>
    <xdr:pic>
      <xdr:nvPicPr>
        <xdr:cNvPr id="6" name="図 5">
          <a:extLst>
            <a:ext uri="{FF2B5EF4-FFF2-40B4-BE49-F238E27FC236}">
              <a16:creationId xmlns:a16="http://schemas.microsoft.com/office/drawing/2014/main" id="{CE064816-DFBE-3869-2AE3-E6AAA4EAC5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5960" y="1182529"/>
          <a:ext cx="1718980" cy="5845492"/>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3</xdr:col>
      <xdr:colOff>83485</xdr:colOff>
      <xdr:row>6</xdr:row>
      <xdr:rowOff>1429</xdr:rowOff>
    </xdr:from>
    <xdr:to>
      <xdr:col>8</xdr:col>
      <xdr:colOff>230840</xdr:colOff>
      <xdr:row>43</xdr:row>
      <xdr:rowOff>150971</xdr:rowOff>
    </xdr:to>
    <xdr:pic>
      <xdr:nvPicPr>
        <xdr:cNvPr id="6" name="図 5">
          <a:extLst>
            <a:ext uri="{FF2B5EF4-FFF2-40B4-BE49-F238E27FC236}">
              <a16:creationId xmlns:a16="http://schemas.microsoft.com/office/drawing/2014/main" id="{34D5D314-FAF4-9FA2-3039-42F1A37CA8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5960" y="1182529"/>
          <a:ext cx="1718980" cy="5845492"/>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3</xdr:col>
      <xdr:colOff>83485</xdr:colOff>
      <xdr:row>6</xdr:row>
      <xdr:rowOff>1429</xdr:rowOff>
    </xdr:from>
    <xdr:to>
      <xdr:col>8</xdr:col>
      <xdr:colOff>230840</xdr:colOff>
      <xdr:row>43</xdr:row>
      <xdr:rowOff>150971</xdr:rowOff>
    </xdr:to>
    <xdr:pic>
      <xdr:nvPicPr>
        <xdr:cNvPr id="6" name="図 5">
          <a:extLst>
            <a:ext uri="{FF2B5EF4-FFF2-40B4-BE49-F238E27FC236}">
              <a16:creationId xmlns:a16="http://schemas.microsoft.com/office/drawing/2014/main" id="{E04611FA-35FF-8C0F-1D42-54F728937B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5960" y="1182529"/>
          <a:ext cx="1718980" cy="5845492"/>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3</xdr:col>
      <xdr:colOff>83485</xdr:colOff>
      <xdr:row>6</xdr:row>
      <xdr:rowOff>1429</xdr:rowOff>
    </xdr:from>
    <xdr:to>
      <xdr:col>8</xdr:col>
      <xdr:colOff>230840</xdr:colOff>
      <xdr:row>43</xdr:row>
      <xdr:rowOff>150971</xdr:rowOff>
    </xdr:to>
    <xdr:pic>
      <xdr:nvPicPr>
        <xdr:cNvPr id="6" name="図 5">
          <a:extLst>
            <a:ext uri="{FF2B5EF4-FFF2-40B4-BE49-F238E27FC236}">
              <a16:creationId xmlns:a16="http://schemas.microsoft.com/office/drawing/2014/main" id="{1441156D-B102-72C0-56EA-BB7A17A1F7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5960" y="1182529"/>
          <a:ext cx="1718980" cy="5845492"/>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3</xdr:col>
      <xdr:colOff>67592</xdr:colOff>
      <xdr:row>6</xdr:row>
      <xdr:rowOff>1429</xdr:rowOff>
    </xdr:from>
    <xdr:to>
      <xdr:col>8</xdr:col>
      <xdr:colOff>246732</xdr:colOff>
      <xdr:row>43</xdr:row>
      <xdr:rowOff>150971</xdr:rowOff>
    </xdr:to>
    <xdr:pic>
      <xdr:nvPicPr>
        <xdr:cNvPr id="6" name="図 5">
          <a:extLst>
            <a:ext uri="{FF2B5EF4-FFF2-40B4-BE49-F238E27FC236}">
              <a16:creationId xmlns:a16="http://schemas.microsoft.com/office/drawing/2014/main" id="{877E1BA3-2D84-B2BF-EC95-4FB5F0BD5C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0067" y="1182529"/>
          <a:ext cx="1750765" cy="5845492"/>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3</xdr:col>
      <xdr:colOff>67592</xdr:colOff>
      <xdr:row>6</xdr:row>
      <xdr:rowOff>1429</xdr:rowOff>
    </xdr:from>
    <xdr:to>
      <xdr:col>8</xdr:col>
      <xdr:colOff>246732</xdr:colOff>
      <xdr:row>43</xdr:row>
      <xdr:rowOff>150971</xdr:rowOff>
    </xdr:to>
    <xdr:pic>
      <xdr:nvPicPr>
        <xdr:cNvPr id="6" name="図 5">
          <a:extLst>
            <a:ext uri="{FF2B5EF4-FFF2-40B4-BE49-F238E27FC236}">
              <a16:creationId xmlns:a16="http://schemas.microsoft.com/office/drawing/2014/main" id="{4086C009-D1DE-F2D1-4C0C-B52AF5C696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0067" y="1182529"/>
          <a:ext cx="1750765" cy="5845492"/>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3</xdr:col>
      <xdr:colOff>67592</xdr:colOff>
      <xdr:row>6</xdr:row>
      <xdr:rowOff>1429</xdr:rowOff>
    </xdr:from>
    <xdr:to>
      <xdr:col>8</xdr:col>
      <xdr:colOff>246732</xdr:colOff>
      <xdr:row>43</xdr:row>
      <xdr:rowOff>150971</xdr:rowOff>
    </xdr:to>
    <xdr:pic>
      <xdr:nvPicPr>
        <xdr:cNvPr id="6" name="図 5">
          <a:extLst>
            <a:ext uri="{FF2B5EF4-FFF2-40B4-BE49-F238E27FC236}">
              <a16:creationId xmlns:a16="http://schemas.microsoft.com/office/drawing/2014/main" id="{44AAFEC7-7B6A-39BC-74BB-0943729089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0067" y="1182529"/>
          <a:ext cx="1750765" cy="5845492"/>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editAs="oneCell">
    <xdr:from>
      <xdr:col>3</xdr:col>
      <xdr:colOff>67592</xdr:colOff>
      <xdr:row>6</xdr:row>
      <xdr:rowOff>1429</xdr:rowOff>
    </xdr:from>
    <xdr:to>
      <xdr:col>8</xdr:col>
      <xdr:colOff>246732</xdr:colOff>
      <xdr:row>43</xdr:row>
      <xdr:rowOff>150971</xdr:rowOff>
    </xdr:to>
    <xdr:pic>
      <xdr:nvPicPr>
        <xdr:cNvPr id="6" name="図 5">
          <a:extLst>
            <a:ext uri="{FF2B5EF4-FFF2-40B4-BE49-F238E27FC236}">
              <a16:creationId xmlns:a16="http://schemas.microsoft.com/office/drawing/2014/main" id="{4F52A67F-864C-9779-465E-5199391DBE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0067" y="1182529"/>
          <a:ext cx="1750765" cy="5845492"/>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editAs="oneCell">
    <xdr:from>
      <xdr:col>3</xdr:col>
      <xdr:colOff>67592</xdr:colOff>
      <xdr:row>6</xdr:row>
      <xdr:rowOff>1429</xdr:rowOff>
    </xdr:from>
    <xdr:to>
      <xdr:col>8</xdr:col>
      <xdr:colOff>246732</xdr:colOff>
      <xdr:row>43</xdr:row>
      <xdr:rowOff>150971</xdr:rowOff>
    </xdr:to>
    <xdr:pic>
      <xdr:nvPicPr>
        <xdr:cNvPr id="6" name="図 5">
          <a:extLst>
            <a:ext uri="{FF2B5EF4-FFF2-40B4-BE49-F238E27FC236}">
              <a16:creationId xmlns:a16="http://schemas.microsoft.com/office/drawing/2014/main" id="{09C71340-A842-E3A9-6D3C-427FBE6555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0067" y="1182529"/>
          <a:ext cx="1750765" cy="5845492"/>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editAs="oneCell">
    <xdr:from>
      <xdr:col>3</xdr:col>
      <xdr:colOff>67592</xdr:colOff>
      <xdr:row>6</xdr:row>
      <xdr:rowOff>1429</xdr:rowOff>
    </xdr:from>
    <xdr:to>
      <xdr:col>8</xdr:col>
      <xdr:colOff>246732</xdr:colOff>
      <xdr:row>43</xdr:row>
      <xdr:rowOff>150971</xdr:rowOff>
    </xdr:to>
    <xdr:pic>
      <xdr:nvPicPr>
        <xdr:cNvPr id="6" name="図 5">
          <a:extLst>
            <a:ext uri="{FF2B5EF4-FFF2-40B4-BE49-F238E27FC236}">
              <a16:creationId xmlns:a16="http://schemas.microsoft.com/office/drawing/2014/main" id="{CBE8C3AE-8DB2-E507-D0D0-5F9073CBAE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0067" y="1182529"/>
          <a:ext cx="1750765" cy="5845492"/>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editAs="oneCell">
    <xdr:from>
      <xdr:col>3</xdr:col>
      <xdr:colOff>67592</xdr:colOff>
      <xdr:row>6</xdr:row>
      <xdr:rowOff>1429</xdr:rowOff>
    </xdr:from>
    <xdr:to>
      <xdr:col>8</xdr:col>
      <xdr:colOff>246732</xdr:colOff>
      <xdr:row>43</xdr:row>
      <xdr:rowOff>150971</xdr:rowOff>
    </xdr:to>
    <xdr:pic>
      <xdr:nvPicPr>
        <xdr:cNvPr id="6" name="図 5">
          <a:extLst>
            <a:ext uri="{FF2B5EF4-FFF2-40B4-BE49-F238E27FC236}">
              <a16:creationId xmlns:a16="http://schemas.microsoft.com/office/drawing/2014/main" id="{98FD095A-2BDF-5534-1666-5C0C35B8E7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0067" y="1182529"/>
          <a:ext cx="1750765" cy="5845492"/>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3</xdr:col>
      <xdr:colOff>87071</xdr:colOff>
      <xdr:row>6</xdr:row>
      <xdr:rowOff>1429</xdr:rowOff>
    </xdr:from>
    <xdr:to>
      <xdr:col>8</xdr:col>
      <xdr:colOff>227254</xdr:colOff>
      <xdr:row>43</xdr:row>
      <xdr:rowOff>150971</xdr:rowOff>
    </xdr:to>
    <xdr:pic>
      <xdr:nvPicPr>
        <xdr:cNvPr id="6" name="図 5">
          <a:extLst>
            <a:ext uri="{FF2B5EF4-FFF2-40B4-BE49-F238E27FC236}">
              <a16:creationId xmlns:a16="http://schemas.microsoft.com/office/drawing/2014/main" id="{BFB5F6FF-F4E6-376C-2E44-12E1BD27A0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9546" y="1182529"/>
          <a:ext cx="1711808" cy="5845492"/>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3</xdr:col>
      <xdr:colOff>87071</xdr:colOff>
      <xdr:row>6</xdr:row>
      <xdr:rowOff>1429</xdr:rowOff>
    </xdr:from>
    <xdr:to>
      <xdr:col>8</xdr:col>
      <xdr:colOff>227254</xdr:colOff>
      <xdr:row>43</xdr:row>
      <xdr:rowOff>150971</xdr:rowOff>
    </xdr:to>
    <xdr:pic>
      <xdr:nvPicPr>
        <xdr:cNvPr id="6" name="図 5">
          <a:extLst>
            <a:ext uri="{FF2B5EF4-FFF2-40B4-BE49-F238E27FC236}">
              <a16:creationId xmlns:a16="http://schemas.microsoft.com/office/drawing/2014/main" id="{8EE4E79C-5CCE-BCE6-3CCD-8A2696FD64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9546" y="1182529"/>
          <a:ext cx="1711808" cy="5845492"/>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3</xdr:col>
      <xdr:colOff>87071</xdr:colOff>
      <xdr:row>6</xdr:row>
      <xdr:rowOff>1429</xdr:rowOff>
    </xdr:from>
    <xdr:to>
      <xdr:col>8</xdr:col>
      <xdr:colOff>227254</xdr:colOff>
      <xdr:row>43</xdr:row>
      <xdr:rowOff>150971</xdr:rowOff>
    </xdr:to>
    <xdr:pic>
      <xdr:nvPicPr>
        <xdr:cNvPr id="6" name="図 5">
          <a:extLst>
            <a:ext uri="{FF2B5EF4-FFF2-40B4-BE49-F238E27FC236}">
              <a16:creationId xmlns:a16="http://schemas.microsoft.com/office/drawing/2014/main" id="{52D6A651-93AD-9D9F-D72B-3FEA7F1AF3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9546" y="1182529"/>
          <a:ext cx="1711808" cy="5845492"/>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editAs="oneCell">
    <xdr:from>
      <xdr:col>3</xdr:col>
      <xdr:colOff>87071</xdr:colOff>
      <xdr:row>6</xdr:row>
      <xdr:rowOff>1429</xdr:rowOff>
    </xdr:from>
    <xdr:to>
      <xdr:col>8</xdr:col>
      <xdr:colOff>227254</xdr:colOff>
      <xdr:row>43</xdr:row>
      <xdr:rowOff>150971</xdr:rowOff>
    </xdr:to>
    <xdr:pic>
      <xdr:nvPicPr>
        <xdr:cNvPr id="6" name="図 5">
          <a:extLst>
            <a:ext uri="{FF2B5EF4-FFF2-40B4-BE49-F238E27FC236}">
              <a16:creationId xmlns:a16="http://schemas.microsoft.com/office/drawing/2014/main" id="{C7CB0BBA-3CD2-22F0-D7F3-557E14F9AA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9546" y="1182529"/>
          <a:ext cx="1711808" cy="5845492"/>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editAs="oneCell">
    <xdr:from>
      <xdr:col>3</xdr:col>
      <xdr:colOff>87071</xdr:colOff>
      <xdr:row>6</xdr:row>
      <xdr:rowOff>1429</xdr:rowOff>
    </xdr:from>
    <xdr:to>
      <xdr:col>8</xdr:col>
      <xdr:colOff>227254</xdr:colOff>
      <xdr:row>43</xdr:row>
      <xdr:rowOff>150971</xdr:rowOff>
    </xdr:to>
    <xdr:pic>
      <xdr:nvPicPr>
        <xdr:cNvPr id="6" name="図 5">
          <a:extLst>
            <a:ext uri="{FF2B5EF4-FFF2-40B4-BE49-F238E27FC236}">
              <a16:creationId xmlns:a16="http://schemas.microsoft.com/office/drawing/2014/main" id="{1DCF3B23-73AD-69C5-6383-6D92BFB18F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9546" y="1182529"/>
          <a:ext cx="1711808" cy="5845492"/>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editAs="oneCell">
    <xdr:from>
      <xdr:col>3</xdr:col>
      <xdr:colOff>87071</xdr:colOff>
      <xdr:row>6</xdr:row>
      <xdr:rowOff>1429</xdr:rowOff>
    </xdr:from>
    <xdr:to>
      <xdr:col>8</xdr:col>
      <xdr:colOff>227254</xdr:colOff>
      <xdr:row>43</xdr:row>
      <xdr:rowOff>150971</xdr:rowOff>
    </xdr:to>
    <xdr:pic>
      <xdr:nvPicPr>
        <xdr:cNvPr id="6" name="図 5">
          <a:extLst>
            <a:ext uri="{FF2B5EF4-FFF2-40B4-BE49-F238E27FC236}">
              <a16:creationId xmlns:a16="http://schemas.microsoft.com/office/drawing/2014/main" id="{C6C8889F-FCBE-4320-992C-9C7868EEF0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9546" y="1182529"/>
          <a:ext cx="1711808" cy="5845492"/>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twoCellAnchor editAs="oneCell">
    <xdr:from>
      <xdr:col>3</xdr:col>
      <xdr:colOff>87071</xdr:colOff>
      <xdr:row>6</xdr:row>
      <xdr:rowOff>1429</xdr:rowOff>
    </xdr:from>
    <xdr:to>
      <xdr:col>8</xdr:col>
      <xdr:colOff>227254</xdr:colOff>
      <xdr:row>43</xdr:row>
      <xdr:rowOff>150971</xdr:rowOff>
    </xdr:to>
    <xdr:pic>
      <xdr:nvPicPr>
        <xdr:cNvPr id="6" name="図 5">
          <a:extLst>
            <a:ext uri="{FF2B5EF4-FFF2-40B4-BE49-F238E27FC236}">
              <a16:creationId xmlns:a16="http://schemas.microsoft.com/office/drawing/2014/main" id="{B475F156-8106-2D9E-6632-155BAB2C57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9546" y="1182529"/>
          <a:ext cx="1711808" cy="5845492"/>
        </a:xfrm>
        <a:prstGeom prst="rect">
          <a:avLst/>
        </a:prstGeom>
      </xdr:spPr>
    </xdr:pic>
    <xdr:clientData/>
  </xdr:twoCellAnchor>
</xdr:wsDr>
</file>

<file path=xl/drawings/drawing145.xml><?xml version="1.0" encoding="utf-8"?>
<xdr:wsDr xmlns:xdr="http://schemas.openxmlformats.org/drawingml/2006/spreadsheetDrawing" xmlns:a="http://schemas.openxmlformats.org/drawingml/2006/main">
  <xdr:twoCellAnchor editAs="oneCell">
    <xdr:from>
      <xdr:col>3</xdr:col>
      <xdr:colOff>71531</xdr:colOff>
      <xdr:row>6</xdr:row>
      <xdr:rowOff>1429</xdr:rowOff>
    </xdr:from>
    <xdr:to>
      <xdr:col>8</xdr:col>
      <xdr:colOff>242795</xdr:colOff>
      <xdr:row>43</xdr:row>
      <xdr:rowOff>150971</xdr:rowOff>
    </xdr:to>
    <xdr:pic>
      <xdr:nvPicPr>
        <xdr:cNvPr id="6" name="図 5">
          <a:extLst>
            <a:ext uri="{FF2B5EF4-FFF2-40B4-BE49-F238E27FC236}">
              <a16:creationId xmlns:a16="http://schemas.microsoft.com/office/drawing/2014/main" id="{700AE07A-BFB3-B36D-38AA-A4E52DD3CE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006" y="1182529"/>
          <a:ext cx="1742889" cy="5845492"/>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xdr:twoCellAnchor editAs="oneCell">
    <xdr:from>
      <xdr:col>3</xdr:col>
      <xdr:colOff>71531</xdr:colOff>
      <xdr:row>6</xdr:row>
      <xdr:rowOff>1429</xdr:rowOff>
    </xdr:from>
    <xdr:to>
      <xdr:col>8</xdr:col>
      <xdr:colOff>242795</xdr:colOff>
      <xdr:row>43</xdr:row>
      <xdr:rowOff>150971</xdr:rowOff>
    </xdr:to>
    <xdr:pic>
      <xdr:nvPicPr>
        <xdr:cNvPr id="6" name="図 5">
          <a:extLst>
            <a:ext uri="{FF2B5EF4-FFF2-40B4-BE49-F238E27FC236}">
              <a16:creationId xmlns:a16="http://schemas.microsoft.com/office/drawing/2014/main" id="{B6A02A94-5CCC-3F3F-2354-81BC2A71E5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006" y="1182529"/>
          <a:ext cx="1742889" cy="5845492"/>
        </a:xfrm>
        <a:prstGeom prst="rect">
          <a:avLst/>
        </a:prstGeom>
      </xdr:spPr>
    </xdr:pic>
    <xdr:clientData/>
  </xdr:twoCellAnchor>
</xdr:wsDr>
</file>

<file path=xl/drawings/drawing147.xml><?xml version="1.0" encoding="utf-8"?>
<xdr:wsDr xmlns:xdr="http://schemas.openxmlformats.org/drawingml/2006/spreadsheetDrawing" xmlns:a="http://schemas.openxmlformats.org/drawingml/2006/main">
  <xdr:twoCellAnchor editAs="oneCell">
    <xdr:from>
      <xdr:col>3</xdr:col>
      <xdr:colOff>71531</xdr:colOff>
      <xdr:row>6</xdr:row>
      <xdr:rowOff>1429</xdr:rowOff>
    </xdr:from>
    <xdr:to>
      <xdr:col>8</xdr:col>
      <xdr:colOff>242795</xdr:colOff>
      <xdr:row>43</xdr:row>
      <xdr:rowOff>150971</xdr:rowOff>
    </xdr:to>
    <xdr:pic>
      <xdr:nvPicPr>
        <xdr:cNvPr id="6" name="図 5">
          <a:extLst>
            <a:ext uri="{FF2B5EF4-FFF2-40B4-BE49-F238E27FC236}">
              <a16:creationId xmlns:a16="http://schemas.microsoft.com/office/drawing/2014/main" id="{3530F69E-F327-A1EB-0B76-AB07EEC42C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006" y="1182529"/>
          <a:ext cx="1742889" cy="5845492"/>
        </a:xfrm>
        <a:prstGeom prst="rect">
          <a:avLst/>
        </a:prstGeom>
      </xdr:spPr>
    </xdr:pic>
    <xdr:clientData/>
  </xdr:twoCellAnchor>
</xdr:wsDr>
</file>

<file path=xl/drawings/drawing148.xml><?xml version="1.0" encoding="utf-8"?>
<xdr:wsDr xmlns:xdr="http://schemas.openxmlformats.org/drawingml/2006/spreadsheetDrawing" xmlns:a="http://schemas.openxmlformats.org/drawingml/2006/main">
  <xdr:twoCellAnchor editAs="oneCell">
    <xdr:from>
      <xdr:col>3</xdr:col>
      <xdr:colOff>71531</xdr:colOff>
      <xdr:row>6</xdr:row>
      <xdr:rowOff>1429</xdr:rowOff>
    </xdr:from>
    <xdr:to>
      <xdr:col>8</xdr:col>
      <xdr:colOff>242795</xdr:colOff>
      <xdr:row>43</xdr:row>
      <xdr:rowOff>150971</xdr:rowOff>
    </xdr:to>
    <xdr:pic>
      <xdr:nvPicPr>
        <xdr:cNvPr id="6" name="図 5">
          <a:extLst>
            <a:ext uri="{FF2B5EF4-FFF2-40B4-BE49-F238E27FC236}">
              <a16:creationId xmlns:a16="http://schemas.microsoft.com/office/drawing/2014/main" id="{2ED8BCDD-5E5D-6589-682B-CA3D57C821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006" y="1182529"/>
          <a:ext cx="1742889" cy="5845492"/>
        </a:xfrm>
        <a:prstGeom prst="rect">
          <a:avLst/>
        </a:prstGeom>
      </xdr:spPr>
    </xdr:pic>
    <xdr:clientData/>
  </xdr:twoCellAnchor>
</xdr:wsDr>
</file>

<file path=xl/drawings/drawing149.xml><?xml version="1.0" encoding="utf-8"?>
<xdr:wsDr xmlns:xdr="http://schemas.openxmlformats.org/drawingml/2006/spreadsheetDrawing" xmlns:a="http://schemas.openxmlformats.org/drawingml/2006/main">
  <xdr:twoCellAnchor editAs="oneCell">
    <xdr:from>
      <xdr:col>3</xdr:col>
      <xdr:colOff>71531</xdr:colOff>
      <xdr:row>6</xdr:row>
      <xdr:rowOff>1429</xdr:rowOff>
    </xdr:from>
    <xdr:to>
      <xdr:col>8</xdr:col>
      <xdr:colOff>242795</xdr:colOff>
      <xdr:row>43</xdr:row>
      <xdr:rowOff>150971</xdr:rowOff>
    </xdr:to>
    <xdr:pic>
      <xdr:nvPicPr>
        <xdr:cNvPr id="6" name="図 5">
          <a:extLst>
            <a:ext uri="{FF2B5EF4-FFF2-40B4-BE49-F238E27FC236}">
              <a16:creationId xmlns:a16="http://schemas.microsoft.com/office/drawing/2014/main" id="{A5B2954B-9C95-38A9-2D39-E115BD59E2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006" y="1182529"/>
          <a:ext cx="1742889" cy="5845492"/>
        </a:xfrm>
        <a:prstGeom prst="rect">
          <a:avLst/>
        </a:prstGeom>
      </xdr:spPr>
    </xdr:pic>
    <xdr:clientData/>
  </xdr:twoCellAnchor>
</xdr:wsDr>
</file>

<file path=xl/drawings/drawing150.xml><?xml version="1.0" encoding="utf-8"?>
<xdr:wsDr xmlns:xdr="http://schemas.openxmlformats.org/drawingml/2006/spreadsheetDrawing" xmlns:a="http://schemas.openxmlformats.org/drawingml/2006/main">
  <xdr:twoCellAnchor editAs="oneCell">
    <xdr:from>
      <xdr:col>3</xdr:col>
      <xdr:colOff>71531</xdr:colOff>
      <xdr:row>6</xdr:row>
      <xdr:rowOff>1429</xdr:rowOff>
    </xdr:from>
    <xdr:to>
      <xdr:col>8</xdr:col>
      <xdr:colOff>242795</xdr:colOff>
      <xdr:row>43</xdr:row>
      <xdr:rowOff>150971</xdr:rowOff>
    </xdr:to>
    <xdr:pic>
      <xdr:nvPicPr>
        <xdr:cNvPr id="6" name="図 5">
          <a:extLst>
            <a:ext uri="{FF2B5EF4-FFF2-40B4-BE49-F238E27FC236}">
              <a16:creationId xmlns:a16="http://schemas.microsoft.com/office/drawing/2014/main" id="{AAC1CC0E-A8C3-8BE8-E8E5-34C2774C53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006" y="1182529"/>
          <a:ext cx="1742889" cy="5845492"/>
        </a:xfrm>
        <a:prstGeom prst="rect">
          <a:avLst/>
        </a:prstGeom>
      </xdr:spPr>
    </xdr:pic>
    <xdr:clientData/>
  </xdr:twoCellAnchor>
</xdr:wsDr>
</file>

<file path=xl/drawings/drawing151.xml><?xml version="1.0" encoding="utf-8"?>
<xdr:wsDr xmlns:xdr="http://schemas.openxmlformats.org/drawingml/2006/spreadsheetDrawing" xmlns:a="http://schemas.openxmlformats.org/drawingml/2006/main">
  <xdr:twoCellAnchor editAs="oneCell">
    <xdr:from>
      <xdr:col>3</xdr:col>
      <xdr:colOff>71531</xdr:colOff>
      <xdr:row>6</xdr:row>
      <xdr:rowOff>1429</xdr:rowOff>
    </xdr:from>
    <xdr:to>
      <xdr:col>8</xdr:col>
      <xdr:colOff>242795</xdr:colOff>
      <xdr:row>43</xdr:row>
      <xdr:rowOff>150971</xdr:rowOff>
    </xdr:to>
    <xdr:pic>
      <xdr:nvPicPr>
        <xdr:cNvPr id="6" name="図 5">
          <a:extLst>
            <a:ext uri="{FF2B5EF4-FFF2-40B4-BE49-F238E27FC236}">
              <a16:creationId xmlns:a16="http://schemas.microsoft.com/office/drawing/2014/main" id="{69065C67-2B88-F067-8876-6C61D1CA5E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006" y="1182529"/>
          <a:ext cx="1742889" cy="5845492"/>
        </a:xfrm>
        <a:prstGeom prst="rect">
          <a:avLst/>
        </a:prstGeom>
      </xdr:spPr>
    </xdr:pic>
    <xdr:clientData/>
  </xdr:twoCellAnchor>
</xdr:wsDr>
</file>

<file path=xl/drawings/drawing152.xml><?xml version="1.0" encoding="utf-8"?>
<xdr:wsDr xmlns:xdr="http://schemas.openxmlformats.org/drawingml/2006/spreadsheetDrawing" xmlns:a="http://schemas.openxmlformats.org/drawingml/2006/main">
  <xdr:twoCellAnchor editAs="oneCell">
    <xdr:from>
      <xdr:col>3</xdr:col>
      <xdr:colOff>79899</xdr:colOff>
      <xdr:row>6</xdr:row>
      <xdr:rowOff>1429</xdr:rowOff>
    </xdr:from>
    <xdr:to>
      <xdr:col>8</xdr:col>
      <xdr:colOff>234427</xdr:colOff>
      <xdr:row>43</xdr:row>
      <xdr:rowOff>150971</xdr:rowOff>
    </xdr:to>
    <xdr:pic>
      <xdr:nvPicPr>
        <xdr:cNvPr id="6" name="図 5">
          <a:extLst>
            <a:ext uri="{FF2B5EF4-FFF2-40B4-BE49-F238E27FC236}">
              <a16:creationId xmlns:a16="http://schemas.microsoft.com/office/drawing/2014/main" id="{B2FA4336-3924-5AA6-A971-05B3AA81F0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2374" y="1182529"/>
          <a:ext cx="1726153" cy="5845492"/>
        </a:xfrm>
        <a:prstGeom prst="rect">
          <a:avLst/>
        </a:prstGeom>
      </xdr:spPr>
    </xdr:pic>
    <xdr:clientData/>
  </xdr:twoCellAnchor>
</xdr:wsDr>
</file>

<file path=xl/drawings/drawing153.xml><?xml version="1.0" encoding="utf-8"?>
<xdr:wsDr xmlns:xdr="http://schemas.openxmlformats.org/drawingml/2006/spreadsheetDrawing" xmlns:a="http://schemas.openxmlformats.org/drawingml/2006/main">
  <xdr:twoCellAnchor editAs="oneCell">
    <xdr:from>
      <xdr:col>3</xdr:col>
      <xdr:colOff>79899</xdr:colOff>
      <xdr:row>6</xdr:row>
      <xdr:rowOff>1429</xdr:rowOff>
    </xdr:from>
    <xdr:to>
      <xdr:col>8</xdr:col>
      <xdr:colOff>234427</xdr:colOff>
      <xdr:row>43</xdr:row>
      <xdr:rowOff>150971</xdr:rowOff>
    </xdr:to>
    <xdr:pic>
      <xdr:nvPicPr>
        <xdr:cNvPr id="6" name="図 5">
          <a:extLst>
            <a:ext uri="{FF2B5EF4-FFF2-40B4-BE49-F238E27FC236}">
              <a16:creationId xmlns:a16="http://schemas.microsoft.com/office/drawing/2014/main" id="{6622336A-9F47-70F7-F605-01BD065F06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2374" y="1182529"/>
          <a:ext cx="1726153" cy="5845492"/>
        </a:xfrm>
        <a:prstGeom prst="rect">
          <a:avLst/>
        </a:prstGeom>
      </xdr:spPr>
    </xdr:pic>
    <xdr:clientData/>
  </xdr:twoCellAnchor>
</xdr:wsDr>
</file>

<file path=xl/drawings/drawing154.xml><?xml version="1.0" encoding="utf-8"?>
<xdr:wsDr xmlns:xdr="http://schemas.openxmlformats.org/drawingml/2006/spreadsheetDrawing" xmlns:a="http://schemas.openxmlformats.org/drawingml/2006/main">
  <xdr:twoCellAnchor editAs="oneCell">
    <xdr:from>
      <xdr:col>3</xdr:col>
      <xdr:colOff>79899</xdr:colOff>
      <xdr:row>6</xdr:row>
      <xdr:rowOff>1429</xdr:rowOff>
    </xdr:from>
    <xdr:to>
      <xdr:col>8</xdr:col>
      <xdr:colOff>234427</xdr:colOff>
      <xdr:row>43</xdr:row>
      <xdr:rowOff>150971</xdr:rowOff>
    </xdr:to>
    <xdr:pic>
      <xdr:nvPicPr>
        <xdr:cNvPr id="6" name="図 5">
          <a:extLst>
            <a:ext uri="{FF2B5EF4-FFF2-40B4-BE49-F238E27FC236}">
              <a16:creationId xmlns:a16="http://schemas.microsoft.com/office/drawing/2014/main" id="{E0151BC6-657A-DA6A-B098-66C9F97F75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2374" y="1182529"/>
          <a:ext cx="1726153" cy="5845492"/>
        </a:xfrm>
        <a:prstGeom prst="rect">
          <a:avLst/>
        </a:prstGeom>
      </xdr:spPr>
    </xdr:pic>
    <xdr:clientData/>
  </xdr:twoCellAnchor>
</xdr:wsDr>
</file>

<file path=xl/drawings/drawing155.xml><?xml version="1.0" encoding="utf-8"?>
<xdr:wsDr xmlns:xdr="http://schemas.openxmlformats.org/drawingml/2006/spreadsheetDrawing" xmlns:a="http://schemas.openxmlformats.org/drawingml/2006/main">
  <xdr:twoCellAnchor editAs="oneCell">
    <xdr:from>
      <xdr:col>3</xdr:col>
      <xdr:colOff>79899</xdr:colOff>
      <xdr:row>6</xdr:row>
      <xdr:rowOff>1429</xdr:rowOff>
    </xdr:from>
    <xdr:to>
      <xdr:col>8</xdr:col>
      <xdr:colOff>234427</xdr:colOff>
      <xdr:row>43</xdr:row>
      <xdr:rowOff>150971</xdr:rowOff>
    </xdr:to>
    <xdr:pic>
      <xdr:nvPicPr>
        <xdr:cNvPr id="6" name="図 5">
          <a:extLst>
            <a:ext uri="{FF2B5EF4-FFF2-40B4-BE49-F238E27FC236}">
              <a16:creationId xmlns:a16="http://schemas.microsoft.com/office/drawing/2014/main" id="{85D7B000-4ACA-EAE2-AB05-336BE96141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2374" y="1182529"/>
          <a:ext cx="1726153" cy="5845492"/>
        </a:xfrm>
        <a:prstGeom prst="rect">
          <a:avLst/>
        </a:prstGeom>
      </xdr:spPr>
    </xdr:pic>
    <xdr:clientData/>
  </xdr:twoCellAnchor>
</xdr:wsDr>
</file>

<file path=xl/drawings/drawing156.xml><?xml version="1.0" encoding="utf-8"?>
<xdr:wsDr xmlns:xdr="http://schemas.openxmlformats.org/drawingml/2006/spreadsheetDrawing" xmlns:a="http://schemas.openxmlformats.org/drawingml/2006/main">
  <xdr:twoCellAnchor editAs="oneCell">
    <xdr:from>
      <xdr:col>3</xdr:col>
      <xdr:colOff>79899</xdr:colOff>
      <xdr:row>6</xdr:row>
      <xdr:rowOff>1429</xdr:rowOff>
    </xdr:from>
    <xdr:to>
      <xdr:col>8</xdr:col>
      <xdr:colOff>234427</xdr:colOff>
      <xdr:row>43</xdr:row>
      <xdr:rowOff>150971</xdr:rowOff>
    </xdr:to>
    <xdr:pic>
      <xdr:nvPicPr>
        <xdr:cNvPr id="6" name="図 5">
          <a:extLst>
            <a:ext uri="{FF2B5EF4-FFF2-40B4-BE49-F238E27FC236}">
              <a16:creationId xmlns:a16="http://schemas.microsoft.com/office/drawing/2014/main" id="{C8244A56-09A7-FAD8-4D55-8D7C6E9709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2374" y="1182529"/>
          <a:ext cx="1726153" cy="5845492"/>
        </a:xfrm>
        <a:prstGeom prst="rect">
          <a:avLst/>
        </a:prstGeom>
      </xdr:spPr>
    </xdr:pic>
    <xdr:clientData/>
  </xdr:twoCellAnchor>
</xdr:wsDr>
</file>

<file path=xl/drawings/drawing157.xml><?xml version="1.0" encoding="utf-8"?>
<xdr:wsDr xmlns:xdr="http://schemas.openxmlformats.org/drawingml/2006/spreadsheetDrawing" xmlns:a="http://schemas.openxmlformats.org/drawingml/2006/main">
  <xdr:twoCellAnchor editAs="oneCell">
    <xdr:from>
      <xdr:col>3</xdr:col>
      <xdr:colOff>79899</xdr:colOff>
      <xdr:row>6</xdr:row>
      <xdr:rowOff>1429</xdr:rowOff>
    </xdr:from>
    <xdr:to>
      <xdr:col>8</xdr:col>
      <xdr:colOff>234427</xdr:colOff>
      <xdr:row>43</xdr:row>
      <xdr:rowOff>150971</xdr:rowOff>
    </xdr:to>
    <xdr:pic>
      <xdr:nvPicPr>
        <xdr:cNvPr id="6" name="図 5">
          <a:extLst>
            <a:ext uri="{FF2B5EF4-FFF2-40B4-BE49-F238E27FC236}">
              <a16:creationId xmlns:a16="http://schemas.microsoft.com/office/drawing/2014/main" id="{00808CB5-1EBE-BCD2-5DD1-63256677F5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2374" y="1182529"/>
          <a:ext cx="1726153" cy="5845492"/>
        </a:xfrm>
        <a:prstGeom prst="rect">
          <a:avLst/>
        </a:prstGeom>
      </xdr:spPr>
    </xdr:pic>
    <xdr:clientData/>
  </xdr:twoCellAnchor>
</xdr:wsDr>
</file>

<file path=xl/drawings/drawing158.xml><?xml version="1.0" encoding="utf-8"?>
<xdr:wsDr xmlns:xdr="http://schemas.openxmlformats.org/drawingml/2006/spreadsheetDrawing" xmlns:a="http://schemas.openxmlformats.org/drawingml/2006/main">
  <xdr:twoCellAnchor editAs="oneCell">
    <xdr:from>
      <xdr:col>3</xdr:col>
      <xdr:colOff>79899</xdr:colOff>
      <xdr:row>6</xdr:row>
      <xdr:rowOff>1429</xdr:rowOff>
    </xdr:from>
    <xdr:to>
      <xdr:col>8</xdr:col>
      <xdr:colOff>234427</xdr:colOff>
      <xdr:row>43</xdr:row>
      <xdr:rowOff>150971</xdr:rowOff>
    </xdr:to>
    <xdr:pic>
      <xdr:nvPicPr>
        <xdr:cNvPr id="6" name="図 5">
          <a:extLst>
            <a:ext uri="{FF2B5EF4-FFF2-40B4-BE49-F238E27FC236}">
              <a16:creationId xmlns:a16="http://schemas.microsoft.com/office/drawing/2014/main" id="{E915AA92-DF69-0045-2711-41EEC0B362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2374" y="1182529"/>
          <a:ext cx="1726153" cy="5845492"/>
        </a:xfrm>
        <a:prstGeom prst="rect">
          <a:avLst/>
        </a:prstGeom>
      </xdr:spPr>
    </xdr:pic>
    <xdr:clientData/>
  </xdr:twoCellAnchor>
</xdr:wsDr>
</file>

<file path=xl/drawings/drawing159.xml><?xml version="1.0" encoding="utf-8"?>
<xdr:wsDr xmlns:xdr="http://schemas.openxmlformats.org/drawingml/2006/spreadsheetDrawing" xmlns:a="http://schemas.openxmlformats.org/drawingml/2006/main">
  <xdr:twoCellAnchor editAs="oneCell">
    <xdr:from>
      <xdr:col>3</xdr:col>
      <xdr:colOff>100221</xdr:colOff>
      <xdr:row>6</xdr:row>
      <xdr:rowOff>1429</xdr:rowOff>
    </xdr:from>
    <xdr:to>
      <xdr:col>8</xdr:col>
      <xdr:colOff>214105</xdr:colOff>
      <xdr:row>43</xdr:row>
      <xdr:rowOff>150971</xdr:rowOff>
    </xdr:to>
    <xdr:pic>
      <xdr:nvPicPr>
        <xdr:cNvPr id="6" name="図 5">
          <a:extLst>
            <a:ext uri="{FF2B5EF4-FFF2-40B4-BE49-F238E27FC236}">
              <a16:creationId xmlns:a16="http://schemas.microsoft.com/office/drawing/2014/main" id="{16E573CE-1467-476E-D6CC-6484422D32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2696" y="1182529"/>
          <a:ext cx="1685509" cy="5845492"/>
        </a:xfrm>
        <a:prstGeom prst="rect">
          <a:avLst/>
        </a:prstGeom>
      </xdr:spPr>
    </xdr:pic>
    <xdr:clientData/>
  </xdr:twoCellAnchor>
</xdr:wsDr>
</file>

<file path=xl/drawings/drawing160.xml><?xml version="1.0" encoding="utf-8"?>
<xdr:wsDr xmlns:xdr="http://schemas.openxmlformats.org/drawingml/2006/spreadsheetDrawing" xmlns:a="http://schemas.openxmlformats.org/drawingml/2006/main">
  <xdr:twoCellAnchor editAs="oneCell">
    <xdr:from>
      <xdr:col>3</xdr:col>
      <xdr:colOff>100221</xdr:colOff>
      <xdr:row>6</xdr:row>
      <xdr:rowOff>1429</xdr:rowOff>
    </xdr:from>
    <xdr:to>
      <xdr:col>8</xdr:col>
      <xdr:colOff>214105</xdr:colOff>
      <xdr:row>43</xdr:row>
      <xdr:rowOff>150971</xdr:rowOff>
    </xdr:to>
    <xdr:pic>
      <xdr:nvPicPr>
        <xdr:cNvPr id="6" name="図 5">
          <a:extLst>
            <a:ext uri="{FF2B5EF4-FFF2-40B4-BE49-F238E27FC236}">
              <a16:creationId xmlns:a16="http://schemas.microsoft.com/office/drawing/2014/main" id="{235EB1AE-D10B-7A59-6D90-CA645B5B59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2696" y="1182529"/>
          <a:ext cx="1685509" cy="5845492"/>
        </a:xfrm>
        <a:prstGeom prst="rect">
          <a:avLst/>
        </a:prstGeom>
      </xdr:spPr>
    </xdr:pic>
    <xdr:clientData/>
  </xdr:twoCellAnchor>
</xdr:wsDr>
</file>

<file path=xl/drawings/drawing161.xml><?xml version="1.0" encoding="utf-8"?>
<xdr:wsDr xmlns:xdr="http://schemas.openxmlformats.org/drawingml/2006/spreadsheetDrawing" xmlns:a="http://schemas.openxmlformats.org/drawingml/2006/main">
  <xdr:twoCellAnchor editAs="oneCell">
    <xdr:from>
      <xdr:col>3</xdr:col>
      <xdr:colOff>100221</xdr:colOff>
      <xdr:row>6</xdr:row>
      <xdr:rowOff>1429</xdr:rowOff>
    </xdr:from>
    <xdr:to>
      <xdr:col>8</xdr:col>
      <xdr:colOff>214105</xdr:colOff>
      <xdr:row>43</xdr:row>
      <xdr:rowOff>150971</xdr:rowOff>
    </xdr:to>
    <xdr:pic>
      <xdr:nvPicPr>
        <xdr:cNvPr id="6" name="図 5">
          <a:extLst>
            <a:ext uri="{FF2B5EF4-FFF2-40B4-BE49-F238E27FC236}">
              <a16:creationId xmlns:a16="http://schemas.microsoft.com/office/drawing/2014/main" id="{B0F07F5E-DA43-26B5-F849-5EC8CAAA7F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2696" y="1182529"/>
          <a:ext cx="1685509" cy="5845492"/>
        </a:xfrm>
        <a:prstGeom prst="rect">
          <a:avLst/>
        </a:prstGeom>
      </xdr:spPr>
    </xdr:pic>
    <xdr:clientData/>
  </xdr:twoCellAnchor>
</xdr:wsDr>
</file>

<file path=xl/drawings/drawing162.xml><?xml version="1.0" encoding="utf-8"?>
<xdr:wsDr xmlns:xdr="http://schemas.openxmlformats.org/drawingml/2006/spreadsheetDrawing" xmlns:a="http://schemas.openxmlformats.org/drawingml/2006/main">
  <xdr:twoCellAnchor editAs="oneCell">
    <xdr:from>
      <xdr:col>3</xdr:col>
      <xdr:colOff>100221</xdr:colOff>
      <xdr:row>6</xdr:row>
      <xdr:rowOff>1429</xdr:rowOff>
    </xdr:from>
    <xdr:to>
      <xdr:col>8</xdr:col>
      <xdr:colOff>214105</xdr:colOff>
      <xdr:row>43</xdr:row>
      <xdr:rowOff>150971</xdr:rowOff>
    </xdr:to>
    <xdr:pic>
      <xdr:nvPicPr>
        <xdr:cNvPr id="6" name="図 5">
          <a:extLst>
            <a:ext uri="{FF2B5EF4-FFF2-40B4-BE49-F238E27FC236}">
              <a16:creationId xmlns:a16="http://schemas.microsoft.com/office/drawing/2014/main" id="{628CEF86-2F89-032D-2D08-2ED9C86527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2696" y="1182529"/>
          <a:ext cx="1685509" cy="5845492"/>
        </a:xfrm>
        <a:prstGeom prst="rect">
          <a:avLst/>
        </a:prstGeom>
      </xdr:spPr>
    </xdr:pic>
    <xdr:clientData/>
  </xdr:twoCellAnchor>
</xdr:wsDr>
</file>

<file path=xl/drawings/drawing163.xml><?xml version="1.0" encoding="utf-8"?>
<xdr:wsDr xmlns:xdr="http://schemas.openxmlformats.org/drawingml/2006/spreadsheetDrawing" xmlns:a="http://schemas.openxmlformats.org/drawingml/2006/main">
  <xdr:twoCellAnchor editAs="oneCell">
    <xdr:from>
      <xdr:col>3</xdr:col>
      <xdr:colOff>100221</xdr:colOff>
      <xdr:row>6</xdr:row>
      <xdr:rowOff>1429</xdr:rowOff>
    </xdr:from>
    <xdr:to>
      <xdr:col>8</xdr:col>
      <xdr:colOff>214105</xdr:colOff>
      <xdr:row>43</xdr:row>
      <xdr:rowOff>150971</xdr:rowOff>
    </xdr:to>
    <xdr:pic>
      <xdr:nvPicPr>
        <xdr:cNvPr id="6" name="図 5">
          <a:extLst>
            <a:ext uri="{FF2B5EF4-FFF2-40B4-BE49-F238E27FC236}">
              <a16:creationId xmlns:a16="http://schemas.microsoft.com/office/drawing/2014/main" id="{3AC0B56B-7933-03AA-F12D-23DC644378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2696" y="1182529"/>
          <a:ext cx="1685509" cy="5845492"/>
        </a:xfrm>
        <a:prstGeom prst="rect">
          <a:avLst/>
        </a:prstGeom>
      </xdr:spPr>
    </xdr:pic>
    <xdr:clientData/>
  </xdr:twoCellAnchor>
</xdr:wsDr>
</file>

<file path=xl/drawings/drawing164.xml><?xml version="1.0" encoding="utf-8"?>
<xdr:wsDr xmlns:xdr="http://schemas.openxmlformats.org/drawingml/2006/spreadsheetDrawing" xmlns:a="http://schemas.openxmlformats.org/drawingml/2006/main">
  <xdr:twoCellAnchor editAs="oneCell">
    <xdr:from>
      <xdr:col>3</xdr:col>
      <xdr:colOff>100221</xdr:colOff>
      <xdr:row>6</xdr:row>
      <xdr:rowOff>1429</xdr:rowOff>
    </xdr:from>
    <xdr:to>
      <xdr:col>8</xdr:col>
      <xdr:colOff>214105</xdr:colOff>
      <xdr:row>43</xdr:row>
      <xdr:rowOff>150971</xdr:rowOff>
    </xdr:to>
    <xdr:pic>
      <xdr:nvPicPr>
        <xdr:cNvPr id="6" name="図 5">
          <a:extLst>
            <a:ext uri="{FF2B5EF4-FFF2-40B4-BE49-F238E27FC236}">
              <a16:creationId xmlns:a16="http://schemas.microsoft.com/office/drawing/2014/main" id="{E99890AE-CDF2-9706-A53A-FB2EFF5535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2696" y="1182529"/>
          <a:ext cx="1685509" cy="5845492"/>
        </a:xfrm>
        <a:prstGeom prst="rect">
          <a:avLst/>
        </a:prstGeom>
      </xdr:spPr>
    </xdr:pic>
    <xdr:clientData/>
  </xdr:twoCellAnchor>
</xdr:wsDr>
</file>

<file path=xl/drawings/drawing165.xml><?xml version="1.0" encoding="utf-8"?>
<xdr:wsDr xmlns:xdr="http://schemas.openxmlformats.org/drawingml/2006/spreadsheetDrawing" xmlns:a="http://schemas.openxmlformats.org/drawingml/2006/main">
  <xdr:twoCellAnchor editAs="oneCell">
    <xdr:from>
      <xdr:col>3</xdr:col>
      <xdr:colOff>100221</xdr:colOff>
      <xdr:row>6</xdr:row>
      <xdr:rowOff>1429</xdr:rowOff>
    </xdr:from>
    <xdr:to>
      <xdr:col>8</xdr:col>
      <xdr:colOff>214105</xdr:colOff>
      <xdr:row>43</xdr:row>
      <xdr:rowOff>150971</xdr:rowOff>
    </xdr:to>
    <xdr:pic>
      <xdr:nvPicPr>
        <xdr:cNvPr id="6" name="図 5">
          <a:extLst>
            <a:ext uri="{FF2B5EF4-FFF2-40B4-BE49-F238E27FC236}">
              <a16:creationId xmlns:a16="http://schemas.microsoft.com/office/drawing/2014/main" id="{0A654169-2D12-757E-F434-8DC9A172F1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2696" y="1182529"/>
          <a:ext cx="1685509" cy="5845492"/>
        </a:xfrm>
        <a:prstGeom prst="rect">
          <a:avLst/>
        </a:prstGeom>
      </xdr:spPr>
    </xdr:pic>
    <xdr:clientData/>
  </xdr:twoCellAnchor>
</xdr:wsDr>
</file>

<file path=xl/drawings/drawing166.xml><?xml version="1.0" encoding="utf-8"?>
<xdr:wsDr xmlns:xdr="http://schemas.openxmlformats.org/drawingml/2006/spreadsheetDrawing" xmlns:a="http://schemas.openxmlformats.org/drawingml/2006/main">
  <xdr:twoCellAnchor editAs="oneCell">
    <xdr:from>
      <xdr:col>3</xdr:col>
      <xdr:colOff>84680</xdr:colOff>
      <xdr:row>6</xdr:row>
      <xdr:rowOff>1429</xdr:rowOff>
    </xdr:from>
    <xdr:to>
      <xdr:col>8</xdr:col>
      <xdr:colOff>229645</xdr:colOff>
      <xdr:row>43</xdr:row>
      <xdr:rowOff>150971</xdr:rowOff>
    </xdr:to>
    <xdr:pic>
      <xdr:nvPicPr>
        <xdr:cNvPr id="6" name="図 5">
          <a:extLst>
            <a:ext uri="{FF2B5EF4-FFF2-40B4-BE49-F238E27FC236}">
              <a16:creationId xmlns:a16="http://schemas.microsoft.com/office/drawing/2014/main" id="{B14DBE65-2A4A-1358-7CF0-8F8A0ECCC6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7155" y="1182529"/>
          <a:ext cx="1716590" cy="5845492"/>
        </a:xfrm>
        <a:prstGeom prst="rect">
          <a:avLst/>
        </a:prstGeom>
      </xdr:spPr>
    </xdr:pic>
    <xdr:clientData/>
  </xdr:twoCellAnchor>
</xdr:wsDr>
</file>

<file path=xl/drawings/drawing167.xml><?xml version="1.0" encoding="utf-8"?>
<xdr:wsDr xmlns:xdr="http://schemas.openxmlformats.org/drawingml/2006/spreadsheetDrawing" xmlns:a="http://schemas.openxmlformats.org/drawingml/2006/main">
  <xdr:twoCellAnchor editAs="oneCell">
    <xdr:from>
      <xdr:col>3</xdr:col>
      <xdr:colOff>254426</xdr:colOff>
      <xdr:row>6</xdr:row>
      <xdr:rowOff>1429</xdr:rowOff>
    </xdr:from>
    <xdr:to>
      <xdr:col>8</xdr:col>
      <xdr:colOff>59899</xdr:colOff>
      <xdr:row>43</xdr:row>
      <xdr:rowOff>150971</xdr:rowOff>
    </xdr:to>
    <xdr:pic>
      <xdr:nvPicPr>
        <xdr:cNvPr id="6" name="図 5">
          <a:extLst>
            <a:ext uri="{FF2B5EF4-FFF2-40B4-BE49-F238E27FC236}">
              <a16:creationId xmlns:a16="http://schemas.microsoft.com/office/drawing/2014/main" id="{2DA92041-BEE2-93AF-EAA2-FEABF6B472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6901" y="1182529"/>
          <a:ext cx="1377098" cy="5845492"/>
        </a:xfrm>
        <a:prstGeom prst="rect">
          <a:avLst/>
        </a:prstGeom>
      </xdr:spPr>
    </xdr:pic>
    <xdr:clientData/>
  </xdr:twoCellAnchor>
</xdr:wsDr>
</file>

<file path=xl/drawings/drawing168.xml><?xml version="1.0" encoding="utf-8"?>
<xdr:wsDr xmlns:xdr="http://schemas.openxmlformats.org/drawingml/2006/spreadsheetDrawing" xmlns:a="http://schemas.openxmlformats.org/drawingml/2006/main">
  <xdr:twoCellAnchor editAs="oneCell">
    <xdr:from>
      <xdr:col>2</xdr:col>
      <xdr:colOff>243603</xdr:colOff>
      <xdr:row>6</xdr:row>
      <xdr:rowOff>1429</xdr:rowOff>
    </xdr:from>
    <xdr:to>
      <xdr:col>9</xdr:col>
      <xdr:colOff>70722</xdr:colOff>
      <xdr:row>43</xdr:row>
      <xdr:rowOff>150971</xdr:rowOff>
    </xdr:to>
    <xdr:pic>
      <xdr:nvPicPr>
        <xdr:cNvPr id="4" name="図 3">
          <a:extLst>
            <a:ext uri="{FF2B5EF4-FFF2-40B4-BE49-F238E27FC236}">
              <a16:creationId xmlns:a16="http://schemas.microsoft.com/office/drawing/2014/main" id="{31A0E233-CDED-2552-4E5A-3D71CC670D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1753" y="1182529"/>
          <a:ext cx="2027394" cy="5845492"/>
        </a:xfrm>
        <a:prstGeom prst="rect">
          <a:avLst/>
        </a:prstGeom>
      </xdr:spPr>
    </xdr:pic>
    <xdr:clientData/>
  </xdr:twoCellAnchor>
</xdr:wsDr>
</file>

<file path=xl/drawings/drawing169.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2148" dataDxfId="2146" headerRowBorderDxfId="2147" tableBorderDxfId="2145">
  <autoFilter ref="B15:B47" xr:uid="{00000000-0009-0000-0100-000001000000}"/>
  <tableColumns count="1">
    <tableColumn id="1" xr3:uid="{00000000-0010-0000-0000-000001000000}" name="対象箇所" dataDxfId="214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2143" dataDxfId="2141" headerRowBorderDxfId="2142" tableBorderDxfId="2140">
  <autoFilter ref="C15:J47" xr:uid="{00000000-0009-0000-0100-000002000000}"/>
  <tableColumns count="8">
    <tableColumn id="9" xr3:uid="{00000000-0010-0000-0100-000009000000}" name="部位区分" totalsRowLabel="集計" dataDxfId="2139" totalsRowDxfId="2138"/>
    <tableColumn id="2" xr3:uid="{00000000-0010-0000-0100-000002000000}" name="変状区分" dataDxfId="2137" totalsRowDxfId="2136"/>
    <tableColumn id="7" xr3:uid="{00000000-0010-0000-0100-000007000000}" name="変状種類" dataDxfId="2135" totalsRowDxfId="2134"/>
    <tableColumn id="4" xr3:uid="{00000000-0010-0000-0100-000004000000}" name="対策区分" dataDxfId="2133" totalsRowDxfId="2132"/>
    <tableColumn id="5" xr3:uid="{00000000-0010-0000-0100-000005000000}" name="健全性" dataDxfId="2131" totalsRowDxfId="2130"/>
    <tableColumn id="12" xr3:uid="{00000000-0010-0000-0100-00000C000000}" name="調査の要否" dataDxfId="2129" totalsRowDxfId="2128"/>
    <tableColumn id="10" xr3:uid="{00000000-0010-0000-0100-00000A000000}" name="措置の要否" dataDxfId="2127" totalsRowDxfId="2126"/>
    <tableColumn id="11" xr3:uid="{00000000-0010-0000-0100-00000B000000}" name="実施有無" totalsRowFunction="count" dataDxfId="2125" totalsRowDxfId="212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2122" headerRowBorderDxfId="2123" tableBorderDxfId="2121">
  <autoFilter ref="B51:B83" xr:uid="{00000000-0009-0000-0100-00000B000000}"/>
  <tableColumns count="1">
    <tableColumn id="1" xr3:uid="{00000000-0010-0000-0200-000001000000}" name="施設の内訳" dataDxfId="212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2118" headerRowBorderDxfId="2119" tableBorderDxfId="2117">
  <autoFilter ref="C51:C83" xr:uid="{00000000-0009-0000-0100-00000C000000}"/>
  <tableColumns count="1">
    <tableColumn id="1" xr3:uid="{00000000-0010-0000-0300-000001000000}" name="対象箇所" dataDxfId="211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2115" dataDxfId="2113" headerRowBorderDxfId="2114" tableBorderDxfId="2112">
  <autoFilter ref="D51:D83" xr:uid="{00000000-0009-0000-0100-00000D000000}"/>
  <tableColumns count="1">
    <tableColumn id="1" xr3:uid="{00000000-0010-0000-0400-000001000000}" name="部位区分" dataDxfId="211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2110" dataDxfId="2108" headerRowBorderDxfId="2109" tableBorderDxfId="2107">
  <autoFilter ref="E51:G83" xr:uid="{00000000-0009-0000-0100-00000E000000}"/>
  <tableColumns count="3">
    <tableColumn id="1" xr3:uid="{00000000-0010-0000-0500-000001000000}" name="異常の種類" dataDxfId="2106"/>
    <tableColumn id="2" xr3:uid="{00000000-0010-0000-0500-000002000000}" name="異常判定区分 " dataDxfId="2105"/>
    <tableColumn id="3" xr3:uid="{00000000-0010-0000-0500-000003000000}" name="実施有無" dataDxfId="210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2103" dataDxfId="2101" headerRowBorderDxfId="2102" tableBorderDxfId="2100">
  <autoFilter ref="B5:B12" xr:uid="{00000000-0009-0000-0100-000003000000}"/>
  <tableColumns count="1">
    <tableColumn id="1" xr3:uid="{00000000-0010-0000-0800-000001000000}" name="トンネルの分類" dataDxfId="209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2098" dataDxfId="2096" headerRowBorderDxfId="2097" tableBorderDxfId="2095">
  <autoFilter ref="C5:F12" xr:uid="{00000000-000C-0000-FFFF-FFFF09000000}"/>
  <tableColumns count="4">
    <tableColumn id="1" xr3:uid="{00000000-0010-0000-0900-000001000000}" name="トンネル工法" dataDxfId="2094"/>
    <tableColumn id="4" xr3:uid="{F8DDB5BD-A7DE-4BB8-BD9F-E5AF467E6653}" name="自専道or一般道" dataDxfId="2093"/>
    <tableColumn id="2" xr3:uid="{00000000-0010-0000-0900-000002000000}" name="緊急輸送路" dataDxfId="2092"/>
    <tableColumn id="3" xr3:uid="{00000000-0010-0000-0900-000003000000}" name="代替路" dataDxfId="209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8.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9.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0.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1.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2.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3.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4.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5.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6.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7.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8.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9.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0.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1.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2.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3.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4.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5.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6.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7.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8.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9.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10.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11.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2.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3.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14.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5.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6.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7.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8.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9.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20.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21.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22.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23.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24.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5.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6.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7.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8.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9.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30.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31.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32.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33.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34.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5.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6.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7.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8.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9.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40.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41.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42.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43.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44.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5.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6.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7.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48.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49.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50.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51.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52.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53.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54.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55.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56.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57.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58.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59.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60.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61.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62.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63.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64.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65.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66.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67.bin"/></Relationships>
</file>

<file path=xl/worksheets/_rels/sheet169.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68.bin"/></Relationships>
</file>

<file path=xl/worksheets/_rels/sheet170.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69.bin"/></Relationships>
</file>

<file path=xl/worksheets/_rels/sheet171.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70.bin"/></Relationships>
</file>

<file path=xl/worksheets/_rels/sheet172.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71.bin"/></Relationships>
</file>

<file path=xl/worksheets/_rels/sheet173.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72.bin"/></Relationships>
</file>

<file path=xl/worksheets/_rels/sheet174.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73.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8.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69.xml"/><Relationship Id="rId1" Type="http://schemas.openxmlformats.org/officeDocument/2006/relationships/printerSettings" Target="../printerSettings/printerSettings177.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zoomScale="85" zoomScaleNormal="85" zoomScaleSheetLayoutView="85" workbookViewId="0">
      <selection sqref="A1:N2"/>
    </sheetView>
  </sheetViews>
  <sheetFormatPr defaultRowHeight="13.5" x14ac:dyDescent="0.15"/>
  <cols>
    <col min="1" max="2" width="8.875" customWidth="1"/>
    <col min="3" max="3" width="9" customWidth="1"/>
    <col min="4" max="4" width="8.875" customWidth="1"/>
  </cols>
  <sheetData>
    <row r="1" spans="1:14" x14ac:dyDescent="0.15">
      <c r="A1" s="321" t="s">
        <v>0</v>
      </c>
      <c r="B1" s="321"/>
      <c r="C1" s="321"/>
      <c r="D1" s="321"/>
      <c r="E1" s="321"/>
      <c r="F1" s="321"/>
      <c r="G1" s="321"/>
      <c r="H1" s="321"/>
      <c r="I1" s="321"/>
      <c r="J1" s="321"/>
      <c r="K1" s="321"/>
      <c r="L1" s="321"/>
      <c r="M1" s="321"/>
      <c r="N1" s="321"/>
    </row>
    <row r="2" spans="1:14" x14ac:dyDescent="0.15">
      <c r="A2" s="321"/>
      <c r="B2" s="321"/>
      <c r="C2" s="321"/>
      <c r="D2" s="321"/>
      <c r="E2" s="321"/>
      <c r="F2" s="321"/>
      <c r="G2" s="321"/>
      <c r="H2" s="321"/>
      <c r="I2" s="321"/>
      <c r="J2" s="321"/>
      <c r="K2" s="321"/>
      <c r="L2" s="321"/>
      <c r="M2" s="321"/>
      <c r="N2" s="321"/>
    </row>
    <row r="3" spans="1:14" x14ac:dyDescent="0.15">
      <c r="A3" s="322" t="s">
        <v>1</v>
      </c>
      <c r="B3" s="322"/>
      <c r="C3" s="322"/>
      <c r="D3" s="322"/>
      <c r="E3" s="322"/>
      <c r="F3" s="322"/>
      <c r="G3" s="322"/>
      <c r="H3" s="323" t="s">
        <v>2</v>
      </c>
      <c r="I3" s="323"/>
      <c r="J3" s="323"/>
      <c r="K3" s="323"/>
      <c r="L3" s="323"/>
      <c r="M3" s="323"/>
      <c r="N3" s="323"/>
    </row>
    <row r="4" spans="1:14" x14ac:dyDescent="0.15">
      <c r="H4" t="s">
        <v>3</v>
      </c>
    </row>
    <row r="5" spans="1:14" x14ac:dyDescent="0.15">
      <c r="H5" s="320" t="s">
        <v>4</v>
      </c>
      <c r="I5" s="320"/>
      <c r="J5" s="320"/>
      <c r="K5" s="320"/>
      <c r="L5" s="320"/>
      <c r="M5" s="320"/>
      <c r="N5" s="320"/>
    </row>
    <row r="6" spans="1:14" x14ac:dyDescent="0.15">
      <c r="H6" s="320"/>
      <c r="I6" s="320"/>
      <c r="J6" s="320"/>
      <c r="K6" s="320"/>
      <c r="L6" s="320"/>
      <c r="M6" s="320"/>
      <c r="N6" s="320"/>
    </row>
    <row r="7" spans="1:14" x14ac:dyDescent="0.15">
      <c r="H7" s="320"/>
      <c r="I7" s="320"/>
      <c r="J7" s="320"/>
      <c r="K7" s="320"/>
      <c r="L7" s="320"/>
      <c r="M7" s="320"/>
      <c r="N7" s="320"/>
    </row>
    <row r="8" spans="1:14" x14ac:dyDescent="0.15">
      <c r="H8" s="320"/>
      <c r="I8" s="320"/>
      <c r="J8" s="320"/>
      <c r="K8" s="320"/>
      <c r="L8" s="320"/>
      <c r="M8" s="320"/>
      <c r="N8" s="320"/>
    </row>
    <row r="9" spans="1:14" x14ac:dyDescent="0.15">
      <c r="H9" t="s">
        <v>5</v>
      </c>
    </row>
    <row r="10" spans="1:14" x14ac:dyDescent="0.15">
      <c r="H10" s="319" t="s">
        <v>6</v>
      </c>
      <c r="I10" s="319"/>
      <c r="J10" s="319"/>
      <c r="K10" s="319"/>
      <c r="L10" s="319"/>
      <c r="M10" s="319"/>
      <c r="N10" s="319"/>
    </row>
    <row r="11" spans="1:14" x14ac:dyDescent="0.15">
      <c r="H11" s="319"/>
      <c r="I11" s="319"/>
      <c r="J11" s="319"/>
      <c r="K11" s="319"/>
      <c r="L11" s="319"/>
      <c r="M11" s="319"/>
      <c r="N11" s="319"/>
    </row>
    <row r="12" spans="1:14" x14ac:dyDescent="0.15">
      <c r="H12" t="s">
        <v>7</v>
      </c>
    </row>
    <row r="13" spans="1:14" ht="13.5" customHeight="1" x14ac:dyDescent="0.15">
      <c r="H13" s="319" t="s">
        <v>8</v>
      </c>
      <c r="I13" s="319"/>
      <c r="J13" s="319"/>
      <c r="K13" s="319"/>
      <c r="L13" s="319"/>
      <c r="M13" s="319"/>
      <c r="N13" s="319"/>
    </row>
    <row r="14" spans="1:14" ht="13.5" customHeight="1" x14ac:dyDescent="0.15">
      <c r="H14" s="319"/>
      <c r="I14" s="319"/>
      <c r="J14" s="319"/>
      <c r="K14" s="319"/>
      <c r="L14" s="319"/>
      <c r="M14" s="319"/>
      <c r="N14" s="319"/>
    </row>
    <row r="15" spans="1:14" ht="13.5" customHeight="1" x14ac:dyDescent="0.15">
      <c r="H15" s="319"/>
      <c r="I15" s="319"/>
      <c r="J15" s="319"/>
      <c r="K15" s="319"/>
      <c r="L15" s="319"/>
      <c r="M15" s="319"/>
      <c r="N15" s="319"/>
    </row>
    <row r="16" spans="1:14" x14ac:dyDescent="0.15">
      <c r="H16" t="s">
        <v>9</v>
      </c>
    </row>
    <row r="17" spans="8:14" x14ac:dyDescent="0.15">
      <c r="H17" s="319" t="s">
        <v>10</v>
      </c>
      <c r="I17" s="319"/>
      <c r="J17" s="319"/>
      <c r="K17" s="319"/>
      <c r="L17" s="319"/>
      <c r="M17" s="319"/>
      <c r="N17" s="319"/>
    </row>
    <row r="18" spans="8:14" x14ac:dyDescent="0.15">
      <c r="H18" s="319"/>
      <c r="I18" s="319"/>
      <c r="J18" s="319"/>
      <c r="K18" s="319"/>
      <c r="L18" s="319"/>
      <c r="M18" s="319"/>
      <c r="N18" s="319"/>
    </row>
    <row r="19" spans="8:14" x14ac:dyDescent="0.15">
      <c r="H19" t="s">
        <v>11</v>
      </c>
    </row>
    <row r="20" spans="8:14" x14ac:dyDescent="0.15">
      <c r="H20" s="319" t="s">
        <v>12</v>
      </c>
      <c r="I20" s="319"/>
      <c r="J20" s="319"/>
      <c r="K20" s="319"/>
      <c r="L20" s="319"/>
      <c r="M20" s="319"/>
      <c r="N20" s="319"/>
    </row>
    <row r="21" spans="8:14" x14ac:dyDescent="0.15">
      <c r="H21" s="319"/>
      <c r="I21" s="319"/>
      <c r="J21" s="319"/>
      <c r="K21" s="319"/>
      <c r="L21" s="319"/>
      <c r="M21" s="319"/>
      <c r="N21" s="319"/>
    </row>
    <row r="22" spans="8:14" x14ac:dyDescent="0.15">
      <c r="H22" t="s">
        <v>13</v>
      </c>
    </row>
    <row r="23" spans="8:14" ht="27" customHeight="1" x14ac:dyDescent="0.15">
      <c r="H23" s="319" t="s">
        <v>14</v>
      </c>
      <c r="I23" s="319"/>
      <c r="J23" s="319"/>
      <c r="K23" s="319"/>
      <c r="L23" s="319"/>
      <c r="M23" s="319"/>
      <c r="N23" s="319"/>
    </row>
    <row r="24" spans="8:14" x14ac:dyDescent="0.15">
      <c r="H24" t="s">
        <v>15</v>
      </c>
    </row>
    <row r="25" spans="8:14" ht="27" customHeight="1" x14ac:dyDescent="0.15">
      <c r="H25" s="319" t="s">
        <v>16</v>
      </c>
      <c r="I25" s="319"/>
      <c r="J25" s="319"/>
      <c r="K25" s="319"/>
      <c r="L25" s="319"/>
      <c r="M25" s="319"/>
      <c r="N25" s="319"/>
    </row>
    <row r="26" spans="8:14" x14ac:dyDescent="0.15">
      <c r="H26" t="s">
        <v>17</v>
      </c>
    </row>
    <row r="27" spans="8:14" ht="13.5" customHeight="1" x14ac:dyDescent="0.15">
      <c r="H27" s="319" t="s">
        <v>18</v>
      </c>
      <c r="I27" s="319"/>
      <c r="J27" s="319"/>
      <c r="K27" s="319"/>
      <c r="L27" s="319"/>
      <c r="M27" s="319"/>
      <c r="N27" s="319"/>
    </row>
    <row r="28" spans="8:14" ht="13.5" customHeight="1" x14ac:dyDescent="0.15">
      <c r="H28" s="319"/>
      <c r="I28" s="319"/>
      <c r="J28" s="319"/>
      <c r="K28" s="319"/>
      <c r="L28" s="319"/>
      <c r="M28" s="319"/>
      <c r="N28" s="319"/>
    </row>
    <row r="29" spans="8:14" ht="13.5" customHeight="1" x14ac:dyDescent="0.15">
      <c r="H29" s="324" t="s">
        <v>19</v>
      </c>
      <c r="I29" s="324"/>
      <c r="J29" s="324"/>
      <c r="K29" s="324"/>
      <c r="L29" s="324"/>
      <c r="M29" s="324"/>
      <c r="N29" s="324"/>
    </row>
    <row r="30" spans="8:14" ht="13.5" customHeight="1" x14ac:dyDescent="0.15">
      <c r="H30" t="s">
        <v>20</v>
      </c>
    </row>
    <row r="31" spans="8:14" ht="13.5" customHeight="1" x14ac:dyDescent="0.15">
      <c r="H31" s="323" t="s">
        <v>21</v>
      </c>
      <c r="I31" s="323"/>
      <c r="J31" s="323"/>
      <c r="K31" s="323"/>
      <c r="L31" s="323"/>
      <c r="M31" s="323"/>
      <c r="N31" s="323"/>
    </row>
    <row r="32" spans="8:14" ht="13.5" customHeight="1" x14ac:dyDescent="0.15">
      <c r="H32" t="s">
        <v>423</v>
      </c>
    </row>
    <row r="33" spans="2:14" x14ac:dyDescent="0.15">
      <c r="H33" s="319" t="s">
        <v>424</v>
      </c>
      <c r="I33" s="319"/>
      <c r="J33" s="319"/>
      <c r="K33" s="319"/>
      <c r="L33" s="319"/>
      <c r="M33" s="319"/>
      <c r="N33" s="319"/>
    </row>
    <row r="34" spans="2:14" x14ac:dyDescent="0.15">
      <c r="H34" s="319"/>
      <c r="I34" s="319"/>
      <c r="J34" s="319"/>
      <c r="K34" s="319"/>
      <c r="L34" s="319"/>
      <c r="M34" s="319"/>
      <c r="N34" s="319"/>
    </row>
    <row r="35" spans="2:14" x14ac:dyDescent="0.15">
      <c r="B35" s="320"/>
      <c r="C35" s="320"/>
      <c r="D35" s="174"/>
      <c r="H35" s="319"/>
      <c r="I35" s="319"/>
      <c r="J35" s="319"/>
      <c r="K35" s="319"/>
      <c r="L35" s="319"/>
      <c r="M35" s="319"/>
      <c r="N35" s="319"/>
    </row>
    <row r="36" spans="2:14" x14ac:dyDescent="0.15">
      <c r="H36" s="319"/>
      <c r="I36" s="319"/>
      <c r="J36" s="319"/>
      <c r="K36" s="319"/>
      <c r="L36" s="319"/>
      <c r="M36" s="319"/>
      <c r="N36" s="319"/>
    </row>
    <row r="37" spans="2:14" x14ac:dyDescent="0.15">
      <c r="H37" s="319"/>
      <c r="I37" s="319"/>
      <c r="J37" s="319"/>
      <c r="K37" s="319"/>
      <c r="L37" s="319"/>
      <c r="M37" s="319"/>
      <c r="N37" s="319"/>
    </row>
    <row r="38" spans="2:14" ht="13.15" customHeight="1" x14ac:dyDescent="0.15">
      <c r="H38" s="325"/>
      <c r="I38" s="325"/>
      <c r="J38" s="325"/>
      <c r="K38" s="325"/>
      <c r="L38" s="325"/>
      <c r="M38" s="325"/>
      <c r="N38" s="325"/>
    </row>
    <row r="39" spans="2:14" x14ac:dyDescent="0.15">
      <c r="H39" s="319"/>
      <c r="I39" s="319"/>
      <c r="J39" s="319"/>
      <c r="K39" s="319"/>
      <c r="L39" s="319"/>
      <c r="M39" s="319"/>
      <c r="N39" s="319"/>
    </row>
    <row r="40" spans="2:14" x14ac:dyDescent="0.15">
      <c r="H40" s="319"/>
      <c r="I40" s="319"/>
      <c r="J40" s="319"/>
      <c r="K40" s="319"/>
      <c r="L40" s="319"/>
      <c r="M40" s="319"/>
      <c r="N40" s="319"/>
    </row>
    <row r="41" spans="2:14" x14ac:dyDescent="0.15">
      <c r="H41" s="319"/>
      <c r="I41" s="319"/>
      <c r="J41" s="319"/>
      <c r="K41" s="319"/>
      <c r="L41" s="319"/>
      <c r="M41" s="319"/>
      <c r="N41" s="319"/>
    </row>
    <row r="42" spans="2:14" x14ac:dyDescent="0.15">
      <c r="H42" s="319"/>
      <c r="I42" s="319"/>
      <c r="J42" s="319"/>
      <c r="K42" s="319"/>
      <c r="L42" s="319"/>
      <c r="M42" s="319"/>
      <c r="N42" s="319"/>
    </row>
    <row r="43" spans="2:14" x14ac:dyDescent="0.15">
      <c r="H43" s="319"/>
      <c r="I43" s="319"/>
      <c r="J43" s="319"/>
      <c r="K43" s="319"/>
      <c r="L43" s="319"/>
      <c r="M43" s="319"/>
      <c r="N43" s="319"/>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2"/>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sqref="A1:N2"/>
    </sheetView>
  </sheetViews>
  <sheetFormatPr defaultRowHeight="13.5" x14ac:dyDescent="0.15"/>
  <cols>
    <col min="1" max="1" width="8.875" customWidth="1"/>
    <col min="2" max="3" width="9" customWidth="1"/>
    <col min="4" max="4" width="8.875" customWidth="1"/>
  </cols>
  <sheetData>
    <row r="1" spans="1:14" x14ac:dyDescent="0.15">
      <c r="A1" s="326" t="s">
        <v>22</v>
      </c>
      <c r="B1" s="326"/>
      <c r="C1" s="326"/>
      <c r="D1" s="326"/>
      <c r="E1" s="326"/>
      <c r="F1" s="326"/>
      <c r="G1" s="326"/>
      <c r="H1" s="326"/>
      <c r="I1" s="326"/>
      <c r="J1" s="326"/>
      <c r="K1" s="326"/>
      <c r="L1" s="326"/>
      <c r="M1" s="326"/>
      <c r="N1" s="326"/>
    </row>
    <row r="2" spans="1:14" x14ac:dyDescent="0.15">
      <c r="A2" s="326"/>
      <c r="B2" s="326"/>
      <c r="C2" s="326"/>
      <c r="D2" s="326"/>
      <c r="E2" s="326"/>
      <c r="F2" s="326"/>
      <c r="G2" s="326"/>
      <c r="H2" s="326"/>
      <c r="I2" s="326"/>
      <c r="J2" s="326"/>
      <c r="K2" s="326"/>
      <c r="L2" s="326"/>
      <c r="M2" s="326"/>
      <c r="N2" s="326"/>
    </row>
    <row r="22" spans="1:14" ht="13.5" customHeight="1" x14ac:dyDescent="0.15"/>
    <row r="23" spans="1:14" ht="27.75" customHeight="1" x14ac:dyDescent="0.15">
      <c r="B23" s="39"/>
      <c r="C23" s="39"/>
      <c r="D23" s="39"/>
      <c r="E23" s="39"/>
      <c r="F23" s="39"/>
      <c r="G23" s="39"/>
      <c r="H23" s="39"/>
      <c r="I23" s="39"/>
      <c r="J23" s="39"/>
      <c r="K23" s="39"/>
      <c r="L23" s="39"/>
      <c r="M23" s="39"/>
      <c r="N23" s="39"/>
    </row>
    <row r="25" spans="1:14" ht="40.5" customHeight="1" x14ac:dyDescent="0.15">
      <c r="B25" s="39"/>
      <c r="C25" s="39"/>
      <c r="D25" s="39"/>
      <c r="E25" s="39"/>
      <c r="F25" s="39"/>
      <c r="G25" s="39"/>
      <c r="H25" s="39"/>
      <c r="I25" s="39"/>
      <c r="J25" s="39"/>
      <c r="K25" s="39"/>
      <c r="L25" s="39"/>
      <c r="M25" s="39"/>
      <c r="N25" s="39"/>
    </row>
    <row r="26" spans="1:14" ht="13.5" customHeight="1" x14ac:dyDescent="0.15">
      <c r="A26" t="s">
        <v>23</v>
      </c>
      <c r="B26" s="39"/>
      <c r="C26" s="39"/>
      <c r="D26" s="39"/>
      <c r="E26" s="39"/>
      <c r="F26" s="39"/>
      <c r="G26" s="39"/>
      <c r="H26" s="39"/>
      <c r="I26" s="39"/>
      <c r="J26" s="39"/>
      <c r="K26" s="39"/>
      <c r="L26" s="39"/>
      <c r="M26" s="39"/>
      <c r="N26" s="39"/>
    </row>
    <row r="27" spans="1:14" ht="27" customHeight="1" x14ac:dyDescent="0.15">
      <c r="A27" s="319" t="s">
        <v>24</v>
      </c>
      <c r="B27" s="319"/>
      <c r="C27" s="319"/>
      <c r="D27" s="319"/>
      <c r="E27" s="319"/>
      <c r="F27" s="319"/>
      <c r="G27" s="319"/>
      <c r="H27" s="319"/>
      <c r="I27" s="319"/>
      <c r="J27" s="319"/>
      <c r="K27" s="319"/>
      <c r="L27" s="319"/>
      <c r="M27" s="319"/>
      <c r="N27" s="319"/>
    </row>
    <row r="28" spans="1:14" x14ac:dyDescent="0.15">
      <c r="A28" t="s">
        <v>25</v>
      </c>
    </row>
    <row r="29" spans="1:14" ht="40.5" customHeight="1" x14ac:dyDescent="0.15">
      <c r="A29" s="319" t="s">
        <v>26</v>
      </c>
      <c r="B29" s="319"/>
      <c r="C29" s="319"/>
      <c r="D29" s="319"/>
      <c r="E29" s="319"/>
      <c r="F29" s="319"/>
      <c r="G29" s="319"/>
      <c r="H29" s="319"/>
      <c r="I29" s="319"/>
      <c r="J29" s="319"/>
      <c r="K29" s="319"/>
      <c r="L29" s="319"/>
      <c r="M29" s="319"/>
      <c r="N29" s="319"/>
    </row>
    <row r="30" spans="1:14" ht="27" customHeight="1" x14ac:dyDescent="0.15">
      <c r="A30" s="319" t="s">
        <v>27</v>
      </c>
      <c r="B30" s="319"/>
      <c r="C30" s="319"/>
      <c r="D30" s="319"/>
      <c r="E30" s="319"/>
      <c r="F30" s="319"/>
      <c r="G30" s="319"/>
      <c r="H30" s="319"/>
      <c r="I30" s="319"/>
      <c r="J30" s="319"/>
      <c r="K30" s="319"/>
      <c r="L30" s="319"/>
      <c r="M30" s="319"/>
      <c r="N30" s="319"/>
    </row>
    <row r="32" spans="1:14" x14ac:dyDescent="0.15">
      <c r="A32" s="175"/>
      <c r="B32" s="175"/>
      <c r="C32" s="175"/>
      <c r="D32" s="175"/>
      <c r="E32" s="175"/>
      <c r="F32" s="175"/>
      <c r="G32" s="175"/>
      <c r="H32" s="175"/>
      <c r="I32" s="175"/>
      <c r="J32" s="175"/>
      <c r="K32" s="175"/>
      <c r="L32" s="175"/>
      <c r="M32" s="175"/>
      <c r="N32" s="175"/>
    </row>
    <row r="33" spans="1:14" x14ac:dyDescent="0.15">
      <c r="A33" s="175"/>
      <c r="B33" s="175"/>
      <c r="C33" s="175"/>
      <c r="D33" s="175"/>
      <c r="E33" s="175"/>
      <c r="F33" s="175"/>
      <c r="G33" s="175"/>
      <c r="H33" s="175"/>
      <c r="I33" s="175"/>
      <c r="J33" s="175"/>
      <c r="K33" s="175"/>
      <c r="L33" s="175"/>
      <c r="M33" s="175"/>
      <c r="N33" s="175"/>
    </row>
    <row r="39" spans="1:14" x14ac:dyDescent="0.15">
      <c r="G39" s="174"/>
    </row>
  </sheetData>
  <mergeCells count="4">
    <mergeCell ref="A27:N27"/>
    <mergeCell ref="A29:N29"/>
    <mergeCell ref="A30:N30"/>
    <mergeCell ref="A1:N2"/>
  </mergeCells>
  <phoneticPr fontId="12"/>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sheetPr codeName="Sheet3"/>
  <dimension ref="B2:C61"/>
  <sheetViews>
    <sheetView workbookViewId="0"/>
  </sheetViews>
  <sheetFormatPr defaultColWidth="9" defaultRowHeight="13.5" x14ac:dyDescent="0.15"/>
  <cols>
    <col min="1" max="1" width="5.875" style="171" customWidth="1"/>
    <col min="2" max="2" width="5" style="171" customWidth="1"/>
    <col min="3" max="3" width="72.125" style="171" customWidth="1"/>
    <col min="4" max="6" width="9" style="171"/>
    <col min="7" max="7" width="24.875" style="171" customWidth="1"/>
    <col min="8" max="16384" width="9" style="171"/>
  </cols>
  <sheetData>
    <row r="2" spans="2:3" x14ac:dyDescent="0.15">
      <c r="B2" s="171" t="s">
        <v>28</v>
      </c>
    </row>
    <row r="3" spans="2:3" x14ac:dyDescent="0.15">
      <c r="B3" s="171" t="s">
        <v>29</v>
      </c>
    </row>
    <row r="5" spans="2:3" x14ac:dyDescent="0.15">
      <c r="B5" s="171" t="s">
        <v>30</v>
      </c>
    </row>
    <row r="6" spans="2:3" x14ac:dyDescent="0.15">
      <c r="C6" s="172" t="s">
        <v>31</v>
      </c>
    </row>
    <row r="7" spans="2:3" x14ac:dyDescent="0.15">
      <c r="C7" s="171" t="s">
        <v>32</v>
      </c>
    </row>
    <row r="8" spans="2:3" x14ac:dyDescent="0.15">
      <c r="C8" s="171" t="s">
        <v>33</v>
      </c>
    </row>
    <row r="11" spans="2:3" x14ac:dyDescent="0.15">
      <c r="B11" s="171" t="s">
        <v>34</v>
      </c>
    </row>
    <row r="12" spans="2:3" x14ac:dyDescent="0.15">
      <c r="C12" s="171" t="s">
        <v>35</v>
      </c>
    </row>
    <row r="13" spans="2:3" x14ac:dyDescent="0.15">
      <c r="C13" s="171" t="s">
        <v>36</v>
      </c>
    </row>
    <row r="14" spans="2:3" x14ac:dyDescent="0.15">
      <c r="C14" s="171" t="s">
        <v>37</v>
      </c>
    </row>
    <row r="15" spans="2:3" x14ac:dyDescent="0.15">
      <c r="C15" s="171" t="s">
        <v>38</v>
      </c>
    </row>
    <row r="16" spans="2:3" x14ac:dyDescent="0.15">
      <c r="C16" s="171" t="s">
        <v>39</v>
      </c>
    </row>
    <row r="32" spans="3:3" x14ac:dyDescent="0.15">
      <c r="C32" s="171" t="s">
        <v>40</v>
      </c>
    </row>
    <row r="41" spans="2:3" x14ac:dyDescent="0.15">
      <c r="B41" s="171" t="s">
        <v>41</v>
      </c>
    </row>
    <row r="42" spans="2:3" x14ac:dyDescent="0.15">
      <c r="C42" s="171" t="s">
        <v>42</v>
      </c>
    </row>
    <row r="43" spans="2:3" x14ac:dyDescent="0.15">
      <c r="C43" s="171" t="s">
        <v>43</v>
      </c>
    </row>
    <row r="44" spans="2:3" x14ac:dyDescent="0.15">
      <c r="C44" s="173" t="s">
        <v>44</v>
      </c>
    </row>
    <row r="45" spans="2:3" x14ac:dyDescent="0.15">
      <c r="C45" s="171" t="s">
        <v>45</v>
      </c>
    </row>
    <row r="46" spans="2:3" x14ac:dyDescent="0.15">
      <c r="C46" s="171" t="s">
        <v>46</v>
      </c>
    </row>
    <row r="47" spans="2:3" x14ac:dyDescent="0.15">
      <c r="C47" s="171" t="s">
        <v>47</v>
      </c>
    </row>
    <row r="48" spans="2:3" x14ac:dyDescent="0.15">
      <c r="C48" s="171" t="s">
        <v>48</v>
      </c>
    </row>
    <row r="49" spans="3:3" x14ac:dyDescent="0.15">
      <c r="C49" s="171" t="s">
        <v>49</v>
      </c>
    </row>
    <row r="50" spans="3:3" x14ac:dyDescent="0.15">
      <c r="C50" s="171" t="s">
        <v>50</v>
      </c>
    </row>
    <row r="52" spans="3:3" x14ac:dyDescent="0.15">
      <c r="C52" s="173" t="s">
        <v>51</v>
      </c>
    </row>
    <row r="53" spans="3:3" x14ac:dyDescent="0.15">
      <c r="C53" s="173" t="s">
        <v>52</v>
      </c>
    </row>
    <row r="54" spans="3:3" x14ac:dyDescent="0.15">
      <c r="C54" s="173" t="s">
        <v>53</v>
      </c>
    </row>
    <row r="55" spans="3:3" x14ac:dyDescent="0.15">
      <c r="C55" s="173" t="s">
        <v>54</v>
      </c>
    </row>
    <row r="59" spans="3:3" x14ac:dyDescent="0.15">
      <c r="C59" s="172" t="s">
        <v>55</v>
      </c>
    </row>
    <row r="60" spans="3:3" x14ac:dyDescent="0.15">
      <c r="C60" s="171" t="s">
        <v>56</v>
      </c>
    </row>
    <row r="61" spans="3:3" x14ac:dyDescent="0.15">
      <c r="C61" s="171" t="s">
        <v>57</v>
      </c>
    </row>
  </sheetData>
  <phoneticPr fontId="12"/>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B1:AK31"/>
  <sheetViews>
    <sheetView showGridLines="0" view="pageBreakPreview" zoomScaleNormal="55" zoomScaleSheetLayoutView="100"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5" customWidth="1"/>
    <col min="24" max="24" width="9.625" style="5" customWidth="1"/>
    <col min="25" max="25" width="5.875" style="5" customWidth="1"/>
    <col min="26" max="26" width="5.875" style="1" customWidth="1"/>
    <col min="27" max="28" width="3.25" style="1" customWidth="1"/>
    <col min="29" max="29" width="1.37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129" t="s">
        <v>917</v>
      </c>
      <c r="C2" s="129"/>
      <c r="D2" s="129"/>
      <c r="E2" s="129"/>
      <c r="F2" s="129"/>
      <c r="G2" s="129"/>
      <c r="H2" s="129"/>
      <c r="I2" s="129"/>
      <c r="J2" s="129"/>
      <c r="K2" s="129"/>
      <c r="L2" s="129"/>
      <c r="M2" s="129"/>
      <c r="N2" s="129"/>
      <c r="O2" s="129"/>
      <c r="P2" s="129"/>
      <c r="Q2" s="129"/>
      <c r="R2" s="129"/>
      <c r="S2" s="329" t="s">
        <v>467</v>
      </c>
      <c r="T2" s="330"/>
      <c r="U2" s="330"/>
      <c r="V2" s="336"/>
      <c r="W2" s="423" t="s">
        <v>1031</v>
      </c>
      <c r="X2" s="423"/>
      <c r="Y2" s="423"/>
      <c r="Z2" s="423"/>
      <c r="AA2" s="423"/>
      <c r="AB2" s="423"/>
    </row>
    <row r="3" spans="2:37" ht="20.100000000000001" customHeight="1" x14ac:dyDescent="0.15">
      <c r="B3" s="415" t="s">
        <v>434</v>
      </c>
      <c r="C3" s="415"/>
      <c r="D3" s="416" t="s">
        <v>918</v>
      </c>
      <c r="E3" s="416"/>
      <c r="F3" s="416"/>
      <c r="G3" s="416"/>
      <c r="H3" s="417" t="s">
        <v>435</v>
      </c>
      <c r="I3" s="417"/>
      <c r="J3" s="399" t="s">
        <v>919</v>
      </c>
      <c r="K3" s="400"/>
      <c r="L3" s="400"/>
      <c r="M3" s="400"/>
      <c r="N3" s="400"/>
      <c r="O3" s="401"/>
      <c r="P3" s="394" t="s">
        <v>439</v>
      </c>
      <c r="Q3" s="396"/>
      <c r="R3" s="399" t="s">
        <v>920</v>
      </c>
      <c r="S3" s="400"/>
      <c r="T3" s="400"/>
      <c r="U3" s="400"/>
      <c r="V3" s="401"/>
      <c r="W3" s="329" t="s">
        <v>60</v>
      </c>
      <c r="X3" s="330"/>
      <c r="Y3" s="330"/>
      <c r="Z3" s="418" t="s">
        <v>921</v>
      </c>
      <c r="AA3" s="419"/>
      <c r="AB3" s="420"/>
    </row>
    <row r="4" spans="2:37" ht="20.100000000000001" customHeight="1" x14ac:dyDescent="0.15">
      <c r="B4" s="421" t="s">
        <v>447</v>
      </c>
      <c r="C4" s="421"/>
      <c r="D4" s="422" t="s">
        <v>922</v>
      </c>
      <c r="E4" s="422"/>
      <c r="F4" s="422"/>
      <c r="G4" s="422"/>
      <c r="H4" s="417"/>
      <c r="I4" s="417"/>
      <c r="J4" s="402"/>
      <c r="K4" s="403"/>
      <c r="L4" s="403"/>
      <c r="M4" s="403"/>
      <c r="N4" s="403"/>
      <c r="O4" s="404"/>
      <c r="P4" s="383"/>
      <c r="Q4" s="398"/>
      <c r="R4" s="402"/>
      <c r="S4" s="403"/>
      <c r="T4" s="403"/>
      <c r="U4" s="403"/>
      <c r="V4" s="404"/>
      <c r="W4" s="329" t="s">
        <v>61</v>
      </c>
      <c r="X4" s="330"/>
      <c r="Y4" s="330"/>
      <c r="Z4" s="418" t="s">
        <v>923</v>
      </c>
      <c r="AA4" s="419"/>
      <c r="AB4" s="420"/>
    </row>
    <row r="5" spans="2:37" ht="20.100000000000001" customHeight="1" x14ac:dyDescent="0.15">
      <c r="B5" s="392" t="s">
        <v>449</v>
      </c>
      <c r="C5" s="392"/>
      <c r="D5" s="188" t="s">
        <v>450</v>
      </c>
      <c r="E5" s="393" t="s">
        <v>572</v>
      </c>
      <c r="F5" s="393"/>
      <c r="G5" s="393"/>
      <c r="H5" s="394" t="s">
        <v>436</v>
      </c>
      <c r="I5" s="395"/>
      <c r="J5" s="396"/>
      <c r="K5" s="399" t="s">
        <v>924</v>
      </c>
      <c r="L5" s="400"/>
      <c r="M5" s="400"/>
      <c r="N5" s="400"/>
      <c r="O5" s="401"/>
      <c r="P5" s="405" t="s">
        <v>437</v>
      </c>
      <c r="Q5" s="406"/>
      <c r="R5" s="409">
        <v>45965</v>
      </c>
      <c r="S5" s="410"/>
      <c r="T5" s="411"/>
      <c r="U5" s="383" t="s">
        <v>451</v>
      </c>
      <c r="V5" s="397"/>
      <c r="W5" s="398"/>
      <c r="X5" s="337" t="s">
        <v>452</v>
      </c>
      <c r="Y5" s="354"/>
      <c r="Z5" s="424">
        <v>889</v>
      </c>
      <c r="AA5" s="424"/>
      <c r="AB5" s="183" t="s">
        <v>453</v>
      </c>
    </row>
    <row r="6" spans="2:37" ht="20.100000000000001" customHeight="1" x14ac:dyDescent="0.15">
      <c r="B6" s="392"/>
      <c r="C6" s="392"/>
      <c r="D6" s="188" t="s">
        <v>456</v>
      </c>
      <c r="E6" s="381" t="s">
        <v>573</v>
      </c>
      <c r="F6" s="381"/>
      <c r="G6" s="381"/>
      <c r="H6" s="383"/>
      <c r="I6" s="397"/>
      <c r="J6" s="398"/>
      <c r="K6" s="402"/>
      <c r="L6" s="403"/>
      <c r="M6" s="403"/>
      <c r="N6" s="403"/>
      <c r="O6" s="404"/>
      <c r="P6" s="407"/>
      <c r="Q6" s="408"/>
      <c r="R6" s="412"/>
      <c r="S6" s="413"/>
      <c r="T6" s="414"/>
      <c r="U6" s="329" t="s">
        <v>925</v>
      </c>
      <c r="V6" s="330"/>
      <c r="W6" s="336"/>
      <c r="X6" s="337" t="s">
        <v>926</v>
      </c>
      <c r="Y6" s="354"/>
      <c r="Z6" s="354"/>
      <c r="AA6" s="354"/>
      <c r="AB6" s="338"/>
    </row>
    <row r="7" spans="2:37" ht="18.95" customHeight="1" x14ac:dyDescent="0.15">
      <c r="B7" s="382" t="s">
        <v>445</v>
      </c>
      <c r="C7" s="357" t="s">
        <v>446</v>
      </c>
      <c r="D7" s="358"/>
      <c r="E7" s="384">
        <v>34.192140000000002</v>
      </c>
      <c r="F7" s="385"/>
      <c r="G7" s="386"/>
      <c r="H7" s="357" t="s">
        <v>927</v>
      </c>
      <c r="I7" s="387"/>
      <c r="J7" s="358"/>
      <c r="K7" s="388" t="s">
        <v>989</v>
      </c>
      <c r="L7" s="389"/>
      <c r="M7" s="391" t="s">
        <v>928</v>
      </c>
      <c r="N7" s="370"/>
      <c r="O7" s="357" t="s">
        <v>929</v>
      </c>
      <c r="P7" s="358"/>
      <c r="Q7" s="349" t="s">
        <v>930</v>
      </c>
      <c r="R7" s="349"/>
      <c r="S7" s="342" t="s">
        <v>931</v>
      </c>
      <c r="T7" s="357" t="s">
        <v>932</v>
      </c>
      <c r="U7" s="387"/>
      <c r="V7" s="387"/>
      <c r="W7" s="358"/>
      <c r="X7" s="185" t="s">
        <v>933</v>
      </c>
      <c r="Y7" s="180" t="s">
        <v>934</v>
      </c>
      <c r="Z7" s="181" t="s">
        <v>935</v>
      </c>
      <c r="AA7" s="421" t="s">
        <v>936</v>
      </c>
      <c r="AB7" s="421"/>
      <c r="AD7" s="204"/>
      <c r="AE7" s="2">
        <f>INT(E7/10000)</f>
        <v>0</v>
      </c>
      <c r="AF7" s="2">
        <f>INT(E7/100)-AE7*100</f>
        <v>0</v>
      </c>
      <c r="AG7" s="48">
        <f>E7-AE7*10000-AF7*100</f>
        <v>34.192140000000002</v>
      </c>
      <c r="AH7" s="49">
        <f>ROUND(AE7+AF7/60+AG7/60/60,5)</f>
        <v>9.4999999999999998E-3</v>
      </c>
      <c r="AI7" s="49" t="str">
        <f>TEXT(AH7,"0.00000")</f>
        <v>0.00950</v>
      </c>
    </row>
    <row r="8" spans="2:37" ht="18.95" customHeight="1" x14ac:dyDescent="0.15">
      <c r="B8" s="383"/>
      <c r="C8" s="343" t="s">
        <v>448</v>
      </c>
      <c r="D8" s="344"/>
      <c r="E8" s="375">
        <v>132.18052</v>
      </c>
      <c r="F8" s="376"/>
      <c r="G8" s="377"/>
      <c r="H8" s="343" t="s">
        <v>937</v>
      </c>
      <c r="I8" s="364"/>
      <c r="J8" s="344"/>
      <c r="K8" s="390" t="s">
        <v>990</v>
      </c>
      <c r="L8" s="363"/>
      <c r="M8" s="391"/>
      <c r="N8" s="370"/>
      <c r="O8" s="343" t="s">
        <v>938</v>
      </c>
      <c r="P8" s="344"/>
      <c r="Q8" s="349"/>
      <c r="R8" s="349"/>
      <c r="S8" s="327"/>
      <c r="T8" s="425" t="s">
        <v>80</v>
      </c>
      <c r="U8" s="329" t="s">
        <v>93</v>
      </c>
      <c r="V8" s="330"/>
      <c r="W8" s="336"/>
      <c r="X8" s="190"/>
      <c r="Y8" s="190"/>
      <c r="Z8" s="190">
        <v>10</v>
      </c>
      <c r="AA8" s="349"/>
      <c r="AB8" s="349"/>
      <c r="AD8" s="18"/>
      <c r="AE8" s="2">
        <f>INT(E8/10000)</f>
        <v>0</v>
      </c>
      <c r="AF8" s="2">
        <f>INT(E8/100)-AE8*100</f>
        <v>1</v>
      </c>
      <c r="AG8" s="48">
        <f>E8-AE8*10000-AF8*100</f>
        <v>32.180520000000001</v>
      </c>
      <c r="AH8" s="49">
        <f>ROUND(AE8+AF8/60+AG8/60/60,5)</f>
        <v>2.5610000000000001E-2</v>
      </c>
      <c r="AI8" s="49" t="str">
        <f>TEXT(AH8,"0.00000")</f>
        <v>0.02561</v>
      </c>
    </row>
    <row r="9" spans="2:37" ht="18.95" customHeight="1" x14ac:dyDescent="0.15">
      <c r="B9" s="355" t="s">
        <v>455</v>
      </c>
      <c r="C9" s="343" t="s">
        <v>446</v>
      </c>
      <c r="D9" s="344"/>
      <c r="E9" s="375">
        <v>34.197405000000003</v>
      </c>
      <c r="F9" s="376"/>
      <c r="G9" s="377"/>
      <c r="H9" s="378" t="s">
        <v>939</v>
      </c>
      <c r="I9" s="379"/>
      <c r="J9" s="379"/>
      <c r="K9" s="333" t="s">
        <v>991</v>
      </c>
      <c r="L9" s="334"/>
      <c r="M9" s="391"/>
      <c r="N9" s="370"/>
      <c r="O9" s="343" t="s">
        <v>940</v>
      </c>
      <c r="P9" s="344"/>
      <c r="Q9" s="380"/>
      <c r="R9" s="380"/>
      <c r="S9" s="327"/>
      <c r="T9" s="426"/>
      <c r="U9" s="329" t="s">
        <v>94</v>
      </c>
      <c r="V9" s="330"/>
      <c r="W9" s="336"/>
      <c r="X9" s="190"/>
      <c r="Y9" s="190"/>
      <c r="Z9" s="190">
        <v>18</v>
      </c>
      <c r="AA9" s="349"/>
      <c r="AB9" s="349"/>
      <c r="AD9" s="18"/>
    </row>
    <row r="10" spans="2:37" ht="18.95" customHeight="1" x14ac:dyDescent="0.15">
      <c r="B10" s="357"/>
      <c r="C10" s="343" t="s">
        <v>448</v>
      </c>
      <c r="D10" s="344"/>
      <c r="E10" s="375">
        <v>132.187209</v>
      </c>
      <c r="F10" s="376"/>
      <c r="G10" s="377"/>
      <c r="H10" s="343" t="s">
        <v>941</v>
      </c>
      <c r="I10" s="364"/>
      <c r="J10" s="344"/>
      <c r="K10" s="362" t="s">
        <v>575</v>
      </c>
      <c r="L10" s="363"/>
      <c r="M10" s="367"/>
      <c r="N10" s="368"/>
      <c r="O10" s="343" t="s">
        <v>942</v>
      </c>
      <c r="P10" s="344"/>
      <c r="Q10" s="349"/>
      <c r="R10" s="349"/>
      <c r="S10" s="327"/>
      <c r="T10" s="427"/>
      <c r="U10" s="329" t="s">
        <v>95</v>
      </c>
      <c r="V10" s="330"/>
      <c r="W10" s="336"/>
      <c r="X10" s="190"/>
      <c r="Y10" s="190"/>
      <c r="Z10" s="190"/>
      <c r="AA10" s="349"/>
      <c r="AB10" s="349"/>
      <c r="AD10" s="18"/>
    </row>
    <row r="11" spans="2:37" ht="18.95" customHeight="1" x14ac:dyDescent="0.15">
      <c r="B11" s="343" t="s">
        <v>943</v>
      </c>
      <c r="C11" s="364"/>
      <c r="D11" s="344"/>
      <c r="E11" s="333" t="s">
        <v>574</v>
      </c>
      <c r="F11" s="335"/>
      <c r="G11" s="334"/>
      <c r="H11" s="343" t="s">
        <v>944</v>
      </c>
      <c r="I11" s="364"/>
      <c r="J11" s="344"/>
      <c r="K11" s="362" t="s">
        <v>575</v>
      </c>
      <c r="L11" s="363"/>
      <c r="M11" s="365" t="s">
        <v>945</v>
      </c>
      <c r="N11" s="366"/>
      <c r="O11" s="343" t="s">
        <v>929</v>
      </c>
      <c r="P11" s="344"/>
      <c r="Q11" s="369" t="s">
        <v>946</v>
      </c>
      <c r="R11" s="369"/>
      <c r="S11" s="327"/>
      <c r="T11" s="130" t="s">
        <v>81</v>
      </c>
      <c r="U11" s="329" t="s">
        <v>96</v>
      </c>
      <c r="V11" s="330"/>
      <c r="W11" s="336"/>
      <c r="X11" s="190"/>
      <c r="Y11" s="190"/>
      <c r="Z11" s="190"/>
      <c r="AA11" s="349"/>
      <c r="AB11" s="349"/>
      <c r="AD11" s="18"/>
    </row>
    <row r="12" spans="2:37" ht="18.95" customHeight="1" x14ac:dyDescent="0.15">
      <c r="B12" s="343" t="s">
        <v>947</v>
      </c>
      <c r="C12" s="364"/>
      <c r="D12" s="344"/>
      <c r="E12" s="333">
        <v>70</v>
      </c>
      <c r="F12" s="335"/>
      <c r="G12" s="183" t="s">
        <v>64</v>
      </c>
      <c r="H12" s="366" t="s">
        <v>568</v>
      </c>
      <c r="I12" s="342" t="s">
        <v>445</v>
      </c>
      <c r="J12" s="197" t="s">
        <v>948</v>
      </c>
      <c r="K12" s="333" t="s">
        <v>992</v>
      </c>
      <c r="L12" s="334"/>
      <c r="M12" s="367"/>
      <c r="N12" s="368"/>
      <c r="O12" s="343" t="s">
        <v>942</v>
      </c>
      <c r="P12" s="344"/>
      <c r="Q12" s="371"/>
      <c r="R12" s="371"/>
      <c r="S12" s="327"/>
      <c r="T12" s="425" t="s">
        <v>82</v>
      </c>
      <c r="U12" s="329" t="s">
        <v>97</v>
      </c>
      <c r="V12" s="330"/>
      <c r="W12" s="336"/>
      <c r="X12" s="190"/>
      <c r="Y12" s="190"/>
      <c r="Z12" s="190"/>
      <c r="AA12" s="349"/>
      <c r="AB12" s="349"/>
      <c r="AD12" s="18"/>
    </row>
    <row r="13" spans="2:37" ht="18.95" customHeight="1" x14ac:dyDescent="0.15">
      <c r="B13" s="355" t="s">
        <v>949</v>
      </c>
      <c r="C13" s="359"/>
      <c r="D13" s="356"/>
      <c r="E13" s="333">
        <v>14935.2</v>
      </c>
      <c r="F13" s="335"/>
      <c r="G13" s="183" t="s">
        <v>65</v>
      </c>
      <c r="H13" s="370"/>
      <c r="I13" s="328"/>
      <c r="J13" s="197" t="s">
        <v>950</v>
      </c>
      <c r="K13" s="177"/>
      <c r="L13" s="192" t="s">
        <v>66</v>
      </c>
      <c r="M13" s="372" t="s">
        <v>951</v>
      </c>
      <c r="N13" s="373"/>
      <c r="O13" s="374"/>
      <c r="P13" s="185" t="s">
        <v>933</v>
      </c>
      <c r="Q13" s="176" t="s">
        <v>935</v>
      </c>
      <c r="R13" s="185" t="s">
        <v>942</v>
      </c>
      <c r="S13" s="327"/>
      <c r="T13" s="427"/>
      <c r="U13" s="329" t="s">
        <v>98</v>
      </c>
      <c r="V13" s="330"/>
      <c r="W13" s="336"/>
      <c r="X13" s="190"/>
      <c r="Y13" s="190"/>
      <c r="Z13" s="190">
        <v>18</v>
      </c>
      <c r="AA13" s="349"/>
      <c r="AB13" s="349"/>
      <c r="AD13" s="18"/>
      <c r="AF13" s="9"/>
      <c r="AG13" s="8"/>
      <c r="AH13" s="8"/>
      <c r="AI13" s="8"/>
      <c r="AJ13" s="10"/>
      <c r="AK13" s="6"/>
    </row>
    <row r="14" spans="2:37" ht="18.95" customHeight="1" x14ac:dyDescent="0.15">
      <c r="B14" s="355" t="s">
        <v>952</v>
      </c>
      <c r="C14" s="359"/>
      <c r="D14" s="356"/>
      <c r="E14" s="360">
        <v>9082</v>
      </c>
      <c r="F14" s="361"/>
      <c r="G14" s="186" t="s">
        <v>67</v>
      </c>
      <c r="H14" s="370"/>
      <c r="I14" s="342" t="s">
        <v>455</v>
      </c>
      <c r="J14" s="197" t="s">
        <v>948</v>
      </c>
      <c r="K14" s="333" t="s">
        <v>497</v>
      </c>
      <c r="L14" s="334"/>
      <c r="M14" s="342" t="s">
        <v>953</v>
      </c>
      <c r="N14" s="329" t="s">
        <v>954</v>
      </c>
      <c r="O14" s="336"/>
      <c r="P14" s="178" t="s">
        <v>955</v>
      </c>
      <c r="Q14" s="190">
        <v>136</v>
      </c>
      <c r="R14" s="131"/>
      <c r="S14" s="327"/>
      <c r="T14" s="425" t="s">
        <v>83</v>
      </c>
      <c r="U14" s="329" t="s">
        <v>99</v>
      </c>
      <c r="V14" s="330"/>
      <c r="W14" s="336"/>
      <c r="X14" s="190"/>
      <c r="Y14" s="190"/>
      <c r="Z14" s="190">
        <v>9</v>
      </c>
      <c r="AA14" s="349"/>
      <c r="AB14" s="349"/>
      <c r="AD14" s="18"/>
      <c r="AF14" s="9"/>
      <c r="AG14" s="8"/>
      <c r="AH14" s="8"/>
      <c r="AI14" s="8"/>
      <c r="AJ14" s="10"/>
      <c r="AK14" s="6"/>
    </row>
    <row r="15" spans="2:37" ht="18.95" customHeight="1" x14ac:dyDescent="0.15">
      <c r="B15" s="132"/>
      <c r="C15" s="343" t="s">
        <v>956</v>
      </c>
      <c r="D15" s="344"/>
      <c r="E15" s="340">
        <v>8.5</v>
      </c>
      <c r="F15" s="341"/>
      <c r="G15" s="183" t="s">
        <v>64</v>
      </c>
      <c r="H15" s="368"/>
      <c r="I15" s="328"/>
      <c r="J15" s="133" t="s">
        <v>950</v>
      </c>
      <c r="K15" s="134"/>
      <c r="L15" s="135" t="s">
        <v>66</v>
      </c>
      <c r="M15" s="327"/>
      <c r="N15" s="329" t="s">
        <v>957</v>
      </c>
      <c r="O15" s="336"/>
      <c r="P15" s="178"/>
      <c r="Q15" s="190"/>
      <c r="R15" s="131"/>
      <c r="S15" s="327"/>
      <c r="T15" s="426"/>
      <c r="U15" s="394" t="s">
        <v>100</v>
      </c>
      <c r="V15" s="395"/>
      <c r="W15" s="396"/>
      <c r="X15" s="136"/>
      <c r="Y15" s="190"/>
      <c r="Z15" s="190"/>
      <c r="AA15" s="349"/>
      <c r="AB15" s="349"/>
      <c r="AD15" s="18"/>
      <c r="AF15" s="9"/>
      <c r="AG15" s="8"/>
      <c r="AH15" s="8"/>
      <c r="AI15" s="8"/>
      <c r="AJ15" s="10"/>
      <c r="AK15" s="6"/>
    </row>
    <row r="16" spans="2:37" ht="18.95" customHeight="1" x14ac:dyDescent="0.15">
      <c r="B16" s="327" t="s">
        <v>958</v>
      </c>
      <c r="C16" s="355" t="s">
        <v>959</v>
      </c>
      <c r="D16" s="356"/>
      <c r="E16" s="340">
        <v>3.5</v>
      </c>
      <c r="F16" s="341"/>
      <c r="G16" s="179" t="s">
        <v>64</v>
      </c>
      <c r="H16" s="342" t="s">
        <v>960</v>
      </c>
      <c r="I16" s="343" t="s">
        <v>961</v>
      </c>
      <c r="J16" s="344"/>
      <c r="K16" s="177" t="s">
        <v>576</v>
      </c>
      <c r="L16" s="192" t="s">
        <v>68</v>
      </c>
      <c r="M16" s="327"/>
      <c r="N16" s="329" t="s">
        <v>419</v>
      </c>
      <c r="O16" s="336"/>
      <c r="P16" s="178"/>
      <c r="Q16" s="190"/>
      <c r="R16" s="131"/>
      <c r="S16" s="327"/>
      <c r="T16" s="426"/>
      <c r="U16" s="383"/>
      <c r="V16" s="397"/>
      <c r="W16" s="398"/>
      <c r="X16" s="190"/>
      <c r="Y16" s="190"/>
      <c r="Z16" s="190"/>
      <c r="AA16" s="349"/>
      <c r="AB16" s="349"/>
      <c r="AD16" s="18"/>
      <c r="AF16" s="9"/>
      <c r="AG16" s="8"/>
      <c r="AH16" s="8"/>
      <c r="AI16" s="8"/>
      <c r="AJ16" s="10"/>
      <c r="AK16" s="6"/>
    </row>
    <row r="17" spans="2:37" ht="18.95" customHeight="1" x14ac:dyDescent="0.15">
      <c r="B17" s="327"/>
      <c r="C17" s="357"/>
      <c r="D17" s="358"/>
      <c r="E17" s="340">
        <v>3.5</v>
      </c>
      <c r="F17" s="341"/>
      <c r="G17" s="179" t="s">
        <v>64</v>
      </c>
      <c r="H17" s="327"/>
      <c r="I17" s="355" t="s">
        <v>962</v>
      </c>
      <c r="J17" s="356"/>
      <c r="K17" s="177" t="s">
        <v>576</v>
      </c>
      <c r="L17" s="192" t="s">
        <v>68</v>
      </c>
      <c r="M17" s="327"/>
      <c r="N17" s="329" t="s">
        <v>963</v>
      </c>
      <c r="O17" s="336"/>
      <c r="P17" s="189"/>
      <c r="Q17" s="190"/>
      <c r="R17" s="131"/>
      <c r="S17" s="327"/>
      <c r="T17" s="426"/>
      <c r="U17" s="329" t="s">
        <v>101</v>
      </c>
      <c r="V17" s="330"/>
      <c r="W17" s="336"/>
      <c r="X17" s="190"/>
      <c r="Y17" s="190"/>
      <c r="Z17" s="178"/>
      <c r="AA17" s="362"/>
      <c r="AB17" s="363"/>
      <c r="AD17" s="18"/>
      <c r="AF17" s="9"/>
      <c r="AG17" s="8"/>
      <c r="AH17" s="8"/>
      <c r="AI17" s="8"/>
      <c r="AJ17" s="7"/>
      <c r="AK17" s="6"/>
    </row>
    <row r="18" spans="2:37" ht="18.95" customHeight="1" x14ac:dyDescent="0.15">
      <c r="B18" s="195"/>
      <c r="C18" s="343" t="s">
        <v>964</v>
      </c>
      <c r="D18" s="344"/>
      <c r="E18" s="340">
        <v>1.5</v>
      </c>
      <c r="F18" s="341"/>
      <c r="G18" s="179" t="s">
        <v>64</v>
      </c>
      <c r="H18" s="327"/>
      <c r="I18" s="357"/>
      <c r="J18" s="358"/>
      <c r="K18" s="177" t="s">
        <v>576</v>
      </c>
      <c r="L18" s="192" t="s">
        <v>68</v>
      </c>
      <c r="M18" s="327"/>
      <c r="N18" s="329" t="s">
        <v>965</v>
      </c>
      <c r="O18" s="336"/>
      <c r="P18" s="189"/>
      <c r="Q18" s="190"/>
      <c r="R18" s="131"/>
      <c r="S18" s="327"/>
      <c r="T18" s="426"/>
      <c r="U18" s="383" t="s">
        <v>102</v>
      </c>
      <c r="V18" s="397"/>
      <c r="W18" s="398"/>
      <c r="X18" s="137"/>
      <c r="Y18" s="137"/>
      <c r="Z18" s="138"/>
      <c r="AA18" s="349"/>
      <c r="AB18" s="349"/>
      <c r="AD18" s="18"/>
      <c r="AF18" s="9"/>
      <c r="AG18" s="8"/>
      <c r="AH18" s="8"/>
      <c r="AI18" s="8"/>
      <c r="AJ18" s="7"/>
      <c r="AK18" s="6"/>
    </row>
    <row r="19" spans="2:37" ht="18.95" customHeight="1" x14ac:dyDescent="0.15">
      <c r="B19" s="327" t="s">
        <v>966</v>
      </c>
      <c r="C19" s="357" t="s">
        <v>967</v>
      </c>
      <c r="D19" s="358"/>
      <c r="E19" s="340">
        <v>4.5</v>
      </c>
      <c r="F19" s="341"/>
      <c r="G19" s="187" t="s">
        <v>64</v>
      </c>
      <c r="H19" s="328"/>
      <c r="I19" s="343" t="s">
        <v>968</v>
      </c>
      <c r="J19" s="344"/>
      <c r="K19" s="177">
        <v>50</v>
      </c>
      <c r="L19" s="192" t="s">
        <v>68</v>
      </c>
      <c r="M19" s="327"/>
      <c r="N19" s="329"/>
      <c r="O19" s="336"/>
      <c r="P19" s="189"/>
      <c r="Q19" s="190"/>
      <c r="R19" s="131"/>
      <c r="S19" s="327"/>
      <c r="T19" s="425" t="s">
        <v>84</v>
      </c>
      <c r="U19" s="329" t="s">
        <v>103</v>
      </c>
      <c r="V19" s="330"/>
      <c r="W19" s="336"/>
      <c r="X19" s="137"/>
      <c r="Y19" s="137"/>
      <c r="Z19" s="190"/>
      <c r="AA19" s="349"/>
      <c r="AB19" s="349"/>
      <c r="AD19" s="18"/>
    </row>
    <row r="20" spans="2:37" ht="18.95" customHeight="1" x14ac:dyDescent="0.15">
      <c r="B20" s="327"/>
      <c r="C20" s="343" t="s">
        <v>969</v>
      </c>
      <c r="D20" s="344"/>
      <c r="E20" s="340">
        <v>6</v>
      </c>
      <c r="F20" s="341"/>
      <c r="G20" s="183" t="s">
        <v>64</v>
      </c>
      <c r="H20" s="342" t="s">
        <v>970</v>
      </c>
      <c r="I20" s="343" t="s">
        <v>961</v>
      </c>
      <c r="J20" s="344"/>
      <c r="K20" s="139">
        <v>455</v>
      </c>
      <c r="L20" s="140" t="s">
        <v>68</v>
      </c>
      <c r="M20" s="327"/>
      <c r="N20" s="329"/>
      <c r="O20" s="336"/>
      <c r="P20" s="189"/>
      <c r="Q20" s="141"/>
      <c r="R20" s="131"/>
      <c r="S20" s="327"/>
      <c r="T20" s="426"/>
      <c r="U20" s="329" t="s">
        <v>104</v>
      </c>
      <c r="V20" s="330"/>
      <c r="W20" s="336"/>
      <c r="X20" s="137"/>
      <c r="Y20" s="137"/>
      <c r="Z20" s="190"/>
      <c r="AA20" s="349"/>
      <c r="AB20" s="349"/>
      <c r="AD20" s="18"/>
    </row>
    <row r="21" spans="2:37" ht="18.95" customHeight="1" x14ac:dyDescent="0.15">
      <c r="B21" s="328"/>
      <c r="C21" s="343" t="s">
        <v>971</v>
      </c>
      <c r="D21" s="344"/>
      <c r="E21" s="340">
        <v>4.7</v>
      </c>
      <c r="F21" s="341"/>
      <c r="G21" s="183" t="s">
        <v>64</v>
      </c>
      <c r="H21" s="327"/>
      <c r="I21" s="343" t="s">
        <v>962</v>
      </c>
      <c r="J21" s="344"/>
      <c r="K21" s="177">
        <v>910</v>
      </c>
      <c r="L21" s="191" t="s">
        <v>68</v>
      </c>
      <c r="M21" s="327"/>
      <c r="N21" s="329"/>
      <c r="O21" s="336"/>
      <c r="P21" s="189"/>
      <c r="Q21" s="141"/>
      <c r="R21" s="131"/>
      <c r="S21" s="327"/>
      <c r="T21" s="426"/>
      <c r="U21" s="329" t="s">
        <v>105</v>
      </c>
      <c r="V21" s="330"/>
      <c r="W21" s="336"/>
      <c r="X21" s="137"/>
      <c r="Y21" s="137"/>
      <c r="Z21" s="190"/>
      <c r="AA21" s="349"/>
      <c r="AB21" s="349"/>
      <c r="AD21" s="18"/>
    </row>
    <row r="22" spans="2:37" ht="18.95" customHeight="1" x14ac:dyDescent="0.15">
      <c r="B22" s="133"/>
      <c r="C22" s="142" t="s">
        <v>972</v>
      </c>
      <c r="D22" s="143"/>
      <c r="E22" s="353"/>
      <c r="F22" s="353"/>
      <c r="G22" s="353"/>
      <c r="H22" s="328"/>
      <c r="I22" s="343" t="s">
        <v>968</v>
      </c>
      <c r="J22" s="344"/>
      <c r="K22" s="134">
        <v>1050</v>
      </c>
      <c r="L22" s="135" t="s">
        <v>68</v>
      </c>
      <c r="M22" s="337"/>
      <c r="N22" s="354"/>
      <c r="O22" s="354"/>
      <c r="P22" s="338"/>
      <c r="Q22" s="337"/>
      <c r="R22" s="338"/>
      <c r="S22" s="327"/>
      <c r="T22" s="426"/>
      <c r="U22" s="329" t="s">
        <v>106</v>
      </c>
      <c r="V22" s="330"/>
      <c r="W22" s="336"/>
      <c r="X22" s="137"/>
      <c r="Y22" s="137"/>
      <c r="Z22" s="190"/>
      <c r="AA22" s="349"/>
      <c r="AB22" s="349"/>
      <c r="AD22" s="18"/>
    </row>
    <row r="23" spans="2:37" ht="18.95" customHeight="1" x14ac:dyDescent="0.15">
      <c r="B23" s="327" t="s">
        <v>973</v>
      </c>
      <c r="C23" s="142" t="s">
        <v>974</v>
      </c>
      <c r="D23" s="143"/>
      <c r="E23" s="339"/>
      <c r="F23" s="339"/>
      <c r="G23" s="339"/>
      <c r="H23" s="342" t="s">
        <v>975</v>
      </c>
      <c r="I23" s="343" t="s">
        <v>976</v>
      </c>
      <c r="J23" s="344"/>
      <c r="K23" s="343" t="s">
        <v>977</v>
      </c>
      <c r="L23" s="344"/>
      <c r="M23" s="329" t="s">
        <v>439</v>
      </c>
      <c r="N23" s="330"/>
      <c r="O23" s="330"/>
      <c r="P23" s="336"/>
      <c r="Q23" s="329" t="s">
        <v>942</v>
      </c>
      <c r="R23" s="336"/>
      <c r="S23" s="428" t="s">
        <v>978</v>
      </c>
      <c r="T23" s="429"/>
      <c r="U23" s="329" t="s">
        <v>979</v>
      </c>
      <c r="V23" s="330"/>
      <c r="W23" s="336"/>
      <c r="X23" s="137"/>
      <c r="Y23" s="137"/>
      <c r="Z23" s="190"/>
      <c r="AA23" s="349"/>
      <c r="AB23" s="349"/>
      <c r="AD23" s="18"/>
    </row>
    <row r="24" spans="2:37" ht="18.95" customHeight="1" x14ac:dyDescent="0.15">
      <c r="B24" s="327"/>
      <c r="C24" s="342" t="s">
        <v>980</v>
      </c>
      <c r="D24" s="329" t="s">
        <v>981</v>
      </c>
      <c r="E24" s="330"/>
      <c r="F24" s="331"/>
      <c r="G24" s="332"/>
      <c r="H24" s="327"/>
      <c r="I24" s="333"/>
      <c r="J24" s="334"/>
      <c r="K24" s="333"/>
      <c r="L24" s="334"/>
      <c r="M24" s="333"/>
      <c r="N24" s="335"/>
      <c r="O24" s="335"/>
      <c r="P24" s="334"/>
      <c r="Q24" s="333"/>
      <c r="R24" s="334"/>
      <c r="S24" s="345"/>
      <c r="T24" s="346"/>
      <c r="U24" s="329"/>
      <c r="V24" s="330"/>
      <c r="W24" s="336"/>
      <c r="X24" s="190"/>
      <c r="Y24" s="190"/>
      <c r="Z24" s="190"/>
      <c r="AA24" s="349"/>
      <c r="AB24" s="349"/>
      <c r="AD24" s="18"/>
    </row>
    <row r="25" spans="2:37" ht="18.95" customHeight="1" x14ac:dyDescent="0.15">
      <c r="B25" s="327"/>
      <c r="C25" s="327"/>
      <c r="D25" s="329" t="s">
        <v>982</v>
      </c>
      <c r="E25" s="330"/>
      <c r="F25" s="331"/>
      <c r="G25" s="332"/>
      <c r="H25" s="327"/>
      <c r="I25" s="333"/>
      <c r="J25" s="334"/>
      <c r="K25" s="333"/>
      <c r="L25" s="334"/>
      <c r="M25" s="333"/>
      <c r="N25" s="335"/>
      <c r="O25" s="335"/>
      <c r="P25" s="334"/>
      <c r="Q25" s="333"/>
      <c r="R25" s="334"/>
      <c r="S25" s="345"/>
      <c r="T25" s="346"/>
      <c r="U25" s="329"/>
      <c r="V25" s="330"/>
      <c r="W25" s="336"/>
      <c r="X25" s="190"/>
      <c r="Y25" s="190"/>
      <c r="Z25" s="190"/>
      <c r="AA25" s="349"/>
      <c r="AB25" s="349"/>
      <c r="AD25" s="18"/>
    </row>
    <row r="26" spans="2:37" ht="18.95" customHeight="1" x14ac:dyDescent="0.15">
      <c r="B26" s="327"/>
      <c r="C26" s="327"/>
      <c r="D26" s="329" t="s">
        <v>983</v>
      </c>
      <c r="E26" s="330"/>
      <c r="F26" s="331"/>
      <c r="G26" s="332"/>
      <c r="H26" s="327"/>
      <c r="I26" s="333"/>
      <c r="J26" s="334"/>
      <c r="K26" s="333"/>
      <c r="L26" s="334"/>
      <c r="M26" s="333"/>
      <c r="N26" s="335"/>
      <c r="O26" s="335"/>
      <c r="P26" s="334"/>
      <c r="Q26" s="333"/>
      <c r="R26" s="334"/>
      <c r="S26" s="347"/>
      <c r="T26" s="348"/>
      <c r="U26" s="329"/>
      <c r="V26" s="330"/>
      <c r="W26" s="336"/>
      <c r="X26" s="190"/>
      <c r="Y26" s="190"/>
      <c r="Z26" s="190"/>
      <c r="AA26" s="349"/>
      <c r="AB26" s="349"/>
      <c r="AD26" s="18"/>
    </row>
    <row r="27" spans="2:37" ht="18.95" customHeight="1" x14ac:dyDescent="0.15">
      <c r="B27" s="144"/>
      <c r="C27" s="328"/>
      <c r="D27" s="329" t="s">
        <v>984</v>
      </c>
      <c r="E27" s="330"/>
      <c r="F27" s="331"/>
      <c r="G27" s="332"/>
      <c r="H27" s="328"/>
      <c r="I27" s="333"/>
      <c r="J27" s="334"/>
      <c r="K27" s="333"/>
      <c r="L27" s="334"/>
      <c r="M27" s="333"/>
      <c r="N27" s="335"/>
      <c r="O27" s="335"/>
      <c r="P27" s="334"/>
      <c r="Q27" s="333"/>
      <c r="R27" s="334"/>
      <c r="S27" s="345" t="s">
        <v>379</v>
      </c>
      <c r="T27" s="346"/>
      <c r="U27" s="329" t="s">
        <v>985</v>
      </c>
      <c r="V27" s="330"/>
      <c r="W27" s="336"/>
      <c r="X27" s="190"/>
      <c r="Y27" s="190"/>
      <c r="Z27" s="190"/>
      <c r="AA27" s="349"/>
      <c r="AB27" s="349"/>
      <c r="AD27" s="18"/>
    </row>
    <row r="28" spans="2:37" ht="18.95" customHeight="1" x14ac:dyDescent="0.15">
      <c r="B28" s="142" t="s">
        <v>298</v>
      </c>
      <c r="C28" s="145"/>
      <c r="D28" s="143"/>
      <c r="E28" s="333" t="s">
        <v>986</v>
      </c>
      <c r="F28" s="335"/>
      <c r="G28" s="335"/>
      <c r="H28" s="335"/>
      <c r="I28" s="335"/>
      <c r="J28" s="335"/>
      <c r="K28" s="350"/>
      <c r="L28" s="351"/>
      <c r="M28" s="351"/>
      <c r="N28" s="351"/>
      <c r="O28" s="351"/>
      <c r="P28" s="351"/>
      <c r="Q28" s="351"/>
      <c r="R28" s="352"/>
      <c r="S28" s="347"/>
      <c r="T28" s="348"/>
      <c r="U28" s="329" t="s">
        <v>987</v>
      </c>
      <c r="V28" s="330"/>
      <c r="W28" s="336"/>
      <c r="X28" s="190"/>
      <c r="Y28" s="190"/>
      <c r="Z28" s="190"/>
      <c r="AA28" s="349"/>
      <c r="AB28" s="349"/>
      <c r="AD28" s="18"/>
    </row>
    <row r="29" spans="2:37" ht="15" customHeight="1" x14ac:dyDescent="0.15">
      <c r="B29" s="146"/>
      <c r="C29" s="146" t="s">
        <v>988</v>
      </c>
      <c r="D29" s="146"/>
      <c r="E29" s="146"/>
      <c r="F29" s="146"/>
      <c r="G29" s="146"/>
      <c r="H29" s="146"/>
      <c r="I29" s="146"/>
      <c r="J29" s="146"/>
      <c r="K29" s="146"/>
      <c r="L29" s="146"/>
      <c r="M29" s="146"/>
      <c r="N29" s="146"/>
      <c r="O29" s="146"/>
      <c r="P29" s="146"/>
      <c r="Q29" s="146"/>
      <c r="R29" s="146"/>
      <c r="S29" s="146"/>
      <c r="T29" s="146"/>
      <c r="U29" s="146"/>
      <c r="V29" s="146"/>
      <c r="W29" s="147"/>
      <c r="X29" s="147"/>
      <c r="Y29" s="147"/>
      <c r="Z29" s="146"/>
      <c r="AA29" s="146"/>
      <c r="AB29" s="146"/>
    </row>
    <row r="31" spans="2:37" s="1" customFormat="1" ht="18" customHeight="1" x14ac:dyDescent="0.15">
      <c r="J31" s="211"/>
      <c r="W31" s="5"/>
      <c r="X31" s="5"/>
      <c r="Y31" s="5"/>
    </row>
  </sheetData>
  <dataConsolidate/>
  <mergeCells count="193">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9:B10"/>
    <mergeCell ref="C9:D9"/>
    <mergeCell ref="E9:G9"/>
    <mergeCell ref="H9:J9"/>
    <mergeCell ref="K9:L9"/>
    <mergeCell ref="O10:P10"/>
    <mergeCell ref="Q10:R10"/>
    <mergeCell ref="O9:P9"/>
    <mergeCell ref="Q9:R9"/>
    <mergeCell ref="H10:J10"/>
    <mergeCell ref="K10:L10"/>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s>
  <phoneticPr fontId="12"/>
  <dataValidations disablePrompts="1"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経度を小数点以下５桁まで入力する。" sqref="E8:G8 E10:G10" xr:uid="{07177345-3858-47F4-8067-CF7CA3C60B42}"/>
    <dataValidation allowBlank="1" showInputMessage="1" showErrorMessage="1" prompt="緯度を小数点以下５桁まで入力する。" sqref="E7:G7 E9:G9" xr:uid="{5C0B7EF8-C554-4A83-ACD6-75AD4DE30F25}"/>
  </dataValidations>
  <printOptions horizontalCentered="1" verticalCentered="1"/>
  <pageMargins left="0.23622047244094488" right="0.23622047244094488" top="0.74803149606299213" bottom="0.74803149606299213" header="0.31496062992125984" footer="0.31496062992125984"/>
  <pageSetup paperSize="9" scale="99" fitToWidth="0" orientation="landscape" r:id="rId1"/>
  <headerFooter alignWithMargins="0"/>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B2:AN127"/>
  <sheetViews>
    <sheetView showGridLines="0" showZeros="0" view="pageBreakPreview" zoomScaleNormal="55" zoomScaleSheetLayoutView="100" workbookViewId="0">
      <selection activeCell="P106" sqref="P106"/>
    </sheetView>
  </sheetViews>
  <sheetFormatPr defaultColWidth="9" defaultRowHeight="12" x14ac:dyDescent="0.15"/>
  <cols>
    <col min="1" max="1" width="1.625" style="3" customWidth="1"/>
    <col min="2" max="2" width="5.625" style="3" bestFit="1" customWidth="1"/>
    <col min="3" max="3" width="6.125" style="3" customWidth="1"/>
    <col min="4" max="5" width="5.875" style="3" customWidth="1"/>
    <col min="6" max="14" width="4.125" style="3" customWidth="1"/>
    <col min="15" max="26" width="4.375" style="3" customWidth="1"/>
    <col min="27" max="36" width="4.125" style="3" customWidth="1"/>
    <col min="37" max="40" width="3.25" style="3" customWidth="1"/>
    <col min="41" max="41" width="1.375" style="3" customWidth="1"/>
    <col min="42" max="16384" width="9" style="3"/>
  </cols>
  <sheetData>
    <row r="2" spans="2:40" ht="8.25" customHeight="1" x14ac:dyDescent="0.15"/>
    <row r="3" spans="2:40" ht="24.95" customHeight="1" x14ac:dyDescent="0.15">
      <c r="B3" s="438" t="s">
        <v>69</v>
      </c>
      <c r="C3" s="438"/>
      <c r="D3" s="438"/>
      <c r="E3" s="438"/>
      <c r="F3" s="438"/>
      <c r="G3" s="438"/>
      <c r="H3" s="438"/>
      <c r="I3" s="438"/>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c r="AJ3" s="438"/>
      <c r="AK3" s="438"/>
      <c r="AL3" s="438"/>
      <c r="AM3" s="438"/>
      <c r="AN3" s="438"/>
    </row>
    <row r="4" spans="2:40" ht="20.100000000000001" customHeight="1" x14ac:dyDescent="0.15">
      <c r="B4" s="439" t="s">
        <v>58</v>
      </c>
      <c r="C4" s="439"/>
      <c r="D4" s="439"/>
      <c r="E4" s="440" t="str">
        <f>'様式A-1'!$D$3</f>
        <v>セキセキトンネル</v>
      </c>
      <c r="F4" s="441"/>
      <c r="G4" s="441"/>
      <c r="H4" s="441"/>
      <c r="I4" s="442"/>
      <c r="J4" s="443" t="s">
        <v>59</v>
      </c>
      <c r="K4" s="443"/>
      <c r="L4" s="443"/>
      <c r="M4" s="444" t="str">
        <f>'様式A-1'!$J$3</f>
        <v>主要地方道岩国大竹線</v>
      </c>
      <c r="N4" s="445"/>
      <c r="O4" s="445"/>
      <c r="P4" s="445"/>
      <c r="Q4" s="445"/>
      <c r="R4" s="446"/>
      <c r="S4" s="452" t="s">
        <v>62</v>
      </c>
      <c r="T4" s="452"/>
      <c r="U4" s="452"/>
      <c r="V4" s="452"/>
      <c r="W4" s="452"/>
      <c r="X4" s="452"/>
      <c r="Y4" s="454" t="str">
        <f>'様式A-1'!$K$5</f>
        <v>復建調査設計㈱・小笠原洋</v>
      </c>
      <c r="Z4" s="455"/>
      <c r="AA4" s="455"/>
      <c r="AB4" s="455"/>
      <c r="AC4" s="455"/>
      <c r="AD4" s="456"/>
      <c r="AE4" s="437" t="s">
        <v>63</v>
      </c>
      <c r="AF4" s="437"/>
      <c r="AG4" s="437"/>
      <c r="AH4" s="437"/>
      <c r="AI4" s="453">
        <f>'様式A-1'!$R$5</f>
        <v>45965</v>
      </c>
      <c r="AJ4" s="453"/>
      <c r="AK4" s="453"/>
      <c r="AL4" s="453"/>
      <c r="AM4" s="453"/>
      <c r="AN4" s="453"/>
    </row>
    <row r="5" spans="2:40" ht="20.100000000000001" customHeight="1" x14ac:dyDescent="0.15">
      <c r="B5" s="447" t="s">
        <v>70</v>
      </c>
      <c r="C5" s="447"/>
      <c r="D5" s="447"/>
      <c r="E5" s="448" t="str">
        <f>'様式A-1'!$D$4</f>
        <v>関々トンネル</v>
      </c>
      <c r="F5" s="449"/>
      <c r="G5" s="449"/>
      <c r="H5" s="449"/>
      <c r="I5" s="450"/>
      <c r="J5" s="451" t="s">
        <v>71</v>
      </c>
      <c r="K5" s="451"/>
      <c r="L5" s="451"/>
      <c r="M5" s="444" t="str">
        <f>'様式A-1'!$R$3</f>
        <v>山口県岩国土木建築事務所</v>
      </c>
      <c r="N5" s="445"/>
      <c r="O5" s="445"/>
      <c r="P5" s="445"/>
      <c r="Q5" s="445"/>
      <c r="R5" s="446"/>
      <c r="S5" s="452"/>
      <c r="T5" s="452"/>
      <c r="U5" s="452"/>
      <c r="V5" s="452"/>
      <c r="W5" s="452"/>
      <c r="X5" s="452"/>
      <c r="Y5" s="457"/>
      <c r="Z5" s="458"/>
      <c r="AA5" s="458"/>
      <c r="AB5" s="458"/>
      <c r="AC5" s="458"/>
      <c r="AD5" s="459"/>
      <c r="AE5" s="437"/>
      <c r="AF5" s="437"/>
      <c r="AG5" s="437"/>
      <c r="AH5" s="437"/>
      <c r="AI5" s="453"/>
      <c r="AJ5" s="453"/>
      <c r="AK5" s="453"/>
      <c r="AL5" s="453"/>
      <c r="AM5" s="453"/>
      <c r="AN5" s="453"/>
    </row>
    <row r="6" spans="2:40" ht="13.5" customHeight="1" x14ac:dyDescent="0.15">
      <c r="B6" s="460" t="s">
        <v>72</v>
      </c>
      <c r="C6" s="460" t="s">
        <v>73</v>
      </c>
      <c r="D6" s="477" t="s">
        <v>74</v>
      </c>
      <c r="E6" s="478"/>
      <c r="F6" s="481" t="s">
        <v>75</v>
      </c>
      <c r="G6" s="482"/>
      <c r="H6" s="482"/>
      <c r="I6" s="482"/>
      <c r="J6" s="483"/>
      <c r="K6" s="487" t="s">
        <v>76</v>
      </c>
      <c r="L6" s="488"/>
      <c r="M6" s="488"/>
      <c r="N6" s="489"/>
      <c r="O6" s="506" t="s">
        <v>77</v>
      </c>
      <c r="P6" s="507"/>
      <c r="Q6" s="507"/>
      <c r="R6" s="507"/>
      <c r="S6" s="503"/>
      <c r="T6" s="503"/>
      <c r="U6" s="503"/>
      <c r="V6" s="503"/>
      <c r="W6" s="503"/>
      <c r="X6" s="503"/>
      <c r="Y6" s="503"/>
      <c r="Z6" s="503"/>
      <c r="AA6" s="503"/>
      <c r="AB6" s="503"/>
      <c r="AC6" s="503"/>
      <c r="AD6" s="504"/>
      <c r="AE6" s="493" t="s">
        <v>78</v>
      </c>
      <c r="AF6" s="494"/>
      <c r="AG6" s="494"/>
      <c r="AH6" s="494"/>
      <c r="AI6" s="494"/>
      <c r="AJ6" s="495"/>
      <c r="AK6" s="503" t="s">
        <v>79</v>
      </c>
      <c r="AL6" s="503"/>
      <c r="AM6" s="503"/>
      <c r="AN6" s="504"/>
    </row>
    <row r="7" spans="2:40" ht="13.5" customHeight="1" x14ac:dyDescent="0.15">
      <c r="B7" s="460"/>
      <c r="C7" s="461"/>
      <c r="D7" s="479"/>
      <c r="E7" s="480"/>
      <c r="F7" s="484"/>
      <c r="G7" s="485"/>
      <c r="H7" s="485"/>
      <c r="I7" s="485"/>
      <c r="J7" s="486"/>
      <c r="K7" s="490"/>
      <c r="L7" s="491"/>
      <c r="M7" s="491"/>
      <c r="N7" s="492"/>
      <c r="O7" s="437" t="s">
        <v>80</v>
      </c>
      <c r="P7" s="437"/>
      <c r="Q7" s="437"/>
      <c r="R7" s="86" t="s">
        <v>81</v>
      </c>
      <c r="S7" s="437" t="s">
        <v>82</v>
      </c>
      <c r="T7" s="437"/>
      <c r="U7" s="437" t="s">
        <v>83</v>
      </c>
      <c r="V7" s="437"/>
      <c r="W7" s="437"/>
      <c r="X7" s="437"/>
      <c r="Y7" s="513" t="s">
        <v>84</v>
      </c>
      <c r="Z7" s="514"/>
      <c r="AA7" s="514"/>
      <c r="AB7" s="515"/>
      <c r="AC7" s="463" t="s">
        <v>85</v>
      </c>
      <c r="AD7" s="508"/>
      <c r="AE7" s="496"/>
      <c r="AF7" s="497"/>
      <c r="AG7" s="497"/>
      <c r="AH7" s="497"/>
      <c r="AI7" s="497"/>
      <c r="AJ7" s="498"/>
      <c r="AK7" s="503"/>
      <c r="AL7" s="503"/>
      <c r="AM7" s="503"/>
      <c r="AN7" s="504"/>
    </row>
    <row r="8" spans="2:40" ht="13.5" customHeight="1" x14ac:dyDescent="0.15">
      <c r="B8" s="451"/>
      <c r="C8" s="462"/>
      <c r="D8" s="13" t="s">
        <v>86</v>
      </c>
      <c r="E8" s="12" t="s">
        <v>87</v>
      </c>
      <c r="F8" s="451" t="s">
        <v>88</v>
      </c>
      <c r="G8" s="451"/>
      <c r="H8" s="451"/>
      <c r="I8" s="499" t="s">
        <v>89</v>
      </c>
      <c r="J8" s="499" t="s">
        <v>90</v>
      </c>
      <c r="K8" s="499" t="s">
        <v>91</v>
      </c>
      <c r="L8" s="501" t="s">
        <v>92</v>
      </c>
      <c r="M8" s="463" t="s">
        <v>85</v>
      </c>
      <c r="N8" s="464"/>
      <c r="O8" s="475" t="s">
        <v>93</v>
      </c>
      <c r="P8" s="475" t="s">
        <v>94</v>
      </c>
      <c r="Q8" s="475" t="s">
        <v>95</v>
      </c>
      <c r="R8" s="475" t="s">
        <v>96</v>
      </c>
      <c r="S8" s="473" t="s">
        <v>97</v>
      </c>
      <c r="T8" s="473" t="s">
        <v>98</v>
      </c>
      <c r="U8" s="473" t="s">
        <v>99</v>
      </c>
      <c r="V8" s="475" t="s">
        <v>100</v>
      </c>
      <c r="W8" s="473" t="s">
        <v>101</v>
      </c>
      <c r="X8" s="473" t="s">
        <v>102</v>
      </c>
      <c r="Y8" s="475" t="s">
        <v>103</v>
      </c>
      <c r="Z8" s="475" t="s">
        <v>104</v>
      </c>
      <c r="AA8" s="475" t="s">
        <v>105</v>
      </c>
      <c r="AB8" s="473" t="s">
        <v>106</v>
      </c>
      <c r="AC8" s="509"/>
      <c r="AD8" s="510"/>
      <c r="AE8" s="467" t="s">
        <v>107</v>
      </c>
      <c r="AF8" s="469" t="s">
        <v>108</v>
      </c>
      <c r="AG8" s="469" t="s">
        <v>109</v>
      </c>
      <c r="AH8" s="471" t="s">
        <v>110</v>
      </c>
      <c r="AI8" s="463" t="s">
        <v>85</v>
      </c>
      <c r="AJ8" s="508"/>
      <c r="AK8" s="503"/>
      <c r="AL8" s="503"/>
      <c r="AM8" s="503"/>
      <c r="AN8" s="504"/>
    </row>
    <row r="9" spans="2:40" x14ac:dyDescent="0.15">
      <c r="B9" s="451"/>
      <c r="C9" s="17" t="s">
        <v>111</v>
      </c>
      <c r="D9" s="11" t="s">
        <v>111</v>
      </c>
      <c r="E9" s="11" t="s">
        <v>111</v>
      </c>
      <c r="F9" s="451"/>
      <c r="G9" s="451"/>
      <c r="H9" s="451"/>
      <c r="I9" s="500"/>
      <c r="J9" s="500"/>
      <c r="K9" s="500"/>
      <c r="L9" s="502"/>
      <c r="M9" s="465"/>
      <c r="N9" s="466"/>
      <c r="O9" s="476"/>
      <c r="P9" s="476"/>
      <c r="Q9" s="476"/>
      <c r="R9" s="476"/>
      <c r="S9" s="474"/>
      <c r="T9" s="474"/>
      <c r="U9" s="474"/>
      <c r="V9" s="476"/>
      <c r="W9" s="474"/>
      <c r="X9" s="474"/>
      <c r="Y9" s="476"/>
      <c r="Z9" s="476"/>
      <c r="AA9" s="476"/>
      <c r="AB9" s="474"/>
      <c r="AC9" s="511"/>
      <c r="AD9" s="512"/>
      <c r="AE9" s="468"/>
      <c r="AF9" s="470"/>
      <c r="AG9" s="470"/>
      <c r="AH9" s="472"/>
      <c r="AI9" s="511"/>
      <c r="AJ9" s="512"/>
      <c r="AK9" s="505"/>
      <c r="AL9" s="505"/>
      <c r="AM9" s="505"/>
      <c r="AN9" s="466"/>
    </row>
    <row r="10" spans="2:40" ht="13.5" customHeight="1" x14ac:dyDescent="0.15">
      <c r="B10" s="234" t="s">
        <v>468</v>
      </c>
      <c r="C10" s="253"/>
      <c r="D10" s="235"/>
      <c r="E10" s="235">
        <f t="shared" ref="E10:E41" si="0">C10+D10</f>
        <v>0</v>
      </c>
      <c r="F10" s="430"/>
      <c r="G10" s="431"/>
      <c r="H10" s="431"/>
      <c r="I10" s="234"/>
      <c r="J10" s="236"/>
      <c r="K10" s="234"/>
      <c r="L10" s="234"/>
      <c r="M10" s="432"/>
      <c r="N10" s="433"/>
      <c r="O10" s="234"/>
      <c r="P10" s="234"/>
      <c r="Q10" s="234"/>
      <c r="R10" s="234"/>
      <c r="S10" s="234"/>
      <c r="T10" s="234"/>
      <c r="U10" s="234"/>
      <c r="V10" s="234"/>
      <c r="W10" s="234"/>
      <c r="X10" s="234"/>
      <c r="Y10" s="234"/>
      <c r="Z10" s="234"/>
      <c r="AA10" s="237"/>
      <c r="AB10" s="238"/>
      <c r="AC10" s="432"/>
      <c r="AD10" s="434"/>
      <c r="AE10" s="234"/>
      <c r="AF10" s="234"/>
      <c r="AG10" s="234"/>
      <c r="AH10" s="234"/>
      <c r="AI10" s="430"/>
      <c r="AJ10" s="431"/>
      <c r="AK10" s="435"/>
      <c r="AL10" s="436"/>
      <c r="AM10" s="436"/>
      <c r="AN10" s="433"/>
    </row>
    <row r="11" spans="2:40" ht="13.5" customHeight="1" x14ac:dyDescent="0.15">
      <c r="B11" s="239" t="s">
        <v>469</v>
      </c>
      <c r="C11" s="235">
        <v>7.5</v>
      </c>
      <c r="D11" s="235">
        <f t="shared" ref="D11:D41" si="1">E10</f>
        <v>0</v>
      </c>
      <c r="E11" s="235">
        <f t="shared" si="0"/>
        <v>7.5</v>
      </c>
      <c r="F11" s="430"/>
      <c r="G11" s="431"/>
      <c r="H11" s="431"/>
      <c r="I11" s="234"/>
      <c r="J11" s="236"/>
      <c r="K11" s="234"/>
      <c r="L11" s="234"/>
      <c r="M11" s="432"/>
      <c r="N11" s="433"/>
      <c r="O11" s="234"/>
      <c r="P11" s="234"/>
      <c r="Q11" s="234"/>
      <c r="R11" s="234"/>
      <c r="S11" s="234"/>
      <c r="T11" s="234"/>
      <c r="U11" s="234"/>
      <c r="V11" s="234"/>
      <c r="W11" s="234"/>
      <c r="X11" s="234"/>
      <c r="Y11" s="234"/>
      <c r="Z11" s="234"/>
      <c r="AA11" s="237"/>
      <c r="AB11" s="238"/>
      <c r="AC11" s="432"/>
      <c r="AD11" s="434"/>
      <c r="AE11" s="234"/>
      <c r="AF11" s="234"/>
      <c r="AG11" s="234"/>
      <c r="AH11" s="234"/>
      <c r="AI11" s="430"/>
      <c r="AJ11" s="431"/>
      <c r="AK11" s="435"/>
      <c r="AL11" s="436"/>
      <c r="AM11" s="436"/>
      <c r="AN11" s="433"/>
    </row>
    <row r="12" spans="2:40" ht="13.5" customHeight="1" x14ac:dyDescent="0.15">
      <c r="B12" s="239" t="s">
        <v>470</v>
      </c>
      <c r="C12" s="235">
        <v>10.5</v>
      </c>
      <c r="D12" s="235">
        <f t="shared" si="1"/>
        <v>7.5</v>
      </c>
      <c r="E12" s="235">
        <f t="shared" si="0"/>
        <v>18</v>
      </c>
      <c r="F12" s="430"/>
      <c r="G12" s="431"/>
      <c r="H12" s="431"/>
      <c r="I12" s="234"/>
      <c r="J12" s="236"/>
      <c r="K12" s="234"/>
      <c r="L12" s="234"/>
      <c r="M12" s="432"/>
      <c r="N12" s="433"/>
      <c r="O12" s="234" t="s">
        <v>503</v>
      </c>
      <c r="P12" s="234"/>
      <c r="Q12" s="234"/>
      <c r="R12" s="234"/>
      <c r="S12" s="234" t="s">
        <v>503</v>
      </c>
      <c r="T12" s="234"/>
      <c r="U12" s="234"/>
      <c r="V12" s="234"/>
      <c r="W12" s="234"/>
      <c r="X12" s="234"/>
      <c r="Y12" s="234"/>
      <c r="Z12" s="234"/>
      <c r="AA12" s="237"/>
      <c r="AB12" s="238"/>
      <c r="AC12" s="432"/>
      <c r="AD12" s="434"/>
      <c r="AE12" s="234"/>
      <c r="AF12" s="234"/>
      <c r="AG12" s="234"/>
      <c r="AH12" s="234"/>
      <c r="AI12" s="430"/>
      <c r="AJ12" s="431"/>
      <c r="AK12" s="435"/>
      <c r="AL12" s="436"/>
      <c r="AM12" s="436"/>
      <c r="AN12" s="433"/>
    </row>
    <row r="13" spans="2:40" ht="13.5" customHeight="1" x14ac:dyDescent="0.15">
      <c r="B13" s="239" t="s">
        <v>471</v>
      </c>
      <c r="C13" s="235">
        <v>10.5</v>
      </c>
      <c r="D13" s="235">
        <f t="shared" si="1"/>
        <v>18</v>
      </c>
      <c r="E13" s="235">
        <f t="shared" si="0"/>
        <v>28.5</v>
      </c>
      <c r="F13" s="430"/>
      <c r="G13" s="431"/>
      <c r="H13" s="431"/>
      <c r="I13" s="234"/>
      <c r="J13" s="236"/>
      <c r="K13" s="234"/>
      <c r="L13" s="234"/>
      <c r="M13" s="432"/>
      <c r="N13" s="433"/>
      <c r="O13" s="234"/>
      <c r="P13" s="234"/>
      <c r="Q13" s="234"/>
      <c r="R13" s="234"/>
      <c r="S13" s="234"/>
      <c r="T13" s="234"/>
      <c r="U13" s="234"/>
      <c r="V13" s="234"/>
      <c r="W13" s="234"/>
      <c r="X13" s="234"/>
      <c r="Y13" s="234"/>
      <c r="Z13" s="234"/>
      <c r="AA13" s="237"/>
      <c r="AB13" s="238"/>
      <c r="AC13" s="432"/>
      <c r="AD13" s="434"/>
      <c r="AE13" s="234"/>
      <c r="AF13" s="234"/>
      <c r="AG13" s="234"/>
      <c r="AH13" s="234"/>
      <c r="AI13" s="432"/>
      <c r="AJ13" s="434"/>
      <c r="AK13" s="435" t="s">
        <v>622</v>
      </c>
      <c r="AL13" s="436"/>
      <c r="AM13" s="436"/>
      <c r="AN13" s="433"/>
    </row>
    <row r="14" spans="2:40" ht="13.5" customHeight="1" x14ac:dyDescent="0.15">
      <c r="B14" s="239" t="s">
        <v>472</v>
      </c>
      <c r="C14" s="235">
        <v>10.5</v>
      </c>
      <c r="D14" s="235">
        <f t="shared" si="1"/>
        <v>28.5</v>
      </c>
      <c r="E14" s="235">
        <f t="shared" si="0"/>
        <v>39</v>
      </c>
      <c r="F14" s="430"/>
      <c r="G14" s="431"/>
      <c r="H14" s="431"/>
      <c r="I14" s="234"/>
      <c r="J14" s="236"/>
      <c r="K14" s="234"/>
      <c r="L14" s="234"/>
      <c r="M14" s="432"/>
      <c r="N14" s="433"/>
      <c r="O14" s="234"/>
      <c r="P14" s="234"/>
      <c r="Q14" s="234"/>
      <c r="R14" s="234"/>
      <c r="S14" s="234"/>
      <c r="T14" s="234"/>
      <c r="U14" s="234"/>
      <c r="V14" s="234"/>
      <c r="W14" s="234"/>
      <c r="X14" s="234"/>
      <c r="Y14" s="234"/>
      <c r="Z14" s="234"/>
      <c r="AA14" s="237"/>
      <c r="AB14" s="238"/>
      <c r="AC14" s="432"/>
      <c r="AD14" s="434"/>
      <c r="AE14" s="234"/>
      <c r="AF14" s="234"/>
      <c r="AG14" s="237"/>
      <c r="AH14" s="238"/>
      <c r="AI14" s="430"/>
      <c r="AJ14" s="431"/>
      <c r="AK14" s="435"/>
      <c r="AL14" s="436"/>
      <c r="AM14" s="436"/>
      <c r="AN14" s="433"/>
    </row>
    <row r="15" spans="2:40" ht="13.5" customHeight="1" x14ac:dyDescent="0.15">
      <c r="B15" s="239" t="s">
        <v>473</v>
      </c>
      <c r="C15" s="235">
        <v>10.5</v>
      </c>
      <c r="D15" s="235">
        <f t="shared" si="1"/>
        <v>39</v>
      </c>
      <c r="E15" s="235">
        <f t="shared" si="0"/>
        <v>49.5</v>
      </c>
      <c r="F15" s="430"/>
      <c r="G15" s="431"/>
      <c r="H15" s="431"/>
      <c r="I15" s="234"/>
      <c r="J15" s="236"/>
      <c r="K15" s="234"/>
      <c r="L15" s="234"/>
      <c r="M15" s="432"/>
      <c r="N15" s="433"/>
      <c r="O15" s="234"/>
      <c r="P15" s="234"/>
      <c r="Q15" s="234"/>
      <c r="R15" s="234"/>
      <c r="S15" s="234"/>
      <c r="T15" s="234"/>
      <c r="U15" s="234" t="s">
        <v>503</v>
      </c>
      <c r="V15" s="234"/>
      <c r="W15" s="234"/>
      <c r="X15" s="234"/>
      <c r="Y15" s="234"/>
      <c r="Z15" s="234"/>
      <c r="AA15" s="237"/>
      <c r="AB15" s="238"/>
      <c r="AC15" s="432"/>
      <c r="AD15" s="434"/>
      <c r="AE15" s="234"/>
      <c r="AF15" s="234"/>
      <c r="AG15" s="237"/>
      <c r="AH15" s="238"/>
      <c r="AI15" s="430"/>
      <c r="AJ15" s="431"/>
      <c r="AK15" s="435" t="s">
        <v>622</v>
      </c>
      <c r="AL15" s="436"/>
      <c r="AM15" s="436"/>
      <c r="AN15" s="433"/>
    </row>
    <row r="16" spans="2:40" ht="13.5" customHeight="1" x14ac:dyDescent="0.15">
      <c r="B16" s="239" t="s">
        <v>474</v>
      </c>
      <c r="C16" s="235">
        <v>10.5</v>
      </c>
      <c r="D16" s="235">
        <f t="shared" si="1"/>
        <v>49.5</v>
      </c>
      <c r="E16" s="235">
        <f t="shared" si="0"/>
        <v>60</v>
      </c>
      <c r="F16" s="430"/>
      <c r="G16" s="431"/>
      <c r="H16" s="431"/>
      <c r="I16" s="234"/>
      <c r="J16" s="236"/>
      <c r="K16" s="234"/>
      <c r="L16" s="234"/>
      <c r="M16" s="432"/>
      <c r="N16" s="433"/>
      <c r="O16" s="234"/>
      <c r="P16" s="234"/>
      <c r="Q16" s="234"/>
      <c r="R16" s="234"/>
      <c r="S16" s="234"/>
      <c r="T16" s="234"/>
      <c r="U16" s="234"/>
      <c r="V16" s="234"/>
      <c r="W16" s="234"/>
      <c r="X16" s="234"/>
      <c r="Y16" s="234"/>
      <c r="Z16" s="234"/>
      <c r="AA16" s="237"/>
      <c r="AB16" s="238"/>
      <c r="AC16" s="432"/>
      <c r="AD16" s="434"/>
      <c r="AE16" s="234"/>
      <c r="AF16" s="234"/>
      <c r="AG16" s="237"/>
      <c r="AH16" s="238"/>
      <c r="AI16" s="430"/>
      <c r="AJ16" s="431"/>
      <c r="AK16" s="435" t="s">
        <v>623</v>
      </c>
      <c r="AL16" s="436"/>
      <c r="AM16" s="436"/>
      <c r="AN16" s="433"/>
    </row>
    <row r="17" spans="2:40" ht="13.5" customHeight="1" x14ac:dyDescent="0.15">
      <c r="B17" s="239" t="s">
        <v>475</v>
      </c>
      <c r="C17" s="235">
        <v>10.5</v>
      </c>
      <c r="D17" s="235">
        <f t="shared" si="1"/>
        <v>60</v>
      </c>
      <c r="E17" s="235">
        <f t="shared" si="0"/>
        <v>70.5</v>
      </c>
      <c r="F17" s="430"/>
      <c r="G17" s="431"/>
      <c r="H17" s="431"/>
      <c r="I17" s="234"/>
      <c r="J17" s="236"/>
      <c r="K17" s="234"/>
      <c r="L17" s="234"/>
      <c r="M17" s="432"/>
      <c r="N17" s="433"/>
      <c r="O17" s="234" t="s">
        <v>503</v>
      </c>
      <c r="P17" s="234"/>
      <c r="Q17" s="234"/>
      <c r="R17" s="234"/>
      <c r="S17" s="234" t="s">
        <v>503</v>
      </c>
      <c r="T17" s="234"/>
      <c r="U17" s="234"/>
      <c r="V17" s="234"/>
      <c r="W17" s="234"/>
      <c r="X17" s="234"/>
      <c r="Y17" s="234"/>
      <c r="Z17" s="234"/>
      <c r="AA17" s="237"/>
      <c r="AB17" s="238"/>
      <c r="AC17" s="432"/>
      <c r="AD17" s="434"/>
      <c r="AE17" s="234"/>
      <c r="AF17" s="234"/>
      <c r="AG17" s="237"/>
      <c r="AH17" s="238"/>
      <c r="AI17" s="430"/>
      <c r="AJ17" s="431"/>
      <c r="AK17" s="435" t="s">
        <v>622</v>
      </c>
      <c r="AL17" s="436"/>
      <c r="AM17" s="436"/>
      <c r="AN17" s="433"/>
    </row>
    <row r="18" spans="2:40" ht="13.5" customHeight="1" x14ac:dyDescent="0.15">
      <c r="B18" s="239" t="s">
        <v>476</v>
      </c>
      <c r="C18" s="235">
        <v>10.5</v>
      </c>
      <c r="D18" s="235">
        <f t="shared" si="1"/>
        <v>70.5</v>
      </c>
      <c r="E18" s="235">
        <f t="shared" si="0"/>
        <v>81</v>
      </c>
      <c r="F18" s="430"/>
      <c r="G18" s="431"/>
      <c r="H18" s="431"/>
      <c r="I18" s="234"/>
      <c r="J18" s="236"/>
      <c r="K18" s="234"/>
      <c r="L18" s="234"/>
      <c r="M18" s="432"/>
      <c r="N18" s="433"/>
      <c r="O18" s="234"/>
      <c r="P18" s="234"/>
      <c r="Q18" s="234"/>
      <c r="R18" s="234"/>
      <c r="S18" s="234"/>
      <c r="T18" s="234"/>
      <c r="U18" s="234"/>
      <c r="V18" s="234"/>
      <c r="W18" s="234"/>
      <c r="X18" s="234"/>
      <c r="Y18" s="234"/>
      <c r="Z18" s="234"/>
      <c r="AA18" s="237"/>
      <c r="AB18" s="238"/>
      <c r="AC18" s="432"/>
      <c r="AD18" s="434"/>
      <c r="AE18" s="234"/>
      <c r="AF18" s="234"/>
      <c r="AG18" s="237"/>
      <c r="AH18" s="238"/>
      <c r="AI18" s="430"/>
      <c r="AJ18" s="431"/>
      <c r="AK18" s="435"/>
      <c r="AL18" s="436"/>
      <c r="AM18" s="436"/>
      <c r="AN18" s="433"/>
    </row>
    <row r="19" spans="2:40" ht="13.5" customHeight="1" x14ac:dyDescent="0.15">
      <c r="B19" s="239" t="s">
        <v>477</v>
      </c>
      <c r="C19" s="235">
        <v>10.5</v>
      </c>
      <c r="D19" s="235">
        <f t="shared" si="1"/>
        <v>81</v>
      </c>
      <c r="E19" s="235">
        <f t="shared" si="0"/>
        <v>91.5</v>
      </c>
      <c r="F19" s="430"/>
      <c r="G19" s="431"/>
      <c r="H19" s="431"/>
      <c r="I19" s="234"/>
      <c r="J19" s="236"/>
      <c r="K19" s="234"/>
      <c r="L19" s="234"/>
      <c r="M19" s="432"/>
      <c r="N19" s="433"/>
      <c r="O19" s="234"/>
      <c r="P19" s="234"/>
      <c r="Q19" s="234"/>
      <c r="R19" s="234"/>
      <c r="S19" s="234"/>
      <c r="T19" s="234"/>
      <c r="U19" s="234"/>
      <c r="V19" s="234"/>
      <c r="W19" s="234"/>
      <c r="X19" s="234"/>
      <c r="Y19" s="234"/>
      <c r="Z19" s="234"/>
      <c r="AA19" s="237"/>
      <c r="AB19" s="238"/>
      <c r="AC19" s="432"/>
      <c r="AD19" s="434"/>
      <c r="AE19" s="234"/>
      <c r="AF19" s="234"/>
      <c r="AG19" s="237"/>
      <c r="AH19" s="238"/>
      <c r="AI19" s="430"/>
      <c r="AJ19" s="431"/>
      <c r="AK19" s="435" t="s">
        <v>622</v>
      </c>
      <c r="AL19" s="436"/>
      <c r="AM19" s="436"/>
      <c r="AN19" s="433"/>
    </row>
    <row r="20" spans="2:40" ht="13.5" customHeight="1" x14ac:dyDescent="0.15">
      <c r="B20" s="239" t="s">
        <v>478</v>
      </c>
      <c r="C20" s="235">
        <v>10.5</v>
      </c>
      <c r="D20" s="235">
        <f t="shared" si="1"/>
        <v>91.5</v>
      </c>
      <c r="E20" s="235">
        <f t="shared" si="0"/>
        <v>102</v>
      </c>
      <c r="F20" s="430"/>
      <c r="G20" s="431"/>
      <c r="H20" s="431"/>
      <c r="I20" s="234"/>
      <c r="J20" s="236"/>
      <c r="K20" s="234"/>
      <c r="L20" s="234"/>
      <c r="M20" s="432"/>
      <c r="N20" s="433"/>
      <c r="O20" s="234"/>
      <c r="P20" s="234"/>
      <c r="Q20" s="234"/>
      <c r="R20" s="234"/>
      <c r="S20" s="234"/>
      <c r="T20" s="234"/>
      <c r="U20" s="234"/>
      <c r="V20" s="234"/>
      <c r="W20" s="234"/>
      <c r="X20" s="234"/>
      <c r="Y20" s="234"/>
      <c r="Z20" s="234"/>
      <c r="AA20" s="237"/>
      <c r="AB20" s="238"/>
      <c r="AC20" s="432"/>
      <c r="AD20" s="434"/>
      <c r="AE20" s="234"/>
      <c r="AF20" s="234"/>
      <c r="AG20" s="237"/>
      <c r="AH20" s="238"/>
      <c r="AI20" s="430"/>
      <c r="AJ20" s="431"/>
      <c r="AK20" s="435"/>
      <c r="AL20" s="436"/>
      <c r="AM20" s="436"/>
      <c r="AN20" s="433"/>
    </row>
    <row r="21" spans="2:40" ht="13.5" customHeight="1" x14ac:dyDescent="0.15">
      <c r="B21" s="239" t="s">
        <v>479</v>
      </c>
      <c r="C21" s="235">
        <v>10.5</v>
      </c>
      <c r="D21" s="235">
        <f t="shared" si="1"/>
        <v>102</v>
      </c>
      <c r="E21" s="235">
        <f t="shared" si="0"/>
        <v>112.5</v>
      </c>
      <c r="F21" s="430"/>
      <c r="G21" s="431"/>
      <c r="H21" s="431"/>
      <c r="I21" s="234"/>
      <c r="J21" s="236"/>
      <c r="K21" s="234"/>
      <c r="L21" s="234"/>
      <c r="M21" s="432"/>
      <c r="N21" s="433"/>
      <c r="O21" s="234"/>
      <c r="P21" s="234"/>
      <c r="Q21" s="234"/>
      <c r="R21" s="234"/>
      <c r="S21" s="234" t="s">
        <v>503</v>
      </c>
      <c r="T21" s="234"/>
      <c r="U21" s="234"/>
      <c r="V21" s="234"/>
      <c r="W21" s="234"/>
      <c r="X21" s="234"/>
      <c r="Y21" s="234"/>
      <c r="Z21" s="234"/>
      <c r="AA21" s="237"/>
      <c r="AB21" s="238"/>
      <c r="AC21" s="432"/>
      <c r="AD21" s="434"/>
      <c r="AE21" s="234"/>
      <c r="AF21" s="234"/>
      <c r="AG21" s="237"/>
      <c r="AH21" s="238"/>
      <c r="AI21" s="430"/>
      <c r="AJ21" s="431"/>
      <c r="AK21" s="435" t="s">
        <v>622</v>
      </c>
      <c r="AL21" s="436"/>
      <c r="AM21" s="436"/>
      <c r="AN21" s="433"/>
    </row>
    <row r="22" spans="2:40" ht="13.5" customHeight="1" x14ac:dyDescent="0.15">
      <c r="B22" s="239" t="s">
        <v>480</v>
      </c>
      <c r="C22" s="235">
        <v>10.5</v>
      </c>
      <c r="D22" s="235">
        <f t="shared" si="1"/>
        <v>112.5</v>
      </c>
      <c r="E22" s="235">
        <f t="shared" si="0"/>
        <v>123</v>
      </c>
      <c r="F22" s="430"/>
      <c r="G22" s="431"/>
      <c r="H22" s="431"/>
      <c r="I22" s="234"/>
      <c r="J22" s="236"/>
      <c r="K22" s="234"/>
      <c r="L22" s="234"/>
      <c r="M22" s="432"/>
      <c r="N22" s="433"/>
      <c r="O22" s="234"/>
      <c r="P22" s="234"/>
      <c r="Q22" s="234"/>
      <c r="R22" s="234"/>
      <c r="S22" s="234"/>
      <c r="T22" s="234"/>
      <c r="U22" s="234"/>
      <c r="V22" s="234"/>
      <c r="W22" s="234"/>
      <c r="X22" s="234"/>
      <c r="Y22" s="234"/>
      <c r="Z22" s="234"/>
      <c r="AA22" s="237"/>
      <c r="AB22" s="238"/>
      <c r="AC22" s="432"/>
      <c r="AD22" s="434"/>
      <c r="AE22" s="234"/>
      <c r="AF22" s="234"/>
      <c r="AG22" s="237"/>
      <c r="AH22" s="238"/>
      <c r="AI22" s="430"/>
      <c r="AJ22" s="431"/>
      <c r="AK22" s="435" t="s">
        <v>622</v>
      </c>
      <c r="AL22" s="436"/>
      <c r="AM22" s="436"/>
      <c r="AN22" s="433"/>
    </row>
    <row r="23" spans="2:40" ht="13.5" customHeight="1" x14ac:dyDescent="0.15">
      <c r="B23" s="239" t="s">
        <v>481</v>
      </c>
      <c r="C23" s="235">
        <v>10.5</v>
      </c>
      <c r="D23" s="235">
        <f t="shared" si="1"/>
        <v>123</v>
      </c>
      <c r="E23" s="235">
        <f t="shared" si="0"/>
        <v>133.5</v>
      </c>
      <c r="F23" s="430"/>
      <c r="G23" s="431"/>
      <c r="H23" s="431"/>
      <c r="I23" s="234"/>
      <c r="J23" s="236"/>
      <c r="K23" s="234"/>
      <c r="L23" s="234"/>
      <c r="M23" s="432"/>
      <c r="N23" s="433"/>
      <c r="O23" s="234"/>
      <c r="P23" s="234"/>
      <c r="Q23" s="234"/>
      <c r="R23" s="234"/>
      <c r="S23" s="234"/>
      <c r="T23" s="234"/>
      <c r="U23" s="234"/>
      <c r="V23" s="234"/>
      <c r="W23" s="234"/>
      <c r="X23" s="234"/>
      <c r="Y23" s="234"/>
      <c r="Z23" s="234"/>
      <c r="AA23" s="237"/>
      <c r="AB23" s="234"/>
      <c r="AC23" s="432"/>
      <c r="AD23" s="434"/>
      <c r="AE23" s="234"/>
      <c r="AF23" s="234"/>
      <c r="AG23" s="237"/>
      <c r="AH23" s="238"/>
      <c r="AI23" s="430"/>
      <c r="AJ23" s="431"/>
      <c r="AK23" s="435"/>
      <c r="AL23" s="436"/>
      <c r="AM23" s="436"/>
      <c r="AN23" s="433"/>
    </row>
    <row r="24" spans="2:40" ht="13.5" customHeight="1" x14ac:dyDescent="0.15">
      <c r="B24" s="239" t="s">
        <v>482</v>
      </c>
      <c r="C24" s="235">
        <v>10.5</v>
      </c>
      <c r="D24" s="235">
        <f t="shared" si="1"/>
        <v>133.5</v>
      </c>
      <c r="E24" s="235">
        <f t="shared" si="0"/>
        <v>144</v>
      </c>
      <c r="F24" s="430"/>
      <c r="G24" s="431"/>
      <c r="H24" s="431"/>
      <c r="I24" s="234"/>
      <c r="J24" s="236"/>
      <c r="K24" s="234"/>
      <c r="L24" s="234"/>
      <c r="M24" s="432"/>
      <c r="N24" s="433"/>
      <c r="O24" s="234"/>
      <c r="P24" s="234"/>
      <c r="Q24" s="234"/>
      <c r="R24" s="234"/>
      <c r="S24" s="234"/>
      <c r="T24" s="234"/>
      <c r="U24" s="234"/>
      <c r="V24" s="234"/>
      <c r="W24" s="234"/>
      <c r="X24" s="234"/>
      <c r="Y24" s="234"/>
      <c r="Z24" s="234"/>
      <c r="AA24" s="237"/>
      <c r="AB24" s="238"/>
      <c r="AC24" s="432"/>
      <c r="AD24" s="434"/>
      <c r="AE24" s="234"/>
      <c r="AF24" s="234"/>
      <c r="AG24" s="237"/>
      <c r="AH24" s="238"/>
      <c r="AI24" s="430"/>
      <c r="AJ24" s="431"/>
      <c r="AK24" s="435" t="s">
        <v>622</v>
      </c>
      <c r="AL24" s="436"/>
      <c r="AM24" s="436"/>
      <c r="AN24" s="433"/>
    </row>
    <row r="25" spans="2:40" ht="13.5" customHeight="1" x14ac:dyDescent="0.15">
      <c r="B25" s="239" t="s">
        <v>483</v>
      </c>
      <c r="C25" s="235">
        <v>10.5</v>
      </c>
      <c r="D25" s="235">
        <f t="shared" si="1"/>
        <v>144</v>
      </c>
      <c r="E25" s="235">
        <f t="shared" si="0"/>
        <v>154.5</v>
      </c>
      <c r="F25" s="430"/>
      <c r="G25" s="431"/>
      <c r="H25" s="431"/>
      <c r="I25" s="234"/>
      <c r="J25" s="236"/>
      <c r="K25" s="234"/>
      <c r="L25" s="234"/>
      <c r="M25" s="432"/>
      <c r="N25" s="433"/>
      <c r="O25" s="234"/>
      <c r="P25" s="234"/>
      <c r="Q25" s="234"/>
      <c r="R25" s="234"/>
      <c r="S25" s="234"/>
      <c r="T25" s="234"/>
      <c r="U25" s="234" t="s">
        <v>503</v>
      </c>
      <c r="V25" s="234"/>
      <c r="W25" s="234"/>
      <c r="X25" s="234"/>
      <c r="Y25" s="234"/>
      <c r="Z25" s="234"/>
      <c r="AA25" s="237"/>
      <c r="AB25" s="238"/>
      <c r="AC25" s="432"/>
      <c r="AD25" s="434"/>
      <c r="AE25" s="234"/>
      <c r="AF25" s="234"/>
      <c r="AG25" s="237"/>
      <c r="AH25" s="238"/>
      <c r="AI25" s="430"/>
      <c r="AJ25" s="431"/>
      <c r="AK25" s="435"/>
      <c r="AL25" s="436"/>
      <c r="AM25" s="436"/>
      <c r="AN25" s="433"/>
    </row>
    <row r="26" spans="2:40" ht="13.5" customHeight="1" x14ac:dyDescent="0.15">
      <c r="B26" s="239" t="s">
        <v>484</v>
      </c>
      <c r="C26" s="235">
        <v>10.5</v>
      </c>
      <c r="D26" s="235">
        <f t="shared" si="1"/>
        <v>154.5</v>
      </c>
      <c r="E26" s="235">
        <f t="shared" si="0"/>
        <v>165</v>
      </c>
      <c r="F26" s="430"/>
      <c r="G26" s="431"/>
      <c r="H26" s="431"/>
      <c r="I26" s="234"/>
      <c r="J26" s="236"/>
      <c r="K26" s="234"/>
      <c r="L26" s="234"/>
      <c r="M26" s="432"/>
      <c r="N26" s="433"/>
      <c r="O26" s="234"/>
      <c r="P26" s="234"/>
      <c r="Q26" s="234"/>
      <c r="R26" s="234"/>
      <c r="S26" s="234" t="s">
        <v>503</v>
      </c>
      <c r="T26" s="234"/>
      <c r="U26" s="234"/>
      <c r="V26" s="234"/>
      <c r="W26" s="234"/>
      <c r="X26" s="234"/>
      <c r="Y26" s="234"/>
      <c r="Z26" s="234"/>
      <c r="AA26" s="237"/>
      <c r="AB26" s="238"/>
      <c r="AC26" s="432"/>
      <c r="AD26" s="434"/>
      <c r="AE26" s="234"/>
      <c r="AF26" s="234"/>
      <c r="AG26" s="237"/>
      <c r="AH26" s="238"/>
      <c r="AI26" s="430"/>
      <c r="AJ26" s="431"/>
      <c r="AK26" s="435" t="s">
        <v>622</v>
      </c>
      <c r="AL26" s="436"/>
      <c r="AM26" s="436"/>
      <c r="AN26" s="433"/>
    </row>
    <row r="27" spans="2:40" ht="13.5" customHeight="1" x14ac:dyDescent="0.15">
      <c r="B27" s="239" t="s">
        <v>485</v>
      </c>
      <c r="C27" s="235">
        <v>10.5</v>
      </c>
      <c r="D27" s="235">
        <f t="shared" si="1"/>
        <v>165</v>
      </c>
      <c r="E27" s="235">
        <f t="shared" si="0"/>
        <v>175.5</v>
      </c>
      <c r="F27" s="430"/>
      <c r="G27" s="431"/>
      <c r="H27" s="431"/>
      <c r="I27" s="234"/>
      <c r="J27" s="236"/>
      <c r="K27" s="234"/>
      <c r="L27" s="234"/>
      <c r="M27" s="432"/>
      <c r="N27" s="433"/>
      <c r="O27" s="234"/>
      <c r="P27" s="234"/>
      <c r="Q27" s="234"/>
      <c r="R27" s="234"/>
      <c r="S27" s="234"/>
      <c r="T27" s="234"/>
      <c r="U27" s="234"/>
      <c r="V27" s="234"/>
      <c r="W27" s="234"/>
      <c r="X27" s="234"/>
      <c r="Y27" s="234"/>
      <c r="Z27" s="234"/>
      <c r="AA27" s="237"/>
      <c r="AB27" s="238"/>
      <c r="AC27" s="432"/>
      <c r="AD27" s="434"/>
      <c r="AE27" s="234"/>
      <c r="AF27" s="234"/>
      <c r="AG27" s="237"/>
      <c r="AH27" s="238"/>
      <c r="AI27" s="430"/>
      <c r="AJ27" s="431"/>
      <c r="AK27" s="435"/>
      <c r="AL27" s="436"/>
      <c r="AM27" s="436"/>
      <c r="AN27" s="433"/>
    </row>
    <row r="28" spans="2:40" ht="13.5" customHeight="1" x14ac:dyDescent="0.15">
      <c r="B28" s="239" t="s">
        <v>486</v>
      </c>
      <c r="C28" s="235">
        <v>10.5</v>
      </c>
      <c r="D28" s="235">
        <f t="shared" si="1"/>
        <v>175.5</v>
      </c>
      <c r="E28" s="235">
        <f t="shared" si="0"/>
        <v>186</v>
      </c>
      <c r="F28" s="430"/>
      <c r="G28" s="431"/>
      <c r="H28" s="431"/>
      <c r="I28" s="234"/>
      <c r="J28" s="236"/>
      <c r="K28" s="234"/>
      <c r="L28" s="234"/>
      <c r="M28" s="432"/>
      <c r="N28" s="433"/>
      <c r="O28" s="234"/>
      <c r="P28" s="234"/>
      <c r="Q28" s="234"/>
      <c r="R28" s="234"/>
      <c r="S28" s="234"/>
      <c r="T28" s="234"/>
      <c r="U28" s="234"/>
      <c r="V28" s="234"/>
      <c r="W28" s="234"/>
      <c r="X28" s="234"/>
      <c r="Y28" s="234"/>
      <c r="Z28" s="234"/>
      <c r="AA28" s="237"/>
      <c r="AB28" s="238"/>
      <c r="AC28" s="432"/>
      <c r="AD28" s="434"/>
      <c r="AE28" s="234"/>
      <c r="AF28" s="234"/>
      <c r="AG28" s="237"/>
      <c r="AH28" s="238"/>
      <c r="AI28" s="430"/>
      <c r="AJ28" s="431"/>
      <c r="AK28" s="435" t="s">
        <v>622</v>
      </c>
      <c r="AL28" s="436"/>
      <c r="AM28" s="436"/>
      <c r="AN28" s="433"/>
    </row>
    <row r="29" spans="2:40" ht="13.5" customHeight="1" x14ac:dyDescent="0.15">
      <c r="B29" s="239" t="s">
        <v>487</v>
      </c>
      <c r="C29" s="235">
        <v>10.5</v>
      </c>
      <c r="D29" s="235">
        <f t="shared" si="1"/>
        <v>186</v>
      </c>
      <c r="E29" s="235">
        <f t="shared" si="0"/>
        <v>196.5</v>
      </c>
      <c r="F29" s="430"/>
      <c r="G29" s="431"/>
      <c r="H29" s="431"/>
      <c r="I29" s="234"/>
      <c r="J29" s="236"/>
      <c r="K29" s="234"/>
      <c r="L29" s="234"/>
      <c r="M29" s="432"/>
      <c r="N29" s="433"/>
      <c r="O29" s="234"/>
      <c r="P29" s="234"/>
      <c r="Q29" s="234"/>
      <c r="R29" s="234"/>
      <c r="S29" s="234"/>
      <c r="T29" s="234"/>
      <c r="U29" s="234"/>
      <c r="V29" s="234"/>
      <c r="W29" s="234"/>
      <c r="X29" s="234"/>
      <c r="Y29" s="234"/>
      <c r="Z29" s="234"/>
      <c r="AA29" s="237"/>
      <c r="AB29" s="238"/>
      <c r="AC29" s="432"/>
      <c r="AD29" s="434"/>
      <c r="AE29" s="234"/>
      <c r="AF29" s="234"/>
      <c r="AG29" s="237"/>
      <c r="AH29" s="238"/>
      <c r="AI29" s="430"/>
      <c r="AJ29" s="431"/>
      <c r="AK29" s="435" t="s">
        <v>622</v>
      </c>
      <c r="AL29" s="436"/>
      <c r="AM29" s="436"/>
      <c r="AN29" s="433"/>
    </row>
    <row r="30" spans="2:40" ht="13.5" customHeight="1" x14ac:dyDescent="0.15">
      <c r="B30" s="239" t="s">
        <v>488</v>
      </c>
      <c r="C30" s="235">
        <v>10.5</v>
      </c>
      <c r="D30" s="235">
        <f t="shared" si="1"/>
        <v>196.5</v>
      </c>
      <c r="E30" s="235">
        <f t="shared" si="0"/>
        <v>207</v>
      </c>
      <c r="F30" s="430"/>
      <c r="G30" s="431"/>
      <c r="H30" s="431"/>
      <c r="I30" s="234"/>
      <c r="J30" s="236"/>
      <c r="K30" s="234"/>
      <c r="L30" s="234"/>
      <c r="M30" s="432"/>
      <c r="N30" s="433"/>
      <c r="O30" s="234"/>
      <c r="P30" s="234"/>
      <c r="Q30" s="234"/>
      <c r="R30" s="234"/>
      <c r="S30" s="234"/>
      <c r="T30" s="234"/>
      <c r="U30" s="234"/>
      <c r="V30" s="234"/>
      <c r="W30" s="234"/>
      <c r="X30" s="234"/>
      <c r="Y30" s="234"/>
      <c r="Z30" s="234"/>
      <c r="AA30" s="237"/>
      <c r="AB30" s="238"/>
      <c r="AC30" s="432"/>
      <c r="AD30" s="434"/>
      <c r="AE30" s="234"/>
      <c r="AF30" s="234"/>
      <c r="AG30" s="237"/>
      <c r="AH30" s="238"/>
      <c r="AI30" s="430"/>
      <c r="AJ30" s="431"/>
      <c r="AK30" s="435"/>
      <c r="AL30" s="436"/>
      <c r="AM30" s="436"/>
      <c r="AN30" s="433"/>
    </row>
    <row r="31" spans="2:40" ht="13.5" customHeight="1" x14ac:dyDescent="0.15">
      <c r="B31" s="239" t="s">
        <v>489</v>
      </c>
      <c r="C31" s="235">
        <v>10.5</v>
      </c>
      <c r="D31" s="235">
        <f t="shared" si="1"/>
        <v>207</v>
      </c>
      <c r="E31" s="235">
        <f t="shared" si="0"/>
        <v>217.5</v>
      </c>
      <c r="F31" s="430"/>
      <c r="G31" s="431"/>
      <c r="H31" s="431"/>
      <c r="I31" s="234"/>
      <c r="J31" s="236"/>
      <c r="K31" s="234"/>
      <c r="L31" s="234"/>
      <c r="M31" s="432"/>
      <c r="N31" s="433"/>
      <c r="O31" s="234" t="s">
        <v>503</v>
      </c>
      <c r="P31" s="234"/>
      <c r="Q31" s="234"/>
      <c r="R31" s="234"/>
      <c r="S31" s="234" t="s">
        <v>503</v>
      </c>
      <c r="T31" s="234"/>
      <c r="U31" s="234"/>
      <c r="V31" s="234"/>
      <c r="W31" s="234"/>
      <c r="X31" s="234"/>
      <c r="Y31" s="234"/>
      <c r="Z31" s="234"/>
      <c r="AA31" s="237"/>
      <c r="AB31" s="238"/>
      <c r="AC31" s="432"/>
      <c r="AD31" s="434"/>
      <c r="AE31" s="234"/>
      <c r="AF31" s="234"/>
      <c r="AG31" s="237"/>
      <c r="AH31" s="238"/>
      <c r="AI31" s="430"/>
      <c r="AJ31" s="431"/>
      <c r="AK31" s="435" t="s">
        <v>622</v>
      </c>
      <c r="AL31" s="436"/>
      <c r="AM31" s="436"/>
      <c r="AN31" s="433"/>
    </row>
    <row r="32" spans="2:40" ht="13.5" customHeight="1" x14ac:dyDescent="0.15">
      <c r="B32" s="239" t="s">
        <v>490</v>
      </c>
      <c r="C32" s="235">
        <v>10.5</v>
      </c>
      <c r="D32" s="235">
        <f t="shared" si="1"/>
        <v>217.5</v>
      </c>
      <c r="E32" s="235">
        <f t="shared" si="0"/>
        <v>228</v>
      </c>
      <c r="F32" s="430"/>
      <c r="G32" s="431"/>
      <c r="H32" s="431"/>
      <c r="I32" s="234"/>
      <c r="J32" s="236"/>
      <c r="K32" s="234"/>
      <c r="L32" s="234"/>
      <c r="M32" s="432"/>
      <c r="N32" s="433"/>
      <c r="O32" s="234"/>
      <c r="P32" s="234"/>
      <c r="Q32" s="234"/>
      <c r="R32" s="234"/>
      <c r="S32" s="234"/>
      <c r="T32" s="234"/>
      <c r="U32" s="234"/>
      <c r="V32" s="234"/>
      <c r="W32" s="234"/>
      <c r="X32" s="234"/>
      <c r="Y32" s="234"/>
      <c r="Z32" s="234"/>
      <c r="AA32" s="237"/>
      <c r="AB32" s="238"/>
      <c r="AC32" s="432"/>
      <c r="AD32" s="434"/>
      <c r="AE32" s="234"/>
      <c r="AF32" s="234"/>
      <c r="AG32" s="237"/>
      <c r="AH32" s="238"/>
      <c r="AI32" s="430"/>
      <c r="AJ32" s="431"/>
      <c r="AK32" s="435"/>
      <c r="AL32" s="436"/>
      <c r="AM32" s="436"/>
      <c r="AN32" s="433"/>
    </row>
    <row r="33" spans="2:40" ht="13.5" customHeight="1" x14ac:dyDescent="0.15">
      <c r="B33" s="239" t="s">
        <v>491</v>
      </c>
      <c r="C33" s="235">
        <v>10.5</v>
      </c>
      <c r="D33" s="235">
        <f t="shared" si="1"/>
        <v>228</v>
      </c>
      <c r="E33" s="235">
        <f t="shared" si="0"/>
        <v>238.5</v>
      </c>
      <c r="F33" s="430"/>
      <c r="G33" s="431"/>
      <c r="H33" s="431"/>
      <c r="I33" s="234"/>
      <c r="J33" s="236"/>
      <c r="K33" s="234"/>
      <c r="L33" s="234"/>
      <c r="M33" s="432"/>
      <c r="N33" s="433"/>
      <c r="O33" s="234"/>
      <c r="P33" s="234"/>
      <c r="Q33" s="234"/>
      <c r="R33" s="234"/>
      <c r="S33" s="234"/>
      <c r="T33" s="234"/>
      <c r="U33" s="234"/>
      <c r="V33" s="234"/>
      <c r="W33" s="234"/>
      <c r="X33" s="234"/>
      <c r="Y33" s="234"/>
      <c r="Z33" s="234"/>
      <c r="AA33" s="237"/>
      <c r="AB33" s="238"/>
      <c r="AC33" s="432"/>
      <c r="AD33" s="434"/>
      <c r="AE33" s="234"/>
      <c r="AF33" s="234"/>
      <c r="AG33" s="237"/>
      <c r="AH33" s="238"/>
      <c r="AI33" s="430"/>
      <c r="AJ33" s="431"/>
      <c r="AK33" s="435" t="s">
        <v>622</v>
      </c>
      <c r="AL33" s="436"/>
      <c r="AM33" s="436"/>
      <c r="AN33" s="433"/>
    </row>
    <row r="34" spans="2:40" ht="13.5" customHeight="1" x14ac:dyDescent="0.15">
      <c r="B34" s="239" t="s">
        <v>492</v>
      </c>
      <c r="C34" s="235">
        <v>10.5</v>
      </c>
      <c r="D34" s="235">
        <f t="shared" si="1"/>
        <v>238.5</v>
      </c>
      <c r="E34" s="235">
        <f t="shared" si="0"/>
        <v>249</v>
      </c>
      <c r="F34" s="430"/>
      <c r="G34" s="431"/>
      <c r="H34" s="431"/>
      <c r="I34" s="234"/>
      <c r="J34" s="236"/>
      <c r="K34" s="234"/>
      <c r="L34" s="234"/>
      <c r="M34" s="432"/>
      <c r="N34" s="433"/>
      <c r="O34" s="234"/>
      <c r="P34" s="234"/>
      <c r="Q34" s="234"/>
      <c r="R34" s="234"/>
      <c r="S34" s="234"/>
      <c r="T34" s="234"/>
      <c r="U34" s="234" t="s">
        <v>503</v>
      </c>
      <c r="V34" s="234"/>
      <c r="W34" s="234"/>
      <c r="X34" s="234"/>
      <c r="Y34" s="234"/>
      <c r="Z34" s="234"/>
      <c r="AA34" s="237"/>
      <c r="AB34" s="238"/>
      <c r="AC34" s="432"/>
      <c r="AD34" s="434"/>
      <c r="AE34" s="234"/>
      <c r="AF34" s="234"/>
      <c r="AG34" s="237"/>
      <c r="AH34" s="238"/>
      <c r="AI34" s="430"/>
      <c r="AJ34" s="431"/>
      <c r="AK34" s="435"/>
      <c r="AL34" s="436"/>
      <c r="AM34" s="436"/>
      <c r="AN34" s="433"/>
    </row>
    <row r="35" spans="2:40" ht="13.5" customHeight="1" x14ac:dyDescent="0.15">
      <c r="B35" s="239" t="s">
        <v>508</v>
      </c>
      <c r="C35" s="253">
        <v>10.5</v>
      </c>
      <c r="D35" s="235">
        <f t="shared" si="1"/>
        <v>249</v>
      </c>
      <c r="E35" s="235">
        <f t="shared" si="0"/>
        <v>259.5</v>
      </c>
      <c r="F35" s="430"/>
      <c r="G35" s="431"/>
      <c r="H35" s="431"/>
      <c r="I35" s="234"/>
      <c r="J35" s="236"/>
      <c r="K35" s="234"/>
      <c r="L35" s="234"/>
      <c r="M35" s="432"/>
      <c r="N35" s="433"/>
      <c r="O35" s="234"/>
      <c r="P35" s="234"/>
      <c r="Q35" s="234"/>
      <c r="R35" s="234"/>
      <c r="S35" s="234"/>
      <c r="T35" s="234"/>
      <c r="U35" s="234"/>
      <c r="V35" s="234"/>
      <c r="W35" s="234"/>
      <c r="X35" s="234"/>
      <c r="Y35" s="234"/>
      <c r="Z35" s="234"/>
      <c r="AA35" s="237"/>
      <c r="AB35" s="238"/>
      <c r="AC35" s="432"/>
      <c r="AD35" s="434"/>
      <c r="AE35" s="234"/>
      <c r="AF35" s="234"/>
      <c r="AG35" s="237"/>
      <c r="AH35" s="238"/>
      <c r="AI35" s="430"/>
      <c r="AJ35" s="431"/>
      <c r="AK35" s="435"/>
      <c r="AL35" s="436"/>
      <c r="AM35" s="436"/>
      <c r="AN35" s="433"/>
    </row>
    <row r="36" spans="2:40" ht="13.5" customHeight="1" x14ac:dyDescent="0.15">
      <c r="B36" s="239" t="s">
        <v>509</v>
      </c>
      <c r="C36" s="235">
        <v>10.5</v>
      </c>
      <c r="D36" s="235">
        <f t="shared" si="1"/>
        <v>259.5</v>
      </c>
      <c r="E36" s="235">
        <f t="shared" si="0"/>
        <v>270</v>
      </c>
      <c r="F36" s="430"/>
      <c r="G36" s="431"/>
      <c r="H36" s="431"/>
      <c r="I36" s="234"/>
      <c r="J36" s="236"/>
      <c r="K36" s="234"/>
      <c r="L36" s="234"/>
      <c r="M36" s="432"/>
      <c r="N36" s="433"/>
      <c r="O36" s="234" t="s">
        <v>503</v>
      </c>
      <c r="P36" s="234"/>
      <c r="Q36" s="234"/>
      <c r="R36" s="234"/>
      <c r="S36" s="234" t="s">
        <v>503</v>
      </c>
      <c r="T36" s="234"/>
      <c r="U36" s="234"/>
      <c r="V36" s="234"/>
      <c r="W36" s="234"/>
      <c r="X36" s="234"/>
      <c r="Y36" s="234"/>
      <c r="Z36" s="234"/>
      <c r="AA36" s="237"/>
      <c r="AB36" s="238"/>
      <c r="AC36" s="432"/>
      <c r="AD36" s="434"/>
      <c r="AE36" s="234"/>
      <c r="AF36" s="234"/>
      <c r="AG36" s="237"/>
      <c r="AH36" s="238"/>
      <c r="AI36" s="430"/>
      <c r="AJ36" s="431"/>
      <c r="AK36" s="435" t="s">
        <v>622</v>
      </c>
      <c r="AL36" s="436"/>
      <c r="AM36" s="436"/>
      <c r="AN36" s="433"/>
    </row>
    <row r="37" spans="2:40" ht="13.5" customHeight="1" x14ac:dyDescent="0.15">
      <c r="B37" s="239" t="s">
        <v>510</v>
      </c>
      <c r="C37" s="235">
        <v>10.5</v>
      </c>
      <c r="D37" s="235">
        <f t="shared" si="1"/>
        <v>270</v>
      </c>
      <c r="E37" s="235">
        <f t="shared" si="0"/>
        <v>280.5</v>
      </c>
      <c r="F37" s="430"/>
      <c r="G37" s="431"/>
      <c r="H37" s="431"/>
      <c r="I37" s="234"/>
      <c r="J37" s="236"/>
      <c r="K37" s="234"/>
      <c r="L37" s="234"/>
      <c r="M37" s="432"/>
      <c r="N37" s="433"/>
      <c r="O37" s="234"/>
      <c r="P37" s="234"/>
      <c r="Q37" s="234"/>
      <c r="R37" s="234"/>
      <c r="S37" s="234"/>
      <c r="T37" s="234"/>
      <c r="U37" s="234"/>
      <c r="V37" s="234"/>
      <c r="W37" s="234"/>
      <c r="X37" s="234"/>
      <c r="Y37" s="234"/>
      <c r="Z37" s="234"/>
      <c r="AA37" s="237"/>
      <c r="AB37" s="238"/>
      <c r="AC37" s="432"/>
      <c r="AD37" s="434"/>
      <c r="AE37" s="234"/>
      <c r="AF37" s="234"/>
      <c r="AG37" s="237"/>
      <c r="AH37" s="238"/>
      <c r="AI37" s="430"/>
      <c r="AJ37" s="431"/>
      <c r="AK37" s="435"/>
      <c r="AL37" s="436"/>
      <c r="AM37" s="436"/>
      <c r="AN37" s="433"/>
    </row>
    <row r="38" spans="2:40" ht="13.5" customHeight="1" x14ac:dyDescent="0.15">
      <c r="B38" s="239" t="s">
        <v>511</v>
      </c>
      <c r="C38" s="235">
        <v>10.5</v>
      </c>
      <c r="D38" s="235">
        <f t="shared" si="1"/>
        <v>280.5</v>
      </c>
      <c r="E38" s="235">
        <f t="shared" si="0"/>
        <v>291</v>
      </c>
      <c r="F38" s="430"/>
      <c r="G38" s="431"/>
      <c r="H38" s="431"/>
      <c r="I38" s="234"/>
      <c r="J38" s="236"/>
      <c r="K38" s="234"/>
      <c r="L38" s="234"/>
      <c r="M38" s="432"/>
      <c r="N38" s="433"/>
      <c r="O38" s="234"/>
      <c r="P38" s="234"/>
      <c r="Q38" s="234"/>
      <c r="R38" s="234"/>
      <c r="S38" s="234"/>
      <c r="T38" s="234"/>
      <c r="U38" s="234"/>
      <c r="V38" s="234"/>
      <c r="W38" s="234"/>
      <c r="X38" s="234"/>
      <c r="Y38" s="234"/>
      <c r="Z38" s="234"/>
      <c r="AA38" s="237"/>
      <c r="AB38" s="238"/>
      <c r="AC38" s="432"/>
      <c r="AD38" s="434"/>
      <c r="AE38" s="234"/>
      <c r="AF38" s="234"/>
      <c r="AG38" s="237"/>
      <c r="AH38" s="238"/>
      <c r="AI38" s="430"/>
      <c r="AJ38" s="431"/>
      <c r="AK38" s="435" t="s">
        <v>622</v>
      </c>
      <c r="AL38" s="436"/>
      <c r="AM38" s="436"/>
      <c r="AN38" s="433"/>
    </row>
    <row r="39" spans="2:40" ht="13.5" customHeight="1" x14ac:dyDescent="0.15">
      <c r="B39" s="239" t="s">
        <v>512</v>
      </c>
      <c r="C39" s="235">
        <v>10.5</v>
      </c>
      <c r="D39" s="235">
        <f t="shared" si="1"/>
        <v>291</v>
      </c>
      <c r="E39" s="235">
        <f t="shared" si="0"/>
        <v>301.5</v>
      </c>
      <c r="F39" s="430"/>
      <c r="G39" s="431"/>
      <c r="H39" s="431"/>
      <c r="I39" s="234"/>
      <c r="J39" s="236"/>
      <c r="K39" s="234"/>
      <c r="L39" s="234"/>
      <c r="M39" s="432"/>
      <c r="N39" s="433"/>
      <c r="O39" s="234"/>
      <c r="P39" s="234"/>
      <c r="Q39" s="234"/>
      <c r="R39" s="234"/>
      <c r="S39" s="234"/>
      <c r="T39" s="234"/>
      <c r="U39" s="234"/>
      <c r="V39" s="234"/>
      <c r="W39" s="234"/>
      <c r="X39" s="234"/>
      <c r="Y39" s="234"/>
      <c r="Z39" s="234"/>
      <c r="AA39" s="237"/>
      <c r="AB39" s="238"/>
      <c r="AC39" s="432"/>
      <c r="AD39" s="434"/>
      <c r="AE39" s="234"/>
      <c r="AF39" s="234"/>
      <c r="AG39" s="237"/>
      <c r="AH39" s="238"/>
      <c r="AI39" s="430"/>
      <c r="AJ39" s="431"/>
      <c r="AK39" s="435"/>
      <c r="AL39" s="436"/>
      <c r="AM39" s="436"/>
      <c r="AN39" s="433"/>
    </row>
    <row r="40" spans="2:40" ht="13.5" customHeight="1" x14ac:dyDescent="0.15">
      <c r="B40" s="239" t="s">
        <v>513</v>
      </c>
      <c r="C40" s="235">
        <v>10.5</v>
      </c>
      <c r="D40" s="235">
        <f t="shared" si="1"/>
        <v>301.5</v>
      </c>
      <c r="E40" s="235">
        <f t="shared" si="0"/>
        <v>312</v>
      </c>
      <c r="F40" s="430"/>
      <c r="G40" s="431"/>
      <c r="H40" s="431"/>
      <c r="I40" s="234"/>
      <c r="J40" s="236"/>
      <c r="K40" s="234"/>
      <c r="L40" s="234"/>
      <c r="M40" s="432"/>
      <c r="N40" s="433"/>
      <c r="O40" s="234"/>
      <c r="P40" s="234"/>
      <c r="Q40" s="234"/>
      <c r="R40" s="234"/>
      <c r="S40" s="234" t="s">
        <v>503</v>
      </c>
      <c r="T40" s="234"/>
      <c r="U40" s="234"/>
      <c r="V40" s="234"/>
      <c r="W40" s="234"/>
      <c r="X40" s="234"/>
      <c r="Y40" s="234"/>
      <c r="Z40" s="234"/>
      <c r="AA40" s="237"/>
      <c r="AB40" s="238"/>
      <c r="AC40" s="432"/>
      <c r="AD40" s="434"/>
      <c r="AE40" s="234"/>
      <c r="AF40" s="234"/>
      <c r="AG40" s="237"/>
      <c r="AH40" s="238"/>
      <c r="AI40" s="430"/>
      <c r="AJ40" s="431"/>
      <c r="AK40" s="435" t="s">
        <v>622</v>
      </c>
      <c r="AL40" s="436"/>
      <c r="AM40" s="436"/>
      <c r="AN40" s="433"/>
    </row>
    <row r="41" spans="2:40" ht="13.5" customHeight="1" x14ac:dyDescent="0.15">
      <c r="B41" s="239" t="s">
        <v>514</v>
      </c>
      <c r="C41" s="235">
        <v>10.5</v>
      </c>
      <c r="D41" s="235">
        <f t="shared" si="1"/>
        <v>312</v>
      </c>
      <c r="E41" s="235">
        <f t="shared" si="0"/>
        <v>322.5</v>
      </c>
      <c r="F41" s="430"/>
      <c r="G41" s="431"/>
      <c r="H41" s="431"/>
      <c r="I41" s="234"/>
      <c r="J41" s="236"/>
      <c r="K41" s="234"/>
      <c r="L41" s="234"/>
      <c r="M41" s="432"/>
      <c r="N41" s="433"/>
      <c r="O41" s="234"/>
      <c r="P41" s="234"/>
      <c r="Q41" s="234"/>
      <c r="R41" s="234"/>
      <c r="S41" s="234"/>
      <c r="T41" s="234"/>
      <c r="U41" s="234"/>
      <c r="V41" s="234"/>
      <c r="W41" s="234"/>
      <c r="X41" s="234"/>
      <c r="Y41" s="234"/>
      <c r="Z41" s="234"/>
      <c r="AA41" s="237"/>
      <c r="AB41" s="238"/>
      <c r="AC41" s="432"/>
      <c r="AD41" s="434"/>
      <c r="AE41" s="234"/>
      <c r="AF41" s="234"/>
      <c r="AG41" s="237"/>
      <c r="AH41" s="238"/>
      <c r="AI41" s="430"/>
      <c r="AJ41" s="431"/>
      <c r="AK41" s="435" t="s">
        <v>622</v>
      </c>
      <c r="AL41" s="436"/>
      <c r="AM41" s="436"/>
      <c r="AN41" s="433"/>
    </row>
    <row r="42" spans="2:40" ht="13.5" customHeight="1" x14ac:dyDescent="0.15">
      <c r="B42" s="234" t="s">
        <v>515</v>
      </c>
      <c r="C42" s="253">
        <v>10.5</v>
      </c>
      <c r="D42" s="235">
        <f>E41</f>
        <v>322.5</v>
      </c>
      <c r="E42" s="235">
        <f t="shared" ref="E42:E73" si="2">C42+D42</f>
        <v>333</v>
      </c>
      <c r="F42" s="430"/>
      <c r="G42" s="431"/>
      <c r="H42" s="431"/>
      <c r="I42" s="234"/>
      <c r="J42" s="236"/>
      <c r="K42" s="234"/>
      <c r="L42" s="234"/>
      <c r="M42" s="432"/>
      <c r="N42" s="433"/>
      <c r="O42" s="234"/>
      <c r="P42" s="234"/>
      <c r="Q42" s="234"/>
      <c r="R42" s="234"/>
      <c r="S42" s="234"/>
      <c r="T42" s="234"/>
      <c r="U42" s="234"/>
      <c r="V42" s="234"/>
      <c r="W42" s="234"/>
      <c r="X42" s="234"/>
      <c r="Y42" s="234"/>
      <c r="Z42" s="234"/>
      <c r="AA42" s="237"/>
      <c r="AB42" s="238"/>
      <c r="AC42" s="432"/>
      <c r="AD42" s="434"/>
      <c r="AE42" s="234"/>
      <c r="AF42" s="234"/>
      <c r="AG42" s="234"/>
      <c r="AH42" s="234"/>
      <c r="AI42" s="430"/>
      <c r="AJ42" s="431"/>
      <c r="AK42" s="435" t="s">
        <v>622</v>
      </c>
      <c r="AL42" s="436"/>
      <c r="AM42" s="436"/>
      <c r="AN42" s="433"/>
    </row>
    <row r="43" spans="2:40" ht="13.5" customHeight="1" x14ac:dyDescent="0.15">
      <c r="B43" s="239" t="s">
        <v>516</v>
      </c>
      <c r="C43" s="235">
        <v>10.5</v>
      </c>
      <c r="D43" s="235">
        <f t="shared" ref="D43:D73" si="3">E42</f>
        <v>333</v>
      </c>
      <c r="E43" s="235">
        <f t="shared" si="2"/>
        <v>343.5</v>
      </c>
      <c r="F43" s="430"/>
      <c r="G43" s="431"/>
      <c r="H43" s="431"/>
      <c r="I43" s="234"/>
      <c r="J43" s="236"/>
      <c r="K43" s="234"/>
      <c r="L43" s="234"/>
      <c r="M43" s="432"/>
      <c r="N43" s="433"/>
      <c r="O43" s="234"/>
      <c r="P43" s="234"/>
      <c r="Q43" s="234"/>
      <c r="R43" s="234"/>
      <c r="S43" s="234"/>
      <c r="T43" s="234"/>
      <c r="U43" s="234"/>
      <c r="V43" s="234"/>
      <c r="W43" s="234"/>
      <c r="X43" s="234"/>
      <c r="Y43" s="234"/>
      <c r="Z43" s="234"/>
      <c r="AA43" s="237"/>
      <c r="AB43" s="238"/>
      <c r="AC43" s="432"/>
      <c r="AD43" s="434"/>
      <c r="AE43" s="234"/>
      <c r="AF43" s="234"/>
      <c r="AG43" s="234"/>
      <c r="AH43" s="234"/>
      <c r="AI43" s="430"/>
      <c r="AJ43" s="431"/>
      <c r="AK43" s="435" t="s">
        <v>622</v>
      </c>
      <c r="AL43" s="436"/>
      <c r="AM43" s="436"/>
      <c r="AN43" s="433"/>
    </row>
    <row r="44" spans="2:40" ht="13.5" customHeight="1" x14ac:dyDescent="0.15">
      <c r="B44" s="239" t="s">
        <v>517</v>
      </c>
      <c r="C44" s="235">
        <v>10.5</v>
      </c>
      <c r="D44" s="235">
        <f t="shared" si="3"/>
        <v>343.5</v>
      </c>
      <c r="E44" s="235">
        <f t="shared" si="2"/>
        <v>354</v>
      </c>
      <c r="F44" s="430"/>
      <c r="G44" s="431"/>
      <c r="H44" s="431"/>
      <c r="I44" s="234"/>
      <c r="J44" s="236"/>
      <c r="K44" s="234"/>
      <c r="L44" s="234"/>
      <c r="M44" s="432"/>
      <c r="N44" s="433"/>
      <c r="O44" s="234"/>
      <c r="P44" s="234"/>
      <c r="Q44" s="234"/>
      <c r="R44" s="234"/>
      <c r="S44" s="234"/>
      <c r="T44" s="234"/>
      <c r="U44" s="234" t="s">
        <v>503</v>
      </c>
      <c r="V44" s="234"/>
      <c r="W44" s="234"/>
      <c r="X44" s="234"/>
      <c r="Y44" s="234"/>
      <c r="Z44" s="234"/>
      <c r="AA44" s="237"/>
      <c r="AB44" s="238"/>
      <c r="AC44" s="432"/>
      <c r="AD44" s="434"/>
      <c r="AE44" s="234"/>
      <c r="AF44" s="234"/>
      <c r="AG44" s="234"/>
      <c r="AH44" s="234"/>
      <c r="AI44" s="430"/>
      <c r="AJ44" s="431"/>
      <c r="AK44" s="435"/>
      <c r="AL44" s="436"/>
      <c r="AM44" s="436"/>
      <c r="AN44" s="433"/>
    </row>
    <row r="45" spans="2:40" ht="13.5" customHeight="1" x14ac:dyDescent="0.15">
      <c r="B45" s="239" t="s">
        <v>518</v>
      </c>
      <c r="C45" s="235">
        <v>10.5</v>
      </c>
      <c r="D45" s="235">
        <f t="shared" si="3"/>
        <v>354</v>
      </c>
      <c r="E45" s="235">
        <f t="shared" si="2"/>
        <v>364.5</v>
      </c>
      <c r="F45" s="430"/>
      <c r="G45" s="431"/>
      <c r="H45" s="431"/>
      <c r="I45" s="234"/>
      <c r="J45" s="236"/>
      <c r="K45" s="234"/>
      <c r="L45" s="234"/>
      <c r="M45" s="432"/>
      <c r="N45" s="433"/>
      <c r="O45" s="234"/>
      <c r="P45" s="234"/>
      <c r="Q45" s="234"/>
      <c r="R45" s="234"/>
      <c r="S45" s="234" t="s">
        <v>503</v>
      </c>
      <c r="T45" s="234"/>
      <c r="U45" s="234"/>
      <c r="V45" s="234"/>
      <c r="W45" s="234"/>
      <c r="X45" s="234"/>
      <c r="Y45" s="234"/>
      <c r="Z45" s="234"/>
      <c r="AA45" s="237"/>
      <c r="AB45" s="238"/>
      <c r="AC45" s="432"/>
      <c r="AD45" s="434"/>
      <c r="AE45" s="234"/>
      <c r="AF45" s="234"/>
      <c r="AG45" s="234"/>
      <c r="AH45" s="234"/>
      <c r="AI45" s="432"/>
      <c r="AJ45" s="434"/>
      <c r="AK45" s="435" t="s">
        <v>622</v>
      </c>
      <c r="AL45" s="436"/>
      <c r="AM45" s="436"/>
      <c r="AN45" s="433"/>
    </row>
    <row r="46" spans="2:40" ht="13.5" customHeight="1" x14ac:dyDescent="0.15">
      <c r="B46" s="239" t="s">
        <v>519</v>
      </c>
      <c r="C46" s="235">
        <v>10.5</v>
      </c>
      <c r="D46" s="235">
        <f t="shared" si="3"/>
        <v>364.5</v>
      </c>
      <c r="E46" s="235">
        <f t="shared" si="2"/>
        <v>375</v>
      </c>
      <c r="F46" s="430"/>
      <c r="G46" s="431"/>
      <c r="H46" s="431"/>
      <c r="I46" s="234"/>
      <c r="J46" s="236"/>
      <c r="K46" s="234"/>
      <c r="L46" s="234"/>
      <c r="M46" s="432"/>
      <c r="N46" s="433"/>
      <c r="O46" s="234"/>
      <c r="P46" s="234"/>
      <c r="Q46" s="234"/>
      <c r="R46" s="234"/>
      <c r="S46" s="234"/>
      <c r="T46" s="234"/>
      <c r="U46" s="234"/>
      <c r="V46" s="234"/>
      <c r="W46" s="234"/>
      <c r="X46" s="234"/>
      <c r="Y46" s="234"/>
      <c r="Z46" s="234"/>
      <c r="AA46" s="237"/>
      <c r="AB46" s="238"/>
      <c r="AC46" s="432"/>
      <c r="AD46" s="434"/>
      <c r="AE46" s="234"/>
      <c r="AF46" s="234"/>
      <c r="AG46" s="237"/>
      <c r="AH46" s="238"/>
      <c r="AI46" s="430"/>
      <c r="AJ46" s="431"/>
      <c r="AK46" s="435"/>
      <c r="AL46" s="436"/>
      <c r="AM46" s="436"/>
      <c r="AN46" s="433"/>
    </row>
    <row r="47" spans="2:40" ht="13.5" customHeight="1" x14ac:dyDescent="0.15">
      <c r="B47" s="239" t="s">
        <v>520</v>
      </c>
      <c r="C47" s="235">
        <v>10.5</v>
      </c>
      <c r="D47" s="235">
        <f t="shared" si="3"/>
        <v>375</v>
      </c>
      <c r="E47" s="235">
        <f t="shared" si="2"/>
        <v>385.5</v>
      </c>
      <c r="F47" s="430"/>
      <c r="G47" s="431"/>
      <c r="H47" s="431"/>
      <c r="I47" s="234"/>
      <c r="J47" s="236"/>
      <c r="K47" s="234"/>
      <c r="L47" s="234"/>
      <c r="M47" s="432"/>
      <c r="N47" s="433"/>
      <c r="O47" s="234"/>
      <c r="P47" s="234"/>
      <c r="Q47" s="234"/>
      <c r="R47" s="234"/>
      <c r="S47" s="234"/>
      <c r="T47" s="234"/>
      <c r="U47" s="234"/>
      <c r="V47" s="234"/>
      <c r="W47" s="234"/>
      <c r="X47" s="234"/>
      <c r="Y47" s="234"/>
      <c r="Z47" s="234"/>
      <c r="AA47" s="237"/>
      <c r="AB47" s="238"/>
      <c r="AC47" s="432"/>
      <c r="AD47" s="434"/>
      <c r="AE47" s="234"/>
      <c r="AF47" s="234"/>
      <c r="AG47" s="237"/>
      <c r="AH47" s="238"/>
      <c r="AI47" s="430"/>
      <c r="AJ47" s="431"/>
      <c r="AK47" s="435" t="s">
        <v>622</v>
      </c>
      <c r="AL47" s="436"/>
      <c r="AM47" s="436"/>
      <c r="AN47" s="433"/>
    </row>
    <row r="48" spans="2:40" ht="13.5" customHeight="1" x14ac:dyDescent="0.15">
      <c r="B48" s="239" t="s">
        <v>521</v>
      </c>
      <c r="C48" s="235">
        <v>10.5</v>
      </c>
      <c r="D48" s="235">
        <f t="shared" si="3"/>
        <v>385.5</v>
      </c>
      <c r="E48" s="235">
        <f t="shared" si="2"/>
        <v>396</v>
      </c>
      <c r="F48" s="430"/>
      <c r="G48" s="431"/>
      <c r="H48" s="431"/>
      <c r="I48" s="234"/>
      <c r="J48" s="236"/>
      <c r="K48" s="234"/>
      <c r="L48" s="234"/>
      <c r="M48" s="432"/>
      <c r="N48" s="433"/>
      <c r="O48" s="234"/>
      <c r="P48" s="234"/>
      <c r="Q48" s="234"/>
      <c r="R48" s="234"/>
      <c r="S48" s="234"/>
      <c r="T48" s="234"/>
      <c r="U48" s="234"/>
      <c r="V48" s="234"/>
      <c r="W48" s="234"/>
      <c r="X48" s="234"/>
      <c r="Y48" s="234"/>
      <c r="Z48" s="234"/>
      <c r="AA48" s="237"/>
      <c r="AB48" s="238"/>
      <c r="AC48" s="432"/>
      <c r="AD48" s="434"/>
      <c r="AE48" s="234"/>
      <c r="AF48" s="234"/>
      <c r="AG48" s="237"/>
      <c r="AH48" s="238"/>
      <c r="AI48" s="430"/>
      <c r="AJ48" s="431"/>
      <c r="AK48" s="435"/>
      <c r="AL48" s="436"/>
      <c r="AM48" s="436"/>
      <c r="AN48" s="433"/>
    </row>
    <row r="49" spans="2:40" ht="13.5" customHeight="1" x14ac:dyDescent="0.15">
      <c r="B49" s="239" t="s">
        <v>522</v>
      </c>
      <c r="C49" s="235">
        <v>10.5</v>
      </c>
      <c r="D49" s="235">
        <f t="shared" si="3"/>
        <v>396</v>
      </c>
      <c r="E49" s="235">
        <f t="shared" si="2"/>
        <v>406.5</v>
      </c>
      <c r="F49" s="430"/>
      <c r="G49" s="431"/>
      <c r="H49" s="431"/>
      <c r="I49" s="234"/>
      <c r="J49" s="236"/>
      <c r="K49" s="234"/>
      <c r="L49" s="234"/>
      <c r="M49" s="432"/>
      <c r="N49" s="433"/>
      <c r="O49" s="234" t="s">
        <v>503</v>
      </c>
      <c r="P49" s="234"/>
      <c r="Q49" s="234"/>
      <c r="R49" s="234"/>
      <c r="S49" s="234" t="s">
        <v>503</v>
      </c>
      <c r="T49" s="234"/>
      <c r="U49" s="234"/>
      <c r="V49" s="234"/>
      <c r="W49" s="234"/>
      <c r="X49" s="234"/>
      <c r="Y49" s="234"/>
      <c r="Z49" s="234"/>
      <c r="AA49" s="237"/>
      <c r="AB49" s="238"/>
      <c r="AC49" s="432"/>
      <c r="AD49" s="434"/>
      <c r="AE49" s="234"/>
      <c r="AF49" s="234"/>
      <c r="AG49" s="237"/>
      <c r="AH49" s="238"/>
      <c r="AI49" s="430"/>
      <c r="AJ49" s="431"/>
      <c r="AK49" s="435" t="s">
        <v>622</v>
      </c>
      <c r="AL49" s="436"/>
      <c r="AM49" s="436"/>
      <c r="AN49" s="433"/>
    </row>
    <row r="50" spans="2:40" ht="13.5" customHeight="1" x14ac:dyDescent="0.15">
      <c r="B50" s="239" t="s">
        <v>523</v>
      </c>
      <c r="C50" s="235">
        <v>10.5</v>
      </c>
      <c r="D50" s="235">
        <f t="shared" si="3"/>
        <v>406.5</v>
      </c>
      <c r="E50" s="235">
        <f t="shared" si="2"/>
        <v>417</v>
      </c>
      <c r="F50" s="430"/>
      <c r="G50" s="431"/>
      <c r="H50" s="431"/>
      <c r="I50" s="234"/>
      <c r="J50" s="236"/>
      <c r="K50" s="234"/>
      <c r="L50" s="234"/>
      <c r="M50" s="432"/>
      <c r="N50" s="433"/>
      <c r="O50" s="234"/>
      <c r="P50" s="234"/>
      <c r="Q50" s="234"/>
      <c r="R50" s="234"/>
      <c r="S50" s="234"/>
      <c r="T50" s="234"/>
      <c r="U50" s="234"/>
      <c r="V50" s="234"/>
      <c r="W50" s="234"/>
      <c r="X50" s="234"/>
      <c r="Y50" s="234"/>
      <c r="Z50" s="234"/>
      <c r="AA50" s="237"/>
      <c r="AB50" s="238"/>
      <c r="AC50" s="432"/>
      <c r="AD50" s="434"/>
      <c r="AE50" s="234"/>
      <c r="AF50" s="234"/>
      <c r="AG50" s="237"/>
      <c r="AH50" s="238"/>
      <c r="AI50" s="430"/>
      <c r="AJ50" s="431"/>
      <c r="AK50" s="435"/>
      <c r="AL50" s="436"/>
      <c r="AM50" s="436"/>
      <c r="AN50" s="433"/>
    </row>
    <row r="51" spans="2:40" ht="13.5" customHeight="1" x14ac:dyDescent="0.15">
      <c r="B51" s="239" t="s">
        <v>577</v>
      </c>
      <c r="C51" s="235">
        <v>10.5</v>
      </c>
      <c r="D51" s="235">
        <f t="shared" si="3"/>
        <v>417</v>
      </c>
      <c r="E51" s="235">
        <f t="shared" si="2"/>
        <v>427.5</v>
      </c>
      <c r="F51" s="430"/>
      <c r="G51" s="431"/>
      <c r="H51" s="431"/>
      <c r="I51" s="234"/>
      <c r="J51" s="236"/>
      <c r="K51" s="234"/>
      <c r="L51" s="234"/>
      <c r="M51" s="432"/>
      <c r="N51" s="433"/>
      <c r="O51" s="234"/>
      <c r="P51" s="234"/>
      <c r="Q51" s="234"/>
      <c r="R51" s="234"/>
      <c r="S51" s="234"/>
      <c r="T51" s="234"/>
      <c r="U51" s="234"/>
      <c r="V51" s="234"/>
      <c r="W51" s="234"/>
      <c r="X51" s="234"/>
      <c r="Y51" s="234"/>
      <c r="Z51" s="234"/>
      <c r="AA51" s="237"/>
      <c r="AB51" s="238"/>
      <c r="AC51" s="432"/>
      <c r="AD51" s="434"/>
      <c r="AE51" s="234"/>
      <c r="AF51" s="234"/>
      <c r="AG51" s="237"/>
      <c r="AH51" s="238"/>
      <c r="AI51" s="430"/>
      <c r="AJ51" s="431"/>
      <c r="AK51" s="435"/>
      <c r="AL51" s="436"/>
      <c r="AM51" s="436"/>
      <c r="AN51" s="433"/>
    </row>
    <row r="52" spans="2:40" ht="13.5" customHeight="1" x14ac:dyDescent="0.15">
      <c r="B52" s="239" t="s">
        <v>578</v>
      </c>
      <c r="C52" s="235">
        <v>10.5</v>
      </c>
      <c r="D52" s="235">
        <f t="shared" si="3"/>
        <v>427.5</v>
      </c>
      <c r="E52" s="235">
        <f t="shared" si="2"/>
        <v>438</v>
      </c>
      <c r="F52" s="430"/>
      <c r="G52" s="431"/>
      <c r="H52" s="431"/>
      <c r="I52" s="234"/>
      <c r="J52" s="236"/>
      <c r="K52" s="234"/>
      <c r="L52" s="234"/>
      <c r="M52" s="432"/>
      <c r="N52" s="433"/>
      <c r="O52" s="234"/>
      <c r="P52" s="234"/>
      <c r="Q52" s="234"/>
      <c r="R52" s="234"/>
      <c r="S52" s="234"/>
      <c r="T52" s="234"/>
      <c r="U52" s="234"/>
      <c r="V52" s="234"/>
      <c r="W52" s="234"/>
      <c r="X52" s="234"/>
      <c r="Y52" s="234"/>
      <c r="Z52" s="234"/>
      <c r="AA52" s="237"/>
      <c r="AB52" s="238"/>
      <c r="AC52" s="432"/>
      <c r="AD52" s="434"/>
      <c r="AE52" s="234"/>
      <c r="AF52" s="234"/>
      <c r="AG52" s="237"/>
      <c r="AH52" s="238"/>
      <c r="AI52" s="430"/>
      <c r="AJ52" s="431"/>
      <c r="AK52" s="435" t="s">
        <v>622</v>
      </c>
      <c r="AL52" s="436"/>
      <c r="AM52" s="436"/>
      <c r="AN52" s="433"/>
    </row>
    <row r="53" spans="2:40" ht="13.5" customHeight="1" x14ac:dyDescent="0.15">
      <c r="B53" s="239" t="s">
        <v>579</v>
      </c>
      <c r="C53" s="235">
        <v>10.5</v>
      </c>
      <c r="D53" s="235">
        <f t="shared" si="3"/>
        <v>438</v>
      </c>
      <c r="E53" s="235">
        <f t="shared" si="2"/>
        <v>448.5</v>
      </c>
      <c r="F53" s="430"/>
      <c r="G53" s="431"/>
      <c r="H53" s="431"/>
      <c r="I53" s="234"/>
      <c r="J53" s="236"/>
      <c r="K53" s="234"/>
      <c r="L53" s="234"/>
      <c r="M53" s="432"/>
      <c r="N53" s="433"/>
      <c r="O53" s="234"/>
      <c r="P53" s="234"/>
      <c r="Q53" s="234"/>
      <c r="R53" s="234"/>
      <c r="S53" s="234"/>
      <c r="T53" s="234"/>
      <c r="U53" s="234" t="s">
        <v>503</v>
      </c>
      <c r="V53" s="234"/>
      <c r="W53" s="234"/>
      <c r="X53" s="234"/>
      <c r="Y53" s="234"/>
      <c r="Z53" s="234"/>
      <c r="AA53" s="237"/>
      <c r="AB53" s="238"/>
      <c r="AC53" s="432"/>
      <c r="AD53" s="434"/>
      <c r="AE53" s="234"/>
      <c r="AF53" s="234"/>
      <c r="AG53" s="237"/>
      <c r="AH53" s="238"/>
      <c r="AI53" s="430"/>
      <c r="AJ53" s="431"/>
      <c r="AK53" s="435"/>
      <c r="AL53" s="436"/>
      <c r="AM53" s="436"/>
      <c r="AN53" s="433"/>
    </row>
    <row r="54" spans="2:40" ht="13.5" customHeight="1" x14ac:dyDescent="0.15">
      <c r="B54" s="239" t="s">
        <v>580</v>
      </c>
      <c r="C54" s="235">
        <v>10.5</v>
      </c>
      <c r="D54" s="235">
        <f t="shared" si="3"/>
        <v>448.5</v>
      </c>
      <c r="E54" s="235">
        <f t="shared" si="2"/>
        <v>459</v>
      </c>
      <c r="F54" s="430"/>
      <c r="G54" s="431"/>
      <c r="H54" s="431"/>
      <c r="I54" s="234"/>
      <c r="J54" s="236"/>
      <c r="K54" s="234"/>
      <c r="L54" s="234"/>
      <c r="M54" s="432"/>
      <c r="N54" s="433"/>
      <c r="O54" s="234" t="s">
        <v>503</v>
      </c>
      <c r="P54" s="234"/>
      <c r="Q54" s="234"/>
      <c r="R54" s="234"/>
      <c r="S54" s="234" t="s">
        <v>503</v>
      </c>
      <c r="T54" s="234"/>
      <c r="U54" s="234"/>
      <c r="V54" s="234"/>
      <c r="W54" s="234"/>
      <c r="X54" s="234"/>
      <c r="Y54" s="234"/>
      <c r="Z54" s="234"/>
      <c r="AA54" s="237"/>
      <c r="AB54" s="238"/>
      <c r="AC54" s="432"/>
      <c r="AD54" s="434"/>
      <c r="AE54" s="234"/>
      <c r="AF54" s="234"/>
      <c r="AG54" s="237"/>
      <c r="AH54" s="238"/>
      <c r="AI54" s="430"/>
      <c r="AJ54" s="431"/>
      <c r="AK54" s="435" t="s">
        <v>622</v>
      </c>
      <c r="AL54" s="436"/>
      <c r="AM54" s="436"/>
      <c r="AN54" s="433"/>
    </row>
    <row r="55" spans="2:40" ht="13.5" customHeight="1" x14ac:dyDescent="0.15">
      <c r="B55" s="239" t="s">
        <v>581</v>
      </c>
      <c r="C55" s="235">
        <v>10.5</v>
      </c>
      <c r="D55" s="235">
        <f t="shared" si="3"/>
        <v>459</v>
      </c>
      <c r="E55" s="235">
        <f t="shared" si="2"/>
        <v>469.5</v>
      </c>
      <c r="F55" s="430"/>
      <c r="G55" s="431"/>
      <c r="H55" s="431"/>
      <c r="I55" s="234"/>
      <c r="J55" s="236"/>
      <c r="K55" s="234"/>
      <c r="L55" s="234"/>
      <c r="M55" s="432"/>
      <c r="N55" s="433"/>
      <c r="O55" s="234"/>
      <c r="P55" s="234"/>
      <c r="Q55" s="234"/>
      <c r="R55" s="234"/>
      <c r="S55" s="234"/>
      <c r="T55" s="234"/>
      <c r="U55" s="234"/>
      <c r="V55" s="234"/>
      <c r="W55" s="234"/>
      <c r="X55" s="234"/>
      <c r="Y55" s="234"/>
      <c r="Z55" s="234"/>
      <c r="AA55" s="237"/>
      <c r="AB55" s="234"/>
      <c r="AC55" s="432"/>
      <c r="AD55" s="434"/>
      <c r="AE55" s="234"/>
      <c r="AF55" s="234"/>
      <c r="AG55" s="237"/>
      <c r="AH55" s="238"/>
      <c r="AI55" s="430"/>
      <c r="AJ55" s="431"/>
      <c r="AK55" s="435"/>
      <c r="AL55" s="436"/>
      <c r="AM55" s="436"/>
      <c r="AN55" s="433"/>
    </row>
    <row r="56" spans="2:40" ht="13.5" customHeight="1" x14ac:dyDescent="0.15">
      <c r="B56" s="239" t="s">
        <v>582</v>
      </c>
      <c r="C56" s="235">
        <v>10.5</v>
      </c>
      <c r="D56" s="235">
        <f t="shared" si="3"/>
        <v>469.5</v>
      </c>
      <c r="E56" s="235">
        <f t="shared" si="2"/>
        <v>480</v>
      </c>
      <c r="F56" s="430"/>
      <c r="G56" s="431"/>
      <c r="H56" s="431"/>
      <c r="I56" s="234"/>
      <c r="J56" s="236"/>
      <c r="K56" s="234"/>
      <c r="L56" s="234"/>
      <c r="M56" s="432"/>
      <c r="N56" s="433"/>
      <c r="O56" s="234"/>
      <c r="P56" s="234"/>
      <c r="Q56" s="234"/>
      <c r="R56" s="234"/>
      <c r="S56" s="234"/>
      <c r="T56" s="234"/>
      <c r="U56" s="234"/>
      <c r="V56" s="234"/>
      <c r="W56" s="234"/>
      <c r="X56" s="234"/>
      <c r="Y56" s="234"/>
      <c r="Z56" s="234"/>
      <c r="AA56" s="237"/>
      <c r="AB56" s="238"/>
      <c r="AC56" s="432"/>
      <c r="AD56" s="434"/>
      <c r="AE56" s="234"/>
      <c r="AF56" s="234"/>
      <c r="AG56" s="237"/>
      <c r="AH56" s="238"/>
      <c r="AI56" s="430"/>
      <c r="AJ56" s="431"/>
      <c r="AK56" s="435" t="s">
        <v>622</v>
      </c>
      <c r="AL56" s="436"/>
      <c r="AM56" s="436"/>
      <c r="AN56" s="433"/>
    </row>
    <row r="57" spans="2:40" ht="13.5" customHeight="1" x14ac:dyDescent="0.15">
      <c r="B57" s="239" t="s">
        <v>583</v>
      </c>
      <c r="C57" s="235">
        <v>10.5</v>
      </c>
      <c r="D57" s="235">
        <f t="shared" si="3"/>
        <v>480</v>
      </c>
      <c r="E57" s="235">
        <f t="shared" si="2"/>
        <v>490.5</v>
      </c>
      <c r="F57" s="430"/>
      <c r="G57" s="431"/>
      <c r="H57" s="431"/>
      <c r="I57" s="234"/>
      <c r="J57" s="236"/>
      <c r="K57" s="234"/>
      <c r="L57" s="234"/>
      <c r="M57" s="432"/>
      <c r="N57" s="433"/>
      <c r="O57" s="234"/>
      <c r="P57" s="234"/>
      <c r="Q57" s="234"/>
      <c r="R57" s="234"/>
      <c r="S57" s="234"/>
      <c r="T57" s="234"/>
      <c r="U57" s="234"/>
      <c r="V57" s="234"/>
      <c r="W57" s="234"/>
      <c r="X57" s="234"/>
      <c r="Y57" s="234"/>
      <c r="Z57" s="234"/>
      <c r="AA57" s="237"/>
      <c r="AB57" s="238"/>
      <c r="AC57" s="432"/>
      <c r="AD57" s="434"/>
      <c r="AE57" s="234"/>
      <c r="AF57" s="234"/>
      <c r="AG57" s="237"/>
      <c r="AH57" s="238"/>
      <c r="AI57" s="430"/>
      <c r="AJ57" s="431"/>
      <c r="AK57" s="435" t="s">
        <v>622</v>
      </c>
      <c r="AL57" s="436"/>
      <c r="AM57" s="436"/>
      <c r="AN57" s="433"/>
    </row>
    <row r="58" spans="2:40" ht="13.5" customHeight="1" x14ac:dyDescent="0.15">
      <c r="B58" s="239" t="s">
        <v>584</v>
      </c>
      <c r="C58" s="235">
        <v>10.5</v>
      </c>
      <c r="D58" s="235">
        <f t="shared" si="3"/>
        <v>490.5</v>
      </c>
      <c r="E58" s="235">
        <f t="shared" si="2"/>
        <v>501</v>
      </c>
      <c r="F58" s="430"/>
      <c r="G58" s="431"/>
      <c r="H58" s="431"/>
      <c r="I58" s="234"/>
      <c r="J58" s="236"/>
      <c r="K58" s="234"/>
      <c r="L58" s="234"/>
      <c r="M58" s="432"/>
      <c r="N58" s="433"/>
      <c r="O58" s="234"/>
      <c r="P58" s="234"/>
      <c r="Q58" s="234"/>
      <c r="R58" s="234"/>
      <c r="S58" s="234"/>
      <c r="T58" s="234"/>
      <c r="U58" s="234"/>
      <c r="V58" s="234"/>
      <c r="W58" s="234"/>
      <c r="X58" s="234"/>
      <c r="Y58" s="234"/>
      <c r="Z58" s="234"/>
      <c r="AA58" s="237"/>
      <c r="AB58" s="238"/>
      <c r="AC58" s="432"/>
      <c r="AD58" s="434"/>
      <c r="AE58" s="234"/>
      <c r="AF58" s="234"/>
      <c r="AG58" s="237"/>
      <c r="AH58" s="238"/>
      <c r="AI58" s="430"/>
      <c r="AJ58" s="431"/>
      <c r="AK58" s="435"/>
      <c r="AL58" s="436"/>
      <c r="AM58" s="436"/>
      <c r="AN58" s="433"/>
    </row>
    <row r="59" spans="2:40" ht="13.5" customHeight="1" x14ac:dyDescent="0.15">
      <c r="B59" s="239" t="s">
        <v>585</v>
      </c>
      <c r="C59" s="235">
        <v>10.5</v>
      </c>
      <c r="D59" s="235">
        <f t="shared" si="3"/>
        <v>501</v>
      </c>
      <c r="E59" s="235">
        <f t="shared" si="2"/>
        <v>511.5</v>
      </c>
      <c r="F59" s="430"/>
      <c r="G59" s="431"/>
      <c r="H59" s="431"/>
      <c r="I59" s="234"/>
      <c r="J59" s="236"/>
      <c r="K59" s="234"/>
      <c r="L59" s="234"/>
      <c r="M59" s="432"/>
      <c r="N59" s="433"/>
      <c r="O59" s="234"/>
      <c r="P59" s="234"/>
      <c r="Q59" s="234"/>
      <c r="R59" s="234"/>
      <c r="S59" s="234" t="s">
        <v>503</v>
      </c>
      <c r="T59" s="234"/>
      <c r="U59" s="234"/>
      <c r="V59" s="234"/>
      <c r="W59" s="234"/>
      <c r="X59" s="234"/>
      <c r="Y59" s="234"/>
      <c r="Z59" s="234"/>
      <c r="AA59" s="237"/>
      <c r="AB59" s="238"/>
      <c r="AC59" s="432"/>
      <c r="AD59" s="434"/>
      <c r="AE59" s="234"/>
      <c r="AF59" s="234"/>
      <c r="AG59" s="237"/>
      <c r="AH59" s="238"/>
      <c r="AI59" s="430"/>
      <c r="AJ59" s="431"/>
      <c r="AK59" s="435" t="s">
        <v>622</v>
      </c>
      <c r="AL59" s="436"/>
      <c r="AM59" s="436"/>
      <c r="AN59" s="433"/>
    </row>
    <row r="60" spans="2:40" ht="13.5" customHeight="1" x14ac:dyDescent="0.15">
      <c r="B60" s="239" t="s">
        <v>586</v>
      </c>
      <c r="C60" s="235">
        <v>10.5</v>
      </c>
      <c r="D60" s="235">
        <f t="shared" si="3"/>
        <v>511.5</v>
      </c>
      <c r="E60" s="235">
        <f t="shared" si="2"/>
        <v>522</v>
      </c>
      <c r="F60" s="430"/>
      <c r="G60" s="431"/>
      <c r="H60" s="431"/>
      <c r="I60" s="234"/>
      <c r="J60" s="236"/>
      <c r="K60" s="234"/>
      <c r="L60" s="234"/>
      <c r="M60" s="432"/>
      <c r="N60" s="433"/>
      <c r="O60" s="234"/>
      <c r="P60" s="234"/>
      <c r="Q60" s="234"/>
      <c r="R60" s="234"/>
      <c r="S60" s="234"/>
      <c r="T60" s="234"/>
      <c r="U60" s="234"/>
      <c r="V60" s="234"/>
      <c r="W60" s="234"/>
      <c r="X60" s="234"/>
      <c r="Y60" s="234"/>
      <c r="Z60" s="234"/>
      <c r="AA60" s="237"/>
      <c r="AB60" s="238"/>
      <c r="AC60" s="432"/>
      <c r="AD60" s="434"/>
      <c r="AE60" s="234"/>
      <c r="AF60" s="234"/>
      <c r="AG60" s="237"/>
      <c r="AH60" s="238"/>
      <c r="AI60" s="430"/>
      <c r="AJ60" s="431"/>
      <c r="AK60" s="435"/>
      <c r="AL60" s="436"/>
      <c r="AM60" s="436"/>
      <c r="AN60" s="433"/>
    </row>
    <row r="61" spans="2:40" ht="13.5" customHeight="1" x14ac:dyDescent="0.15">
      <c r="B61" s="239" t="s">
        <v>587</v>
      </c>
      <c r="C61" s="235">
        <v>10.5</v>
      </c>
      <c r="D61" s="235">
        <f t="shared" si="3"/>
        <v>522</v>
      </c>
      <c r="E61" s="235">
        <f t="shared" si="2"/>
        <v>532.5</v>
      </c>
      <c r="F61" s="430"/>
      <c r="G61" s="431"/>
      <c r="H61" s="431"/>
      <c r="I61" s="234"/>
      <c r="J61" s="236"/>
      <c r="K61" s="234"/>
      <c r="L61" s="234"/>
      <c r="M61" s="432"/>
      <c r="N61" s="433"/>
      <c r="O61" s="234"/>
      <c r="P61" s="234"/>
      <c r="Q61" s="234"/>
      <c r="R61" s="234"/>
      <c r="S61" s="234"/>
      <c r="T61" s="234"/>
      <c r="U61" s="234"/>
      <c r="V61" s="234"/>
      <c r="W61" s="234"/>
      <c r="X61" s="234"/>
      <c r="Y61" s="234"/>
      <c r="Z61" s="234"/>
      <c r="AA61" s="237"/>
      <c r="AB61" s="238"/>
      <c r="AC61" s="432"/>
      <c r="AD61" s="434"/>
      <c r="AE61" s="234"/>
      <c r="AF61" s="234"/>
      <c r="AG61" s="237"/>
      <c r="AH61" s="238"/>
      <c r="AI61" s="430"/>
      <c r="AJ61" s="431"/>
      <c r="AK61" s="435" t="s">
        <v>622</v>
      </c>
      <c r="AL61" s="436"/>
      <c r="AM61" s="436"/>
      <c r="AN61" s="433"/>
    </row>
    <row r="62" spans="2:40" ht="13.5" customHeight="1" x14ac:dyDescent="0.15">
      <c r="B62" s="239" t="s">
        <v>588</v>
      </c>
      <c r="C62" s="235">
        <v>10.5</v>
      </c>
      <c r="D62" s="235">
        <f t="shared" si="3"/>
        <v>532.5</v>
      </c>
      <c r="E62" s="235">
        <f t="shared" si="2"/>
        <v>543</v>
      </c>
      <c r="F62" s="430"/>
      <c r="G62" s="431"/>
      <c r="H62" s="431"/>
      <c r="I62" s="234"/>
      <c r="J62" s="236"/>
      <c r="K62" s="234"/>
      <c r="L62" s="234"/>
      <c r="M62" s="432"/>
      <c r="N62" s="433"/>
      <c r="O62" s="234"/>
      <c r="P62" s="234"/>
      <c r="Q62" s="234"/>
      <c r="R62" s="234"/>
      <c r="S62" s="234"/>
      <c r="T62" s="234"/>
      <c r="U62" s="234" t="s">
        <v>503</v>
      </c>
      <c r="V62" s="234"/>
      <c r="W62" s="234"/>
      <c r="X62" s="234"/>
      <c r="Y62" s="234"/>
      <c r="Z62" s="234"/>
      <c r="AA62" s="237"/>
      <c r="AB62" s="238"/>
      <c r="AC62" s="432"/>
      <c r="AD62" s="434"/>
      <c r="AE62" s="234"/>
      <c r="AF62" s="234"/>
      <c r="AG62" s="237"/>
      <c r="AH62" s="238"/>
      <c r="AI62" s="430"/>
      <c r="AJ62" s="431"/>
      <c r="AK62" s="435" t="s">
        <v>624</v>
      </c>
      <c r="AL62" s="436"/>
      <c r="AM62" s="436"/>
      <c r="AN62" s="433"/>
    </row>
    <row r="63" spans="2:40" ht="13.5" customHeight="1" x14ac:dyDescent="0.15">
      <c r="B63" s="239" t="s">
        <v>589</v>
      </c>
      <c r="C63" s="235">
        <v>10.6</v>
      </c>
      <c r="D63" s="235">
        <f t="shared" si="3"/>
        <v>543</v>
      </c>
      <c r="E63" s="235">
        <f t="shared" si="2"/>
        <v>553.6</v>
      </c>
      <c r="F63" s="430"/>
      <c r="G63" s="431"/>
      <c r="H63" s="431"/>
      <c r="I63" s="234"/>
      <c r="J63" s="236"/>
      <c r="K63" s="234"/>
      <c r="L63" s="234"/>
      <c r="M63" s="432"/>
      <c r="N63" s="433"/>
      <c r="O63" s="234"/>
      <c r="P63" s="234"/>
      <c r="Q63" s="234"/>
      <c r="R63" s="234"/>
      <c r="S63" s="234"/>
      <c r="T63" s="234"/>
      <c r="U63" s="234"/>
      <c r="V63" s="234"/>
      <c r="W63" s="234"/>
      <c r="X63" s="234"/>
      <c r="Y63" s="234"/>
      <c r="Z63" s="234"/>
      <c r="AA63" s="237"/>
      <c r="AB63" s="238"/>
      <c r="AC63" s="432"/>
      <c r="AD63" s="434"/>
      <c r="AE63" s="234"/>
      <c r="AF63" s="234"/>
      <c r="AG63" s="237"/>
      <c r="AH63" s="238"/>
      <c r="AI63" s="430"/>
      <c r="AJ63" s="431"/>
      <c r="AK63" s="435"/>
      <c r="AL63" s="436"/>
      <c r="AM63" s="436"/>
      <c r="AN63" s="433"/>
    </row>
    <row r="64" spans="2:40" ht="13.5" customHeight="1" x14ac:dyDescent="0.15">
      <c r="B64" s="239" t="s">
        <v>590</v>
      </c>
      <c r="C64" s="235">
        <v>10.6</v>
      </c>
      <c r="D64" s="235">
        <f t="shared" si="3"/>
        <v>553.6</v>
      </c>
      <c r="E64" s="235">
        <f t="shared" si="2"/>
        <v>564.20000000000005</v>
      </c>
      <c r="F64" s="430"/>
      <c r="G64" s="431"/>
      <c r="H64" s="431"/>
      <c r="I64" s="234"/>
      <c r="J64" s="236"/>
      <c r="K64" s="234"/>
      <c r="L64" s="234"/>
      <c r="M64" s="432"/>
      <c r="N64" s="433"/>
      <c r="O64" s="234"/>
      <c r="P64" s="234"/>
      <c r="Q64" s="234"/>
      <c r="R64" s="234"/>
      <c r="S64" s="234" t="s">
        <v>503</v>
      </c>
      <c r="T64" s="234"/>
      <c r="U64" s="234"/>
      <c r="V64" s="234"/>
      <c r="W64" s="234"/>
      <c r="X64" s="234"/>
      <c r="Y64" s="234"/>
      <c r="Z64" s="234"/>
      <c r="AA64" s="237"/>
      <c r="AB64" s="238"/>
      <c r="AC64" s="432"/>
      <c r="AD64" s="434"/>
      <c r="AE64" s="234"/>
      <c r="AF64" s="234"/>
      <c r="AG64" s="237"/>
      <c r="AH64" s="238"/>
      <c r="AI64" s="430"/>
      <c r="AJ64" s="431"/>
      <c r="AK64" s="435" t="s">
        <v>622</v>
      </c>
      <c r="AL64" s="436"/>
      <c r="AM64" s="436"/>
      <c r="AN64" s="433"/>
    </row>
    <row r="65" spans="2:40" ht="13.5" customHeight="1" x14ac:dyDescent="0.15">
      <c r="B65" s="239" t="s">
        <v>591</v>
      </c>
      <c r="C65" s="235">
        <v>10.6</v>
      </c>
      <c r="D65" s="235">
        <f t="shared" si="3"/>
        <v>564.20000000000005</v>
      </c>
      <c r="E65" s="235">
        <f t="shared" si="2"/>
        <v>574.80000000000007</v>
      </c>
      <c r="F65" s="430"/>
      <c r="G65" s="431"/>
      <c r="H65" s="431"/>
      <c r="I65" s="234"/>
      <c r="J65" s="236"/>
      <c r="K65" s="234"/>
      <c r="L65" s="234"/>
      <c r="M65" s="432"/>
      <c r="N65" s="433"/>
      <c r="O65" s="234"/>
      <c r="P65" s="234"/>
      <c r="Q65" s="234"/>
      <c r="R65" s="234"/>
      <c r="S65" s="234"/>
      <c r="T65" s="234"/>
      <c r="U65" s="234"/>
      <c r="V65" s="234"/>
      <c r="W65" s="234"/>
      <c r="X65" s="234"/>
      <c r="Y65" s="234"/>
      <c r="Z65" s="234"/>
      <c r="AA65" s="237"/>
      <c r="AB65" s="238"/>
      <c r="AC65" s="432"/>
      <c r="AD65" s="434"/>
      <c r="AE65" s="234"/>
      <c r="AF65" s="234"/>
      <c r="AG65" s="237"/>
      <c r="AH65" s="238"/>
      <c r="AI65" s="430"/>
      <c r="AJ65" s="431"/>
      <c r="AK65" s="435"/>
      <c r="AL65" s="436"/>
      <c r="AM65" s="436"/>
      <c r="AN65" s="433"/>
    </row>
    <row r="66" spans="2:40" ht="13.5" customHeight="1" x14ac:dyDescent="0.15">
      <c r="B66" s="239" t="s">
        <v>592</v>
      </c>
      <c r="C66" s="235">
        <v>10.6</v>
      </c>
      <c r="D66" s="235">
        <f t="shared" si="3"/>
        <v>574.80000000000007</v>
      </c>
      <c r="E66" s="235">
        <f t="shared" si="2"/>
        <v>585.40000000000009</v>
      </c>
      <c r="F66" s="430"/>
      <c r="G66" s="431"/>
      <c r="H66" s="431"/>
      <c r="I66" s="234"/>
      <c r="J66" s="236"/>
      <c r="K66" s="234"/>
      <c r="L66" s="234"/>
      <c r="M66" s="432"/>
      <c r="N66" s="433"/>
      <c r="O66" s="234"/>
      <c r="P66" s="234"/>
      <c r="Q66" s="234"/>
      <c r="R66" s="234"/>
      <c r="S66" s="234"/>
      <c r="T66" s="234"/>
      <c r="U66" s="234"/>
      <c r="V66" s="234"/>
      <c r="W66" s="234"/>
      <c r="X66" s="234"/>
      <c r="Y66" s="234"/>
      <c r="Z66" s="234"/>
      <c r="AA66" s="237"/>
      <c r="AB66" s="238"/>
      <c r="AC66" s="432"/>
      <c r="AD66" s="434"/>
      <c r="AE66" s="234"/>
      <c r="AF66" s="234"/>
      <c r="AG66" s="237"/>
      <c r="AH66" s="238"/>
      <c r="AI66" s="430"/>
      <c r="AJ66" s="431"/>
      <c r="AK66" s="435" t="s">
        <v>622</v>
      </c>
      <c r="AL66" s="436"/>
      <c r="AM66" s="436"/>
      <c r="AN66" s="433"/>
    </row>
    <row r="67" spans="2:40" ht="13.5" customHeight="1" x14ac:dyDescent="0.15">
      <c r="B67" s="239" t="s">
        <v>593</v>
      </c>
      <c r="C67" s="253">
        <v>10.6</v>
      </c>
      <c r="D67" s="235">
        <f t="shared" si="3"/>
        <v>585.40000000000009</v>
      </c>
      <c r="E67" s="235">
        <f t="shared" si="2"/>
        <v>596.00000000000011</v>
      </c>
      <c r="F67" s="430"/>
      <c r="G67" s="431"/>
      <c r="H67" s="431"/>
      <c r="I67" s="234"/>
      <c r="J67" s="236"/>
      <c r="K67" s="234"/>
      <c r="L67" s="234"/>
      <c r="M67" s="432"/>
      <c r="N67" s="433"/>
      <c r="O67" s="234"/>
      <c r="P67" s="234"/>
      <c r="Q67" s="234"/>
      <c r="R67" s="234"/>
      <c r="S67" s="234"/>
      <c r="T67" s="234"/>
      <c r="U67" s="234"/>
      <c r="V67" s="234"/>
      <c r="W67" s="234"/>
      <c r="X67" s="234"/>
      <c r="Y67" s="234"/>
      <c r="Z67" s="234"/>
      <c r="AA67" s="237"/>
      <c r="AB67" s="238"/>
      <c r="AC67" s="432"/>
      <c r="AD67" s="434"/>
      <c r="AE67" s="234"/>
      <c r="AF67" s="234"/>
      <c r="AG67" s="237"/>
      <c r="AH67" s="238"/>
      <c r="AI67" s="430"/>
      <c r="AJ67" s="431"/>
      <c r="AK67" s="435"/>
      <c r="AL67" s="436"/>
      <c r="AM67" s="436"/>
      <c r="AN67" s="433"/>
    </row>
    <row r="68" spans="2:40" ht="13.5" customHeight="1" x14ac:dyDescent="0.15">
      <c r="B68" s="239" t="s">
        <v>594</v>
      </c>
      <c r="C68" s="235">
        <v>10.6</v>
      </c>
      <c r="D68" s="235">
        <f t="shared" si="3"/>
        <v>596.00000000000011</v>
      </c>
      <c r="E68" s="235">
        <f t="shared" si="2"/>
        <v>606.60000000000014</v>
      </c>
      <c r="F68" s="430"/>
      <c r="G68" s="431"/>
      <c r="H68" s="431"/>
      <c r="I68" s="234"/>
      <c r="J68" s="236"/>
      <c r="K68" s="234"/>
      <c r="L68" s="234"/>
      <c r="M68" s="432"/>
      <c r="N68" s="433"/>
      <c r="O68" s="234" t="s">
        <v>503</v>
      </c>
      <c r="P68" s="234"/>
      <c r="Q68" s="234"/>
      <c r="R68" s="234"/>
      <c r="S68" s="234" t="s">
        <v>503</v>
      </c>
      <c r="T68" s="234"/>
      <c r="U68" s="234"/>
      <c r="V68" s="234"/>
      <c r="W68" s="234"/>
      <c r="X68" s="234"/>
      <c r="Y68" s="234"/>
      <c r="Z68" s="234"/>
      <c r="AA68" s="237"/>
      <c r="AB68" s="238"/>
      <c r="AC68" s="432"/>
      <c r="AD68" s="434"/>
      <c r="AE68" s="234"/>
      <c r="AF68" s="234"/>
      <c r="AG68" s="237"/>
      <c r="AH68" s="238"/>
      <c r="AI68" s="430"/>
      <c r="AJ68" s="431"/>
      <c r="AK68" s="435" t="s">
        <v>622</v>
      </c>
      <c r="AL68" s="436"/>
      <c r="AM68" s="436"/>
      <c r="AN68" s="433"/>
    </row>
    <row r="69" spans="2:40" ht="13.5" customHeight="1" x14ac:dyDescent="0.15">
      <c r="B69" s="239" t="s">
        <v>595</v>
      </c>
      <c r="C69" s="235">
        <v>10.6</v>
      </c>
      <c r="D69" s="235">
        <f t="shared" si="3"/>
        <v>606.60000000000014</v>
      </c>
      <c r="E69" s="235">
        <f t="shared" si="2"/>
        <v>617.20000000000016</v>
      </c>
      <c r="F69" s="430"/>
      <c r="G69" s="431"/>
      <c r="H69" s="431"/>
      <c r="I69" s="234"/>
      <c r="J69" s="236"/>
      <c r="K69" s="234"/>
      <c r="L69" s="234"/>
      <c r="M69" s="432"/>
      <c r="N69" s="433"/>
      <c r="O69" s="234"/>
      <c r="P69" s="234"/>
      <c r="Q69" s="234"/>
      <c r="R69" s="234"/>
      <c r="S69" s="234"/>
      <c r="T69" s="234"/>
      <c r="U69" s="234"/>
      <c r="V69" s="234"/>
      <c r="W69" s="234"/>
      <c r="X69" s="234"/>
      <c r="Y69" s="234"/>
      <c r="Z69" s="234"/>
      <c r="AA69" s="237"/>
      <c r="AB69" s="238"/>
      <c r="AC69" s="432"/>
      <c r="AD69" s="434"/>
      <c r="AE69" s="234"/>
      <c r="AF69" s="234"/>
      <c r="AG69" s="237"/>
      <c r="AH69" s="238"/>
      <c r="AI69" s="430"/>
      <c r="AJ69" s="431"/>
      <c r="AK69" s="435"/>
      <c r="AL69" s="436"/>
      <c r="AM69" s="436"/>
      <c r="AN69" s="433"/>
    </row>
    <row r="70" spans="2:40" ht="13.5" customHeight="1" x14ac:dyDescent="0.15">
      <c r="B70" s="239" t="s">
        <v>596</v>
      </c>
      <c r="C70" s="235">
        <v>10.6</v>
      </c>
      <c r="D70" s="235">
        <f t="shared" si="3"/>
        <v>617.20000000000016</v>
      </c>
      <c r="E70" s="235">
        <f t="shared" si="2"/>
        <v>627.80000000000018</v>
      </c>
      <c r="F70" s="430"/>
      <c r="G70" s="431"/>
      <c r="H70" s="431"/>
      <c r="I70" s="234"/>
      <c r="J70" s="236"/>
      <c r="K70" s="234"/>
      <c r="L70" s="234"/>
      <c r="M70" s="432"/>
      <c r="N70" s="433"/>
      <c r="O70" s="234"/>
      <c r="P70" s="234"/>
      <c r="Q70" s="234"/>
      <c r="R70" s="234"/>
      <c r="S70" s="234"/>
      <c r="T70" s="234"/>
      <c r="U70" s="234"/>
      <c r="V70" s="234"/>
      <c r="W70" s="234"/>
      <c r="X70" s="234"/>
      <c r="Y70" s="234"/>
      <c r="Z70" s="234"/>
      <c r="AA70" s="237"/>
      <c r="AB70" s="238"/>
      <c r="AC70" s="432"/>
      <c r="AD70" s="434"/>
      <c r="AE70" s="234"/>
      <c r="AF70" s="234"/>
      <c r="AG70" s="237"/>
      <c r="AH70" s="238"/>
      <c r="AI70" s="430"/>
      <c r="AJ70" s="431"/>
      <c r="AK70" s="435"/>
      <c r="AL70" s="436"/>
      <c r="AM70" s="436"/>
      <c r="AN70" s="433"/>
    </row>
    <row r="71" spans="2:40" ht="13.5" customHeight="1" x14ac:dyDescent="0.15">
      <c r="B71" s="239" t="s">
        <v>597</v>
      </c>
      <c r="C71" s="235">
        <v>10.6</v>
      </c>
      <c r="D71" s="235">
        <f t="shared" si="3"/>
        <v>627.80000000000018</v>
      </c>
      <c r="E71" s="235">
        <f t="shared" si="2"/>
        <v>638.4000000000002</v>
      </c>
      <c r="F71" s="430"/>
      <c r="G71" s="431"/>
      <c r="H71" s="431"/>
      <c r="I71" s="234"/>
      <c r="J71" s="236"/>
      <c r="K71" s="234"/>
      <c r="L71" s="234"/>
      <c r="M71" s="432"/>
      <c r="N71" s="433"/>
      <c r="O71" s="234"/>
      <c r="P71" s="234"/>
      <c r="Q71" s="234"/>
      <c r="R71" s="234"/>
      <c r="S71" s="234"/>
      <c r="T71" s="234"/>
      <c r="U71" s="234"/>
      <c r="V71" s="234"/>
      <c r="W71" s="234"/>
      <c r="X71" s="234"/>
      <c r="Y71" s="234"/>
      <c r="Z71" s="234"/>
      <c r="AA71" s="237"/>
      <c r="AB71" s="238"/>
      <c r="AC71" s="432"/>
      <c r="AD71" s="434"/>
      <c r="AE71" s="234"/>
      <c r="AF71" s="234"/>
      <c r="AG71" s="237"/>
      <c r="AH71" s="238"/>
      <c r="AI71" s="430"/>
      <c r="AJ71" s="431"/>
      <c r="AK71" s="435" t="s">
        <v>622</v>
      </c>
      <c r="AL71" s="436"/>
      <c r="AM71" s="436"/>
      <c r="AN71" s="433"/>
    </row>
    <row r="72" spans="2:40" ht="13.5" customHeight="1" x14ac:dyDescent="0.15">
      <c r="B72" s="239" t="s">
        <v>598</v>
      </c>
      <c r="C72" s="235">
        <v>10.6</v>
      </c>
      <c r="D72" s="235">
        <f t="shared" si="3"/>
        <v>638.4000000000002</v>
      </c>
      <c r="E72" s="235">
        <f t="shared" si="2"/>
        <v>649.00000000000023</v>
      </c>
      <c r="F72" s="430"/>
      <c r="G72" s="431"/>
      <c r="H72" s="431"/>
      <c r="I72" s="234"/>
      <c r="J72" s="236"/>
      <c r="K72" s="234"/>
      <c r="L72" s="234"/>
      <c r="M72" s="432"/>
      <c r="N72" s="433"/>
      <c r="O72" s="234"/>
      <c r="P72" s="234"/>
      <c r="Q72" s="234"/>
      <c r="R72" s="234"/>
      <c r="S72" s="234"/>
      <c r="T72" s="234"/>
      <c r="U72" s="234" t="s">
        <v>503</v>
      </c>
      <c r="V72" s="234"/>
      <c r="W72" s="234"/>
      <c r="X72" s="234"/>
      <c r="Y72" s="234"/>
      <c r="Z72" s="234"/>
      <c r="AA72" s="237"/>
      <c r="AB72" s="238"/>
      <c r="AC72" s="432"/>
      <c r="AD72" s="434"/>
      <c r="AE72" s="234"/>
      <c r="AF72" s="234"/>
      <c r="AG72" s="237"/>
      <c r="AH72" s="238"/>
      <c r="AI72" s="430"/>
      <c r="AJ72" s="431"/>
      <c r="AK72" s="435"/>
      <c r="AL72" s="436"/>
      <c r="AM72" s="436"/>
      <c r="AN72" s="433"/>
    </row>
    <row r="73" spans="2:40" ht="13.5" customHeight="1" x14ac:dyDescent="0.15">
      <c r="B73" s="239" t="s">
        <v>599</v>
      </c>
      <c r="C73" s="235">
        <v>10.6</v>
      </c>
      <c r="D73" s="235">
        <f t="shared" si="3"/>
        <v>649.00000000000023</v>
      </c>
      <c r="E73" s="235">
        <f t="shared" si="2"/>
        <v>659.60000000000025</v>
      </c>
      <c r="F73" s="430"/>
      <c r="G73" s="431"/>
      <c r="H73" s="431"/>
      <c r="I73" s="234"/>
      <c r="J73" s="236"/>
      <c r="K73" s="234"/>
      <c r="L73" s="234"/>
      <c r="M73" s="432"/>
      <c r="N73" s="433"/>
      <c r="O73" s="234" t="s">
        <v>503</v>
      </c>
      <c r="P73" s="234"/>
      <c r="Q73" s="234"/>
      <c r="R73" s="234"/>
      <c r="S73" s="234" t="s">
        <v>503</v>
      </c>
      <c r="T73" s="234"/>
      <c r="U73" s="234"/>
      <c r="V73" s="234"/>
      <c r="W73" s="234"/>
      <c r="X73" s="234"/>
      <c r="Y73" s="234"/>
      <c r="Z73" s="234"/>
      <c r="AA73" s="237"/>
      <c r="AB73" s="238"/>
      <c r="AC73" s="432"/>
      <c r="AD73" s="434"/>
      <c r="AE73" s="234"/>
      <c r="AF73" s="234"/>
      <c r="AG73" s="237"/>
      <c r="AH73" s="238"/>
      <c r="AI73" s="430"/>
      <c r="AJ73" s="431"/>
      <c r="AK73" s="435" t="s">
        <v>622</v>
      </c>
      <c r="AL73" s="436"/>
      <c r="AM73" s="436"/>
      <c r="AN73" s="433"/>
    </row>
    <row r="74" spans="2:40" ht="13.5" customHeight="1" x14ac:dyDescent="0.15">
      <c r="B74" s="234" t="s">
        <v>600</v>
      </c>
      <c r="C74" s="253">
        <v>10.6</v>
      </c>
      <c r="D74" s="235">
        <f>E73</f>
        <v>659.60000000000025</v>
      </c>
      <c r="E74" s="235">
        <f t="shared" ref="E74:E95" si="4">C74+D74</f>
        <v>670.20000000000027</v>
      </c>
      <c r="F74" s="430"/>
      <c r="G74" s="431"/>
      <c r="H74" s="431"/>
      <c r="I74" s="234"/>
      <c r="J74" s="236"/>
      <c r="K74" s="234"/>
      <c r="L74" s="234"/>
      <c r="M74" s="432"/>
      <c r="N74" s="433"/>
      <c r="O74" s="234"/>
      <c r="P74" s="234"/>
      <c r="Q74" s="234"/>
      <c r="R74" s="234"/>
      <c r="S74" s="234"/>
      <c r="T74" s="234"/>
      <c r="U74" s="234"/>
      <c r="V74" s="234"/>
      <c r="W74" s="234"/>
      <c r="X74" s="234"/>
      <c r="Y74" s="234"/>
      <c r="Z74" s="234"/>
      <c r="AA74" s="237"/>
      <c r="AB74" s="238"/>
      <c r="AC74" s="432"/>
      <c r="AD74" s="434"/>
      <c r="AE74" s="234"/>
      <c r="AF74" s="234"/>
      <c r="AG74" s="234"/>
      <c r="AH74" s="234"/>
      <c r="AI74" s="430"/>
      <c r="AJ74" s="431"/>
      <c r="AK74" s="435"/>
      <c r="AL74" s="436"/>
      <c r="AM74" s="436"/>
      <c r="AN74" s="433"/>
    </row>
    <row r="75" spans="2:40" ht="13.5" customHeight="1" x14ac:dyDescent="0.15">
      <c r="B75" s="239" t="s">
        <v>601</v>
      </c>
      <c r="C75" s="235">
        <v>10.6</v>
      </c>
      <c r="D75" s="235">
        <f t="shared" ref="D75:D96" si="5">E74</f>
        <v>670.20000000000027</v>
      </c>
      <c r="E75" s="235">
        <f t="shared" si="4"/>
        <v>680.8000000000003</v>
      </c>
      <c r="F75" s="430"/>
      <c r="G75" s="431"/>
      <c r="H75" s="431"/>
      <c r="I75" s="234"/>
      <c r="J75" s="236"/>
      <c r="K75" s="234"/>
      <c r="L75" s="234"/>
      <c r="M75" s="432"/>
      <c r="N75" s="433"/>
      <c r="O75" s="234"/>
      <c r="P75" s="234"/>
      <c r="Q75" s="234"/>
      <c r="R75" s="234"/>
      <c r="S75" s="234"/>
      <c r="T75" s="234"/>
      <c r="U75" s="234"/>
      <c r="V75" s="234"/>
      <c r="W75" s="234"/>
      <c r="X75" s="234"/>
      <c r="Y75" s="234"/>
      <c r="Z75" s="234"/>
      <c r="AA75" s="237"/>
      <c r="AB75" s="238"/>
      <c r="AC75" s="432"/>
      <c r="AD75" s="434"/>
      <c r="AE75" s="234"/>
      <c r="AF75" s="234"/>
      <c r="AG75" s="234"/>
      <c r="AH75" s="234"/>
      <c r="AI75" s="430"/>
      <c r="AJ75" s="431"/>
      <c r="AK75" s="435" t="s">
        <v>622</v>
      </c>
      <c r="AL75" s="436"/>
      <c r="AM75" s="436"/>
      <c r="AN75" s="433"/>
    </row>
    <row r="76" spans="2:40" ht="13.5" customHeight="1" x14ac:dyDescent="0.15">
      <c r="B76" s="239" t="s">
        <v>602</v>
      </c>
      <c r="C76" s="235">
        <v>10.6</v>
      </c>
      <c r="D76" s="235">
        <f t="shared" si="5"/>
        <v>680.8000000000003</v>
      </c>
      <c r="E76" s="235">
        <f t="shared" si="4"/>
        <v>691.40000000000032</v>
      </c>
      <c r="F76" s="430"/>
      <c r="G76" s="431"/>
      <c r="H76" s="431"/>
      <c r="I76" s="234"/>
      <c r="J76" s="236"/>
      <c r="K76" s="234"/>
      <c r="L76" s="234"/>
      <c r="M76" s="432"/>
      <c r="N76" s="433"/>
      <c r="O76" s="234"/>
      <c r="P76" s="234"/>
      <c r="Q76" s="234"/>
      <c r="R76" s="234"/>
      <c r="S76" s="234"/>
      <c r="T76" s="234"/>
      <c r="U76" s="234"/>
      <c r="V76" s="234"/>
      <c r="W76" s="234"/>
      <c r="X76" s="234"/>
      <c r="Y76" s="234"/>
      <c r="Z76" s="234"/>
      <c r="AA76" s="237"/>
      <c r="AB76" s="238"/>
      <c r="AC76" s="432"/>
      <c r="AD76" s="434"/>
      <c r="AE76" s="234"/>
      <c r="AF76" s="234"/>
      <c r="AG76" s="234"/>
      <c r="AH76" s="234"/>
      <c r="AI76" s="430"/>
      <c r="AJ76" s="431"/>
      <c r="AK76" s="435" t="s">
        <v>622</v>
      </c>
      <c r="AL76" s="436"/>
      <c r="AM76" s="436"/>
      <c r="AN76" s="433"/>
    </row>
    <row r="77" spans="2:40" ht="13.5" customHeight="1" x14ac:dyDescent="0.15">
      <c r="B77" s="239" t="s">
        <v>603</v>
      </c>
      <c r="C77" s="235">
        <v>10.6</v>
      </c>
      <c r="D77" s="235">
        <f t="shared" si="5"/>
        <v>691.40000000000032</v>
      </c>
      <c r="E77" s="235">
        <f t="shared" si="4"/>
        <v>702.00000000000034</v>
      </c>
      <c r="F77" s="430"/>
      <c r="G77" s="431"/>
      <c r="H77" s="431"/>
      <c r="I77" s="234"/>
      <c r="J77" s="236"/>
      <c r="K77" s="234"/>
      <c r="L77" s="234"/>
      <c r="M77" s="432"/>
      <c r="N77" s="433"/>
      <c r="O77" s="234"/>
      <c r="P77" s="234"/>
      <c r="Q77" s="234"/>
      <c r="R77" s="234"/>
      <c r="S77" s="234"/>
      <c r="T77" s="234"/>
      <c r="U77" s="234"/>
      <c r="V77" s="234"/>
      <c r="W77" s="234"/>
      <c r="X77" s="234"/>
      <c r="Y77" s="234"/>
      <c r="Z77" s="234"/>
      <c r="AA77" s="237"/>
      <c r="AB77" s="238"/>
      <c r="AC77" s="432"/>
      <c r="AD77" s="434"/>
      <c r="AE77" s="234"/>
      <c r="AF77" s="234"/>
      <c r="AG77" s="234"/>
      <c r="AH77" s="234"/>
      <c r="AI77" s="432"/>
      <c r="AJ77" s="434"/>
      <c r="AK77" s="435"/>
      <c r="AL77" s="436"/>
      <c r="AM77" s="436"/>
      <c r="AN77" s="433"/>
    </row>
    <row r="78" spans="2:40" ht="13.5" customHeight="1" x14ac:dyDescent="0.15">
      <c r="B78" s="239" t="s">
        <v>604</v>
      </c>
      <c r="C78" s="235">
        <v>10.6</v>
      </c>
      <c r="D78" s="235">
        <f t="shared" si="5"/>
        <v>702.00000000000034</v>
      </c>
      <c r="E78" s="235">
        <f t="shared" si="4"/>
        <v>712.60000000000036</v>
      </c>
      <c r="F78" s="430"/>
      <c r="G78" s="431"/>
      <c r="H78" s="431"/>
      <c r="I78" s="234"/>
      <c r="J78" s="236"/>
      <c r="K78" s="234"/>
      <c r="L78" s="234"/>
      <c r="M78" s="432"/>
      <c r="N78" s="433"/>
      <c r="O78" s="234"/>
      <c r="P78" s="234"/>
      <c r="Q78" s="234"/>
      <c r="R78" s="234"/>
      <c r="S78" s="234" t="s">
        <v>503</v>
      </c>
      <c r="T78" s="234"/>
      <c r="U78" s="234"/>
      <c r="V78" s="234"/>
      <c r="W78" s="234"/>
      <c r="X78" s="234"/>
      <c r="Y78" s="234"/>
      <c r="Z78" s="234"/>
      <c r="AA78" s="237"/>
      <c r="AB78" s="238"/>
      <c r="AC78" s="432"/>
      <c r="AD78" s="434"/>
      <c r="AE78" s="234"/>
      <c r="AF78" s="234"/>
      <c r="AG78" s="237"/>
      <c r="AH78" s="238"/>
      <c r="AI78" s="430"/>
      <c r="AJ78" s="431"/>
      <c r="AK78" s="435" t="s">
        <v>622</v>
      </c>
      <c r="AL78" s="436"/>
      <c r="AM78" s="436"/>
      <c r="AN78" s="433"/>
    </row>
    <row r="79" spans="2:40" ht="13.5" customHeight="1" x14ac:dyDescent="0.15">
      <c r="B79" s="239" t="s">
        <v>605</v>
      </c>
      <c r="C79" s="235">
        <v>10.6</v>
      </c>
      <c r="D79" s="235">
        <f t="shared" si="5"/>
        <v>712.60000000000036</v>
      </c>
      <c r="E79" s="235">
        <f t="shared" si="4"/>
        <v>723.20000000000039</v>
      </c>
      <c r="F79" s="430"/>
      <c r="G79" s="431"/>
      <c r="H79" s="431"/>
      <c r="I79" s="234"/>
      <c r="J79" s="236"/>
      <c r="K79" s="234"/>
      <c r="L79" s="234"/>
      <c r="M79" s="432"/>
      <c r="N79" s="433"/>
      <c r="O79" s="234"/>
      <c r="P79" s="234"/>
      <c r="Q79" s="234"/>
      <c r="R79" s="234"/>
      <c r="S79" s="234"/>
      <c r="T79" s="234"/>
      <c r="U79" s="234"/>
      <c r="V79" s="234"/>
      <c r="W79" s="234"/>
      <c r="X79" s="234"/>
      <c r="Y79" s="234"/>
      <c r="Z79" s="234"/>
      <c r="AA79" s="237"/>
      <c r="AB79" s="238"/>
      <c r="AC79" s="432"/>
      <c r="AD79" s="434"/>
      <c r="AE79" s="234"/>
      <c r="AF79" s="234"/>
      <c r="AG79" s="237"/>
      <c r="AH79" s="238"/>
      <c r="AI79" s="430"/>
      <c r="AJ79" s="431"/>
      <c r="AK79" s="435"/>
      <c r="AL79" s="436"/>
      <c r="AM79" s="436"/>
      <c r="AN79" s="433"/>
    </row>
    <row r="80" spans="2:40" ht="13.5" customHeight="1" x14ac:dyDescent="0.15">
      <c r="B80" s="239" t="s">
        <v>606</v>
      </c>
      <c r="C80" s="235">
        <v>10.6</v>
      </c>
      <c r="D80" s="235">
        <f t="shared" si="5"/>
        <v>723.20000000000039</v>
      </c>
      <c r="E80" s="235">
        <f t="shared" si="4"/>
        <v>733.80000000000041</v>
      </c>
      <c r="F80" s="430"/>
      <c r="G80" s="431"/>
      <c r="H80" s="431"/>
      <c r="I80" s="234"/>
      <c r="J80" s="236"/>
      <c r="K80" s="234"/>
      <c r="L80" s="234"/>
      <c r="M80" s="432"/>
      <c r="N80" s="433"/>
      <c r="O80" s="234"/>
      <c r="P80" s="234"/>
      <c r="Q80" s="234"/>
      <c r="R80" s="234"/>
      <c r="S80" s="234"/>
      <c r="T80" s="234"/>
      <c r="U80" s="234"/>
      <c r="V80" s="234"/>
      <c r="W80" s="234"/>
      <c r="X80" s="234"/>
      <c r="Y80" s="234"/>
      <c r="Z80" s="234"/>
      <c r="AA80" s="237"/>
      <c r="AB80" s="238"/>
      <c r="AC80" s="432"/>
      <c r="AD80" s="434"/>
      <c r="AE80" s="234"/>
      <c r="AF80" s="234"/>
      <c r="AG80" s="237"/>
      <c r="AH80" s="238"/>
      <c r="AI80" s="430"/>
      <c r="AJ80" s="431"/>
      <c r="AK80" s="435" t="s">
        <v>622</v>
      </c>
      <c r="AL80" s="436"/>
      <c r="AM80" s="436"/>
      <c r="AN80" s="433"/>
    </row>
    <row r="81" spans="2:40" ht="13.5" customHeight="1" x14ac:dyDescent="0.15">
      <c r="B81" s="239" t="s">
        <v>607</v>
      </c>
      <c r="C81" s="235">
        <v>10.6</v>
      </c>
      <c r="D81" s="235">
        <f t="shared" si="5"/>
        <v>733.80000000000041</v>
      </c>
      <c r="E81" s="235">
        <f t="shared" si="4"/>
        <v>744.40000000000043</v>
      </c>
      <c r="F81" s="430"/>
      <c r="G81" s="431"/>
      <c r="H81" s="431"/>
      <c r="I81" s="234"/>
      <c r="J81" s="236"/>
      <c r="K81" s="234"/>
      <c r="L81" s="234"/>
      <c r="M81" s="432"/>
      <c r="N81" s="433"/>
      <c r="O81" s="234"/>
      <c r="P81" s="234"/>
      <c r="Q81" s="234"/>
      <c r="R81" s="234"/>
      <c r="S81" s="234"/>
      <c r="T81" s="234"/>
      <c r="U81" s="234" t="s">
        <v>503</v>
      </c>
      <c r="V81" s="234"/>
      <c r="W81" s="234"/>
      <c r="X81" s="234"/>
      <c r="Y81" s="234"/>
      <c r="Z81" s="234"/>
      <c r="AA81" s="237"/>
      <c r="AB81" s="238"/>
      <c r="AC81" s="432"/>
      <c r="AD81" s="434"/>
      <c r="AE81" s="234"/>
      <c r="AF81" s="234"/>
      <c r="AG81" s="237"/>
      <c r="AH81" s="238"/>
      <c r="AI81" s="430"/>
      <c r="AJ81" s="431"/>
      <c r="AK81" s="435"/>
      <c r="AL81" s="436"/>
      <c r="AM81" s="436"/>
      <c r="AN81" s="433"/>
    </row>
    <row r="82" spans="2:40" ht="13.5" customHeight="1" x14ac:dyDescent="0.15">
      <c r="B82" s="239" t="s">
        <v>608</v>
      </c>
      <c r="C82" s="235">
        <v>10.6</v>
      </c>
      <c r="D82" s="235">
        <f t="shared" si="5"/>
        <v>744.40000000000043</v>
      </c>
      <c r="E82" s="235">
        <f t="shared" si="4"/>
        <v>755.00000000000045</v>
      </c>
      <c r="F82" s="430"/>
      <c r="G82" s="431"/>
      <c r="H82" s="431"/>
      <c r="I82" s="234"/>
      <c r="J82" s="236"/>
      <c r="K82" s="234"/>
      <c r="L82" s="234"/>
      <c r="M82" s="432"/>
      <c r="N82" s="433"/>
      <c r="O82" s="234"/>
      <c r="P82" s="234"/>
      <c r="Q82" s="234"/>
      <c r="R82" s="234"/>
      <c r="S82" s="234"/>
      <c r="T82" s="234"/>
      <c r="U82" s="234"/>
      <c r="V82" s="234"/>
      <c r="W82" s="234"/>
      <c r="X82" s="234"/>
      <c r="Y82" s="234"/>
      <c r="Z82" s="234"/>
      <c r="AA82" s="237"/>
      <c r="AB82" s="238"/>
      <c r="AC82" s="432"/>
      <c r="AD82" s="434"/>
      <c r="AE82" s="234"/>
      <c r="AF82" s="234"/>
      <c r="AG82" s="237"/>
      <c r="AH82" s="238"/>
      <c r="AI82" s="430"/>
      <c r="AJ82" s="431"/>
      <c r="AK82" s="435"/>
      <c r="AL82" s="436"/>
      <c r="AM82" s="436"/>
      <c r="AN82" s="433"/>
    </row>
    <row r="83" spans="2:40" ht="13.5" customHeight="1" x14ac:dyDescent="0.15">
      <c r="B83" s="239" t="s">
        <v>609</v>
      </c>
      <c r="C83" s="235">
        <v>10.6</v>
      </c>
      <c r="D83" s="235">
        <f t="shared" si="5"/>
        <v>755.00000000000045</v>
      </c>
      <c r="E83" s="235">
        <f t="shared" si="4"/>
        <v>765.60000000000048</v>
      </c>
      <c r="F83" s="430"/>
      <c r="G83" s="431"/>
      <c r="H83" s="431"/>
      <c r="I83" s="234"/>
      <c r="J83" s="236"/>
      <c r="K83" s="234"/>
      <c r="L83" s="234"/>
      <c r="M83" s="432"/>
      <c r="N83" s="433"/>
      <c r="O83" s="234"/>
      <c r="P83" s="234"/>
      <c r="Q83" s="234"/>
      <c r="R83" s="234"/>
      <c r="S83" s="234" t="s">
        <v>503</v>
      </c>
      <c r="T83" s="234"/>
      <c r="U83" s="234"/>
      <c r="V83" s="234"/>
      <c r="W83" s="234"/>
      <c r="X83" s="234"/>
      <c r="Y83" s="234"/>
      <c r="Z83" s="234"/>
      <c r="AA83" s="237"/>
      <c r="AB83" s="238"/>
      <c r="AC83" s="432"/>
      <c r="AD83" s="434"/>
      <c r="AE83" s="234"/>
      <c r="AF83" s="234"/>
      <c r="AG83" s="237"/>
      <c r="AH83" s="238"/>
      <c r="AI83" s="430"/>
      <c r="AJ83" s="431"/>
      <c r="AK83" s="435" t="s">
        <v>622</v>
      </c>
      <c r="AL83" s="436"/>
      <c r="AM83" s="436"/>
      <c r="AN83" s="433"/>
    </row>
    <row r="84" spans="2:40" ht="13.5" customHeight="1" x14ac:dyDescent="0.15">
      <c r="B84" s="239" t="s">
        <v>610</v>
      </c>
      <c r="C84" s="235">
        <v>10.6</v>
      </c>
      <c r="D84" s="235">
        <f t="shared" si="5"/>
        <v>765.60000000000048</v>
      </c>
      <c r="E84" s="235">
        <f t="shared" si="4"/>
        <v>776.2000000000005</v>
      </c>
      <c r="F84" s="430"/>
      <c r="G84" s="431"/>
      <c r="H84" s="431"/>
      <c r="I84" s="234"/>
      <c r="J84" s="236"/>
      <c r="K84" s="234"/>
      <c r="L84" s="234"/>
      <c r="M84" s="432"/>
      <c r="N84" s="433"/>
      <c r="O84" s="234"/>
      <c r="P84" s="234"/>
      <c r="Q84" s="234"/>
      <c r="R84" s="234"/>
      <c r="S84" s="234"/>
      <c r="T84" s="234"/>
      <c r="U84" s="234"/>
      <c r="V84" s="234"/>
      <c r="W84" s="234"/>
      <c r="X84" s="234"/>
      <c r="Y84" s="234"/>
      <c r="Z84" s="234"/>
      <c r="AA84" s="237"/>
      <c r="AB84" s="238"/>
      <c r="AC84" s="432"/>
      <c r="AD84" s="434"/>
      <c r="AE84" s="234"/>
      <c r="AF84" s="234"/>
      <c r="AG84" s="237"/>
      <c r="AH84" s="238"/>
      <c r="AI84" s="430"/>
      <c r="AJ84" s="431"/>
      <c r="AK84" s="435"/>
      <c r="AL84" s="436"/>
      <c r="AM84" s="436"/>
      <c r="AN84" s="433"/>
    </row>
    <row r="85" spans="2:40" ht="13.5" customHeight="1" x14ac:dyDescent="0.15">
      <c r="B85" s="239" t="s">
        <v>611</v>
      </c>
      <c r="C85" s="235">
        <v>10.6</v>
      </c>
      <c r="D85" s="235">
        <f t="shared" si="5"/>
        <v>776.2000000000005</v>
      </c>
      <c r="E85" s="235">
        <f t="shared" si="4"/>
        <v>786.80000000000052</v>
      </c>
      <c r="F85" s="430"/>
      <c r="G85" s="431"/>
      <c r="H85" s="431"/>
      <c r="I85" s="234"/>
      <c r="J85" s="236"/>
      <c r="K85" s="234"/>
      <c r="L85" s="234"/>
      <c r="M85" s="432"/>
      <c r="N85" s="433"/>
      <c r="O85" s="234"/>
      <c r="P85" s="234"/>
      <c r="Q85" s="234"/>
      <c r="R85" s="234"/>
      <c r="S85" s="234"/>
      <c r="T85" s="234"/>
      <c r="U85" s="234"/>
      <c r="V85" s="234"/>
      <c r="W85" s="234"/>
      <c r="X85" s="234"/>
      <c r="Y85" s="234"/>
      <c r="Z85" s="234"/>
      <c r="AA85" s="237"/>
      <c r="AB85" s="238"/>
      <c r="AC85" s="432"/>
      <c r="AD85" s="434"/>
      <c r="AE85" s="234"/>
      <c r="AF85" s="234"/>
      <c r="AG85" s="237"/>
      <c r="AH85" s="238"/>
      <c r="AI85" s="430"/>
      <c r="AJ85" s="431"/>
      <c r="AK85" s="435" t="s">
        <v>622</v>
      </c>
      <c r="AL85" s="436"/>
      <c r="AM85" s="436"/>
      <c r="AN85" s="433"/>
    </row>
    <row r="86" spans="2:40" ht="13.5" customHeight="1" x14ac:dyDescent="0.15">
      <c r="B86" s="239" t="s">
        <v>612</v>
      </c>
      <c r="C86" s="235">
        <v>10.6</v>
      </c>
      <c r="D86" s="235">
        <f t="shared" si="5"/>
        <v>786.80000000000052</v>
      </c>
      <c r="E86" s="235">
        <f t="shared" si="4"/>
        <v>797.40000000000055</v>
      </c>
      <c r="F86" s="430"/>
      <c r="G86" s="431"/>
      <c r="H86" s="431"/>
      <c r="I86" s="234"/>
      <c r="J86" s="236"/>
      <c r="K86" s="234"/>
      <c r="L86" s="234"/>
      <c r="M86" s="432"/>
      <c r="N86" s="433"/>
      <c r="O86" s="234"/>
      <c r="P86" s="234"/>
      <c r="Q86" s="234"/>
      <c r="R86" s="234"/>
      <c r="S86" s="234"/>
      <c r="T86" s="234"/>
      <c r="U86" s="234"/>
      <c r="V86" s="234"/>
      <c r="W86" s="234"/>
      <c r="X86" s="234"/>
      <c r="Y86" s="234"/>
      <c r="Z86" s="234"/>
      <c r="AA86" s="237"/>
      <c r="AB86" s="238"/>
      <c r="AC86" s="432"/>
      <c r="AD86" s="434"/>
      <c r="AE86" s="234"/>
      <c r="AF86" s="234"/>
      <c r="AG86" s="237"/>
      <c r="AH86" s="238"/>
      <c r="AI86" s="430"/>
      <c r="AJ86" s="431"/>
      <c r="AK86" s="435"/>
      <c r="AL86" s="436"/>
      <c r="AM86" s="436"/>
      <c r="AN86" s="433"/>
    </row>
    <row r="87" spans="2:40" ht="13.5" customHeight="1" x14ac:dyDescent="0.15">
      <c r="B87" s="239" t="s">
        <v>613</v>
      </c>
      <c r="C87" s="235">
        <v>10.6</v>
      </c>
      <c r="D87" s="235">
        <f t="shared" si="5"/>
        <v>797.40000000000055</v>
      </c>
      <c r="E87" s="235">
        <f t="shared" si="4"/>
        <v>808.00000000000057</v>
      </c>
      <c r="F87" s="430"/>
      <c r="G87" s="431"/>
      <c r="H87" s="431"/>
      <c r="I87" s="234"/>
      <c r="J87" s="236"/>
      <c r="K87" s="234"/>
      <c r="L87" s="234"/>
      <c r="M87" s="432"/>
      <c r="N87" s="433"/>
      <c r="O87" s="234" t="s">
        <v>503</v>
      </c>
      <c r="P87" s="234"/>
      <c r="Q87" s="234"/>
      <c r="R87" s="234"/>
      <c r="S87" s="234" t="s">
        <v>503</v>
      </c>
      <c r="T87" s="234"/>
      <c r="U87" s="234"/>
      <c r="V87" s="234"/>
      <c r="W87" s="234"/>
      <c r="X87" s="234"/>
      <c r="Y87" s="234"/>
      <c r="Z87" s="234"/>
      <c r="AA87" s="237"/>
      <c r="AB87" s="234"/>
      <c r="AC87" s="432"/>
      <c r="AD87" s="434"/>
      <c r="AE87" s="234"/>
      <c r="AF87" s="234"/>
      <c r="AG87" s="237"/>
      <c r="AH87" s="238"/>
      <c r="AI87" s="430"/>
      <c r="AJ87" s="431"/>
      <c r="AK87" s="435"/>
      <c r="AL87" s="436"/>
      <c r="AM87" s="436"/>
      <c r="AN87" s="433"/>
    </row>
    <row r="88" spans="2:40" ht="13.5" customHeight="1" x14ac:dyDescent="0.15">
      <c r="B88" s="239" t="s">
        <v>614</v>
      </c>
      <c r="C88" s="235">
        <v>10.5</v>
      </c>
      <c r="D88" s="235">
        <f t="shared" si="5"/>
        <v>808.00000000000057</v>
      </c>
      <c r="E88" s="235">
        <f t="shared" si="4"/>
        <v>818.50000000000057</v>
      </c>
      <c r="F88" s="430"/>
      <c r="G88" s="431"/>
      <c r="H88" s="431"/>
      <c r="I88" s="234"/>
      <c r="J88" s="236"/>
      <c r="K88" s="234"/>
      <c r="L88" s="234"/>
      <c r="M88" s="432"/>
      <c r="N88" s="433"/>
      <c r="O88" s="234"/>
      <c r="P88" s="234"/>
      <c r="Q88" s="234"/>
      <c r="R88" s="234"/>
      <c r="S88" s="234"/>
      <c r="T88" s="234"/>
      <c r="U88" s="234"/>
      <c r="V88" s="234"/>
      <c r="W88" s="234"/>
      <c r="X88" s="234"/>
      <c r="Y88" s="234"/>
      <c r="Z88" s="234"/>
      <c r="AA88" s="237"/>
      <c r="AB88" s="238"/>
      <c r="AC88" s="432"/>
      <c r="AD88" s="434"/>
      <c r="AE88" s="234"/>
      <c r="AF88" s="234"/>
      <c r="AG88" s="237"/>
      <c r="AH88" s="238"/>
      <c r="AI88" s="430"/>
      <c r="AJ88" s="431"/>
      <c r="AK88" s="435" t="s">
        <v>622</v>
      </c>
      <c r="AL88" s="436"/>
      <c r="AM88" s="436"/>
      <c r="AN88" s="433"/>
    </row>
    <row r="89" spans="2:40" ht="13.5" customHeight="1" x14ac:dyDescent="0.15">
      <c r="B89" s="239" t="s">
        <v>615</v>
      </c>
      <c r="C89" s="235">
        <v>10.5</v>
      </c>
      <c r="D89" s="235">
        <f t="shared" si="5"/>
        <v>818.50000000000057</v>
      </c>
      <c r="E89" s="235">
        <f t="shared" si="4"/>
        <v>829.00000000000057</v>
      </c>
      <c r="F89" s="430"/>
      <c r="G89" s="431"/>
      <c r="H89" s="431"/>
      <c r="I89" s="234"/>
      <c r="J89" s="236"/>
      <c r="K89" s="234"/>
      <c r="L89" s="234"/>
      <c r="M89" s="432"/>
      <c r="N89" s="433"/>
      <c r="O89" s="234"/>
      <c r="P89" s="234"/>
      <c r="Q89" s="234"/>
      <c r="R89" s="234"/>
      <c r="S89" s="234"/>
      <c r="T89" s="234"/>
      <c r="U89" s="234"/>
      <c r="V89" s="234"/>
      <c r="W89" s="234"/>
      <c r="X89" s="234"/>
      <c r="Y89" s="234"/>
      <c r="Z89" s="234"/>
      <c r="AA89" s="237"/>
      <c r="AB89" s="238"/>
      <c r="AC89" s="432"/>
      <c r="AD89" s="434"/>
      <c r="AE89" s="234"/>
      <c r="AF89" s="234"/>
      <c r="AG89" s="237"/>
      <c r="AH89" s="238"/>
      <c r="AI89" s="430"/>
      <c r="AJ89" s="431"/>
      <c r="AK89" s="435" t="s">
        <v>623</v>
      </c>
      <c r="AL89" s="436"/>
      <c r="AM89" s="436"/>
      <c r="AN89" s="433"/>
    </row>
    <row r="90" spans="2:40" ht="13.5" customHeight="1" x14ac:dyDescent="0.15">
      <c r="B90" s="239" t="s">
        <v>616</v>
      </c>
      <c r="C90" s="235">
        <v>10.5</v>
      </c>
      <c r="D90" s="235">
        <f t="shared" si="5"/>
        <v>829.00000000000057</v>
      </c>
      <c r="E90" s="235">
        <f t="shared" si="4"/>
        <v>839.50000000000057</v>
      </c>
      <c r="F90" s="430"/>
      <c r="G90" s="431"/>
      <c r="H90" s="431"/>
      <c r="I90" s="234"/>
      <c r="J90" s="236"/>
      <c r="K90" s="234"/>
      <c r="L90" s="234"/>
      <c r="M90" s="432"/>
      <c r="N90" s="433"/>
      <c r="O90" s="234"/>
      <c r="P90" s="234"/>
      <c r="Q90" s="234"/>
      <c r="R90" s="234"/>
      <c r="S90" s="234"/>
      <c r="T90" s="234"/>
      <c r="U90" s="234"/>
      <c r="V90" s="234"/>
      <c r="W90" s="234"/>
      <c r="X90" s="234"/>
      <c r="Y90" s="234"/>
      <c r="Z90" s="234"/>
      <c r="AA90" s="237"/>
      <c r="AB90" s="238"/>
      <c r="AC90" s="432"/>
      <c r="AD90" s="434"/>
      <c r="AE90" s="234"/>
      <c r="AF90" s="234"/>
      <c r="AG90" s="237"/>
      <c r="AH90" s="238"/>
      <c r="AI90" s="430"/>
      <c r="AJ90" s="431"/>
      <c r="AK90" s="435" t="s">
        <v>622</v>
      </c>
      <c r="AL90" s="436"/>
      <c r="AM90" s="436"/>
      <c r="AN90" s="433"/>
    </row>
    <row r="91" spans="2:40" ht="13.5" customHeight="1" x14ac:dyDescent="0.15">
      <c r="B91" s="239" t="s">
        <v>617</v>
      </c>
      <c r="C91" s="235">
        <v>10.5</v>
      </c>
      <c r="D91" s="235">
        <f t="shared" si="5"/>
        <v>839.50000000000057</v>
      </c>
      <c r="E91" s="235">
        <f t="shared" si="4"/>
        <v>850.00000000000057</v>
      </c>
      <c r="F91" s="430"/>
      <c r="G91" s="431"/>
      <c r="H91" s="431"/>
      <c r="I91" s="234"/>
      <c r="J91" s="236"/>
      <c r="K91" s="234"/>
      <c r="L91" s="234"/>
      <c r="M91" s="432"/>
      <c r="N91" s="433"/>
      <c r="O91" s="234"/>
      <c r="P91" s="234"/>
      <c r="Q91" s="234"/>
      <c r="R91" s="234"/>
      <c r="S91" s="234"/>
      <c r="T91" s="234"/>
      <c r="U91" s="234" t="s">
        <v>503</v>
      </c>
      <c r="V91" s="234"/>
      <c r="W91" s="234"/>
      <c r="X91" s="234"/>
      <c r="Y91" s="234"/>
      <c r="Z91" s="234"/>
      <c r="AA91" s="237"/>
      <c r="AB91" s="238"/>
      <c r="AC91" s="432"/>
      <c r="AD91" s="434"/>
      <c r="AE91" s="234"/>
      <c r="AF91" s="234"/>
      <c r="AG91" s="237"/>
      <c r="AH91" s="238"/>
      <c r="AI91" s="430"/>
      <c r="AJ91" s="431"/>
      <c r="AK91" s="435"/>
      <c r="AL91" s="436"/>
      <c r="AM91" s="436"/>
      <c r="AN91" s="433"/>
    </row>
    <row r="92" spans="2:40" ht="13.5" customHeight="1" x14ac:dyDescent="0.15">
      <c r="B92" s="239" t="s">
        <v>618</v>
      </c>
      <c r="C92" s="235">
        <v>10.5</v>
      </c>
      <c r="D92" s="235">
        <f t="shared" si="5"/>
        <v>850.00000000000057</v>
      </c>
      <c r="E92" s="235">
        <f t="shared" si="4"/>
        <v>860.50000000000057</v>
      </c>
      <c r="F92" s="430"/>
      <c r="G92" s="431"/>
      <c r="H92" s="431"/>
      <c r="I92" s="234"/>
      <c r="J92" s="236"/>
      <c r="K92" s="234"/>
      <c r="L92" s="234"/>
      <c r="M92" s="432"/>
      <c r="N92" s="433"/>
      <c r="O92" s="234" t="s">
        <v>503</v>
      </c>
      <c r="P92" s="234"/>
      <c r="Q92" s="234"/>
      <c r="R92" s="234"/>
      <c r="S92" s="234" t="s">
        <v>503</v>
      </c>
      <c r="T92" s="234"/>
      <c r="U92" s="234"/>
      <c r="V92" s="234"/>
      <c r="W92" s="234"/>
      <c r="X92" s="234"/>
      <c r="Y92" s="234"/>
      <c r="Z92" s="234"/>
      <c r="AA92" s="237"/>
      <c r="AB92" s="238"/>
      <c r="AC92" s="432"/>
      <c r="AD92" s="434"/>
      <c r="AE92" s="234"/>
      <c r="AF92" s="234"/>
      <c r="AG92" s="237"/>
      <c r="AH92" s="238"/>
      <c r="AI92" s="430"/>
      <c r="AJ92" s="431"/>
      <c r="AK92" s="435" t="s">
        <v>622</v>
      </c>
      <c r="AL92" s="436"/>
      <c r="AM92" s="436"/>
      <c r="AN92" s="433"/>
    </row>
    <row r="93" spans="2:40" ht="13.5" customHeight="1" x14ac:dyDescent="0.15">
      <c r="B93" s="239" t="s">
        <v>619</v>
      </c>
      <c r="C93" s="235">
        <v>10.5</v>
      </c>
      <c r="D93" s="235">
        <f t="shared" si="5"/>
        <v>860.50000000000057</v>
      </c>
      <c r="E93" s="235">
        <f t="shared" si="4"/>
        <v>871.00000000000057</v>
      </c>
      <c r="F93" s="430"/>
      <c r="G93" s="431"/>
      <c r="H93" s="431"/>
      <c r="I93" s="234"/>
      <c r="J93" s="236"/>
      <c r="K93" s="234"/>
      <c r="L93" s="234"/>
      <c r="M93" s="432"/>
      <c r="N93" s="433"/>
      <c r="O93" s="234"/>
      <c r="P93" s="234"/>
      <c r="Q93" s="234"/>
      <c r="R93" s="234"/>
      <c r="S93" s="234"/>
      <c r="T93" s="234"/>
      <c r="U93" s="234"/>
      <c r="V93" s="234"/>
      <c r="W93" s="234"/>
      <c r="X93" s="234"/>
      <c r="Y93" s="234"/>
      <c r="Z93" s="234"/>
      <c r="AA93" s="237"/>
      <c r="AB93" s="238"/>
      <c r="AC93" s="432"/>
      <c r="AD93" s="434"/>
      <c r="AE93" s="234"/>
      <c r="AF93" s="234"/>
      <c r="AG93" s="237"/>
      <c r="AH93" s="238"/>
      <c r="AI93" s="430"/>
      <c r="AJ93" s="431"/>
      <c r="AK93" s="435"/>
      <c r="AL93" s="436"/>
      <c r="AM93" s="436"/>
      <c r="AN93" s="433"/>
    </row>
    <row r="94" spans="2:40" ht="13.5" customHeight="1" x14ac:dyDescent="0.15">
      <c r="B94" s="239" t="s">
        <v>620</v>
      </c>
      <c r="C94" s="235">
        <v>10.5</v>
      </c>
      <c r="D94" s="235">
        <f t="shared" si="5"/>
        <v>871.00000000000057</v>
      </c>
      <c r="E94" s="235">
        <f t="shared" si="4"/>
        <v>881.50000000000057</v>
      </c>
      <c r="F94" s="430"/>
      <c r="G94" s="431"/>
      <c r="H94" s="431"/>
      <c r="I94" s="234"/>
      <c r="J94" s="236"/>
      <c r="K94" s="234"/>
      <c r="L94" s="234"/>
      <c r="M94" s="432"/>
      <c r="N94" s="433"/>
      <c r="O94" s="234"/>
      <c r="P94" s="234"/>
      <c r="Q94" s="234"/>
      <c r="R94" s="234"/>
      <c r="S94" s="234"/>
      <c r="T94" s="234"/>
      <c r="U94" s="234"/>
      <c r="V94" s="234"/>
      <c r="W94" s="234"/>
      <c r="X94" s="234"/>
      <c r="Y94" s="234"/>
      <c r="Z94" s="234"/>
      <c r="AA94" s="237"/>
      <c r="AB94" s="238"/>
      <c r="AC94" s="432"/>
      <c r="AD94" s="434"/>
      <c r="AE94" s="234"/>
      <c r="AF94" s="234"/>
      <c r="AG94" s="237"/>
      <c r="AH94" s="238"/>
      <c r="AI94" s="430"/>
      <c r="AJ94" s="431"/>
      <c r="AK94" s="435"/>
      <c r="AL94" s="436"/>
      <c r="AM94" s="436"/>
      <c r="AN94" s="433"/>
    </row>
    <row r="95" spans="2:40" ht="13.5" customHeight="1" x14ac:dyDescent="0.15">
      <c r="B95" s="239" t="s">
        <v>621</v>
      </c>
      <c r="C95" s="235">
        <v>7.5</v>
      </c>
      <c r="D95" s="235">
        <f t="shared" si="5"/>
        <v>881.50000000000057</v>
      </c>
      <c r="E95" s="235">
        <f t="shared" si="4"/>
        <v>889.00000000000057</v>
      </c>
      <c r="F95" s="430"/>
      <c r="G95" s="431"/>
      <c r="H95" s="431"/>
      <c r="I95" s="234"/>
      <c r="J95" s="236"/>
      <c r="K95" s="234"/>
      <c r="L95" s="234"/>
      <c r="M95" s="432"/>
      <c r="N95" s="433"/>
      <c r="O95" s="234"/>
      <c r="P95" s="234"/>
      <c r="Q95" s="234"/>
      <c r="R95" s="234"/>
      <c r="S95" s="234"/>
      <c r="T95" s="234"/>
      <c r="U95" s="234"/>
      <c r="V95" s="234"/>
      <c r="W95" s="234"/>
      <c r="X95" s="234"/>
      <c r="Y95" s="234"/>
      <c r="Z95" s="234"/>
      <c r="AA95" s="237"/>
      <c r="AB95" s="238"/>
      <c r="AC95" s="432"/>
      <c r="AD95" s="434"/>
      <c r="AE95" s="234"/>
      <c r="AF95" s="234"/>
      <c r="AG95" s="237"/>
      <c r="AH95" s="238"/>
      <c r="AI95" s="430"/>
      <c r="AJ95" s="431"/>
      <c r="AK95" s="435"/>
      <c r="AL95" s="436"/>
      <c r="AM95" s="436"/>
      <c r="AN95" s="433"/>
    </row>
    <row r="96" spans="2:40" ht="13.5" customHeight="1" x14ac:dyDescent="0.15">
      <c r="B96" s="239" t="s">
        <v>493</v>
      </c>
      <c r="C96" s="235"/>
      <c r="D96" s="235">
        <f t="shared" si="5"/>
        <v>889.00000000000057</v>
      </c>
      <c r="E96" s="235">
        <f>+C96+D96</f>
        <v>889.00000000000057</v>
      </c>
      <c r="F96" s="430"/>
      <c r="G96" s="431"/>
      <c r="H96" s="431"/>
      <c r="I96" s="234"/>
      <c r="J96" s="236"/>
      <c r="K96" s="234"/>
      <c r="L96" s="234"/>
      <c r="M96" s="432"/>
      <c r="N96" s="433"/>
      <c r="O96" s="234"/>
      <c r="P96" s="234"/>
      <c r="Q96" s="234"/>
      <c r="R96" s="234"/>
      <c r="S96" s="234"/>
      <c r="T96" s="234"/>
      <c r="U96" s="234"/>
      <c r="V96" s="234"/>
      <c r="W96" s="234"/>
      <c r="X96" s="234"/>
      <c r="Y96" s="234"/>
      <c r="Z96" s="234"/>
      <c r="AA96" s="237"/>
      <c r="AB96" s="238"/>
      <c r="AC96" s="432"/>
      <c r="AD96" s="434"/>
      <c r="AE96" s="234"/>
      <c r="AF96" s="234"/>
      <c r="AG96" s="237"/>
      <c r="AH96" s="238"/>
      <c r="AI96" s="430"/>
      <c r="AJ96" s="431"/>
      <c r="AK96" s="435"/>
      <c r="AL96" s="436"/>
      <c r="AM96" s="436"/>
      <c r="AN96" s="433"/>
    </row>
    <row r="97" spans="2:40" ht="13.5" customHeight="1" x14ac:dyDescent="0.15">
      <c r="B97" s="239"/>
      <c r="C97" s="235"/>
      <c r="D97" s="235"/>
      <c r="E97" s="235"/>
      <c r="F97" s="430"/>
      <c r="G97" s="431"/>
      <c r="H97" s="431"/>
      <c r="I97" s="234"/>
      <c r="J97" s="236"/>
      <c r="K97" s="234"/>
      <c r="L97" s="234"/>
      <c r="M97" s="432"/>
      <c r="N97" s="433"/>
      <c r="O97" s="234"/>
      <c r="P97" s="234"/>
      <c r="Q97" s="234"/>
      <c r="R97" s="234"/>
      <c r="S97" s="234"/>
      <c r="T97" s="234"/>
      <c r="U97" s="234"/>
      <c r="V97" s="234"/>
      <c r="W97" s="234"/>
      <c r="X97" s="234"/>
      <c r="Y97" s="234"/>
      <c r="Z97" s="234"/>
      <c r="AA97" s="237"/>
      <c r="AB97" s="238"/>
      <c r="AC97" s="432"/>
      <c r="AD97" s="434"/>
      <c r="AE97" s="234"/>
      <c r="AF97" s="234"/>
      <c r="AG97" s="237"/>
      <c r="AH97" s="238"/>
      <c r="AI97" s="430"/>
      <c r="AJ97" s="431"/>
      <c r="AK97" s="435"/>
      <c r="AL97" s="436"/>
      <c r="AM97" s="436"/>
      <c r="AN97" s="433"/>
    </row>
    <row r="98" spans="2:40" ht="13.5" customHeight="1" x14ac:dyDescent="0.15">
      <c r="B98" s="239"/>
      <c r="C98" s="235"/>
      <c r="D98" s="235"/>
      <c r="E98" s="235"/>
      <c r="F98" s="430"/>
      <c r="G98" s="431"/>
      <c r="H98" s="431"/>
      <c r="I98" s="234"/>
      <c r="J98" s="236"/>
      <c r="K98" s="234"/>
      <c r="L98" s="234"/>
      <c r="M98" s="432"/>
      <c r="N98" s="433"/>
      <c r="O98" s="234"/>
      <c r="P98" s="234"/>
      <c r="Q98" s="234"/>
      <c r="R98" s="234"/>
      <c r="S98" s="234"/>
      <c r="T98" s="234"/>
      <c r="U98" s="234"/>
      <c r="V98" s="234"/>
      <c r="W98" s="234"/>
      <c r="X98" s="234"/>
      <c r="Y98" s="234"/>
      <c r="Z98" s="234"/>
      <c r="AA98" s="237"/>
      <c r="AB98" s="238"/>
      <c r="AC98" s="432"/>
      <c r="AD98" s="434"/>
      <c r="AE98" s="234"/>
      <c r="AF98" s="234"/>
      <c r="AG98" s="237"/>
      <c r="AH98" s="238"/>
      <c r="AI98" s="430"/>
      <c r="AJ98" s="431"/>
      <c r="AK98" s="435"/>
      <c r="AL98" s="436"/>
      <c r="AM98" s="436"/>
      <c r="AN98" s="433"/>
    </row>
    <row r="99" spans="2:40" ht="13.5" customHeight="1" x14ac:dyDescent="0.15">
      <c r="B99" s="239"/>
      <c r="C99" s="253"/>
      <c r="D99" s="235"/>
      <c r="E99" s="235"/>
      <c r="F99" s="430"/>
      <c r="G99" s="431"/>
      <c r="H99" s="431"/>
      <c r="I99" s="234"/>
      <c r="J99" s="236"/>
      <c r="K99" s="234"/>
      <c r="L99" s="234"/>
      <c r="M99" s="432"/>
      <c r="N99" s="433"/>
      <c r="O99" s="234"/>
      <c r="P99" s="234"/>
      <c r="Q99" s="234"/>
      <c r="R99" s="234"/>
      <c r="S99" s="234"/>
      <c r="T99" s="234"/>
      <c r="U99" s="234"/>
      <c r="V99" s="234"/>
      <c r="W99" s="234"/>
      <c r="X99" s="234"/>
      <c r="Y99" s="234"/>
      <c r="Z99" s="234"/>
      <c r="AA99" s="237"/>
      <c r="AB99" s="238"/>
      <c r="AC99" s="432"/>
      <c r="AD99" s="434"/>
      <c r="AE99" s="234"/>
      <c r="AF99" s="234"/>
      <c r="AG99" s="237"/>
      <c r="AH99" s="238"/>
      <c r="AI99" s="430"/>
      <c r="AJ99" s="431"/>
      <c r="AK99" s="435"/>
      <c r="AL99" s="436"/>
      <c r="AM99" s="436"/>
      <c r="AN99" s="433"/>
    </row>
    <row r="100" spans="2:40" ht="13.5" customHeight="1" x14ac:dyDescent="0.15">
      <c r="B100" s="239"/>
      <c r="C100" s="235"/>
      <c r="D100" s="235"/>
      <c r="E100" s="235"/>
      <c r="F100" s="430"/>
      <c r="G100" s="431"/>
      <c r="H100" s="431"/>
      <c r="I100" s="234"/>
      <c r="J100" s="236"/>
      <c r="K100" s="234"/>
      <c r="L100" s="234"/>
      <c r="M100" s="432"/>
      <c r="N100" s="433"/>
      <c r="O100" s="234"/>
      <c r="P100" s="234"/>
      <c r="Q100" s="234"/>
      <c r="R100" s="234"/>
      <c r="S100" s="234"/>
      <c r="T100" s="234"/>
      <c r="U100" s="234"/>
      <c r="V100" s="234"/>
      <c r="W100" s="234"/>
      <c r="X100" s="234"/>
      <c r="Y100" s="234"/>
      <c r="Z100" s="234"/>
      <c r="AA100" s="237"/>
      <c r="AB100" s="238"/>
      <c r="AC100" s="432"/>
      <c r="AD100" s="434"/>
      <c r="AE100" s="234"/>
      <c r="AF100" s="234"/>
      <c r="AG100" s="237"/>
      <c r="AH100" s="238"/>
      <c r="AI100" s="430"/>
      <c r="AJ100" s="431"/>
      <c r="AK100" s="435"/>
      <c r="AL100" s="436"/>
      <c r="AM100" s="436"/>
      <c r="AN100" s="433"/>
    </row>
    <row r="101" spans="2:40" ht="13.5" customHeight="1" x14ac:dyDescent="0.15">
      <c r="B101" s="239"/>
      <c r="C101" s="235"/>
      <c r="D101" s="235"/>
      <c r="E101" s="235"/>
      <c r="F101" s="430"/>
      <c r="G101" s="431"/>
      <c r="H101" s="431"/>
      <c r="I101" s="234"/>
      <c r="J101" s="236"/>
      <c r="K101" s="234"/>
      <c r="L101" s="234"/>
      <c r="M101" s="432"/>
      <c r="N101" s="433"/>
      <c r="O101" s="234"/>
      <c r="P101" s="234"/>
      <c r="Q101" s="234"/>
      <c r="R101" s="234"/>
      <c r="S101" s="234"/>
      <c r="T101" s="234"/>
      <c r="U101" s="234"/>
      <c r="V101" s="234"/>
      <c r="W101" s="234"/>
      <c r="X101" s="234"/>
      <c r="Y101" s="234"/>
      <c r="Z101" s="234"/>
      <c r="AA101" s="237"/>
      <c r="AB101" s="238"/>
      <c r="AC101" s="432"/>
      <c r="AD101" s="434"/>
      <c r="AE101" s="234"/>
      <c r="AF101" s="234"/>
      <c r="AG101" s="237"/>
      <c r="AH101" s="238"/>
      <c r="AI101" s="430"/>
      <c r="AJ101" s="431"/>
      <c r="AK101" s="435"/>
      <c r="AL101" s="436"/>
      <c r="AM101" s="436"/>
      <c r="AN101" s="433"/>
    </row>
    <row r="102" spans="2:40" ht="13.5" customHeight="1" x14ac:dyDescent="0.15">
      <c r="B102" s="239"/>
      <c r="C102" s="253"/>
      <c r="D102" s="235"/>
      <c r="E102" s="235"/>
      <c r="F102" s="430"/>
      <c r="G102" s="431"/>
      <c r="H102" s="431"/>
      <c r="I102" s="234"/>
      <c r="J102" s="236"/>
      <c r="K102" s="234"/>
      <c r="L102" s="234"/>
      <c r="M102" s="432"/>
      <c r="N102" s="433"/>
      <c r="O102" s="234"/>
      <c r="P102" s="234"/>
      <c r="Q102" s="234"/>
      <c r="R102" s="234"/>
      <c r="S102" s="234"/>
      <c r="T102" s="234"/>
      <c r="U102" s="234"/>
      <c r="V102" s="234"/>
      <c r="W102" s="234"/>
      <c r="X102" s="234"/>
      <c r="Y102" s="234"/>
      <c r="Z102" s="234"/>
      <c r="AA102" s="237"/>
      <c r="AB102" s="238"/>
      <c r="AC102" s="432"/>
      <c r="AD102" s="434"/>
      <c r="AE102" s="234"/>
      <c r="AF102" s="234"/>
      <c r="AG102" s="237"/>
      <c r="AH102" s="238"/>
      <c r="AI102" s="430"/>
      <c r="AJ102" s="431"/>
      <c r="AK102" s="435"/>
      <c r="AL102" s="436"/>
      <c r="AM102" s="436"/>
      <c r="AN102" s="433"/>
    </row>
    <row r="103" spans="2:40" ht="13.5" customHeight="1" x14ac:dyDescent="0.15">
      <c r="B103" s="239"/>
      <c r="C103" s="235"/>
      <c r="D103" s="235"/>
      <c r="E103" s="235"/>
      <c r="F103" s="430"/>
      <c r="G103" s="431"/>
      <c r="H103" s="431"/>
      <c r="I103" s="234"/>
      <c r="J103" s="236"/>
      <c r="K103" s="234"/>
      <c r="L103" s="234"/>
      <c r="M103" s="432"/>
      <c r="N103" s="433"/>
      <c r="O103" s="234"/>
      <c r="P103" s="234"/>
      <c r="Q103" s="234"/>
      <c r="R103" s="234"/>
      <c r="S103" s="234"/>
      <c r="T103" s="234"/>
      <c r="U103" s="234"/>
      <c r="V103" s="234"/>
      <c r="W103" s="234"/>
      <c r="X103" s="234"/>
      <c r="Y103" s="234"/>
      <c r="Z103" s="234"/>
      <c r="AA103" s="237"/>
      <c r="AB103" s="238"/>
      <c r="AC103" s="432"/>
      <c r="AD103" s="434"/>
      <c r="AE103" s="234"/>
      <c r="AF103" s="234"/>
      <c r="AG103" s="237"/>
      <c r="AH103" s="238"/>
      <c r="AI103" s="430"/>
      <c r="AJ103" s="431"/>
      <c r="AK103" s="435"/>
      <c r="AL103" s="436"/>
      <c r="AM103" s="436"/>
      <c r="AN103" s="433"/>
    </row>
    <row r="104" spans="2:40" ht="13.5" customHeight="1" x14ac:dyDescent="0.15">
      <c r="B104" s="239"/>
      <c r="C104" s="235"/>
      <c r="D104" s="235"/>
      <c r="E104" s="235"/>
      <c r="F104" s="430"/>
      <c r="G104" s="431"/>
      <c r="H104" s="431"/>
      <c r="I104" s="234"/>
      <c r="J104" s="236"/>
      <c r="K104" s="234"/>
      <c r="L104" s="234"/>
      <c r="M104" s="432"/>
      <c r="N104" s="433"/>
      <c r="O104" s="234"/>
      <c r="P104" s="234"/>
      <c r="Q104" s="234"/>
      <c r="R104" s="234"/>
      <c r="S104" s="234"/>
      <c r="T104" s="234"/>
      <c r="U104" s="234"/>
      <c r="V104" s="234"/>
      <c r="W104" s="234"/>
      <c r="X104" s="234"/>
      <c r="Y104" s="234"/>
      <c r="Z104" s="234"/>
      <c r="AA104" s="237"/>
      <c r="AB104" s="238"/>
      <c r="AC104" s="432"/>
      <c r="AD104" s="434"/>
      <c r="AE104" s="234"/>
      <c r="AF104" s="234"/>
      <c r="AG104" s="237"/>
      <c r="AH104" s="238"/>
      <c r="AI104" s="430"/>
      <c r="AJ104" s="431"/>
      <c r="AK104" s="435"/>
      <c r="AL104" s="436"/>
      <c r="AM104" s="436"/>
      <c r="AN104" s="433"/>
    </row>
    <row r="105" spans="2:40" ht="13.5" customHeight="1" x14ac:dyDescent="0.15">
      <c r="B105" s="239"/>
      <c r="C105" s="253"/>
      <c r="D105" s="235"/>
      <c r="E105" s="235"/>
      <c r="F105" s="430"/>
      <c r="G105" s="431"/>
      <c r="H105" s="431"/>
      <c r="I105" s="234"/>
      <c r="J105" s="236"/>
      <c r="K105" s="234"/>
      <c r="L105" s="234"/>
      <c r="M105" s="432"/>
      <c r="N105" s="433"/>
      <c r="O105" s="234"/>
      <c r="P105" s="234"/>
      <c r="Q105" s="234"/>
      <c r="R105" s="234"/>
      <c r="S105" s="234"/>
      <c r="T105" s="234"/>
      <c r="U105" s="234"/>
      <c r="V105" s="234"/>
      <c r="W105" s="234"/>
      <c r="X105" s="234"/>
      <c r="Y105" s="234"/>
      <c r="Z105" s="234"/>
      <c r="AA105" s="237"/>
      <c r="AB105" s="238"/>
      <c r="AC105" s="432"/>
      <c r="AD105" s="434"/>
      <c r="AE105" s="234"/>
      <c r="AF105" s="234"/>
      <c r="AG105" s="237"/>
      <c r="AH105" s="238"/>
      <c r="AI105" s="430"/>
      <c r="AJ105" s="431"/>
      <c r="AK105" s="435"/>
      <c r="AL105" s="436"/>
      <c r="AM105" s="436"/>
      <c r="AN105" s="433"/>
    </row>
    <row r="106" spans="2:40" ht="13.5" customHeight="1" x14ac:dyDescent="0.15">
      <c r="B106" s="239"/>
      <c r="C106" s="235"/>
      <c r="D106" s="235"/>
      <c r="E106" s="235"/>
      <c r="F106" s="430"/>
      <c r="G106" s="431"/>
      <c r="H106" s="431"/>
      <c r="I106" s="234"/>
      <c r="J106" s="236"/>
      <c r="K106" s="234"/>
      <c r="L106" s="234"/>
      <c r="M106" s="432"/>
      <c r="N106" s="433"/>
      <c r="O106" s="234"/>
      <c r="P106" s="234"/>
      <c r="Q106" s="234"/>
      <c r="R106" s="234"/>
      <c r="S106" s="234"/>
      <c r="T106" s="234"/>
      <c r="U106" s="234"/>
      <c r="V106" s="234"/>
      <c r="W106" s="234"/>
      <c r="X106" s="234"/>
      <c r="Y106" s="234"/>
      <c r="Z106" s="234"/>
      <c r="AA106" s="237"/>
      <c r="AB106" s="238"/>
      <c r="AC106" s="432"/>
      <c r="AD106" s="434"/>
      <c r="AE106" s="234"/>
      <c r="AF106" s="234"/>
      <c r="AG106" s="237"/>
      <c r="AH106" s="238"/>
      <c r="AI106" s="430"/>
      <c r="AJ106" s="431"/>
      <c r="AK106" s="435"/>
      <c r="AL106" s="436"/>
      <c r="AM106" s="436"/>
      <c r="AN106" s="433"/>
    </row>
    <row r="107" spans="2:40" ht="13.5" customHeight="1" x14ac:dyDescent="0.15">
      <c r="B107" s="239"/>
      <c r="C107" s="235"/>
      <c r="D107" s="235"/>
      <c r="E107" s="235"/>
      <c r="F107" s="430"/>
      <c r="G107" s="431"/>
      <c r="H107" s="431"/>
      <c r="I107" s="234"/>
      <c r="J107" s="236"/>
      <c r="K107" s="234"/>
      <c r="L107" s="234"/>
      <c r="M107" s="432"/>
      <c r="N107" s="433"/>
      <c r="O107" s="234"/>
      <c r="P107" s="234"/>
      <c r="Q107" s="234"/>
      <c r="R107" s="234"/>
      <c r="S107" s="234"/>
      <c r="T107" s="234"/>
      <c r="U107" s="234"/>
      <c r="V107" s="234"/>
      <c r="W107" s="234"/>
      <c r="X107" s="234"/>
      <c r="Y107" s="234"/>
      <c r="Z107" s="234"/>
      <c r="AA107" s="237"/>
      <c r="AB107" s="238"/>
      <c r="AC107" s="432"/>
      <c r="AD107" s="434"/>
      <c r="AE107" s="234"/>
      <c r="AF107" s="234"/>
      <c r="AG107" s="237"/>
      <c r="AH107" s="238"/>
      <c r="AI107" s="430"/>
      <c r="AJ107" s="431"/>
      <c r="AK107" s="435"/>
      <c r="AL107" s="436"/>
      <c r="AM107" s="436"/>
      <c r="AN107" s="433"/>
    </row>
    <row r="108" spans="2:40" ht="13.5" customHeight="1" x14ac:dyDescent="0.15">
      <c r="B108" s="239"/>
      <c r="C108" s="253"/>
      <c r="D108" s="235"/>
      <c r="E108" s="235"/>
      <c r="F108" s="430"/>
      <c r="G108" s="431"/>
      <c r="H108" s="431"/>
      <c r="I108" s="234"/>
      <c r="J108" s="236"/>
      <c r="K108" s="234"/>
      <c r="L108" s="234"/>
      <c r="M108" s="432"/>
      <c r="N108" s="433"/>
      <c r="O108" s="234"/>
      <c r="P108" s="234"/>
      <c r="Q108" s="234"/>
      <c r="R108" s="234"/>
      <c r="S108" s="234"/>
      <c r="T108" s="234"/>
      <c r="U108" s="234"/>
      <c r="V108" s="234"/>
      <c r="W108" s="234"/>
      <c r="X108" s="234"/>
      <c r="Y108" s="234"/>
      <c r="Z108" s="234"/>
      <c r="AA108" s="237"/>
      <c r="AB108" s="238"/>
      <c r="AC108" s="432"/>
      <c r="AD108" s="434"/>
      <c r="AE108" s="234"/>
      <c r="AF108" s="234"/>
      <c r="AG108" s="237"/>
      <c r="AH108" s="238"/>
      <c r="AI108" s="430"/>
      <c r="AJ108" s="431"/>
      <c r="AK108" s="435"/>
      <c r="AL108" s="436"/>
      <c r="AM108" s="436"/>
      <c r="AN108" s="433"/>
    </row>
    <row r="109" spans="2:40" ht="13.5" customHeight="1" x14ac:dyDescent="0.15">
      <c r="B109" s="239"/>
      <c r="C109" s="253"/>
      <c r="D109" s="235"/>
      <c r="E109" s="235"/>
      <c r="F109" s="430"/>
      <c r="G109" s="431"/>
      <c r="H109" s="431"/>
      <c r="I109" s="234"/>
      <c r="J109" s="236"/>
      <c r="K109" s="234"/>
      <c r="L109" s="234"/>
      <c r="M109" s="432"/>
      <c r="N109" s="433"/>
      <c r="O109" s="234"/>
      <c r="P109" s="234"/>
      <c r="Q109" s="234"/>
      <c r="R109" s="234"/>
      <c r="S109" s="234"/>
      <c r="T109" s="234"/>
      <c r="U109" s="234"/>
      <c r="V109" s="234"/>
      <c r="W109" s="234"/>
      <c r="X109" s="234"/>
      <c r="Y109" s="234"/>
      <c r="Z109" s="234"/>
      <c r="AA109" s="237"/>
      <c r="AB109" s="238"/>
      <c r="AC109" s="432"/>
      <c r="AD109" s="434"/>
      <c r="AE109" s="234"/>
      <c r="AF109" s="234"/>
      <c r="AG109" s="237"/>
      <c r="AH109" s="238"/>
      <c r="AI109" s="430"/>
      <c r="AJ109" s="431"/>
      <c r="AK109" s="435"/>
      <c r="AL109" s="436"/>
      <c r="AM109" s="436"/>
      <c r="AN109" s="433"/>
    </row>
    <row r="110" spans="2:40" ht="13.5" customHeight="1" x14ac:dyDescent="0.15">
      <c r="B110" s="239"/>
      <c r="C110" s="235"/>
      <c r="D110" s="235"/>
      <c r="E110" s="235"/>
      <c r="F110" s="430"/>
      <c r="G110" s="431"/>
      <c r="H110" s="431"/>
      <c r="I110" s="234"/>
      <c r="J110" s="236"/>
      <c r="K110" s="234"/>
      <c r="L110" s="234"/>
      <c r="M110" s="432"/>
      <c r="N110" s="433"/>
      <c r="O110" s="234"/>
      <c r="P110" s="234"/>
      <c r="Q110" s="234"/>
      <c r="R110" s="234"/>
      <c r="S110" s="234"/>
      <c r="T110" s="234"/>
      <c r="U110" s="234"/>
      <c r="V110" s="234"/>
      <c r="W110" s="234"/>
      <c r="X110" s="234"/>
      <c r="Y110" s="234"/>
      <c r="Z110" s="234"/>
      <c r="AA110" s="237"/>
      <c r="AB110" s="238"/>
      <c r="AC110" s="432"/>
      <c r="AD110" s="434"/>
      <c r="AE110" s="234"/>
      <c r="AF110" s="234"/>
      <c r="AG110" s="237"/>
      <c r="AH110" s="238"/>
      <c r="AI110" s="430"/>
      <c r="AJ110" s="431"/>
      <c r="AK110" s="435"/>
      <c r="AL110" s="436"/>
      <c r="AM110" s="436"/>
      <c r="AN110" s="433"/>
    </row>
    <row r="111" spans="2:40" ht="13.5" customHeight="1" x14ac:dyDescent="0.15">
      <c r="B111" s="239"/>
      <c r="C111" s="253"/>
      <c r="D111" s="235"/>
      <c r="E111" s="235"/>
      <c r="F111" s="430"/>
      <c r="G111" s="431"/>
      <c r="H111" s="431"/>
      <c r="I111" s="234"/>
      <c r="J111" s="236"/>
      <c r="K111" s="234"/>
      <c r="L111" s="234"/>
      <c r="M111" s="432"/>
      <c r="N111" s="433"/>
      <c r="O111" s="234"/>
      <c r="P111" s="234"/>
      <c r="Q111" s="234"/>
      <c r="R111" s="234"/>
      <c r="S111" s="234"/>
      <c r="T111" s="234"/>
      <c r="U111" s="234"/>
      <c r="V111" s="234"/>
      <c r="W111" s="234"/>
      <c r="X111" s="234"/>
      <c r="Y111" s="234"/>
      <c r="Z111" s="234"/>
      <c r="AA111" s="237"/>
      <c r="AB111" s="238"/>
      <c r="AC111" s="432"/>
      <c r="AD111" s="434"/>
      <c r="AE111" s="234"/>
      <c r="AF111" s="234"/>
      <c r="AG111" s="237"/>
      <c r="AH111" s="238"/>
      <c r="AI111" s="430"/>
      <c r="AJ111" s="431"/>
      <c r="AK111" s="435"/>
      <c r="AL111" s="436"/>
      <c r="AM111" s="436"/>
      <c r="AN111" s="433"/>
    </row>
    <row r="112" spans="2:40" ht="13.5" customHeight="1" x14ac:dyDescent="0.15">
      <c r="B112" s="239"/>
      <c r="C112" s="253"/>
      <c r="D112" s="235"/>
      <c r="E112" s="235"/>
      <c r="F112" s="430"/>
      <c r="G112" s="431"/>
      <c r="H112" s="431"/>
      <c r="I112" s="234"/>
      <c r="J112" s="236"/>
      <c r="K112" s="234"/>
      <c r="L112" s="234"/>
      <c r="M112" s="432"/>
      <c r="N112" s="433"/>
      <c r="O112" s="234"/>
      <c r="P112" s="234"/>
      <c r="Q112" s="234"/>
      <c r="R112" s="234"/>
      <c r="S112" s="234"/>
      <c r="T112" s="234"/>
      <c r="U112" s="234"/>
      <c r="V112" s="234"/>
      <c r="W112" s="234"/>
      <c r="X112" s="234"/>
      <c r="Y112" s="234"/>
      <c r="Z112" s="234"/>
      <c r="AA112" s="237"/>
      <c r="AB112" s="238"/>
      <c r="AC112" s="432"/>
      <c r="AD112" s="434"/>
      <c r="AE112" s="234"/>
      <c r="AF112" s="234"/>
      <c r="AG112" s="237"/>
      <c r="AH112" s="238"/>
      <c r="AI112" s="430"/>
      <c r="AJ112" s="431"/>
      <c r="AK112" s="435"/>
      <c r="AL112" s="436"/>
      <c r="AM112" s="436"/>
      <c r="AN112" s="433"/>
    </row>
    <row r="113" spans="2:40" ht="13.5" customHeight="1" x14ac:dyDescent="0.15">
      <c r="B113" s="239"/>
      <c r="C113" s="235"/>
      <c r="D113" s="235"/>
      <c r="E113" s="235"/>
      <c r="F113" s="430"/>
      <c r="G113" s="431"/>
      <c r="H113" s="431"/>
      <c r="I113" s="234"/>
      <c r="J113" s="236"/>
      <c r="K113" s="234"/>
      <c r="L113" s="234"/>
      <c r="M113" s="432"/>
      <c r="N113" s="433"/>
      <c r="O113" s="234"/>
      <c r="P113" s="234"/>
      <c r="Q113" s="234"/>
      <c r="R113" s="234"/>
      <c r="S113" s="234"/>
      <c r="T113" s="234"/>
      <c r="U113" s="234"/>
      <c r="V113" s="234"/>
      <c r="W113" s="234"/>
      <c r="X113" s="234"/>
      <c r="Y113" s="234"/>
      <c r="Z113" s="234"/>
      <c r="AA113" s="237"/>
      <c r="AB113" s="238"/>
      <c r="AC113" s="432"/>
      <c r="AD113" s="434"/>
      <c r="AE113" s="234"/>
      <c r="AF113" s="234"/>
      <c r="AG113" s="237"/>
      <c r="AH113" s="238"/>
      <c r="AI113" s="430"/>
      <c r="AJ113" s="431"/>
      <c r="AK113" s="435"/>
      <c r="AL113" s="436"/>
      <c r="AM113" s="436"/>
      <c r="AN113" s="433"/>
    </row>
    <row r="114" spans="2:40" ht="13.5" customHeight="1" x14ac:dyDescent="0.15">
      <c r="B114" s="239"/>
      <c r="C114" s="253"/>
      <c r="D114" s="235"/>
      <c r="E114" s="235"/>
      <c r="F114" s="430"/>
      <c r="G114" s="431"/>
      <c r="H114" s="431"/>
      <c r="I114" s="234"/>
      <c r="J114" s="236"/>
      <c r="K114" s="234"/>
      <c r="L114" s="234"/>
      <c r="M114" s="432"/>
      <c r="N114" s="433"/>
      <c r="O114" s="234"/>
      <c r="P114" s="234"/>
      <c r="Q114" s="234"/>
      <c r="R114" s="234"/>
      <c r="S114" s="234"/>
      <c r="T114" s="234"/>
      <c r="U114" s="234"/>
      <c r="V114" s="234"/>
      <c r="W114" s="234"/>
      <c r="X114" s="234"/>
      <c r="Y114" s="234"/>
      <c r="Z114" s="234"/>
      <c r="AA114" s="237"/>
      <c r="AB114" s="238"/>
      <c r="AC114" s="432"/>
      <c r="AD114" s="434"/>
      <c r="AE114" s="234"/>
      <c r="AF114" s="234"/>
      <c r="AG114" s="237"/>
      <c r="AH114" s="238"/>
      <c r="AI114" s="430"/>
      <c r="AJ114" s="431"/>
      <c r="AK114" s="435"/>
      <c r="AL114" s="436"/>
      <c r="AM114" s="436"/>
      <c r="AN114" s="433"/>
    </row>
    <row r="115" spans="2:40" ht="13.5" customHeight="1" x14ac:dyDescent="0.15">
      <c r="B115" s="239"/>
      <c r="C115" s="235"/>
      <c r="D115" s="235"/>
      <c r="E115" s="235"/>
      <c r="F115" s="430"/>
      <c r="G115" s="431"/>
      <c r="H115" s="431"/>
      <c r="I115" s="234"/>
      <c r="J115" s="236"/>
      <c r="K115" s="234"/>
      <c r="L115" s="234"/>
      <c r="M115" s="432"/>
      <c r="N115" s="433"/>
      <c r="O115" s="234"/>
      <c r="P115" s="234"/>
      <c r="Q115" s="234"/>
      <c r="R115" s="234"/>
      <c r="S115" s="234"/>
      <c r="T115" s="234"/>
      <c r="U115" s="234"/>
      <c r="V115" s="234"/>
      <c r="W115" s="234"/>
      <c r="X115" s="234"/>
      <c r="Y115" s="234"/>
      <c r="Z115" s="234"/>
      <c r="AA115" s="237"/>
      <c r="AB115" s="238"/>
      <c r="AC115" s="432"/>
      <c r="AD115" s="434"/>
      <c r="AE115" s="234"/>
      <c r="AF115" s="234"/>
      <c r="AG115" s="237"/>
      <c r="AH115" s="238"/>
      <c r="AI115" s="430"/>
      <c r="AJ115" s="431"/>
      <c r="AK115" s="435"/>
      <c r="AL115" s="436"/>
      <c r="AM115" s="436"/>
      <c r="AN115" s="433"/>
    </row>
    <row r="116" spans="2:40" ht="13.5" customHeight="1" x14ac:dyDescent="0.15">
      <c r="B116" s="239"/>
      <c r="C116" s="253"/>
      <c r="D116" s="235"/>
      <c r="E116" s="235"/>
      <c r="F116" s="430"/>
      <c r="G116" s="431"/>
      <c r="H116" s="431"/>
      <c r="I116" s="234"/>
      <c r="J116" s="236"/>
      <c r="K116" s="234"/>
      <c r="L116" s="234"/>
      <c r="M116" s="432"/>
      <c r="N116" s="433"/>
      <c r="O116" s="234"/>
      <c r="P116" s="234"/>
      <c r="Q116" s="234"/>
      <c r="R116" s="234"/>
      <c r="S116" s="234"/>
      <c r="T116" s="234"/>
      <c r="U116" s="234"/>
      <c r="V116" s="234"/>
      <c r="W116" s="234"/>
      <c r="X116" s="234"/>
      <c r="Y116" s="234"/>
      <c r="Z116" s="234"/>
      <c r="AA116" s="237"/>
      <c r="AB116" s="238"/>
      <c r="AC116" s="432"/>
      <c r="AD116" s="434"/>
      <c r="AE116" s="234"/>
      <c r="AF116" s="234"/>
      <c r="AG116" s="237"/>
      <c r="AH116" s="238"/>
      <c r="AI116" s="430"/>
      <c r="AJ116" s="431"/>
      <c r="AK116" s="435"/>
      <c r="AL116" s="436"/>
      <c r="AM116" s="436"/>
      <c r="AN116" s="433"/>
    </row>
    <row r="117" spans="2:40" ht="13.5" customHeight="1" x14ac:dyDescent="0.15">
      <c r="B117" s="239"/>
      <c r="C117" s="235"/>
      <c r="D117" s="235"/>
      <c r="E117" s="235"/>
      <c r="F117" s="430"/>
      <c r="G117" s="431"/>
      <c r="H117" s="431"/>
      <c r="I117" s="234"/>
      <c r="J117" s="236"/>
      <c r="K117" s="234"/>
      <c r="L117" s="234"/>
      <c r="M117" s="432"/>
      <c r="N117" s="433"/>
      <c r="O117" s="234"/>
      <c r="P117" s="234"/>
      <c r="Q117" s="234"/>
      <c r="R117" s="234"/>
      <c r="S117" s="234"/>
      <c r="T117" s="234"/>
      <c r="U117" s="234"/>
      <c r="V117" s="234"/>
      <c r="W117" s="234"/>
      <c r="X117" s="234"/>
      <c r="Y117" s="234"/>
      <c r="Z117" s="234"/>
      <c r="AA117" s="237"/>
      <c r="AB117" s="238"/>
      <c r="AC117" s="432"/>
      <c r="AD117" s="434"/>
      <c r="AE117" s="234"/>
      <c r="AF117" s="234"/>
      <c r="AG117" s="237"/>
      <c r="AH117" s="238"/>
      <c r="AI117" s="430"/>
      <c r="AJ117" s="431"/>
      <c r="AK117" s="435"/>
      <c r="AL117" s="436"/>
      <c r="AM117" s="436"/>
      <c r="AN117" s="433"/>
    </row>
    <row r="118" spans="2:40" ht="13.5" customHeight="1" x14ac:dyDescent="0.15">
      <c r="B118" s="239"/>
      <c r="C118" s="253"/>
      <c r="D118" s="235"/>
      <c r="E118" s="235"/>
      <c r="F118" s="430"/>
      <c r="G118" s="431"/>
      <c r="H118" s="431"/>
      <c r="I118" s="234"/>
      <c r="J118" s="236"/>
      <c r="K118" s="234"/>
      <c r="L118" s="234"/>
      <c r="M118" s="432"/>
      <c r="N118" s="433"/>
      <c r="O118" s="234"/>
      <c r="P118" s="234"/>
      <c r="Q118" s="234"/>
      <c r="R118" s="234"/>
      <c r="S118" s="234"/>
      <c r="T118" s="234"/>
      <c r="U118" s="234"/>
      <c r="V118" s="234"/>
      <c r="W118" s="234"/>
      <c r="X118" s="234"/>
      <c r="Y118" s="234"/>
      <c r="Z118" s="234"/>
      <c r="AA118" s="237"/>
      <c r="AB118" s="238"/>
      <c r="AC118" s="432"/>
      <c r="AD118" s="434"/>
      <c r="AE118" s="234"/>
      <c r="AF118" s="234"/>
      <c r="AG118" s="237"/>
      <c r="AH118" s="238"/>
      <c r="AI118" s="430"/>
      <c r="AJ118" s="431"/>
      <c r="AK118" s="435"/>
      <c r="AL118" s="436"/>
      <c r="AM118" s="436"/>
      <c r="AN118" s="433"/>
    </row>
    <row r="119" spans="2:40" ht="13.5" customHeight="1" x14ac:dyDescent="0.15">
      <c r="B119" s="239"/>
      <c r="C119" s="235"/>
      <c r="D119" s="235"/>
      <c r="E119" s="235"/>
      <c r="F119" s="430"/>
      <c r="G119" s="431"/>
      <c r="H119" s="431"/>
      <c r="I119" s="234"/>
      <c r="J119" s="236"/>
      <c r="K119" s="234"/>
      <c r="L119" s="234"/>
      <c r="M119" s="432"/>
      <c r="N119" s="433"/>
      <c r="O119" s="234"/>
      <c r="P119" s="234"/>
      <c r="Q119" s="234"/>
      <c r="R119" s="234"/>
      <c r="S119" s="234"/>
      <c r="T119" s="234"/>
      <c r="U119" s="234"/>
      <c r="V119" s="234"/>
      <c r="W119" s="234"/>
      <c r="X119" s="234"/>
      <c r="Y119" s="234"/>
      <c r="Z119" s="234"/>
      <c r="AA119" s="237"/>
      <c r="AB119" s="238"/>
      <c r="AC119" s="432"/>
      <c r="AD119" s="434"/>
      <c r="AE119" s="234"/>
      <c r="AF119" s="234"/>
      <c r="AG119" s="237"/>
      <c r="AH119" s="238"/>
      <c r="AI119" s="430"/>
      <c r="AJ119" s="431"/>
      <c r="AK119" s="435"/>
      <c r="AL119" s="436"/>
      <c r="AM119" s="436"/>
      <c r="AN119" s="433"/>
    </row>
    <row r="120" spans="2:40" ht="13.5" customHeight="1" x14ac:dyDescent="0.15">
      <c r="B120" s="239"/>
      <c r="C120" s="235"/>
      <c r="D120" s="235"/>
      <c r="E120" s="235"/>
      <c r="F120" s="430"/>
      <c r="G120" s="431"/>
      <c r="H120" s="431"/>
      <c r="I120" s="234"/>
      <c r="J120" s="236"/>
      <c r="K120" s="234"/>
      <c r="L120" s="234"/>
      <c r="M120" s="432"/>
      <c r="N120" s="433"/>
      <c r="O120" s="234"/>
      <c r="P120" s="234"/>
      <c r="Q120" s="234"/>
      <c r="R120" s="234"/>
      <c r="S120" s="234"/>
      <c r="T120" s="234"/>
      <c r="U120" s="234"/>
      <c r="V120" s="234"/>
      <c r="W120" s="234"/>
      <c r="X120" s="234"/>
      <c r="Y120" s="234"/>
      <c r="Z120" s="234"/>
      <c r="AA120" s="237"/>
      <c r="AB120" s="238"/>
      <c r="AC120" s="432"/>
      <c r="AD120" s="434"/>
      <c r="AE120" s="234"/>
      <c r="AF120" s="234"/>
      <c r="AG120" s="237"/>
      <c r="AH120" s="238"/>
      <c r="AI120" s="430"/>
      <c r="AJ120" s="431"/>
      <c r="AK120" s="435"/>
      <c r="AL120" s="436"/>
      <c r="AM120" s="436"/>
      <c r="AN120" s="433"/>
    </row>
    <row r="121" spans="2:40" ht="13.5" customHeight="1" x14ac:dyDescent="0.15">
      <c r="B121" s="239"/>
      <c r="C121" s="253"/>
      <c r="D121" s="235"/>
      <c r="E121" s="235"/>
      <c r="F121" s="430"/>
      <c r="G121" s="431"/>
      <c r="H121" s="431"/>
      <c r="I121" s="234"/>
      <c r="J121" s="236"/>
      <c r="K121" s="234"/>
      <c r="L121" s="234"/>
      <c r="M121" s="432"/>
      <c r="N121" s="433"/>
      <c r="O121" s="234"/>
      <c r="P121" s="234"/>
      <c r="Q121" s="234"/>
      <c r="R121" s="234"/>
      <c r="S121" s="234"/>
      <c r="T121" s="234"/>
      <c r="U121" s="234"/>
      <c r="V121" s="234"/>
      <c r="W121" s="234"/>
      <c r="X121" s="234"/>
      <c r="Y121" s="234"/>
      <c r="Z121" s="234"/>
      <c r="AA121" s="237"/>
      <c r="AB121" s="238"/>
      <c r="AC121" s="432"/>
      <c r="AD121" s="434"/>
      <c r="AE121" s="234"/>
      <c r="AF121" s="234"/>
      <c r="AG121" s="237"/>
      <c r="AH121" s="238"/>
      <c r="AI121" s="430"/>
      <c r="AJ121" s="431"/>
      <c r="AK121" s="435"/>
      <c r="AL121" s="436"/>
      <c r="AM121" s="436"/>
      <c r="AN121" s="433"/>
    </row>
    <row r="122" spans="2:40" ht="13.5" customHeight="1" x14ac:dyDescent="0.15">
      <c r="B122" s="239"/>
      <c r="C122" s="235"/>
      <c r="D122" s="235"/>
      <c r="E122" s="235"/>
      <c r="F122" s="430"/>
      <c r="G122" s="431"/>
      <c r="H122" s="431"/>
      <c r="I122" s="234"/>
      <c r="J122" s="236"/>
      <c r="K122" s="234"/>
      <c r="L122" s="234"/>
      <c r="M122" s="432"/>
      <c r="N122" s="433"/>
      <c r="O122" s="234"/>
      <c r="P122" s="234"/>
      <c r="Q122" s="234"/>
      <c r="R122" s="234"/>
      <c r="S122" s="234"/>
      <c r="T122" s="234"/>
      <c r="U122" s="234"/>
      <c r="V122" s="234"/>
      <c r="W122" s="234"/>
      <c r="X122" s="234"/>
      <c r="Y122" s="234"/>
      <c r="Z122" s="234"/>
      <c r="AA122" s="237"/>
      <c r="AB122" s="238"/>
      <c r="AC122" s="432"/>
      <c r="AD122" s="434"/>
      <c r="AE122" s="234"/>
      <c r="AF122" s="234"/>
      <c r="AG122" s="237"/>
      <c r="AH122" s="238"/>
      <c r="AI122" s="430"/>
      <c r="AJ122" s="431"/>
      <c r="AK122" s="435"/>
      <c r="AL122" s="436"/>
      <c r="AM122" s="436"/>
      <c r="AN122" s="433"/>
    </row>
    <row r="123" spans="2:40" ht="13.5" customHeight="1" x14ac:dyDescent="0.15">
      <c r="B123" s="239"/>
      <c r="C123" s="253"/>
      <c r="D123" s="235"/>
      <c r="E123" s="235"/>
      <c r="F123" s="430"/>
      <c r="G123" s="431"/>
      <c r="H123" s="431"/>
      <c r="I123" s="234"/>
      <c r="J123" s="236"/>
      <c r="K123" s="234"/>
      <c r="L123" s="234"/>
      <c r="M123" s="432"/>
      <c r="N123" s="433"/>
      <c r="O123" s="234"/>
      <c r="P123" s="234"/>
      <c r="Q123" s="234"/>
      <c r="R123" s="234"/>
      <c r="S123" s="234"/>
      <c r="T123" s="234"/>
      <c r="U123" s="234"/>
      <c r="V123" s="234"/>
      <c r="W123" s="234"/>
      <c r="X123" s="234"/>
      <c r="Y123" s="234"/>
      <c r="Z123" s="234"/>
      <c r="AA123" s="237"/>
      <c r="AB123" s="238"/>
      <c r="AC123" s="432"/>
      <c r="AD123" s="434"/>
      <c r="AE123" s="234"/>
      <c r="AF123" s="234"/>
      <c r="AG123" s="237"/>
      <c r="AH123" s="238"/>
      <c r="AI123" s="430"/>
      <c r="AJ123" s="431"/>
      <c r="AK123" s="435"/>
      <c r="AL123" s="436"/>
      <c r="AM123" s="436"/>
      <c r="AN123" s="433"/>
    </row>
    <row r="124" spans="2:40" ht="13.5" customHeight="1" x14ac:dyDescent="0.15">
      <c r="B124" s="239"/>
      <c r="C124" s="235"/>
      <c r="D124" s="235"/>
      <c r="E124" s="235"/>
      <c r="F124" s="430"/>
      <c r="G124" s="431"/>
      <c r="H124" s="431"/>
      <c r="I124" s="234"/>
      <c r="J124" s="236"/>
      <c r="K124" s="234"/>
      <c r="L124" s="234"/>
      <c r="M124" s="432"/>
      <c r="N124" s="433"/>
      <c r="O124" s="234"/>
      <c r="P124" s="234"/>
      <c r="Q124" s="234"/>
      <c r="R124" s="234"/>
      <c r="S124" s="234"/>
      <c r="T124" s="234"/>
      <c r="U124" s="234"/>
      <c r="V124" s="234"/>
      <c r="W124" s="234"/>
      <c r="X124" s="234"/>
      <c r="Y124" s="234"/>
      <c r="Z124" s="234"/>
      <c r="AA124" s="237"/>
      <c r="AB124" s="238"/>
      <c r="AC124" s="432"/>
      <c r="AD124" s="434"/>
      <c r="AE124" s="234"/>
      <c r="AF124" s="234"/>
      <c r="AG124" s="237"/>
      <c r="AH124" s="238"/>
      <c r="AI124" s="430"/>
      <c r="AJ124" s="431"/>
      <c r="AK124" s="435"/>
      <c r="AL124" s="436"/>
      <c r="AM124" s="436"/>
      <c r="AN124" s="433"/>
    </row>
    <row r="125" spans="2:40" ht="13.5" customHeight="1" x14ac:dyDescent="0.15">
      <c r="B125" s="239"/>
      <c r="C125" s="235"/>
      <c r="D125" s="235"/>
      <c r="E125" s="235"/>
      <c r="F125" s="430"/>
      <c r="G125" s="431"/>
      <c r="H125" s="431"/>
      <c r="I125" s="234"/>
      <c r="J125" s="236"/>
      <c r="K125" s="234"/>
      <c r="L125" s="234"/>
      <c r="M125" s="432"/>
      <c r="N125" s="433"/>
      <c r="O125" s="234"/>
      <c r="P125" s="234"/>
      <c r="Q125" s="234"/>
      <c r="R125" s="234"/>
      <c r="S125" s="234"/>
      <c r="T125" s="234"/>
      <c r="U125" s="234"/>
      <c r="V125" s="234"/>
      <c r="W125" s="234"/>
      <c r="X125" s="234"/>
      <c r="Y125" s="234"/>
      <c r="Z125" s="234"/>
      <c r="AA125" s="237"/>
      <c r="AB125" s="238"/>
      <c r="AC125" s="432"/>
      <c r="AD125" s="434"/>
      <c r="AE125" s="234"/>
      <c r="AF125" s="234"/>
      <c r="AG125" s="237"/>
      <c r="AH125" s="238"/>
      <c r="AI125" s="430"/>
      <c r="AJ125" s="431"/>
      <c r="AK125" s="435"/>
      <c r="AL125" s="436"/>
      <c r="AM125" s="436"/>
      <c r="AN125" s="433"/>
    </row>
    <row r="126" spans="2:40" ht="13.5" customHeight="1" x14ac:dyDescent="0.15">
      <c r="B126" s="239"/>
      <c r="C126" s="253"/>
      <c r="D126" s="235"/>
      <c r="E126" s="235"/>
      <c r="F126" s="430"/>
      <c r="G126" s="431"/>
      <c r="H126" s="431"/>
      <c r="I126" s="234"/>
      <c r="J126" s="236"/>
      <c r="K126" s="234"/>
      <c r="L126" s="234"/>
      <c r="M126" s="432"/>
      <c r="N126" s="433"/>
      <c r="O126" s="234"/>
      <c r="P126" s="234"/>
      <c r="Q126" s="234"/>
      <c r="R126" s="234"/>
      <c r="S126" s="234"/>
      <c r="T126" s="234"/>
      <c r="U126" s="234"/>
      <c r="V126" s="234"/>
      <c r="W126" s="234"/>
      <c r="X126" s="234"/>
      <c r="Y126" s="234"/>
      <c r="Z126" s="234"/>
      <c r="AA126" s="237"/>
      <c r="AB126" s="238"/>
      <c r="AC126" s="432"/>
      <c r="AD126" s="434"/>
      <c r="AE126" s="234"/>
      <c r="AF126" s="234"/>
      <c r="AG126" s="237"/>
      <c r="AH126" s="238"/>
      <c r="AI126" s="430"/>
      <c r="AJ126" s="431"/>
      <c r="AK126" s="435"/>
      <c r="AL126" s="436"/>
      <c r="AM126" s="436"/>
      <c r="AN126" s="433"/>
    </row>
    <row r="127" spans="2:40" ht="13.5" customHeight="1" x14ac:dyDescent="0.15">
      <c r="B127" s="3" t="s">
        <v>112</v>
      </c>
    </row>
  </sheetData>
  <mergeCells count="636">
    <mergeCell ref="F70:H70"/>
    <mergeCell ref="M70:N70"/>
    <mergeCell ref="AC70:AD70"/>
    <mergeCell ref="AI70:AJ70"/>
    <mergeCell ref="AK70:AN70"/>
    <mergeCell ref="F73:H73"/>
    <mergeCell ref="M73:N73"/>
    <mergeCell ref="AC73:AD73"/>
    <mergeCell ref="AI73:AJ73"/>
    <mergeCell ref="AK73:AN73"/>
    <mergeCell ref="F71:H71"/>
    <mergeCell ref="M71:N71"/>
    <mergeCell ref="AC71:AD71"/>
    <mergeCell ref="AI71:AJ71"/>
    <mergeCell ref="AK71:AN71"/>
    <mergeCell ref="F72:H72"/>
    <mergeCell ref="M72:N72"/>
    <mergeCell ref="AC72:AD72"/>
    <mergeCell ref="AI72:AJ72"/>
    <mergeCell ref="AK72:AN72"/>
    <mergeCell ref="F68:H68"/>
    <mergeCell ref="M68:N68"/>
    <mergeCell ref="AC68:AD68"/>
    <mergeCell ref="AI68:AJ68"/>
    <mergeCell ref="AK68:AN68"/>
    <mergeCell ref="F69:H69"/>
    <mergeCell ref="M69:N69"/>
    <mergeCell ref="AC69:AD69"/>
    <mergeCell ref="AI69:AJ69"/>
    <mergeCell ref="AK69:AN69"/>
    <mergeCell ref="F66:H66"/>
    <mergeCell ref="M66:N66"/>
    <mergeCell ref="AC66:AD66"/>
    <mergeCell ref="AI66:AJ66"/>
    <mergeCell ref="AK66:AN66"/>
    <mergeCell ref="F67:H67"/>
    <mergeCell ref="M67:N67"/>
    <mergeCell ref="AC67:AD67"/>
    <mergeCell ref="AI67:AJ67"/>
    <mergeCell ref="AK67:AN67"/>
    <mergeCell ref="F64:H64"/>
    <mergeCell ref="M64:N64"/>
    <mergeCell ref="AC64:AD64"/>
    <mergeCell ref="AI64:AJ64"/>
    <mergeCell ref="AK64:AN64"/>
    <mergeCell ref="F65:H65"/>
    <mergeCell ref="M65:N65"/>
    <mergeCell ref="AC65:AD65"/>
    <mergeCell ref="AI65:AJ65"/>
    <mergeCell ref="AK65:AN65"/>
    <mergeCell ref="F62:H62"/>
    <mergeCell ref="M62:N62"/>
    <mergeCell ref="AC62:AD62"/>
    <mergeCell ref="AI62:AJ62"/>
    <mergeCell ref="AK62:AN62"/>
    <mergeCell ref="F63:H63"/>
    <mergeCell ref="M63:N63"/>
    <mergeCell ref="AC63:AD63"/>
    <mergeCell ref="AI63:AJ63"/>
    <mergeCell ref="AK63:AN63"/>
    <mergeCell ref="F60:H60"/>
    <mergeCell ref="M60:N60"/>
    <mergeCell ref="AC60:AD60"/>
    <mergeCell ref="AI60:AJ60"/>
    <mergeCell ref="AK60:AN60"/>
    <mergeCell ref="F61:H61"/>
    <mergeCell ref="M61:N61"/>
    <mergeCell ref="AC61:AD61"/>
    <mergeCell ref="AI61:AJ61"/>
    <mergeCell ref="AK61:AN61"/>
    <mergeCell ref="F58:H58"/>
    <mergeCell ref="M58:N58"/>
    <mergeCell ref="AC58:AD58"/>
    <mergeCell ref="AI58:AJ58"/>
    <mergeCell ref="AK58:AN58"/>
    <mergeCell ref="F59:H59"/>
    <mergeCell ref="M59:N59"/>
    <mergeCell ref="AC59:AD59"/>
    <mergeCell ref="AI59:AJ59"/>
    <mergeCell ref="AK59:AN59"/>
    <mergeCell ref="F56:H56"/>
    <mergeCell ref="M56:N56"/>
    <mergeCell ref="AC56:AD56"/>
    <mergeCell ref="AI56:AJ56"/>
    <mergeCell ref="AK56:AN56"/>
    <mergeCell ref="F57:H57"/>
    <mergeCell ref="M57:N57"/>
    <mergeCell ref="AC57:AD57"/>
    <mergeCell ref="AI57:AJ57"/>
    <mergeCell ref="AK57:AN57"/>
    <mergeCell ref="F54:H54"/>
    <mergeCell ref="M54:N54"/>
    <mergeCell ref="AC54:AD54"/>
    <mergeCell ref="AI54:AJ54"/>
    <mergeCell ref="AK54:AN54"/>
    <mergeCell ref="F55:H55"/>
    <mergeCell ref="M55:N55"/>
    <mergeCell ref="AC55:AD55"/>
    <mergeCell ref="AI55:AJ55"/>
    <mergeCell ref="AK55:AN55"/>
    <mergeCell ref="F52:H52"/>
    <mergeCell ref="M52:N52"/>
    <mergeCell ref="AC52:AD52"/>
    <mergeCell ref="AI52:AJ52"/>
    <mergeCell ref="AK52:AN52"/>
    <mergeCell ref="F53:H53"/>
    <mergeCell ref="M53:N53"/>
    <mergeCell ref="AC53:AD53"/>
    <mergeCell ref="AI53:AJ53"/>
    <mergeCell ref="AK53:AN53"/>
    <mergeCell ref="F50:H50"/>
    <mergeCell ref="M50:N50"/>
    <mergeCell ref="AC50:AD50"/>
    <mergeCell ref="AI50:AJ50"/>
    <mergeCell ref="AK50:AN50"/>
    <mergeCell ref="F51:H51"/>
    <mergeCell ref="M51:N51"/>
    <mergeCell ref="AC51:AD51"/>
    <mergeCell ref="AI51:AJ51"/>
    <mergeCell ref="AK51:AN51"/>
    <mergeCell ref="F48:H48"/>
    <mergeCell ref="M48:N48"/>
    <mergeCell ref="AC48:AD48"/>
    <mergeCell ref="AI48:AJ48"/>
    <mergeCell ref="AK48:AN48"/>
    <mergeCell ref="F49:H49"/>
    <mergeCell ref="M49:N49"/>
    <mergeCell ref="AC49:AD49"/>
    <mergeCell ref="AI49:AJ49"/>
    <mergeCell ref="AK49:AN49"/>
    <mergeCell ref="F46:H46"/>
    <mergeCell ref="M46:N46"/>
    <mergeCell ref="AC46:AD46"/>
    <mergeCell ref="AI46:AJ46"/>
    <mergeCell ref="AK46:AN46"/>
    <mergeCell ref="F47:H47"/>
    <mergeCell ref="M47:N47"/>
    <mergeCell ref="AC47:AD47"/>
    <mergeCell ref="AI47:AJ47"/>
    <mergeCell ref="AK47:AN47"/>
    <mergeCell ref="F44:H44"/>
    <mergeCell ref="M44:N44"/>
    <mergeCell ref="AC44:AD44"/>
    <mergeCell ref="AI44:AJ44"/>
    <mergeCell ref="AK44:AN44"/>
    <mergeCell ref="F45:H45"/>
    <mergeCell ref="M45:N45"/>
    <mergeCell ref="AC45:AD45"/>
    <mergeCell ref="AI45:AJ45"/>
    <mergeCell ref="AK45:AN45"/>
    <mergeCell ref="F42:H42"/>
    <mergeCell ref="M42:N42"/>
    <mergeCell ref="AC42:AD42"/>
    <mergeCell ref="AI42:AJ42"/>
    <mergeCell ref="AK42:AN42"/>
    <mergeCell ref="F43:H43"/>
    <mergeCell ref="M43:N43"/>
    <mergeCell ref="AC43:AD43"/>
    <mergeCell ref="AI43:AJ43"/>
    <mergeCell ref="AK43:AN43"/>
    <mergeCell ref="AI41:AJ41"/>
    <mergeCell ref="AI32:AJ32"/>
    <mergeCell ref="AI33:AJ33"/>
    <mergeCell ref="AI34:AJ34"/>
    <mergeCell ref="AI35:AJ35"/>
    <mergeCell ref="AI36:AJ36"/>
    <mergeCell ref="AI37:AJ37"/>
    <mergeCell ref="AI38:AJ38"/>
    <mergeCell ref="AI39:AJ39"/>
    <mergeCell ref="AI40:AJ40"/>
    <mergeCell ref="AI23:AJ23"/>
    <mergeCell ref="AI24:AJ24"/>
    <mergeCell ref="AI25:AJ25"/>
    <mergeCell ref="AI26:AJ26"/>
    <mergeCell ref="AI27:AJ27"/>
    <mergeCell ref="AI28:AJ28"/>
    <mergeCell ref="AI29:AJ29"/>
    <mergeCell ref="AI30:AJ30"/>
    <mergeCell ref="AI31:AJ31"/>
    <mergeCell ref="AI14:AJ14"/>
    <mergeCell ref="AI15:AJ15"/>
    <mergeCell ref="AI16:AJ16"/>
    <mergeCell ref="AI17:AJ17"/>
    <mergeCell ref="AI18:AJ18"/>
    <mergeCell ref="AI19:AJ19"/>
    <mergeCell ref="AI20:AJ20"/>
    <mergeCell ref="AI21:AJ21"/>
    <mergeCell ref="AI22:AJ22"/>
    <mergeCell ref="AK33:AN33"/>
    <mergeCell ref="AK34:AN34"/>
    <mergeCell ref="AK35:AN35"/>
    <mergeCell ref="AK36:AN36"/>
    <mergeCell ref="AK37:AN37"/>
    <mergeCell ref="AK38:AN38"/>
    <mergeCell ref="AK39:AN39"/>
    <mergeCell ref="AK40:AN40"/>
    <mergeCell ref="AK41:AN41"/>
    <mergeCell ref="AK24:AN24"/>
    <mergeCell ref="AK25:AN25"/>
    <mergeCell ref="AK26:AN26"/>
    <mergeCell ref="AK27:AN27"/>
    <mergeCell ref="AK28:AN28"/>
    <mergeCell ref="AK29:AN29"/>
    <mergeCell ref="AK30:AN30"/>
    <mergeCell ref="AK31:AN31"/>
    <mergeCell ref="AK32:AN32"/>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AI4:AN5"/>
    <mergeCell ref="Y4:AD5"/>
    <mergeCell ref="AK74:AN74"/>
    <mergeCell ref="F75:H75"/>
    <mergeCell ref="M75:N75"/>
    <mergeCell ref="AC75:AD75"/>
    <mergeCell ref="AI75:AJ75"/>
    <mergeCell ref="AK75:AN75"/>
    <mergeCell ref="F76:H76"/>
    <mergeCell ref="M76:N76"/>
    <mergeCell ref="AC76:AD76"/>
    <mergeCell ref="AI76:AJ76"/>
    <mergeCell ref="AK76:AN76"/>
    <mergeCell ref="F74:H74"/>
    <mergeCell ref="M74:N74"/>
    <mergeCell ref="AC74:AD74"/>
    <mergeCell ref="AI74:AJ74"/>
    <mergeCell ref="F77:H77"/>
    <mergeCell ref="M77:N77"/>
    <mergeCell ref="AC77:AD77"/>
    <mergeCell ref="AI77:AJ77"/>
    <mergeCell ref="AK77:AN77"/>
    <mergeCell ref="F78:H78"/>
    <mergeCell ref="M78:N78"/>
    <mergeCell ref="AC78:AD78"/>
    <mergeCell ref="AI78:AJ78"/>
    <mergeCell ref="AK78:AN78"/>
    <mergeCell ref="F79:H79"/>
    <mergeCell ref="M79:N79"/>
    <mergeCell ref="AC79:AD79"/>
    <mergeCell ref="AI79:AJ79"/>
    <mergeCell ref="AK79:AN79"/>
    <mergeCell ref="F80:H80"/>
    <mergeCell ref="M80:N80"/>
    <mergeCell ref="AC80:AD80"/>
    <mergeCell ref="AI80:AJ80"/>
    <mergeCell ref="AK80:AN80"/>
    <mergeCell ref="F81:H81"/>
    <mergeCell ref="M81:N81"/>
    <mergeCell ref="AC81:AD81"/>
    <mergeCell ref="AI81:AJ81"/>
    <mergeCell ref="AK81:AN81"/>
    <mergeCell ref="F82:H82"/>
    <mergeCell ref="M82:N82"/>
    <mergeCell ref="AC82:AD82"/>
    <mergeCell ref="AI82:AJ82"/>
    <mergeCell ref="AK82:AN82"/>
    <mergeCell ref="F83:H83"/>
    <mergeCell ref="M83:N83"/>
    <mergeCell ref="AC83:AD83"/>
    <mergeCell ref="AI83:AJ83"/>
    <mergeCell ref="AK83:AN83"/>
    <mergeCell ref="F84:H84"/>
    <mergeCell ref="M84:N84"/>
    <mergeCell ref="AC84:AD84"/>
    <mergeCell ref="AI84:AJ84"/>
    <mergeCell ref="AK84:AN84"/>
    <mergeCell ref="F85:H85"/>
    <mergeCell ref="M85:N85"/>
    <mergeCell ref="AC85:AD85"/>
    <mergeCell ref="AI85:AJ85"/>
    <mergeCell ref="AK85:AN85"/>
    <mergeCell ref="F86:H86"/>
    <mergeCell ref="M86:N86"/>
    <mergeCell ref="AC86:AD86"/>
    <mergeCell ref="AI86:AJ86"/>
    <mergeCell ref="AK86:AN86"/>
    <mergeCell ref="F87:H87"/>
    <mergeCell ref="M87:N87"/>
    <mergeCell ref="AC87:AD87"/>
    <mergeCell ref="AI87:AJ87"/>
    <mergeCell ref="AK87:AN87"/>
    <mergeCell ref="F88:H88"/>
    <mergeCell ref="M88:N88"/>
    <mergeCell ref="AC88:AD88"/>
    <mergeCell ref="AI88:AJ88"/>
    <mergeCell ref="AK88:AN88"/>
    <mergeCell ref="F89:H89"/>
    <mergeCell ref="M89:N89"/>
    <mergeCell ref="AC89:AD89"/>
    <mergeCell ref="AI89:AJ89"/>
    <mergeCell ref="AK89:AN89"/>
    <mergeCell ref="F90:H90"/>
    <mergeCell ref="M90:N90"/>
    <mergeCell ref="AC90:AD90"/>
    <mergeCell ref="AI90:AJ90"/>
    <mergeCell ref="AK90:AN90"/>
    <mergeCell ref="F91:H91"/>
    <mergeCell ref="M91:N91"/>
    <mergeCell ref="AC91:AD91"/>
    <mergeCell ref="AI91:AJ91"/>
    <mergeCell ref="AK91:AN91"/>
    <mergeCell ref="F92:H92"/>
    <mergeCell ref="M92:N92"/>
    <mergeCell ref="AC92:AD92"/>
    <mergeCell ref="AI92:AJ92"/>
    <mergeCell ref="AK92:AN92"/>
    <mergeCell ref="F93:H93"/>
    <mergeCell ref="M93:N93"/>
    <mergeCell ref="AC93:AD93"/>
    <mergeCell ref="AI93:AJ93"/>
    <mergeCell ref="AK93:AN93"/>
    <mergeCell ref="F94:H94"/>
    <mergeCell ref="M94:N94"/>
    <mergeCell ref="AC94:AD94"/>
    <mergeCell ref="AI94:AJ94"/>
    <mergeCell ref="AK94:AN94"/>
    <mergeCell ref="F95:H95"/>
    <mergeCell ref="M95:N95"/>
    <mergeCell ref="AC95:AD95"/>
    <mergeCell ref="AI95:AJ95"/>
    <mergeCell ref="AK95:AN95"/>
    <mergeCell ref="F96:H96"/>
    <mergeCell ref="M96:N96"/>
    <mergeCell ref="AC96:AD96"/>
    <mergeCell ref="AI96:AJ96"/>
    <mergeCell ref="AK96:AN96"/>
    <mergeCell ref="F97:H97"/>
    <mergeCell ref="M97:N97"/>
    <mergeCell ref="AC97:AD97"/>
    <mergeCell ref="AI97:AJ97"/>
    <mergeCell ref="AK97:AN97"/>
    <mergeCell ref="F98:H98"/>
    <mergeCell ref="M98:N98"/>
    <mergeCell ref="AC98:AD98"/>
    <mergeCell ref="AI98:AJ98"/>
    <mergeCell ref="AK98:AN98"/>
    <mergeCell ref="F99:H99"/>
    <mergeCell ref="M99:N99"/>
    <mergeCell ref="AC99:AD99"/>
    <mergeCell ref="AI99:AJ99"/>
    <mergeCell ref="AK99:AN99"/>
    <mergeCell ref="F100:H100"/>
    <mergeCell ref="M100:N100"/>
    <mergeCell ref="AC100:AD100"/>
    <mergeCell ref="AI100:AJ100"/>
    <mergeCell ref="AK100:AN100"/>
    <mergeCell ref="F101:H101"/>
    <mergeCell ref="M101:N101"/>
    <mergeCell ref="AC101:AD101"/>
    <mergeCell ref="AI101:AJ101"/>
    <mergeCell ref="AK101:AN101"/>
    <mergeCell ref="F102:H102"/>
    <mergeCell ref="M102:N102"/>
    <mergeCell ref="AC102:AD102"/>
    <mergeCell ref="AI102:AJ102"/>
    <mergeCell ref="AK102:AN102"/>
    <mergeCell ref="F105:H105"/>
    <mergeCell ref="M105:N105"/>
    <mergeCell ref="AC105:AD105"/>
    <mergeCell ref="AI105:AJ105"/>
    <mergeCell ref="AK105:AN105"/>
    <mergeCell ref="F103:H103"/>
    <mergeCell ref="M103:N103"/>
    <mergeCell ref="AC103:AD103"/>
    <mergeCell ref="AI103:AJ103"/>
    <mergeCell ref="AK103:AN103"/>
    <mergeCell ref="F104:H104"/>
    <mergeCell ref="M104:N104"/>
    <mergeCell ref="AC104:AD104"/>
    <mergeCell ref="AI104:AJ104"/>
    <mergeCell ref="AK104:AN104"/>
    <mergeCell ref="F106:H106"/>
    <mergeCell ref="M106:N106"/>
    <mergeCell ref="AC106:AD106"/>
    <mergeCell ref="AI106:AJ106"/>
    <mergeCell ref="AK106:AN106"/>
    <mergeCell ref="F107:H107"/>
    <mergeCell ref="M107:N107"/>
    <mergeCell ref="AC107:AD107"/>
    <mergeCell ref="AI107:AJ107"/>
    <mergeCell ref="AK107:AN107"/>
    <mergeCell ref="F108:H108"/>
    <mergeCell ref="M108:N108"/>
    <mergeCell ref="AC108:AD108"/>
    <mergeCell ref="AI108:AJ108"/>
    <mergeCell ref="AK108:AN108"/>
    <mergeCell ref="F109:H109"/>
    <mergeCell ref="M109:N109"/>
    <mergeCell ref="AC109:AD109"/>
    <mergeCell ref="AI109:AJ109"/>
    <mergeCell ref="AK109:AN109"/>
    <mergeCell ref="F110:H110"/>
    <mergeCell ref="M110:N110"/>
    <mergeCell ref="AC110:AD110"/>
    <mergeCell ref="AI110:AJ110"/>
    <mergeCell ref="AK110:AN110"/>
    <mergeCell ref="F111:H111"/>
    <mergeCell ref="M111:N111"/>
    <mergeCell ref="AC111:AD111"/>
    <mergeCell ref="AI111:AJ111"/>
    <mergeCell ref="AK111:AN111"/>
    <mergeCell ref="F112:H112"/>
    <mergeCell ref="M112:N112"/>
    <mergeCell ref="AC112:AD112"/>
    <mergeCell ref="AI112:AJ112"/>
    <mergeCell ref="AK112:AN112"/>
    <mergeCell ref="F113:H113"/>
    <mergeCell ref="M113:N113"/>
    <mergeCell ref="AC113:AD113"/>
    <mergeCell ref="AI113:AJ113"/>
    <mergeCell ref="AK113:AN113"/>
    <mergeCell ref="F114:H114"/>
    <mergeCell ref="M114:N114"/>
    <mergeCell ref="AC114:AD114"/>
    <mergeCell ref="AI114:AJ114"/>
    <mergeCell ref="AK114:AN114"/>
    <mergeCell ref="F115:H115"/>
    <mergeCell ref="M115:N115"/>
    <mergeCell ref="AC115:AD115"/>
    <mergeCell ref="AI115:AJ115"/>
    <mergeCell ref="AK115:AN115"/>
    <mergeCell ref="F116:H116"/>
    <mergeCell ref="M116:N116"/>
    <mergeCell ref="AC116:AD116"/>
    <mergeCell ref="AI116:AJ116"/>
    <mergeCell ref="AK116:AN116"/>
    <mergeCell ref="F117:H117"/>
    <mergeCell ref="M117:N117"/>
    <mergeCell ref="AC117:AD117"/>
    <mergeCell ref="AI117:AJ117"/>
    <mergeCell ref="AK117:AN117"/>
    <mergeCell ref="F118:H118"/>
    <mergeCell ref="M118:N118"/>
    <mergeCell ref="AC118:AD118"/>
    <mergeCell ref="AI118:AJ118"/>
    <mergeCell ref="AK118:AN118"/>
    <mergeCell ref="F119:H119"/>
    <mergeCell ref="M119:N119"/>
    <mergeCell ref="AC119:AD119"/>
    <mergeCell ref="AI119:AJ119"/>
    <mergeCell ref="AK119:AN119"/>
    <mergeCell ref="F120:H120"/>
    <mergeCell ref="M120:N120"/>
    <mergeCell ref="AC120:AD120"/>
    <mergeCell ref="AI120:AJ120"/>
    <mergeCell ref="AK120:AN120"/>
    <mergeCell ref="F121:H121"/>
    <mergeCell ref="M121:N121"/>
    <mergeCell ref="AC121:AD121"/>
    <mergeCell ref="AI121:AJ121"/>
    <mergeCell ref="AK121:AN121"/>
    <mergeCell ref="F122:H122"/>
    <mergeCell ref="M122:N122"/>
    <mergeCell ref="AC122:AD122"/>
    <mergeCell ref="AI122:AJ122"/>
    <mergeCell ref="AK122:AN122"/>
    <mergeCell ref="F123:H123"/>
    <mergeCell ref="M123:N123"/>
    <mergeCell ref="AC123:AD123"/>
    <mergeCell ref="AI123:AJ123"/>
    <mergeCell ref="AK123:AN123"/>
    <mergeCell ref="F126:H126"/>
    <mergeCell ref="M126:N126"/>
    <mergeCell ref="AC126:AD126"/>
    <mergeCell ref="AI126:AJ126"/>
    <mergeCell ref="AK126:AN126"/>
    <mergeCell ref="F124:H124"/>
    <mergeCell ref="M124:N124"/>
    <mergeCell ref="AC124:AD124"/>
    <mergeCell ref="AI124:AJ124"/>
    <mergeCell ref="AK124:AN124"/>
    <mergeCell ref="F125:H125"/>
    <mergeCell ref="M125:N125"/>
    <mergeCell ref="AC125:AD125"/>
    <mergeCell ref="AI125:AJ125"/>
    <mergeCell ref="AK125:AN125"/>
  </mergeCells>
  <phoneticPr fontId="12"/>
  <dataValidations count="1">
    <dataValidation type="list" allowBlank="1" showInputMessage="1" showErrorMessage="1" sqref="K10:L126 U23 U37 AB23 AE13 AF12:AG12 AH11 U55 U69 AB55 AE45 AF44:AG44 AH43 AH75 U87 AB87 AE77 AF76:AG76" xr:uid="{00000000-0002-0000-0300-000000000000}">
      <formula1>"　,○"</formula1>
    </dataValidation>
  </dataValidations>
  <printOptions horizontalCentered="1"/>
  <pageMargins left="0.23622047244094491" right="0.23622047244094491" top="0.74803149606299213" bottom="0.74803149606299213" header="0.31496062992125984" footer="0.31496062992125984"/>
  <pageSetup paperSize="9" scale="81" fitToHeight="0" orientation="landscape" copies="2" r:id="rId1"/>
  <headerFooter alignWithMargins="0"/>
  <rowBreaks count="3" manualBreakCount="3">
    <brk id="49" min="1" max="39" man="1"/>
    <brk id="89" min="1" max="39" man="1"/>
    <brk id="12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B2:AI18"/>
  <sheetViews>
    <sheetView showGridLines="0" showZeros="0" view="pageBreakPreview" zoomScaleNormal="70" zoomScaleSheetLayoutView="100" workbookViewId="0"/>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4" customFormat="1" ht="24.95" customHeight="1" x14ac:dyDescent="0.15">
      <c r="B3" s="516" t="s">
        <v>113</v>
      </c>
      <c r="C3" s="516"/>
      <c r="D3" s="516"/>
      <c r="E3" s="516"/>
      <c r="F3" s="516"/>
      <c r="G3" s="516"/>
      <c r="H3" s="516"/>
      <c r="I3" s="516"/>
      <c r="J3" s="516"/>
      <c r="K3" s="516"/>
      <c r="L3" s="516"/>
      <c r="M3" s="516"/>
      <c r="N3" s="516"/>
      <c r="O3" s="516"/>
      <c r="P3" s="516"/>
      <c r="Q3" s="516"/>
      <c r="R3" s="516"/>
      <c r="S3" s="516"/>
      <c r="T3" s="516"/>
      <c r="U3" s="516"/>
      <c r="V3" s="516"/>
      <c r="W3" s="516"/>
      <c r="X3" s="516"/>
      <c r="Y3" s="516"/>
      <c r="Z3" s="516"/>
      <c r="AA3" s="516"/>
      <c r="AB3" s="516"/>
      <c r="AC3" s="516"/>
      <c r="AD3" s="516"/>
      <c r="AE3" s="516"/>
      <c r="AF3" s="516"/>
      <c r="AG3" s="516"/>
      <c r="AH3" s="516"/>
      <c r="AI3" s="516"/>
    </row>
    <row r="4" spans="2:35" ht="20.100000000000001" customHeight="1" x14ac:dyDescent="0.15">
      <c r="B4" s="300" t="s">
        <v>434</v>
      </c>
      <c r="C4" s="301"/>
      <c r="D4" s="302"/>
      <c r="E4" s="517" t="str">
        <f>'様式A-1'!$D$3</f>
        <v>セキセキトンネル</v>
      </c>
      <c r="F4" s="518"/>
      <c r="G4" s="518"/>
      <c r="H4" s="518"/>
      <c r="I4" s="519"/>
      <c r="J4" s="520" t="s">
        <v>435</v>
      </c>
      <c r="K4" s="520"/>
      <c r="L4" s="520"/>
      <c r="M4" s="521" t="str">
        <f>'様式A-1'!$J$3</f>
        <v>主要地方道岩国大竹線</v>
      </c>
      <c r="N4" s="521"/>
      <c r="O4" s="521"/>
      <c r="P4" s="521"/>
      <c r="Q4" s="521"/>
      <c r="R4" s="521"/>
      <c r="S4" s="268" t="s">
        <v>436</v>
      </c>
      <c r="T4" s="269"/>
      <c r="U4" s="269"/>
      <c r="V4" s="270"/>
      <c r="W4" s="536" t="str">
        <f>'様式A-1'!$K$5</f>
        <v>復建調査設計㈱・小笠原洋</v>
      </c>
      <c r="X4" s="537"/>
      <c r="Y4" s="537"/>
      <c r="Z4" s="537"/>
      <c r="AA4" s="537"/>
      <c r="AB4" s="538"/>
      <c r="AC4" s="315" t="s">
        <v>437</v>
      </c>
      <c r="AD4" s="316"/>
      <c r="AE4" s="542"/>
      <c r="AF4" s="522">
        <f>'様式A-1'!$R$5</f>
        <v>45965</v>
      </c>
      <c r="AG4" s="523"/>
      <c r="AH4" s="523"/>
      <c r="AI4" s="524"/>
    </row>
    <row r="5" spans="2:35" ht="20.100000000000001" customHeight="1" x14ac:dyDescent="0.15">
      <c r="B5" s="280" t="s">
        <v>438</v>
      </c>
      <c r="C5" s="281"/>
      <c r="D5" s="282"/>
      <c r="E5" s="528" t="str">
        <f>'様式A-1'!$D$4</f>
        <v>関々トンネル</v>
      </c>
      <c r="F5" s="529"/>
      <c r="G5" s="529"/>
      <c r="H5" s="529"/>
      <c r="I5" s="530"/>
      <c r="J5" s="531" t="s">
        <v>439</v>
      </c>
      <c r="K5" s="531"/>
      <c r="L5" s="531"/>
      <c r="M5" s="521" t="str">
        <f>'様式A-1'!$R$3</f>
        <v>山口県岩国土木建築事務所</v>
      </c>
      <c r="N5" s="521"/>
      <c r="O5" s="521"/>
      <c r="P5" s="521"/>
      <c r="Q5" s="521"/>
      <c r="R5" s="521"/>
      <c r="S5" s="271"/>
      <c r="T5" s="272"/>
      <c r="U5" s="272"/>
      <c r="V5" s="273"/>
      <c r="W5" s="539"/>
      <c r="X5" s="540"/>
      <c r="Y5" s="540"/>
      <c r="Z5" s="540"/>
      <c r="AA5" s="540"/>
      <c r="AB5" s="541"/>
      <c r="AC5" s="317"/>
      <c r="AD5" s="318"/>
      <c r="AE5" s="543"/>
      <c r="AF5" s="525"/>
      <c r="AG5" s="526"/>
      <c r="AH5" s="526"/>
      <c r="AI5" s="527"/>
    </row>
    <row r="6" spans="2:35" ht="26.25" customHeight="1" x14ac:dyDescent="0.15">
      <c r="B6" s="532" t="s">
        <v>114</v>
      </c>
      <c r="C6" s="534"/>
      <c r="D6" s="534"/>
      <c r="E6" s="534"/>
      <c r="F6" s="534"/>
      <c r="G6" s="534"/>
      <c r="H6" s="534"/>
      <c r="I6" s="534"/>
      <c r="J6" s="534"/>
      <c r="K6" s="534"/>
      <c r="L6" s="534"/>
      <c r="M6" s="534"/>
      <c r="N6" s="534"/>
      <c r="O6" s="534"/>
      <c r="P6" s="534"/>
      <c r="Q6" s="534"/>
      <c r="R6" s="534"/>
      <c r="S6" s="534"/>
      <c r="T6" s="534"/>
      <c r="U6" s="534"/>
      <c r="V6" s="534"/>
      <c r="W6" s="534"/>
      <c r="X6" s="534"/>
      <c r="Y6" s="534"/>
      <c r="Z6" s="534"/>
      <c r="AA6" s="534"/>
      <c r="AB6" s="534"/>
      <c r="AC6" s="534"/>
      <c r="AD6" s="534"/>
      <c r="AE6" s="534"/>
      <c r="AF6" s="534"/>
      <c r="AG6" s="534"/>
      <c r="AH6" s="534"/>
      <c r="AI6" s="534"/>
    </row>
    <row r="7" spans="2:35" ht="35.450000000000003" customHeight="1" x14ac:dyDescent="0.15">
      <c r="B7" s="533"/>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535"/>
      <c r="AF7" s="535"/>
      <c r="AG7" s="535"/>
      <c r="AH7" s="535"/>
      <c r="AI7" s="535"/>
    </row>
    <row r="8" spans="2:35" ht="35.450000000000003" customHeight="1" x14ac:dyDescent="0.15">
      <c r="B8" s="533"/>
      <c r="C8" s="535"/>
      <c r="D8" s="535"/>
      <c r="E8" s="535"/>
      <c r="F8" s="535"/>
      <c r="G8" s="535"/>
      <c r="H8" s="535"/>
      <c r="I8" s="535"/>
      <c r="J8" s="535"/>
      <c r="K8" s="535"/>
      <c r="L8" s="535"/>
      <c r="M8" s="535"/>
      <c r="N8" s="535"/>
      <c r="O8" s="535"/>
      <c r="P8" s="535"/>
      <c r="Q8" s="535"/>
      <c r="R8" s="535"/>
      <c r="S8" s="535"/>
      <c r="T8" s="535"/>
      <c r="U8" s="535"/>
      <c r="V8" s="535"/>
      <c r="W8" s="535"/>
      <c r="X8" s="535"/>
      <c r="Y8" s="535"/>
      <c r="Z8" s="535"/>
      <c r="AA8" s="535"/>
      <c r="AB8" s="535"/>
      <c r="AC8" s="535"/>
      <c r="AD8" s="535"/>
      <c r="AE8" s="535"/>
      <c r="AF8" s="535"/>
      <c r="AG8" s="535"/>
      <c r="AH8" s="535"/>
      <c r="AI8" s="535"/>
    </row>
    <row r="9" spans="2:35" ht="35.450000000000003" customHeight="1" x14ac:dyDescent="0.15">
      <c r="B9" s="533"/>
      <c r="C9" s="535"/>
      <c r="D9" s="535"/>
      <c r="E9" s="535"/>
      <c r="F9" s="535"/>
      <c r="G9" s="535"/>
      <c r="H9" s="535"/>
      <c r="I9" s="535"/>
      <c r="J9" s="535"/>
      <c r="K9" s="535"/>
      <c r="L9" s="535"/>
      <c r="M9" s="535"/>
      <c r="N9" s="535"/>
      <c r="O9" s="535"/>
      <c r="P9" s="535"/>
      <c r="Q9" s="535"/>
      <c r="R9" s="535"/>
      <c r="S9" s="535"/>
      <c r="T9" s="535"/>
      <c r="U9" s="535"/>
      <c r="V9" s="535"/>
      <c r="W9" s="535"/>
      <c r="X9" s="535"/>
      <c r="Y9" s="535"/>
      <c r="Z9" s="535"/>
      <c r="AA9" s="535"/>
      <c r="AB9" s="535"/>
      <c r="AC9" s="535"/>
      <c r="AD9" s="535"/>
      <c r="AE9" s="535"/>
      <c r="AF9" s="535"/>
      <c r="AG9" s="535"/>
      <c r="AH9" s="535"/>
      <c r="AI9" s="535"/>
    </row>
    <row r="10" spans="2:35" ht="35.450000000000003" customHeight="1" x14ac:dyDescent="0.15">
      <c r="B10" s="533"/>
      <c r="C10" s="535"/>
      <c r="D10" s="535"/>
      <c r="E10" s="535"/>
      <c r="F10" s="535"/>
      <c r="G10" s="535"/>
      <c r="H10" s="535"/>
      <c r="I10" s="535"/>
      <c r="J10" s="535"/>
      <c r="K10" s="535"/>
      <c r="L10" s="535"/>
      <c r="M10" s="535"/>
      <c r="N10" s="535"/>
      <c r="O10" s="535"/>
      <c r="P10" s="535"/>
      <c r="Q10" s="535"/>
      <c r="R10" s="535"/>
      <c r="S10" s="535"/>
      <c r="T10" s="535"/>
      <c r="U10" s="535"/>
      <c r="V10" s="535"/>
      <c r="W10" s="535"/>
      <c r="X10" s="535"/>
      <c r="Y10" s="535"/>
      <c r="Z10" s="535"/>
      <c r="AA10" s="535"/>
      <c r="AB10" s="535"/>
      <c r="AC10" s="535"/>
      <c r="AD10" s="535"/>
      <c r="AE10" s="535"/>
      <c r="AF10" s="535"/>
      <c r="AG10" s="535"/>
      <c r="AH10" s="535"/>
      <c r="AI10" s="535"/>
    </row>
    <row r="11" spans="2:35" ht="35.450000000000003" customHeight="1" x14ac:dyDescent="0.15">
      <c r="B11" s="533"/>
      <c r="C11" s="535"/>
      <c r="D11" s="535"/>
      <c r="E11" s="535"/>
      <c r="F11" s="535"/>
      <c r="G11" s="535"/>
      <c r="H11" s="535"/>
      <c r="I11" s="535"/>
      <c r="J11" s="535"/>
      <c r="K11" s="535"/>
      <c r="L11" s="535"/>
      <c r="M11" s="535"/>
      <c r="N11" s="535"/>
      <c r="O11" s="535"/>
      <c r="P11" s="535"/>
      <c r="Q11" s="535"/>
      <c r="R11" s="535"/>
      <c r="S11" s="535"/>
      <c r="T11" s="535"/>
      <c r="U11" s="535"/>
      <c r="V11" s="535"/>
      <c r="W11" s="535"/>
      <c r="X11" s="535"/>
      <c r="Y11" s="535"/>
      <c r="Z11" s="535"/>
      <c r="AA11" s="535"/>
      <c r="AB11" s="535"/>
      <c r="AC11" s="535"/>
      <c r="AD11" s="535"/>
      <c r="AE11" s="535"/>
      <c r="AF11" s="535"/>
      <c r="AG11" s="535"/>
      <c r="AH11" s="535"/>
      <c r="AI11" s="535"/>
    </row>
    <row r="12" spans="2:35" ht="35.450000000000003" customHeight="1" x14ac:dyDescent="0.15">
      <c r="B12" s="533"/>
      <c r="C12" s="535"/>
      <c r="D12" s="535"/>
      <c r="E12" s="535"/>
      <c r="F12" s="535"/>
      <c r="G12" s="535"/>
      <c r="H12" s="535"/>
      <c r="I12" s="535"/>
      <c r="J12" s="535"/>
      <c r="K12" s="535"/>
      <c r="L12" s="535"/>
      <c r="M12" s="535"/>
      <c r="N12" s="535"/>
      <c r="O12" s="535"/>
      <c r="P12" s="535"/>
      <c r="Q12" s="535"/>
      <c r="R12" s="535"/>
      <c r="S12" s="535"/>
      <c r="T12" s="535"/>
      <c r="U12" s="535"/>
      <c r="V12" s="535"/>
      <c r="W12" s="535"/>
      <c r="X12" s="535"/>
      <c r="Y12" s="535"/>
      <c r="Z12" s="535"/>
      <c r="AA12" s="535"/>
      <c r="AB12" s="535"/>
      <c r="AC12" s="535"/>
      <c r="AD12" s="535"/>
      <c r="AE12" s="535"/>
      <c r="AF12" s="535"/>
      <c r="AG12" s="535"/>
      <c r="AH12" s="535"/>
      <c r="AI12" s="535"/>
    </row>
    <row r="13" spans="2:35" ht="35.450000000000003" customHeight="1" x14ac:dyDescent="0.15">
      <c r="B13" s="533"/>
      <c r="C13" s="535"/>
      <c r="D13" s="535"/>
      <c r="E13" s="535"/>
      <c r="F13" s="535"/>
      <c r="G13" s="535"/>
      <c r="H13" s="535"/>
      <c r="I13" s="535"/>
      <c r="J13" s="535"/>
      <c r="K13" s="535"/>
      <c r="L13" s="535"/>
      <c r="M13" s="535"/>
      <c r="N13" s="535"/>
      <c r="O13" s="535"/>
      <c r="P13" s="535"/>
      <c r="Q13" s="535"/>
      <c r="R13" s="535"/>
      <c r="S13" s="535"/>
      <c r="T13" s="535"/>
      <c r="U13" s="535"/>
      <c r="V13" s="535"/>
      <c r="W13" s="535"/>
      <c r="X13" s="535"/>
      <c r="Y13" s="535"/>
      <c r="Z13" s="535"/>
      <c r="AA13" s="535"/>
      <c r="AB13" s="535"/>
      <c r="AC13" s="535"/>
      <c r="AD13" s="535"/>
      <c r="AE13" s="535"/>
      <c r="AF13" s="535"/>
      <c r="AG13" s="535"/>
      <c r="AH13" s="535"/>
      <c r="AI13" s="535"/>
    </row>
    <row r="14" spans="2:35" ht="35.450000000000003" customHeight="1" x14ac:dyDescent="0.15">
      <c r="B14" s="533"/>
      <c r="C14" s="535"/>
      <c r="D14" s="535"/>
      <c r="E14" s="535"/>
      <c r="F14" s="535"/>
      <c r="G14" s="535"/>
      <c r="H14" s="535"/>
      <c r="I14" s="535"/>
      <c r="J14" s="535"/>
      <c r="K14" s="535"/>
      <c r="L14" s="535"/>
      <c r="M14" s="535"/>
      <c r="N14" s="535"/>
      <c r="O14" s="535"/>
      <c r="P14" s="535"/>
      <c r="Q14" s="535"/>
      <c r="R14" s="535"/>
      <c r="S14" s="535"/>
      <c r="T14" s="535"/>
      <c r="U14" s="535"/>
      <c r="V14" s="535"/>
      <c r="W14" s="535"/>
      <c r="X14" s="535"/>
      <c r="Y14" s="535"/>
      <c r="Z14" s="535"/>
      <c r="AA14" s="535"/>
      <c r="AB14" s="535"/>
      <c r="AC14" s="535"/>
      <c r="AD14" s="535"/>
      <c r="AE14" s="535"/>
      <c r="AF14" s="535"/>
      <c r="AG14" s="535"/>
      <c r="AH14" s="535"/>
      <c r="AI14" s="535"/>
    </row>
    <row r="15" spans="2:35" ht="35.450000000000003" customHeight="1" x14ac:dyDescent="0.15">
      <c r="B15" s="533"/>
      <c r="C15" s="535"/>
      <c r="D15" s="535"/>
      <c r="E15" s="535"/>
      <c r="F15" s="535"/>
      <c r="G15" s="535"/>
      <c r="H15" s="535"/>
      <c r="I15" s="535"/>
      <c r="J15" s="535"/>
      <c r="K15" s="535"/>
      <c r="L15" s="535"/>
      <c r="M15" s="535"/>
      <c r="N15" s="535"/>
      <c r="O15" s="535"/>
      <c r="P15" s="535"/>
      <c r="Q15" s="535"/>
      <c r="R15" s="535"/>
      <c r="S15" s="535"/>
      <c r="T15" s="535"/>
      <c r="U15" s="535"/>
      <c r="V15" s="535"/>
      <c r="W15" s="535"/>
      <c r="X15" s="535"/>
      <c r="Y15" s="535"/>
      <c r="Z15" s="535"/>
      <c r="AA15" s="535"/>
      <c r="AB15" s="535"/>
      <c r="AC15" s="535"/>
      <c r="AD15" s="535"/>
      <c r="AE15" s="535"/>
      <c r="AF15" s="535"/>
      <c r="AG15" s="535"/>
      <c r="AH15" s="535"/>
      <c r="AI15" s="535"/>
    </row>
    <row r="16" spans="2:35" ht="35.450000000000003" customHeight="1" x14ac:dyDescent="0.15">
      <c r="B16" s="533"/>
      <c r="C16" s="535"/>
      <c r="D16" s="535"/>
      <c r="E16" s="535"/>
      <c r="F16" s="535"/>
      <c r="G16" s="535"/>
      <c r="H16" s="535"/>
      <c r="I16" s="535"/>
      <c r="J16" s="535"/>
      <c r="K16" s="535"/>
      <c r="L16" s="535"/>
      <c r="M16" s="535"/>
      <c r="N16" s="535"/>
      <c r="O16" s="535"/>
      <c r="P16" s="535"/>
      <c r="Q16" s="535"/>
      <c r="R16" s="535"/>
      <c r="S16" s="535"/>
      <c r="T16" s="535"/>
      <c r="U16" s="535"/>
      <c r="V16" s="535"/>
      <c r="W16" s="535"/>
      <c r="X16" s="535"/>
      <c r="Y16" s="535"/>
      <c r="Z16" s="535"/>
      <c r="AA16" s="535"/>
      <c r="AB16" s="535"/>
      <c r="AC16" s="535"/>
      <c r="AD16" s="535"/>
      <c r="AE16" s="535"/>
      <c r="AF16" s="535"/>
      <c r="AG16" s="535"/>
      <c r="AH16" s="535"/>
      <c r="AI16" s="535"/>
    </row>
    <row r="17" spans="2:35" ht="35.450000000000003" customHeight="1" x14ac:dyDescent="0.15">
      <c r="B17" s="533"/>
      <c r="C17" s="535"/>
      <c r="D17" s="535"/>
      <c r="E17" s="535"/>
      <c r="F17" s="535"/>
      <c r="G17" s="535"/>
      <c r="H17" s="535"/>
      <c r="I17" s="535"/>
      <c r="J17" s="535"/>
      <c r="K17" s="535"/>
      <c r="L17" s="535"/>
      <c r="M17" s="535"/>
      <c r="N17" s="535"/>
      <c r="O17" s="535"/>
      <c r="P17" s="535"/>
      <c r="Q17" s="535"/>
      <c r="R17" s="535"/>
      <c r="S17" s="535"/>
      <c r="T17" s="535"/>
      <c r="U17" s="535"/>
      <c r="V17" s="535"/>
      <c r="W17" s="535"/>
      <c r="X17" s="535"/>
      <c r="Y17" s="535"/>
      <c r="Z17" s="535"/>
      <c r="AA17" s="535"/>
      <c r="AB17" s="535"/>
      <c r="AC17" s="535"/>
      <c r="AD17" s="535"/>
      <c r="AE17" s="535"/>
      <c r="AF17" s="535"/>
      <c r="AG17" s="535"/>
      <c r="AH17" s="535"/>
      <c r="AI17" s="535"/>
    </row>
    <row r="18" spans="2:35" ht="53.25" customHeight="1" x14ac:dyDescent="0.15">
      <c r="B18" s="533"/>
      <c r="C18" s="535"/>
      <c r="D18" s="535"/>
      <c r="E18" s="535"/>
      <c r="F18" s="535"/>
      <c r="G18" s="535"/>
      <c r="H18" s="535"/>
      <c r="I18" s="535"/>
      <c r="J18" s="535"/>
      <c r="K18" s="535"/>
      <c r="L18" s="535"/>
      <c r="M18" s="535"/>
      <c r="N18" s="535"/>
      <c r="O18" s="535"/>
      <c r="P18" s="535"/>
      <c r="Q18" s="535"/>
      <c r="R18" s="535"/>
      <c r="S18" s="535"/>
      <c r="T18" s="535"/>
      <c r="U18" s="535"/>
      <c r="V18" s="535"/>
      <c r="W18" s="535"/>
      <c r="X18" s="535"/>
      <c r="Y18" s="535"/>
      <c r="Z18" s="535"/>
      <c r="AA18" s="535"/>
      <c r="AB18" s="535"/>
      <c r="AC18" s="535"/>
      <c r="AD18" s="535"/>
      <c r="AE18" s="535"/>
      <c r="AF18" s="535"/>
      <c r="AG18" s="535"/>
      <c r="AH18" s="535"/>
      <c r="AI18" s="535"/>
    </row>
  </sheetData>
  <mergeCells count="15">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12"/>
  <printOptions horizontalCentered="1" verticalCentered="1"/>
  <pageMargins left="0.23622047244094491" right="0.23622047244094491" top="0.74803149606299213" bottom="0.74803149606299213" header="0.31496062992125984" footer="0.31496062992125984"/>
  <pageSetup paperSize="9" fitToWidth="0" fitToHeight="0" orientation="landscape" copies="2" r:id="rId1"/>
  <headerFooter alignWithMargins="0"/>
  <rowBreaks count="1" manualBreakCount="1">
    <brk id="19"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92BF2-5D7B-4250-AA61-AC67E26DD775}">
  <sheetPr codeName="Sheet16">
    <pageSetUpPr fitToPage="1"/>
  </sheetPr>
  <dimension ref="B1:AA37"/>
  <sheetViews>
    <sheetView showGridLines="0" showZeros="0" tabSelected="1" view="pageBreakPreview" zoomScaleNormal="70" zoomScaleSheetLayoutView="100" workbookViewId="0">
      <selection activeCell="L9" sqref="L9:M10"/>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9" t="s">
        <v>115</v>
      </c>
      <c r="C2" s="146"/>
      <c r="D2" s="146"/>
      <c r="E2" s="146"/>
      <c r="F2" s="146"/>
      <c r="G2" s="146"/>
      <c r="H2" s="146"/>
      <c r="I2" s="146"/>
      <c r="J2" s="146"/>
      <c r="K2" s="146"/>
      <c r="L2" s="146"/>
      <c r="M2" s="148"/>
      <c r="N2" s="417" t="s">
        <v>442</v>
      </c>
      <c r="O2" s="417"/>
      <c r="P2" s="587">
        <v>45853</v>
      </c>
      <c r="Q2" s="588"/>
      <c r="R2" s="589"/>
      <c r="S2" s="417" t="s">
        <v>467</v>
      </c>
      <c r="T2" s="417"/>
      <c r="U2" s="417"/>
      <c r="V2" s="590" t="str">
        <f>+'様式A-1'!$W$2</f>
        <v>34.19214,132.18042</v>
      </c>
      <c r="W2" s="590"/>
      <c r="X2" s="590"/>
      <c r="Y2" s="590"/>
      <c r="Z2" s="590"/>
    </row>
    <row r="3" spans="2:27" ht="20.100000000000001" customHeight="1" x14ac:dyDescent="0.15">
      <c r="B3" s="184" t="s">
        <v>434</v>
      </c>
      <c r="C3" s="399" t="str">
        <f>+'様式A-1'!$D$3</f>
        <v>セキセキトンネル</v>
      </c>
      <c r="D3" s="400"/>
      <c r="E3" s="400"/>
      <c r="F3" s="401"/>
      <c r="G3" s="415" t="s">
        <v>435</v>
      </c>
      <c r="H3" s="399" t="str">
        <f>+'様式A-1'!$J$3</f>
        <v>主要地方道岩国大竹線</v>
      </c>
      <c r="I3" s="400"/>
      <c r="J3" s="401"/>
      <c r="K3" s="415" t="s">
        <v>439</v>
      </c>
      <c r="L3" s="591" t="str">
        <f>+'様式A-1'!$R$3</f>
        <v>山口県岩国土木建築事務所</v>
      </c>
      <c r="M3" s="591"/>
      <c r="N3" s="591"/>
      <c r="O3" s="591"/>
      <c r="P3" s="591"/>
      <c r="Q3" s="394" t="s">
        <v>440</v>
      </c>
      <c r="R3" s="396"/>
      <c r="S3" s="399" t="s">
        <v>507</v>
      </c>
      <c r="T3" s="400"/>
      <c r="U3" s="401"/>
      <c r="V3" s="593" t="s">
        <v>445</v>
      </c>
      <c r="W3" s="149" t="s">
        <v>446</v>
      </c>
      <c r="X3" s="581">
        <f>+'様式A-1'!$E$7</f>
        <v>34.192140000000002</v>
      </c>
      <c r="Y3" s="582"/>
      <c r="Z3" s="583"/>
    </row>
    <row r="4" spans="2:27" ht="20.100000000000001" customHeight="1" x14ac:dyDescent="0.15">
      <c r="B4" s="181" t="s">
        <v>447</v>
      </c>
      <c r="C4" s="402" t="str">
        <f>+'様式A-1'!$D$4</f>
        <v>関々トンネル</v>
      </c>
      <c r="D4" s="403"/>
      <c r="E4" s="403"/>
      <c r="F4" s="404"/>
      <c r="G4" s="421"/>
      <c r="H4" s="402"/>
      <c r="I4" s="403"/>
      <c r="J4" s="404"/>
      <c r="K4" s="421"/>
      <c r="L4" s="592"/>
      <c r="M4" s="592"/>
      <c r="N4" s="592"/>
      <c r="O4" s="592"/>
      <c r="P4" s="592"/>
      <c r="Q4" s="383"/>
      <c r="R4" s="398"/>
      <c r="S4" s="402" t="s">
        <v>505</v>
      </c>
      <c r="T4" s="403"/>
      <c r="U4" s="404"/>
      <c r="V4" s="594"/>
      <c r="W4" s="193" t="s">
        <v>448</v>
      </c>
      <c r="X4" s="581">
        <f>+'様式A-1'!$E$8</f>
        <v>132.18052</v>
      </c>
      <c r="Y4" s="582"/>
      <c r="Z4" s="583"/>
    </row>
    <row r="5" spans="2:27" ht="20.100000000000001" customHeight="1" x14ac:dyDescent="0.15">
      <c r="B5" s="585" t="s">
        <v>449</v>
      </c>
      <c r="C5" s="188" t="s">
        <v>450</v>
      </c>
      <c r="D5" s="337" t="str">
        <f>+'様式A-1'!$E$5</f>
        <v>山口県岩国市関戸</v>
      </c>
      <c r="E5" s="354"/>
      <c r="F5" s="354"/>
      <c r="G5" s="329" t="s">
        <v>298</v>
      </c>
      <c r="H5" s="336"/>
      <c r="I5" s="337" t="s">
        <v>303</v>
      </c>
      <c r="J5" s="354"/>
      <c r="K5" s="338"/>
      <c r="L5" s="417" t="s">
        <v>451</v>
      </c>
      <c r="M5" s="417"/>
      <c r="N5" s="182" t="s">
        <v>452</v>
      </c>
      <c r="O5" s="150">
        <f>+'様式A-1'!$Z$5</f>
        <v>889</v>
      </c>
      <c r="P5" s="183" t="s">
        <v>453</v>
      </c>
      <c r="Q5" s="562" t="s">
        <v>454</v>
      </c>
      <c r="R5" s="579" t="s">
        <v>524</v>
      </c>
      <c r="S5" s="415" t="s">
        <v>61</v>
      </c>
      <c r="T5" s="415"/>
      <c r="U5" s="151" t="s">
        <v>311</v>
      </c>
      <c r="V5" s="394" t="s">
        <v>455</v>
      </c>
      <c r="W5" s="149" t="s">
        <v>446</v>
      </c>
      <c r="X5" s="581">
        <f>+'様式A-1'!$E$9</f>
        <v>34.197405000000003</v>
      </c>
      <c r="Y5" s="582"/>
      <c r="Z5" s="583"/>
    </row>
    <row r="6" spans="2:27" ht="20.100000000000001" customHeight="1" x14ac:dyDescent="0.15">
      <c r="B6" s="586"/>
      <c r="C6" s="188" t="s">
        <v>456</v>
      </c>
      <c r="D6" s="584" t="str">
        <f>+'様式A-1'!$E$6</f>
        <v>山口県玖珂郡和木町関ヶ浜</v>
      </c>
      <c r="E6" s="354"/>
      <c r="F6" s="354"/>
      <c r="G6" s="417" t="s">
        <v>457</v>
      </c>
      <c r="H6" s="417"/>
      <c r="I6" s="337" t="s">
        <v>989</v>
      </c>
      <c r="J6" s="354"/>
      <c r="K6" s="338"/>
      <c r="L6" s="417" t="s">
        <v>458</v>
      </c>
      <c r="M6" s="417"/>
      <c r="N6" s="182" t="s">
        <v>452</v>
      </c>
      <c r="O6" s="179">
        <f>+'様式A-1'!$E$15</f>
        <v>8.5</v>
      </c>
      <c r="P6" s="183" t="s">
        <v>453</v>
      </c>
      <c r="Q6" s="398"/>
      <c r="R6" s="580"/>
      <c r="S6" s="417" t="s">
        <v>60</v>
      </c>
      <c r="T6" s="417"/>
      <c r="U6" s="152" t="s">
        <v>320</v>
      </c>
      <c r="V6" s="383"/>
      <c r="W6" s="149" t="s">
        <v>448</v>
      </c>
      <c r="X6" s="581">
        <f>+'様式A-1'!$E$10</f>
        <v>132.187209</v>
      </c>
      <c r="Y6" s="582"/>
      <c r="Z6" s="583"/>
    </row>
    <row r="7" spans="2:27" ht="7.5" customHeight="1" x14ac:dyDescent="0.15">
      <c r="B7" s="559" t="s">
        <v>459</v>
      </c>
      <c r="C7" s="559"/>
      <c r="D7" s="560" t="s">
        <v>347</v>
      </c>
      <c r="E7" s="560"/>
      <c r="F7" s="153"/>
      <c r="G7" s="153"/>
      <c r="H7" s="153"/>
      <c r="I7" s="153"/>
      <c r="J7" s="153"/>
      <c r="K7" s="153"/>
      <c r="L7" s="153"/>
      <c r="M7" s="153"/>
      <c r="N7" s="153"/>
      <c r="O7" s="153"/>
      <c r="P7" s="153"/>
      <c r="Q7" s="153"/>
      <c r="R7" s="153"/>
      <c r="S7" s="153"/>
      <c r="T7" s="153"/>
      <c r="U7" s="153"/>
      <c r="V7" s="153"/>
      <c r="W7" s="153"/>
      <c r="X7" s="154"/>
      <c r="Y7" s="154"/>
      <c r="Z7" s="155"/>
    </row>
    <row r="8" spans="2:27" ht="21.75" customHeight="1" x14ac:dyDescent="0.15">
      <c r="B8" s="559"/>
      <c r="C8" s="559"/>
      <c r="D8" s="560"/>
      <c r="E8" s="560"/>
      <c r="F8" s="156"/>
      <c r="G8" s="561" t="s">
        <v>460</v>
      </c>
      <c r="H8" s="562"/>
      <c r="I8" s="567" t="s">
        <v>461</v>
      </c>
      <c r="J8" s="157" t="s">
        <v>443</v>
      </c>
      <c r="K8" s="158" t="s">
        <v>426</v>
      </c>
      <c r="L8" s="570">
        <v>24</v>
      </c>
      <c r="M8" s="571"/>
      <c r="N8" s="188" t="s">
        <v>444</v>
      </c>
      <c r="O8" s="578">
        <v>0</v>
      </c>
      <c r="P8" s="578"/>
      <c r="Q8" s="188" t="s">
        <v>462</v>
      </c>
      <c r="R8" s="570">
        <v>0</v>
      </c>
      <c r="S8" s="571"/>
      <c r="T8" s="561" t="s">
        <v>463</v>
      </c>
      <c r="U8" s="562"/>
      <c r="V8" s="561" t="s">
        <v>464</v>
      </c>
      <c r="W8" s="562"/>
      <c r="X8" s="548"/>
      <c r="Y8" s="549"/>
      <c r="Z8" s="156"/>
      <c r="AA8" s="84"/>
    </row>
    <row r="9" spans="2:27" ht="10.9" customHeight="1" x14ac:dyDescent="0.15">
      <c r="B9" s="559"/>
      <c r="C9" s="559"/>
      <c r="D9" s="560"/>
      <c r="E9" s="560"/>
      <c r="F9" s="156"/>
      <c r="G9" s="563"/>
      <c r="H9" s="564"/>
      <c r="I9" s="568"/>
      <c r="J9" s="574" t="s">
        <v>373</v>
      </c>
      <c r="K9" s="576" t="s">
        <v>426</v>
      </c>
      <c r="L9" s="548">
        <v>44</v>
      </c>
      <c r="M9" s="549"/>
      <c r="N9" s="574" t="s">
        <v>444</v>
      </c>
      <c r="O9" s="548">
        <v>0</v>
      </c>
      <c r="P9" s="549"/>
      <c r="Q9" s="574" t="s">
        <v>462</v>
      </c>
      <c r="R9" s="548">
        <v>0</v>
      </c>
      <c r="S9" s="549"/>
      <c r="T9" s="563"/>
      <c r="U9" s="564"/>
      <c r="V9" s="565"/>
      <c r="W9" s="566"/>
      <c r="X9" s="572"/>
      <c r="Y9" s="573"/>
      <c r="Z9" s="156"/>
      <c r="AA9" s="84"/>
    </row>
    <row r="10" spans="2:27" ht="10.9" customHeight="1" x14ac:dyDescent="0.15">
      <c r="B10" s="559"/>
      <c r="C10" s="559"/>
      <c r="D10" s="560"/>
      <c r="E10" s="560"/>
      <c r="F10" s="156"/>
      <c r="G10" s="563"/>
      <c r="H10" s="564"/>
      <c r="I10" s="568"/>
      <c r="J10" s="575"/>
      <c r="K10" s="577"/>
      <c r="L10" s="550"/>
      <c r="M10" s="551"/>
      <c r="N10" s="575"/>
      <c r="O10" s="550"/>
      <c r="P10" s="551"/>
      <c r="Q10" s="575"/>
      <c r="R10" s="550"/>
      <c r="S10" s="551"/>
      <c r="T10" s="563"/>
      <c r="U10" s="564"/>
      <c r="V10" s="552" t="s">
        <v>465</v>
      </c>
      <c r="W10" s="553"/>
      <c r="X10" s="548">
        <v>1</v>
      </c>
      <c r="Y10" s="549"/>
      <c r="Z10" s="156"/>
      <c r="AA10" s="84"/>
    </row>
    <row r="11" spans="2:27" ht="21.75" customHeight="1" x14ac:dyDescent="0.15">
      <c r="B11" s="559"/>
      <c r="C11" s="559"/>
      <c r="D11" s="560"/>
      <c r="E11" s="560"/>
      <c r="F11" s="156"/>
      <c r="G11" s="565"/>
      <c r="H11" s="566"/>
      <c r="I11" s="569"/>
      <c r="J11" s="188" t="s">
        <v>466</v>
      </c>
      <c r="K11" s="158" t="s">
        <v>426</v>
      </c>
      <c r="L11" s="556">
        <v>13</v>
      </c>
      <c r="M11" s="557"/>
      <c r="N11" s="188" t="s">
        <v>444</v>
      </c>
      <c r="O11" s="558">
        <v>0</v>
      </c>
      <c r="P11" s="558"/>
      <c r="Q11" s="188" t="s">
        <v>462</v>
      </c>
      <c r="R11" s="556">
        <v>0</v>
      </c>
      <c r="S11" s="557"/>
      <c r="T11" s="565"/>
      <c r="U11" s="566"/>
      <c r="V11" s="554"/>
      <c r="W11" s="555"/>
      <c r="X11" s="550"/>
      <c r="Y11" s="551"/>
      <c r="Z11" s="156"/>
      <c r="AA11" s="84"/>
    </row>
    <row r="12" spans="2:27" ht="21.75" customHeight="1" x14ac:dyDescent="0.15">
      <c r="B12" s="342" t="s">
        <v>119</v>
      </c>
      <c r="C12" s="545"/>
      <c r="D12" s="546"/>
      <c r="E12" s="546"/>
      <c r="F12" s="546"/>
      <c r="G12" s="546"/>
      <c r="H12" s="546"/>
      <c r="I12" s="546"/>
      <c r="J12" s="546"/>
      <c r="K12" s="546"/>
      <c r="L12" s="546"/>
      <c r="M12" s="546"/>
      <c r="N12" s="546"/>
      <c r="O12" s="546"/>
      <c r="P12" s="546"/>
      <c r="Q12" s="546"/>
      <c r="R12" s="546"/>
      <c r="S12" s="546"/>
      <c r="T12" s="546"/>
      <c r="U12" s="546"/>
      <c r="V12" s="546"/>
      <c r="W12" s="546"/>
      <c r="X12" s="546"/>
      <c r="Y12" s="546"/>
      <c r="Z12" s="547"/>
      <c r="AA12" s="84"/>
    </row>
    <row r="13" spans="2:27" ht="21.75" customHeight="1" x14ac:dyDescent="0.15">
      <c r="B13" s="327"/>
      <c r="C13" s="545"/>
      <c r="D13" s="546"/>
      <c r="E13" s="546"/>
      <c r="F13" s="546"/>
      <c r="G13" s="546"/>
      <c r="H13" s="546"/>
      <c r="I13" s="546"/>
      <c r="J13" s="546"/>
      <c r="K13" s="546"/>
      <c r="L13" s="546"/>
      <c r="M13" s="546"/>
      <c r="N13" s="546"/>
      <c r="O13" s="546"/>
      <c r="P13" s="546"/>
      <c r="Q13" s="546"/>
      <c r="R13" s="546"/>
      <c r="S13" s="546"/>
      <c r="T13" s="546"/>
      <c r="U13" s="546"/>
      <c r="V13" s="546"/>
      <c r="W13" s="546"/>
      <c r="X13" s="546"/>
      <c r="Y13" s="546"/>
      <c r="Z13" s="547"/>
      <c r="AA13" s="84"/>
    </row>
    <row r="14" spans="2:27" ht="21.75" customHeight="1" x14ac:dyDescent="0.15">
      <c r="B14" s="327"/>
      <c r="C14" s="545"/>
      <c r="D14" s="546"/>
      <c r="E14" s="546"/>
      <c r="F14" s="546"/>
      <c r="G14" s="546"/>
      <c r="H14" s="546"/>
      <c r="I14" s="546"/>
      <c r="J14" s="546"/>
      <c r="K14" s="546"/>
      <c r="L14" s="546"/>
      <c r="M14" s="546"/>
      <c r="N14" s="546"/>
      <c r="O14" s="546"/>
      <c r="P14" s="546"/>
      <c r="Q14" s="546"/>
      <c r="R14" s="546"/>
      <c r="S14" s="546"/>
      <c r="T14" s="546"/>
      <c r="U14" s="546"/>
      <c r="V14" s="546"/>
      <c r="W14" s="546"/>
      <c r="X14" s="546"/>
      <c r="Y14" s="546"/>
      <c r="Z14" s="547"/>
      <c r="AA14" s="84"/>
    </row>
    <row r="15" spans="2:27" ht="21.75" customHeight="1" x14ac:dyDescent="0.15">
      <c r="B15" s="327"/>
      <c r="C15" s="545"/>
      <c r="D15" s="546"/>
      <c r="E15" s="546"/>
      <c r="F15" s="546"/>
      <c r="G15" s="546"/>
      <c r="H15" s="546"/>
      <c r="I15" s="546"/>
      <c r="J15" s="546"/>
      <c r="K15" s="546"/>
      <c r="L15" s="546"/>
      <c r="M15" s="546"/>
      <c r="N15" s="546"/>
      <c r="O15" s="546"/>
      <c r="P15" s="546"/>
      <c r="Q15" s="546"/>
      <c r="R15" s="546"/>
      <c r="S15" s="546"/>
      <c r="T15" s="546"/>
      <c r="U15" s="546"/>
      <c r="V15" s="546"/>
      <c r="W15" s="546"/>
      <c r="X15" s="546"/>
      <c r="Y15" s="546"/>
      <c r="Z15" s="547"/>
    </row>
    <row r="16" spans="2:27" ht="21.75" customHeight="1" x14ac:dyDescent="0.15">
      <c r="B16" s="327"/>
      <c r="C16" s="545"/>
      <c r="D16" s="546"/>
      <c r="E16" s="546"/>
      <c r="F16" s="546"/>
      <c r="G16" s="546"/>
      <c r="H16" s="546"/>
      <c r="I16" s="546"/>
      <c r="J16" s="546"/>
      <c r="K16" s="546"/>
      <c r="L16" s="546"/>
      <c r="M16" s="546"/>
      <c r="N16" s="546"/>
      <c r="O16" s="546"/>
      <c r="P16" s="546"/>
      <c r="Q16" s="546"/>
      <c r="R16" s="546"/>
      <c r="S16" s="546"/>
      <c r="T16" s="546"/>
      <c r="U16" s="546"/>
      <c r="V16" s="546"/>
      <c r="W16" s="546"/>
      <c r="X16" s="546"/>
      <c r="Y16" s="546"/>
      <c r="Z16" s="547"/>
    </row>
    <row r="17" spans="2:26" ht="21.75" customHeight="1" x14ac:dyDescent="0.15">
      <c r="B17" s="327"/>
      <c r="C17" s="545"/>
      <c r="D17" s="546"/>
      <c r="E17" s="546"/>
      <c r="F17" s="546"/>
      <c r="G17" s="546"/>
      <c r="H17" s="546"/>
      <c r="I17" s="546"/>
      <c r="J17" s="546"/>
      <c r="K17" s="546"/>
      <c r="L17" s="546"/>
      <c r="M17" s="546"/>
      <c r="N17" s="546"/>
      <c r="O17" s="546"/>
      <c r="P17" s="546"/>
      <c r="Q17" s="546"/>
      <c r="R17" s="546"/>
      <c r="S17" s="546"/>
      <c r="T17" s="546"/>
      <c r="U17" s="546"/>
      <c r="V17" s="546"/>
      <c r="W17" s="546"/>
      <c r="X17" s="546"/>
      <c r="Y17" s="546"/>
      <c r="Z17" s="547"/>
    </row>
    <row r="18" spans="2:26" ht="21.75" customHeight="1" x14ac:dyDescent="0.15">
      <c r="B18" s="327"/>
      <c r="C18" s="545"/>
      <c r="D18" s="546"/>
      <c r="E18" s="546"/>
      <c r="F18" s="546"/>
      <c r="G18" s="546"/>
      <c r="H18" s="546"/>
      <c r="I18" s="546"/>
      <c r="J18" s="546"/>
      <c r="K18" s="546"/>
      <c r="L18" s="546"/>
      <c r="M18" s="546"/>
      <c r="N18" s="546"/>
      <c r="O18" s="546"/>
      <c r="P18" s="546"/>
      <c r="Q18" s="546"/>
      <c r="R18" s="546"/>
      <c r="S18" s="546"/>
      <c r="T18" s="546"/>
      <c r="U18" s="546"/>
      <c r="V18" s="546"/>
      <c r="W18" s="546"/>
      <c r="X18" s="546"/>
      <c r="Y18" s="546"/>
      <c r="Z18" s="547"/>
    </row>
    <row r="19" spans="2:26" ht="21.75" customHeight="1" x14ac:dyDescent="0.15">
      <c r="B19" s="327"/>
      <c r="C19" s="545"/>
      <c r="D19" s="546"/>
      <c r="E19" s="546"/>
      <c r="F19" s="546"/>
      <c r="G19" s="546"/>
      <c r="H19" s="546"/>
      <c r="I19" s="546"/>
      <c r="J19" s="546"/>
      <c r="K19" s="546"/>
      <c r="L19" s="546"/>
      <c r="M19" s="546"/>
      <c r="N19" s="546"/>
      <c r="O19" s="546"/>
      <c r="P19" s="546"/>
      <c r="Q19" s="546"/>
      <c r="R19" s="546"/>
      <c r="S19" s="546"/>
      <c r="T19" s="546"/>
      <c r="U19" s="546"/>
      <c r="V19" s="546"/>
      <c r="W19" s="546"/>
      <c r="X19" s="546"/>
      <c r="Y19" s="546"/>
      <c r="Z19" s="547"/>
    </row>
    <row r="20" spans="2:26" ht="21.75" customHeight="1" x14ac:dyDescent="0.15">
      <c r="B20" s="327"/>
      <c r="C20" s="545"/>
      <c r="D20" s="546"/>
      <c r="E20" s="546"/>
      <c r="F20" s="546"/>
      <c r="G20" s="546"/>
      <c r="H20" s="546"/>
      <c r="I20" s="546"/>
      <c r="J20" s="546"/>
      <c r="K20" s="546"/>
      <c r="L20" s="546"/>
      <c r="M20" s="546"/>
      <c r="N20" s="546"/>
      <c r="O20" s="546"/>
      <c r="P20" s="546"/>
      <c r="Q20" s="546"/>
      <c r="R20" s="546"/>
      <c r="S20" s="546"/>
      <c r="T20" s="546"/>
      <c r="U20" s="546"/>
      <c r="V20" s="546"/>
      <c r="W20" s="546"/>
      <c r="X20" s="546"/>
      <c r="Y20" s="546"/>
      <c r="Z20" s="547"/>
    </row>
    <row r="21" spans="2:26" ht="21.75" customHeight="1" x14ac:dyDescent="0.15">
      <c r="B21" s="327"/>
      <c r="C21" s="545"/>
      <c r="D21" s="546"/>
      <c r="E21" s="546"/>
      <c r="F21" s="546"/>
      <c r="G21" s="546"/>
      <c r="H21" s="546"/>
      <c r="I21" s="546"/>
      <c r="J21" s="546"/>
      <c r="K21" s="546"/>
      <c r="L21" s="546"/>
      <c r="M21" s="546"/>
      <c r="N21" s="546"/>
      <c r="O21" s="546"/>
      <c r="P21" s="546"/>
      <c r="Q21" s="546"/>
      <c r="R21" s="546"/>
      <c r="S21" s="546"/>
      <c r="T21" s="546"/>
      <c r="U21" s="546"/>
      <c r="V21" s="546"/>
      <c r="W21" s="546"/>
      <c r="X21" s="546"/>
      <c r="Y21" s="546"/>
      <c r="Z21" s="547"/>
    </row>
    <row r="22" spans="2:26" ht="21.75" customHeight="1" x14ac:dyDescent="0.15">
      <c r="B22" s="327"/>
      <c r="C22" s="545"/>
      <c r="D22" s="546"/>
      <c r="E22" s="546"/>
      <c r="F22" s="546"/>
      <c r="G22" s="546"/>
      <c r="H22" s="546"/>
      <c r="I22" s="546"/>
      <c r="J22" s="546"/>
      <c r="K22" s="546"/>
      <c r="L22" s="546"/>
      <c r="M22" s="546"/>
      <c r="N22" s="546"/>
      <c r="O22" s="546"/>
      <c r="P22" s="546"/>
      <c r="Q22" s="546"/>
      <c r="R22" s="546"/>
      <c r="S22" s="546"/>
      <c r="T22" s="546"/>
      <c r="U22" s="546"/>
      <c r="V22" s="546"/>
      <c r="W22" s="546"/>
      <c r="X22" s="546"/>
      <c r="Y22" s="546"/>
      <c r="Z22" s="547"/>
    </row>
    <row r="23" spans="2:26" ht="21.75" customHeight="1" x14ac:dyDescent="0.15">
      <c r="B23" s="327"/>
      <c r="C23" s="545"/>
      <c r="D23" s="546"/>
      <c r="E23" s="546"/>
      <c r="F23" s="546"/>
      <c r="G23" s="546"/>
      <c r="H23" s="546"/>
      <c r="I23" s="546"/>
      <c r="J23" s="546"/>
      <c r="K23" s="546"/>
      <c r="L23" s="546"/>
      <c r="M23" s="546"/>
      <c r="N23" s="546"/>
      <c r="O23" s="546"/>
      <c r="P23" s="546"/>
      <c r="Q23" s="546"/>
      <c r="R23" s="546"/>
      <c r="S23" s="546"/>
      <c r="T23" s="546"/>
      <c r="U23" s="546"/>
      <c r="V23" s="546"/>
      <c r="W23" s="546"/>
      <c r="X23" s="546"/>
      <c r="Y23" s="546"/>
      <c r="Z23" s="547"/>
    </row>
    <row r="24" spans="2:26" ht="21.75" customHeight="1" x14ac:dyDescent="0.15">
      <c r="B24" s="327"/>
      <c r="C24" s="545"/>
      <c r="D24" s="546"/>
      <c r="E24" s="546"/>
      <c r="F24" s="546"/>
      <c r="G24" s="546"/>
      <c r="H24" s="546"/>
      <c r="I24" s="546"/>
      <c r="J24" s="546"/>
      <c r="K24" s="546"/>
      <c r="L24" s="546"/>
      <c r="M24" s="546"/>
      <c r="N24" s="546"/>
      <c r="O24" s="546"/>
      <c r="P24" s="546"/>
      <c r="Q24" s="546"/>
      <c r="R24" s="546"/>
      <c r="S24" s="546"/>
      <c r="T24" s="546"/>
      <c r="U24" s="546"/>
      <c r="V24" s="546"/>
      <c r="W24" s="546"/>
      <c r="X24" s="546"/>
      <c r="Y24" s="546"/>
      <c r="Z24" s="547"/>
    </row>
    <row r="25" spans="2:26" ht="21.75" customHeight="1" x14ac:dyDescent="0.15">
      <c r="B25" s="327"/>
      <c r="C25" s="545"/>
      <c r="D25" s="546"/>
      <c r="E25" s="546"/>
      <c r="F25" s="546"/>
      <c r="G25" s="546"/>
      <c r="H25" s="546"/>
      <c r="I25" s="546"/>
      <c r="J25" s="546"/>
      <c r="K25" s="546"/>
      <c r="L25" s="546"/>
      <c r="M25" s="546"/>
      <c r="N25" s="546"/>
      <c r="O25" s="546"/>
      <c r="P25" s="546"/>
      <c r="Q25" s="546"/>
      <c r="R25" s="546"/>
      <c r="S25" s="546"/>
      <c r="T25" s="546"/>
      <c r="U25" s="546"/>
      <c r="V25" s="546"/>
      <c r="W25" s="546"/>
      <c r="X25" s="546"/>
      <c r="Y25" s="546"/>
      <c r="Z25" s="547"/>
    </row>
    <row r="26" spans="2:26" ht="21.75" customHeight="1" x14ac:dyDescent="0.15">
      <c r="B26" s="327"/>
      <c r="C26" s="545"/>
      <c r="D26" s="546"/>
      <c r="E26" s="546"/>
      <c r="F26" s="546"/>
      <c r="G26" s="546"/>
      <c r="H26" s="546"/>
      <c r="I26" s="546"/>
      <c r="J26" s="546"/>
      <c r="K26" s="546"/>
      <c r="L26" s="546"/>
      <c r="M26" s="546"/>
      <c r="N26" s="546"/>
      <c r="O26" s="546"/>
      <c r="P26" s="546"/>
      <c r="Q26" s="546"/>
      <c r="R26" s="546"/>
      <c r="S26" s="546"/>
      <c r="T26" s="546"/>
      <c r="U26" s="546"/>
      <c r="V26" s="546"/>
      <c r="W26" s="546"/>
      <c r="X26" s="546"/>
      <c r="Y26" s="546"/>
      <c r="Z26" s="547"/>
    </row>
    <row r="27" spans="2:26" ht="21.75" customHeight="1" x14ac:dyDescent="0.15">
      <c r="B27" s="327"/>
      <c r="C27" s="545"/>
      <c r="D27" s="546"/>
      <c r="E27" s="546"/>
      <c r="F27" s="546"/>
      <c r="G27" s="546"/>
      <c r="H27" s="546"/>
      <c r="I27" s="546"/>
      <c r="J27" s="546"/>
      <c r="K27" s="546"/>
      <c r="L27" s="546"/>
      <c r="M27" s="546"/>
      <c r="N27" s="546"/>
      <c r="O27" s="546"/>
      <c r="P27" s="546"/>
      <c r="Q27" s="546"/>
      <c r="R27" s="546"/>
      <c r="S27" s="546"/>
      <c r="T27" s="546"/>
      <c r="U27" s="546"/>
      <c r="V27" s="546"/>
      <c r="W27" s="546"/>
      <c r="X27" s="546"/>
      <c r="Y27" s="546"/>
      <c r="Z27" s="547"/>
    </row>
    <row r="28" spans="2:26" ht="21.75" customHeight="1" x14ac:dyDescent="0.15">
      <c r="B28" s="327"/>
      <c r="C28" s="545"/>
      <c r="D28" s="546"/>
      <c r="E28" s="546"/>
      <c r="F28" s="546"/>
      <c r="G28" s="546"/>
      <c r="H28" s="546"/>
      <c r="I28" s="546"/>
      <c r="J28" s="546"/>
      <c r="K28" s="546"/>
      <c r="L28" s="546"/>
      <c r="M28" s="546"/>
      <c r="N28" s="546"/>
      <c r="O28" s="546"/>
      <c r="P28" s="546"/>
      <c r="Q28" s="546"/>
      <c r="R28" s="546"/>
      <c r="S28" s="546"/>
      <c r="T28" s="546"/>
      <c r="U28" s="546"/>
      <c r="V28" s="546"/>
      <c r="W28" s="546"/>
      <c r="X28" s="546"/>
      <c r="Y28" s="546"/>
      <c r="Z28" s="547"/>
    </row>
    <row r="29" spans="2:26" ht="47.25" customHeight="1" x14ac:dyDescent="0.15">
      <c r="B29" s="328"/>
      <c r="C29" s="160"/>
      <c r="D29" s="160"/>
      <c r="E29" s="161"/>
      <c r="F29" s="162"/>
      <c r="G29" s="160"/>
      <c r="H29" s="160"/>
      <c r="I29" s="160"/>
      <c r="J29" s="544" t="s">
        <v>120</v>
      </c>
      <c r="K29" s="544"/>
      <c r="L29" s="544"/>
      <c r="M29" s="544"/>
      <c r="N29" s="544"/>
      <c r="O29" s="544"/>
      <c r="P29" s="544"/>
      <c r="Q29" s="544" t="s">
        <v>121</v>
      </c>
      <c r="R29" s="544"/>
      <c r="S29" s="544"/>
      <c r="T29" s="544"/>
      <c r="U29" s="544"/>
      <c r="V29" s="544"/>
      <c r="W29" s="544"/>
      <c r="X29" s="544"/>
      <c r="Y29" s="544"/>
      <c r="Z29" s="163"/>
    </row>
    <row r="30" spans="2:26" ht="15" customHeight="1" x14ac:dyDescent="0.15">
      <c r="C30" s="211" t="s">
        <v>122</v>
      </c>
    </row>
    <row r="31" spans="2:26" ht="15" customHeight="1" x14ac:dyDescent="0.15">
      <c r="C31" s="1" t="s">
        <v>123</v>
      </c>
    </row>
    <row r="32" spans="2:26" ht="15" customHeight="1" x14ac:dyDescent="0.15">
      <c r="C32" s="1" t="s">
        <v>124</v>
      </c>
    </row>
    <row r="33" spans="3:3" ht="15" customHeight="1" x14ac:dyDescent="0.15">
      <c r="C33" s="1" t="s">
        <v>125</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J29:P29"/>
    <mergeCell ref="Q29:Y29"/>
    <mergeCell ref="C12:Z28"/>
    <mergeCell ref="R9:S10"/>
    <mergeCell ref="V10:W11"/>
    <mergeCell ref="X10:Y11"/>
    <mergeCell ref="L11:M11"/>
    <mergeCell ref="O11:P11"/>
    <mergeCell ref="R11:S11"/>
    <mergeCell ref="B7:C11"/>
    <mergeCell ref="D7:E11"/>
    <mergeCell ref="G8:H11"/>
    <mergeCell ref="I8:I11"/>
    <mergeCell ref="R8:S8"/>
    <mergeCell ref="T8:U11"/>
  </mergeCells>
  <phoneticPr fontId="12"/>
  <dataValidations count="2">
    <dataValidation allowBlank="1" showInputMessage="1" showErrorMessage="1" prompt="経度を小数点以下５桁まで入力する。" sqref="X4:Z4 X6:Z6" xr:uid="{BDBBCA34-5B3E-429A-896B-AC8BBECD2C44}"/>
    <dataValidation allowBlank="1" showInputMessage="1" showErrorMessage="1" prompt="緯度を小数点以下５桁まで入力する。" sqref="X3:Z3 X5:Z5" xr:uid="{B53F2853-96B4-4891-9ACA-C524B14FCB0E}"/>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ACA10F9-1853-4D09-9F2F-4609AB9D9AD4}">
          <x14:formula1>
            <xm:f>'(参考)リスト'!$G$16:$G$19</xm:f>
          </x14:formula1>
          <xm:sqref>D7:E11</xm:sqref>
        </x14:dataValidation>
        <x14:dataValidation type="list" allowBlank="1" showInputMessage="1" showErrorMessage="1" xr:uid="{32AB079F-2573-495F-B80D-EB5654DC37EB}">
          <x14:formula1>
            <xm:f>'(参考)リスト'!$E$6:$E$10</xm:f>
          </x14:formula1>
          <xm:sqref>U6</xm:sqref>
        </x14:dataValidation>
        <x14:dataValidation type="list" allowBlank="1" showInputMessage="1" showErrorMessage="1" xr:uid="{BA87C761-191D-4D3E-B448-86301CB6A370}">
          <x14:formula1>
            <xm:f>'(参考)リスト'!$F$6:$F$7</xm:f>
          </x14:formula1>
          <xm:sqref>U5</xm:sqref>
        </x14:dataValidation>
        <x14:dataValidation type="list" allowBlank="1" showInputMessage="1" showErrorMessage="1" xr:uid="{116F4AC9-732E-4CF9-A210-885D96A54CE1}">
          <x14:formula1>
            <xm:f>'(参考)リスト'!$D$6:$D$7</xm:f>
          </x14:formula1>
          <xm:sqref>R5:R6</xm:sqref>
        </x14:dataValidation>
        <x14:dataValidation type="list" allowBlank="1" showInputMessage="1" showErrorMessage="1" xr:uid="{D91BCE46-126C-4504-9E3C-14A18C5F00B3}">
          <x14:formula1>
            <xm:f>'(参考)リスト'!$C$6:$C$11</xm:f>
          </x14:formula1>
          <xm:sqref>I5:K5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75D23-7A95-411F-AE56-E2C437FCEC9B}">
  <sheetPr codeName="Sheet35">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9" t="s">
        <v>115</v>
      </c>
      <c r="C2" s="146"/>
      <c r="D2" s="146"/>
      <c r="E2" s="146"/>
      <c r="F2" s="146"/>
      <c r="G2" s="146"/>
      <c r="H2" s="146"/>
      <c r="I2" s="146"/>
      <c r="J2" s="146"/>
      <c r="K2" s="146"/>
      <c r="L2" s="146"/>
      <c r="M2" s="148"/>
      <c r="N2" s="417" t="s">
        <v>442</v>
      </c>
      <c r="O2" s="417"/>
      <c r="P2" s="587">
        <f>+'様式B (1)'!$P$2</f>
        <v>45853</v>
      </c>
      <c r="Q2" s="588"/>
      <c r="R2" s="589"/>
      <c r="S2" s="417" t="s">
        <v>467</v>
      </c>
      <c r="T2" s="417"/>
      <c r="U2" s="417"/>
      <c r="V2" s="590" t="str">
        <f>+'様式A-1'!$W$2</f>
        <v>34.19214,132.18042</v>
      </c>
      <c r="W2" s="590"/>
      <c r="X2" s="590"/>
      <c r="Y2" s="590"/>
      <c r="Z2" s="590"/>
    </row>
    <row r="3" spans="2:27" ht="20.100000000000001" customHeight="1" x14ac:dyDescent="0.15">
      <c r="B3" s="184" t="s">
        <v>434</v>
      </c>
      <c r="C3" s="399" t="str">
        <f>+'様式A-1'!$D$3</f>
        <v>セキセキトンネル</v>
      </c>
      <c r="D3" s="400"/>
      <c r="E3" s="400"/>
      <c r="F3" s="401"/>
      <c r="G3" s="415" t="s">
        <v>435</v>
      </c>
      <c r="H3" s="399" t="str">
        <f>+'様式A-1'!$J$3</f>
        <v>主要地方道岩国大竹線</v>
      </c>
      <c r="I3" s="400"/>
      <c r="J3" s="401"/>
      <c r="K3" s="415" t="s">
        <v>439</v>
      </c>
      <c r="L3" s="591" t="str">
        <f>+'様式A-1'!$R$3</f>
        <v>山口県岩国土木建築事務所</v>
      </c>
      <c r="M3" s="591"/>
      <c r="N3" s="591"/>
      <c r="O3" s="591"/>
      <c r="P3" s="591"/>
      <c r="Q3" s="394" t="s">
        <v>440</v>
      </c>
      <c r="R3" s="396"/>
      <c r="S3" s="399" t="str">
        <f>'様式B (1)'!$S$3</f>
        <v>復建調査設計株式会社</v>
      </c>
      <c r="T3" s="400"/>
      <c r="U3" s="401"/>
      <c r="V3" s="593" t="s">
        <v>445</v>
      </c>
      <c r="W3" s="149" t="s">
        <v>446</v>
      </c>
      <c r="X3" s="581">
        <f>+'様式A-1'!$E$7</f>
        <v>34.192140000000002</v>
      </c>
      <c r="Y3" s="582"/>
      <c r="Z3" s="583"/>
    </row>
    <row r="4" spans="2:27" ht="20.100000000000001" customHeight="1" x14ac:dyDescent="0.15">
      <c r="B4" s="181" t="s">
        <v>447</v>
      </c>
      <c r="C4" s="402" t="str">
        <f>+'様式A-1'!$D$4</f>
        <v>関々トンネル</v>
      </c>
      <c r="D4" s="403"/>
      <c r="E4" s="403"/>
      <c r="F4" s="404"/>
      <c r="G4" s="421"/>
      <c r="H4" s="402"/>
      <c r="I4" s="403"/>
      <c r="J4" s="404"/>
      <c r="K4" s="421"/>
      <c r="L4" s="592"/>
      <c r="M4" s="592"/>
      <c r="N4" s="592"/>
      <c r="O4" s="592"/>
      <c r="P4" s="592"/>
      <c r="Q4" s="383"/>
      <c r="R4" s="398"/>
      <c r="S4" s="402" t="str">
        <f>'様式B (1)'!$S$4</f>
        <v>小笠原洋</v>
      </c>
      <c r="T4" s="403"/>
      <c r="U4" s="404"/>
      <c r="V4" s="594"/>
      <c r="W4" s="193" t="s">
        <v>448</v>
      </c>
      <c r="X4" s="581">
        <f>+'様式A-1'!$E$8</f>
        <v>132.18052</v>
      </c>
      <c r="Y4" s="582"/>
      <c r="Z4" s="583"/>
    </row>
    <row r="5" spans="2:27" ht="20.100000000000001" customHeight="1" x14ac:dyDescent="0.15">
      <c r="B5" s="585" t="s">
        <v>449</v>
      </c>
      <c r="C5" s="188" t="s">
        <v>450</v>
      </c>
      <c r="D5" s="337" t="str">
        <f>+'様式A-1'!$E$5</f>
        <v>山口県岩国市関戸</v>
      </c>
      <c r="E5" s="354"/>
      <c r="F5" s="354"/>
      <c r="G5" s="329" t="s">
        <v>298</v>
      </c>
      <c r="H5" s="336"/>
      <c r="I5" s="337" t="str">
        <f>'様式B (1)'!$I$5</f>
        <v>山岳トンネル工法（NATM）</v>
      </c>
      <c r="J5" s="354"/>
      <c r="K5" s="338"/>
      <c r="L5" s="417" t="s">
        <v>451</v>
      </c>
      <c r="M5" s="417"/>
      <c r="N5" s="182" t="s">
        <v>452</v>
      </c>
      <c r="O5" s="150">
        <f>+'様式A-1'!$Z$5</f>
        <v>889</v>
      </c>
      <c r="P5" s="183" t="s">
        <v>453</v>
      </c>
      <c r="Q5" s="562" t="s">
        <v>454</v>
      </c>
      <c r="R5" s="579" t="str">
        <f>'様式B (1)'!$R$5</f>
        <v>一般道</v>
      </c>
      <c r="S5" s="415" t="s">
        <v>61</v>
      </c>
      <c r="T5" s="415"/>
      <c r="U5" s="151" t="str">
        <f>'様式B (1)'!$U$5</f>
        <v>無</v>
      </c>
      <c r="V5" s="394" t="s">
        <v>455</v>
      </c>
      <c r="W5" s="149" t="s">
        <v>446</v>
      </c>
      <c r="X5" s="581">
        <f>+'様式A-1'!$E$9</f>
        <v>34.197405000000003</v>
      </c>
      <c r="Y5" s="582"/>
      <c r="Z5" s="583"/>
    </row>
    <row r="6" spans="2:27" ht="20.100000000000001" customHeight="1" x14ac:dyDescent="0.15">
      <c r="B6" s="586"/>
      <c r="C6" s="188" t="s">
        <v>456</v>
      </c>
      <c r="D6" s="584" t="str">
        <f>+'様式A-1'!$E$6</f>
        <v>山口県玖珂郡和木町関ヶ浜</v>
      </c>
      <c r="E6" s="354"/>
      <c r="F6" s="354"/>
      <c r="G6" s="417" t="s">
        <v>457</v>
      </c>
      <c r="H6" s="417"/>
      <c r="I6" s="337" t="str">
        <f>'様式B (1)'!$I$6</f>
        <v>2004年</v>
      </c>
      <c r="J6" s="354"/>
      <c r="K6" s="338"/>
      <c r="L6" s="417" t="s">
        <v>458</v>
      </c>
      <c r="M6" s="417"/>
      <c r="N6" s="182" t="s">
        <v>452</v>
      </c>
      <c r="O6" s="179">
        <f>+'様式A-1'!$E$15</f>
        <v>8.5</v>
      </c>
      <c r="P6" s="183" t="s">
        <v>453</v>
      </c>
      <c r="Q6" s="398"/>
      <c r="R6" s="580"/>
      <c r="S6" s="417" t="s">
        <v>60</v>
      </c>
      <c r="T6" s="417"/>
      <c r="U6" s="152" t="str">
        <f>'様式B (1)'!$U$6</f>
        <v>指定なし</v>
      </c>
      <c r="V6" s="383"/>
      <c r="W6" s="149" t="s">
        <v>448</v>
      </c>
      <c r="X6" s="581">
        <f>+'様式A-1'!$E$10</f>
        <v>132.187209</v>
      </c>
      <c r="Y6" s="582"/>
      <c r="Z6" s="583"/>
    </row>
    <row r="7" spans="2:27" ht="7.5" customHeight="1" x14ac:dyDescent="0.15">
      <c r="B7" s="559" t="s">
        <v>459</v>
      </c>
      <c r="C7" s="559"/>
      <c r="D7" s="560" t="str">
        <f>'様式B (1)'!$D$7</f>
        <v>Ⅱ</v>
      </c>
      <c r="E7" s="560"/>
      <c r="F7" s="153"/>
      <c r="G7" s="153"/>
      <c r="H7" s="153"/>
      <c r="I7" s="153"/>
      <c r="J7" s="153"/>
      <c r="K7" s="153"/>
      <c r="L7" s="153"/>
      <c r="M7" s="153"/>
      <c r="N7" s="153"/>
      <c r="O7" s="153"/>
      <c r="P7" s="153"/>
      <c r="Q7" s="153"/>
      <c r="R7" s="153"/>
      <c r="S7" s="153"/>
      <c r="T7" s="153"/>
      <c r="U7" s="153"/>
      <c r="V7" s="153"/>
      <c r="W7" s="153"/>
      <c r="X7" s="154"/>
      <c r="Y7" s="154"/>
      <c r="Z7" s="155"/>
    </row>
    <row r="8" spans="2:27" ht="21.75" customHeight="1" x14ac:dyDescent="0.15">
      <c r="B8" s="559"/>
      <c r="C8" s="559"/>
      <c r="D8" s="560"/>
      <c r="E8" s="560"/>
      <c r="F8" s="156"/>
      <c r="G8" s="561" t="s">
        <v>460</v>
      </c>
      <c r="H8" s="562"/>
      <c r="I8" s="567" t="s">
        <v>461</v>
      </c>
      <c r="J8" s="157" t="s">
        <v>443</v>
      </c>
      <c r="K8" s="158" t="s">
        <v>426</v>
      </c>
      <c r="L8" s="570">
        <f>'様式B (1)'!$L$8</f>
        <v>24</v>
      </c>
      <c r="M8" s="571"/>
      <c r="N8" s="188" t="s">
        <v>444</v>
      </c>
      <c r="O8" s="578">
        <f>'様式B (1)'!$O$8</f>
        <v>0</v>
      </c>
      <c r="P8" s="578"/>
      <c r="Q8" s="188" t="s">
        <v>462</v>
      </c>
      <c r="R8" s="570">
        <f>'様式B (1)'!$R$8</f>
        <v>0</v>
      </c>
      <c r="S8" s="571"/>
      <c r="T8" s="561" t="s">
        <v>463</v>
      </c>
      <c r="U8" s="562"/>
      <c r="V8" s="561" t="s">
        <v>464</v>
      </c>
      <c r="W8" s="562"/>
      <c r="X8" s="548">
        <f>'様式B (1)'!$X$8</f>
        <v>0</v>
      </c>
      <c r="Y8" s="549"/>
      <c r="Z8" s="156"/>
      <c r="AA8" s="84"/>
    </row>
    <row r="9" spans="2:27" ht="10.9" customHeight="1" x14ac:dyDescent="0.15">
      <c r="B9" s="559"/>
      <c r="C9" s="559"/>
      <c r="D9" s="560"/>
      <c r="E9" s="560"/>
      <c r="F9" s="156"/>
      <c r="G9" s="563"/>
      <c r="H9" s="564"/>
      <c r="I9" s="568"/>
      <c r="J9" s="574" t="s">
        <v>373</v>
      </c>
      <c r="K9" s="576" t="s">
        <v>426</v>
      </c>
      <c r="L9" s="548">
        <f>'様式B (1)'!$L$9</f>
        <v>44</v>
      </c>
      <c r="M9" s="549"/>
      <c r="N9" s="574" t="s">
        <v>444</v>
      </c>
      <c r="O9" s="548">
        <f>'様式B (1)'!$O$9</f>
        <v>0</v>
      </c>
      <c r="P9" s="549"/>
      <c r="Q9" s="574" t="s">
        <v>462</v>
      </c>
      <c r="R9" s="548">
        <f>'様式B (1)'!$R$9</f>
        <v>0</v>
      </c>
      <c r="S9" s="549"/>
      <c r="T9" s="563"/>
      <c r="U9" s="564"/>
      <c r="V9" s="565"/>
      <c r="W9" s="566"/>
      <c r="X9" s="572"/>
      <c r="Y9" s="573"/>
      <c r="Z9" s="156"/>
      <c r="AA9" s="84"/>
    </row>
    <row r="10" spans="2:27" ht="10.9" customHeight="1" x14ac:dyDescent="0.15">
      <c r="B10" s="559"/>
      <c r="C10" s="559"/>
      <c r="D10" s="560"/>
      <c r="E10" s="560"/>
      <c r="F10" s="156"/>
      <c r="G10" s="563"/>
      <c r="H10" s="564"/>
      <c r="I10" s="568"/>
      <c r="J10" s="575"/>
      <c r="K10" s="577"/>
      <c r="L10" s="550"/>
      <c r="M10" s="551"/>
      <c r="N10" s="575"/>
      <c r="O10" s="550"/>
      <c r="P10" s="551"/>
      <c r="Q10" s="575"/>
      <c r="R10" s="550"/>
      <c r="S10" s="551"/>
      <c r="T10" s="563"/>
      <c r="U10" s="564"/>
      <c r="V10" s="552" t="s">
        <v>465</v>
      </c>
      <c r="W10" s="553"/>
      <c r="X10" s="548">
        <f>'様式B (1)'!$X$10</f>
        <v>1</v>
      </c>
      <c r="Y10" s="549"/>
      <c r="Z10" s="156"/>
      <c r="AA10" s="84"/>
    </row>
    <row r="11" spans="2:27" ht="21.75" customHeight="1" x14ac:dyDescent="0.15">
      <c r="B11" s="559"/>
      <c r="C11" s="559"/>
      <c r="D11" s="560"/>
      <c r="E11" s="560"/>
      <c r="F11" s="156"/>
      <c r="G11" s="565"/>
      <c r="H11" s="566"/>
      <c r="I11" s="569"/>
      <c r="J11" s="188" t="s">
        <v>466</v>
      </c>
      <c r="K11" s="158" t="s">
        <v>426</v>
      </c>
      <c r="L11" s="556">
        <f>'様式B (1)'!$L$11</f>
        <v>13</v>
      </c>
      <c r="M11" s="557"/>
      <c r="N11" s="188" t="s">
        <v>444</v>
      </c>
      <c r="O11" s="558">
        <f>'様式B (1)'!$O$11</f>
        <v>0</v>
      </c>
      <c r="P11" s="558"/>
      <c r="Q11" s="188" t="s">
        <v>462</v>
      </c>
      <c r="R11" s="556">
        <f>'様式B (1)'!$R$11</f>
        <v>0</v>
      </c>
      <c r="S11" s="557"/>
      <c r="T11" s="565"/>
      <c r="U11" s="566"/>
      <c r="V11" s="554"/>
      <c r="W11" s="555"/>
      <c r="X11" s="550"/>
      <c r="Y11" s="551"/>
      <c r="Z11" s="156"/>
      <c r="AA11" s="84"/>
    </row>
    <row r="12" spans="2:27" ht="21.75" customHeight="1" x14ac:dyDescent="0.15">
      <c r="B12" s="342" t="s">
        <v>119</v>
      </c>
      <c r="C12" s="545"/>
      <c r="D12" s="546"/>
      <c r="E12" s="546"/>
      <c r="F12" s="546"/>
      <c r="G12" s="546"/>
      <c r="H12" s="546"/>
      <c r="I12" s="546"/>
      <c r="J12" s="546"/>
      <c r="K12" s="546"/>
      <c r="L12" s="546"/>
      <c r="M12" s="546"/>
      <c r="N12" s="546"/>
      <c r="O12" s="546"/>
      <c r="P12" s="546"/>
      <c r="Q12" s="546"/>
      <c r="R12" s="546"/>
      <c r="S12" s="546"/>
      <c r="T12" s="546"/>
      <c r="U12" s="546"/>
      <c r="V12" s="546"/>
      <c r="W12" s="546"/>
      <c r="X12" s="546"/>
      <c r="Y12" s="546"/>
      <c r="Z12" s="547"/>
      <c r="AA12" s="84"/>
    </row>
    <row r="13" spans="2:27" ht="21.75" customHeight="1" x14ac:dyDescent="0.15">
      <c r="B13" s="327"/>
      <c r="C13" s="545"/>
      <c r="D13" s="546"/>
      <c r="E13" s="546"/>
      <c r="F13" s="546"/>
      <c r="G13" s="546"/>
      <c r="H13" s="546"/>
      <c r="I13" s="546"/>
      <c r="J13" s="546"/>
      <c r="K13" s="546"/>
      <c r="L13" s="546"/>
      <c r="M13" s="546"/>
      <c r="N13" s="546"/>
      <c r="O13" s="546"/>
      <c r="P13" s="546"/>
      <c r="Q13" s="546"/>
      <c r="R13" s="546"/>
      <c r="S13" s="546"/>
      <c r="T13" s="546"/>
      <c r="U13" s="546"/>
      <c r="V13" s="546"/>
      <c r="W13" s="546"/>
      <c r="X13" s="546"/>
      <c r="Y13" s="546"/>
      <c r="Z13" s="547"/>
      <c r="AA13" s="84"/>
    </row>
    <row r="14" spans="2:27" ht="21.75" customHeight="1" x14ac:dyDescent="0.15">
      <c r="B14" s="327"/>
      <c r="C14" s="545"/>
      <c r="D14" s="546"/>
      <c r="E14" s="546"/>
      <c r="F14" s="546"/>
      <c r="G14" s="546"/>
      <c r="H14" s="546"/>
      <c r="I14" s="546"/>
      <c r="J14" s="546"/>
      <c r="K14" s="546"/>
      <c r="L14" s="546"/>
      <c r="M14" s="546"/>
      <c r="N14" s="546"/>
      <c r="O14" s="546"/>
      <c r="P14" s="546"/>
      <c r="Q14" s="546"/>
      <c r="R14" s="546"/>
      <c r="S14" s="546"/>
      <c r="T14" s="546"/>
      <c r="U14" s="546"/>
      <c r="V14" s="546"/>
      <c r="W14" s="546"/>
      <c r="X14" s="546"/>
      <c r="Y14" s="546"/>
      <c r="Z14" s="547"/>
      <c r="AA14" s="84"/>
    </row>
    <row r="15" spans="2:27" ht="21.75" customHeight="1" x14ac:dyDescent="0.15">
      <c r="B15" s="327"/>
      <c r="C15" s="545"/>
      <c r="D15" s="546"/>
      <c r="E15" s="546"/>
      <c r="F15" s="546"/>
      <c r="G15" s="546"/>
      <c r="H15" s="546"/>
      <c r="I15" s="546"/>
      <c r="J15" s="546"/>
      <c r="K15" s="546"/>
      <c r="L15" s="546"/>
      <c r="M15" s="546"/>
      <c r="N15" s="546"/>
      <c r="O15" s="546"/>
      <c r="P15" s="546"/>
      <c r="Q15" s="546"/>
      <c r="R15" s="546"/>
      <c r="S15" s="546"/>
      <c r="T15" s="546"/>
      <c r="U15" s="546"/>
      <c r="V15" s="546"/>
      <c r="W15" s="546"/>
      <c r="X15" s="546"/>
      <c r="Y15" s="546"/>
      <c r="Z15" s="547"/>
    </row>
    <row r="16" spans="2:27" ht="21.75" customHeight="1" x14ac:dyDescent="0.15">
      <c r="B16" s="327"/>
      <c r="C16" s="545"/>
      <c r="D16" s="546"/>
      <c r="E16" s="546"/>
      <c r="F16" s="546"/>
      <c r="G16" s="546"/>
      <c r="H16" s="546"/>
      <c r="I16" s="546"/>
      <c r="J16" s="546"/>
      <c r="K16" s="546"/>
      <c r="L16" s="546"/>
      <c r="M16" s="546"/>
      <c r="N16" s="546"/>
      <c r="O16" s="546"/>
      <c r="P16" s="546"/>
      <c r="Q16" s="546"/>
      <c r="R16" s="546"/>
      <c r="S16" s="546"/>
      <c r="T16" s="546"/>
      <c r="U16" s="546"/>
      <c r="V16" s="546"/>
      <c r="W16" s="546"/>
      <c r="X16" s="546"/>
      <c r="Y16" s="546"/>
      <c r="Z16" s="547"/>
    </row>
    <row r="17" spans="2:26" ht="21.75" customHeight="1" x14ac:dyDescent="0.15">
      <c r="B17" s="327"/>
      <c r="C17" s="545"/>
      <c r="D17" s="546"/>
      <c r="E17" s="546"/>
      <c r="F17" s="546"/>
      <c r="G17" s="546"/>
      <c r="H17" s="546"/>
      <c r="I17" s="546"/>
      <c r="J17" s="546"/>
      <c r="K17" s="546"/>
      <c r="L17" s="546"/>
      <c r="M17" s="546"/>
      <c r="N17" s="546"/>
      <c r="O17" s="546"/>
      <c r="P17" s="546"/>
      <c r="Q17" s="546"/>
      <c r="R17" s="546"/>
      <c r="S17" s="546"/>
      <c r="T17" s="546"/>
      <c r="U17" s="546"/>
      <c r="V17" s="546"/>
      <c r="W17" s="546"/>
      <c r="X17" s="546"/>
      <c r="Y17" s="546"/>
      <c r="Z17" s="547"/>
    </row>
    <row r="18" spans="2:26" ht="21.75" customHeight="1" x14ac:dyDescent="0.15">
      <c r="B18" s="327"/>
      <c r="C18" s="545"/>
      <c r="D18" s="546"/>
      <c r="E18" s="546"/>
      <c r="F18" s="546"/>
      <c r="G18" s="546"/>
      <c r="H18" s="546"/>
      <c r="I18" s="546"/>
      <c r="J18" s="546"/>
      <c r="K18" s="546"/>
      <c r="L18" s="546"/>
      <c r="M18" s="546"/>
      <c r="N18" s="546"/>
      <c r="O18" s="546"/>
      <c r="P18" s="546"/>
      <c r="Q18" s="546"/>
      <c r="R18" s="546"/>
      <c r="S18" s="546"/>
      <c r="T18" s="546"/>
      <c r="U18" s="546"/>
      <c r="V18" s="546"/>
      <c r="W18" s="546"/>
      <c r="X18" s="546"/>
      <c r="Y18" s="546"/>
      <c r="Z18" s="547"/>
    </row>
    <row r="19" spans="2:26" ht="21.75" customHeight="1" x14ac:dyDescent="0.15">
      <c r="B19" s="327"/>
      <c r="C19" s="545"/>
      <c r="D19" s="546"/>
      <c r="E19" s="546"/>
      <c r="F19" s="546"/>
      <c r="G19" s="546"/>
      <c r="H19" s="546"/>
      <c r="I19" s="546"/>
      <c r="J19" s="546"/>
      <c r="K19" s="546"/>
      <c r="L19" s="546"/>
      <c r="M19" s="546"/>
      <c r="N19" s="546"/>
      <c r="O19" s="546"/>
      <c r="P19" s="546"/>
      <c r="Q19" s="546"/>
      <c r="R19" s="546"/>
      <c r="S19" s="546"/>
      <c r="T19" s="546"/>
      <c r="U19" s="546"/>
      <c r="V19" s="546"/>
      <c r="W19" s="546"/>
      <c r="X19" s="546"/>
      <c r="Y19" s="546"/>
      <c r="Z19" s="547"/>
    </row>
    <row r="20" spans="2:26" ht="21.75" customHeight="1" x14ac:dyDescent="0.15">
      <c r="B20" s="327"/>
      <c r="C20" s="545"/>
      <c r="D20" s="546"/>
      <c r="E20" s="546"/>
      <c r="F20" s="546"/>
      <c r="G20" s="546"/>
      <c r="H20" s="546"/>
      <c r="I20" s="546"/>
      <c r="J20" s="546"/>
      <c r="K20" s="546"/>
      <c r="L20" s="546"/>
      <c r="M20" s="546"/>
      <c r="N20" s="546"/>
      <c r="O20" s="546"/>
      <c r="P20" s="546"/>
      <c r="Q20" s="546"/>
      <c r="R20" s="546"/>
      <c r="S20" s="546"/>
      <c r="T20" s="546"/>
      <c r="U20" s="546"/>
      <c r="V20" s="546"/>
      <c r="W20" s="546"/>
      <c r="X20" s="546"/>
      <c r="Y20" s="546"/>
      <c r="Z20" s="547"/>
    </row>
    <row r="21" spans="2:26" ht="21.75" customHeight="1" x14ac:dyDescent="0.15">
      <c r="B21" s="327"/>
      <c r="C21" s="545"/>
      <c r="D21" s="546"/>
      <c r="E21" s="546"/>
      <c r="F21" s="546"/>
      <c r="G21" s="546"/>
      <c r="H21" s="546"/>
      <c r="I21" s="546"/>
      <c r="J21" s="546"/>
      <c r="K21" s="546"/>
      <c r="L21" s="546"/>
      <c r="M21" s="546"/>
      <c r="N21" s="546"/>
      <c r="O21" s="546"/>
      <c r="P21" s="546"/>
      <c r="Q21" s="546"/>
      <c r="R21" s="546"/>
      <c r="S21" s="546"/>
      <c r="T21" s="546"/>
      <c r="U21" s="546"/>
      <c r="V21" s="546"/>
      <c r="W21" s="546"/>
      <c r="X21" s="546"/>
      <c r="Y21" s="546"/>
      <c r="Z21" s="547"/>
    </row>
    <row r="22" spans="2:26" ht="21.75" customHeight="1" x14ac:dyDescent="0.15">
      <c r="B22" s="327"/>
      <c r="C22" s="545"/>
      <c r="D22" s="546"/>
      <c r="E22" s="546"/>
      <c r="F22" s="546"/>
      <c r="G22" s="546"/>
      <c r="H22" s="546"/>
      <c r="I22" s="546"/>
      <c r="J22" s="546"/>
      <c r="K22" s="546"/>
      <c r="L22" s="546"/>
      <c r="M22" s="546"/>
      <c r="N22" s="546"/>
      <c r="O22" s="546"/>
      <c r="P22" s="546"/>
      <c r="Q22" s="546"/>
      <c r="R22" s="546"/>
      <c r="S22" s="546"/>
      <c r="T22" s="546"/>
      <c r="U22" s="546"/>
      <c r="V22" s="546"/>
      <c r="W22" s="546"/>
      <c r="X22" s="546"/>
      <c r="Y22" s="546"/>
      <c r="Z22" s="547"/>
    </row>
    <row r="23" spans="2:26" ht="21.75" customHeight="1" x14ac:dyDescent="0.15">
      <c r="B23" s="327"/>
      <c r="C23" s="545"/>
      <c r="D23" s="546"/>
      <c r="E23" s="546"/>
      <c r="F23" s="546"/>
      <c r="G23" s="546"/>
      <c r="H23" s="546"/>
      <c r="I23" s="546"/>
      <c r="J23" s="546"/>
      <c r="K23" s="546"/>
      <c r="L23" s="546"/>
      <c r="M23" s="546"/>
      <c r="N23" s="546"/>
      <c r="O23" s="546"/>
      <c r="P23" s="546"/>
      <c r="Q23" s="546"/>
      <c r="R23" s="546"/>
      <c r="S23" s="546"/>
      <c r="T23" s="546"/>
      <c r="U23" s="546"/>
      <c r="V23" s="546"/>
      <c r="W23" s="546"/>
      <c r="X23" s="546"/>
      <c r="Y23" s="546"/>
      <c r="Z23" s="547"/>
    </row>
    <row r="24" spans="2:26" ht="21.75" customHeight="1" x14ac:dyDescent="0.15">
      <c r="B24" s="327"/>
      <c r="C24" s="545"/>
      <c r="D24" s="546"/>
      <c r="E24" s="546"/>
      <c r="F24" s="546"/>
      <c r="G24" s="546"/>
      <c r="H24" s="546"/>
      <c r="I24" s="546"/>
      <c r="J24" s="546"/>
      <c r="K24" s="546"/>
      <c r="L24" s="546"/>
      <c r="M24" s="546"/>
      <c r="N24" s="546"/>
      <c r="O24" s="546"/>
      <c r="P24" s="546"/>
      <c r="Q24" s="546"/>
      <c r="R24" s="546"/>
      <c r="S24" s="546"/>
      <c r="T24" s="546"/>
      <c r="U24" s="546"/>
      <c r="V24" s="546"/>
      <c r="W24" s="546"/>
      <c r="X24" s="546"/>
      <c r="Y24" s="546"/>
      <c r="Z24" s="547"/>
    </row>
    <row r="25" spans="2:26" ht="21.75" customHeight="1" x14ac:dyDescent="0.15">
      <c r="B25" s="327"/>
      <c r="C25" s="545"/>
      <c r="D25" s="546"/>
      <c r="E25" s="546"/>
      <c r="F25" s="546"/>
      <c r="G25" s="546"/>
      <c r="H25" s="546"/>
      <c r="I25" s="546"/>
      <c r="J25" s="546"/>
      <c r="K25" s="546"/>
      <c r="L25" s="546"/>
      <c r="M25" s="546"/>
      <c r="N25" s="546"/>
      <c r="O25" s="546"/>
      <c r="P25" s="546"/>
      <c r="Q25" s="546"/>
      <c r="R25" s="546"/>
      <c r="S25" s="546"/>
      <c r="T25" s="546"/>
      <c r="U25" s="546"/>
      <c r="V25" s="546"/>
      <c r="W25" s="546"/>
      <c r="X25" s="546"/>
      <c r="Y25" s="546"/>
      <c r="Z25" s="547"/>
    </row>
    <row r="26" spans="2:26" ht="21.75" customHeight="1" x14ac:dyDescent="0.15">
      <c r="B26" s="327"/>
      <c r="C26" s="545"/>
      <c r="D26" s="546"/>
      <c r="E26" s="546"/>
      <c r="F26" s="546"/>
      <c r="G26" s="546"/>
      <c r="H26" s="546"/>
      <c r="I26" s="546"/>
      <c r="J26" s="546"/>
      <c r="K26" s="546"/>
      <c r="L26" s="546"/>
      <c r="M26" s="546"/>
      <c r="N26" s="546"/>
      <c r="O26" s="546"/>
      <c r="P26" s="546"/>
      <c r="Q26" s="546"/>
      <c r="R26" s="546"/>
      <c r="S26" s="546"/>
      <c r="T26" s="546"/>
      <c r="U26" s="546"/>
      <c r="V26" s="546"/>
      <c r="W26" s="546"/>
      <c r="X26" s="546"/>
      <c r="Y26" s="546"/>
      <c r="Z26" s="547"/>
    </row>
    <row r="27" spans="2:26" ht="21.75" customHeight="1" x14ac:dyDescent="0.15">
      <c r="B27" s="327"/>
      <c r="C27" s="545"/>
      <c r="D27" s="546"/>
      <c r="E27" s="546"/>
      <c r="F27" s="546"/>
      <c r="G27" s="546"/>
      <c r="H27" s="546"/>
      <c r="I27" s="546"/>
      <c r="J27" s="546"/>
      <c r="K27" s="546"/>
      <c r="L27" s="546"/>
      <c r="M27" s="546"/>
      <c r="N27" s="546"/>
      <c r="O27" s="546"/>
      <c r="P27" s="546"/>
      <c r="Q27" s="546"/>
      <c r="R27" s="546"/>
      <c r="S27" s="546"/>
      <c r="T27" s="546"/>
      <c r="U27" s="546"/>
      <c r="V27" s="546"/>
      <c r="W27" s="546"/>
      <c r="X27" s="546"/>
      <c r="Y27" s="546"/>
      <c r="Z27" s="547"/>
    </row>
    <row r="28" spans="2:26" ht="21.75" customHeight="1" x14ac:dyDescent="0.15">
      <c r="B28" s="327"/>
      <c r="C28" s="545"/>
      <c r="D28" s="546"/>
      <c r="E28" s="546"/>
      <c r="F28" s="546"/>
      <c r="G28" s="546"/>
      <c r="H28" s="546"/>
      <c r="I28" s="546"/>
      <c r="J28" s="546"/>
      <c r="K28" s="546"/>
      <c r="L28" s="546"/>
      <c r="M28" s="546"/>
      <c r="N28" s="546"/>
      <c r="O28" s="546"/>
      <c r="P28" s="546"/>
      <c r="Q28" s="546"/>
      <c r="R28" s="546"/>
      <c r="S28" s="546"/>
      <c r="T28" s="546"/>
      <c r="U28" s="546"/>
      <c r="V28" s="546"/>
      <c r="W28" s="546"/>
      <c r="X28" s="546"/>
      <c r="Y28" s="546"/>
      <c r="Z28" s="547"/>
    </row>
    <row r="29" spans="2:26" ht="47.25" customHeight="1" x14ac:dyDescent="0.15">
      <c r="B29" s="328"/>
      <c r="C29" s="160"/>
      <c r="D29" s="160"/>
      <c r="E29" s="161"/>
      <c r="F29" s="162"/>
      <c r="G29" s="160"/>
      <c r="H29" s="160"/>
      <c r="I29" s="160"/>
      <c r="J29" s="544" t="s">
        <v>120</v>
      </c>
      <c r="K29" s="544"/>
      <c r="L29" s="544"/>
      <c r="M29" s="544"/>
      <c r="N29" s="544"/>
      <c r="O29" s="544"/>
      <c r="P29" s="544"/>
      <c r="Q29" s="544" t="s">
        <v>121</v>
      </c>
      <c r="R29" s="544"/>
      <c r="S29" s="544"/>
      <c r="T29" s="544"/>
      <c r="U29" s="544"/>
      <c r="V29" s="544"/>
      <c r="W29" s="544"/>
      <c r="X29" s="544"/>
      <c r="Y29" s="544"/>
      <c r="Z29" s="163"/>
    </row>
    <row r="30" spans="2:26" ht="15" customHeight="1" x14ac:dyDescent="0.15">
      <c r="C30" s="211" t="s">
        <v>122</v>
      </c>
    </row>
    <row r="31" spans="2:26" ht="15" customHeight="1" x14ac:dyDescent="0.15">
      <c r="C31" s="1" t="s">
        <v>123</v>
      </c>
    </row>
    <row r="32" spans="2:26" ht="15" customHeight="1" x14ac:dyDescent="0.15">
      <c r="C32" s="1" t="s">
        <v>124</v>
      </c>
    </row>
    <row r="33" spans="3:3" ht="15" customHeight="1" x14ac:dyDescent="0.15">
      <c r="C33" s="1" t="s">
        <v>125</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2"/>
  <dataValidations count="2">
    <dataValidation allowBlank="1" showInputMessage="1" showErrorMessage="1" prompt="緯度を小数点以下５桁まで入力する。" sqref="X3:Z3 X5:Z5" xr:uid="{0E5817A7-78F9-493A-8442-006B78CC2266}"/>
    <dataValidation allowBlank="1" showInputMessage="1" showErrorMessage="1" prompt="経度を小数点以下５桁まで入力する。" sqref="X4:Z4 X6:Z6" xr:uid="{4C500FB4-04A9-40B8-9591-3ED8C7208D4C}"/>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EFB63AF-D894-4B08-8B89-53B26BCF7A18}">
          <x14:formula1>
            <xm:f>'(参考)リスト'!$C$6:$C$11</xm:f>
          </x14:formula1>
          <xm:sqref>I5:K5</xm:sqref>
        </x14:dataValidation>
        <x14:dataValidation type="list" allowBlank="1" showInputMessage="1" showErrorMessage="1" xr:uid="{58A57209-DD32-473D-AAF0-01823670879B}">
          <x14:formula1>
            <xm:f>'(参考)リスト'!$D$6:$D$7</xm:f>
          </x14:formula1>
          <xm:sqref>R5:R6</xm:sqref>
        </x14:dataValidation>
        <x14:dataValidation type="list" allowBlank="1" showInputMessage="1" showErrorMessage="1" xr:uid="{3CF569BF-2D54-447B-99F4-8D2258A03CE5}">
          <x14:formula1>
            <xm:f>'(参考)リスト'!$F$6:$F$7</xm:f>
          </x14:formula1>
          <xm:sqref>U5</xm:sqref>
        </x14:dataValidation>
        <x14:dataValidation type="list" allowBlank="1" showInputMessage="1" showErrorMessage="1" xr:uid="{C7611C9D-4833-467E-B0C9-501C1AEA1701}">
          <x14:formula1>
            <xm:f>'(参考)リスト'!$E$6:$E$10</xm:f>
          </x14:formula1>
          <xm:sqref>U6</xm:sqref>
        </x14:dataValidation>
        <x14:dataValidation type="list" allowBlank="1" showInputMessage="1" showErrorMessage="1" xr:uid="{905C8F01-A243-466E-A6C2-673E819E413D}">
          <x14:formula1>
            <xm:f>'(参考)リスト'!$G$16:$G$19</xm:f>
          </x14:formula1>
          <xm:sqref>D7:E11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FC834-68CE-4F3A-BFB0-042DCE812589}">
  <sheetPr codeName="Sheet36">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9" t="s">
        <v>115</v>
      </c>
      <c r="C2" s="146"/>
      <c r="D2" s="146"/>
      <c r="E2" s="146"/>
      <c r="F2" s="146"/>
      <c r="G2" s="146"/>
      <c r="H2" s="146"/>
      <c r="I2" s="146"/>
      <c r="J2" s="146"/>
      <c r="K2" s="146"/>
      <c r="L2" s="146"/>
      <c r="M2" s="148"/>
      <c r="N2" s="417" t="s">
        <v>442</v>
      </c>
      <c r="O2" s="417"/>
      <c r="P2" s="587">
        <f>+'様式B (1)'!$P$2</f>
        <v>45853</v>
      </c>
      <c r="Q2" s="588"/>
      <c r="R2" s="589"/>
      <c r="S2" s="417" t="s">
        <v>467</v>
      </c>
      <c r="T2" s="417"/>
      <c r="U2" s="417"/>
      <c r="V2" s="590" t="str">
        <f>+'様式A-1'!$W$2</f>
        <v>34.19214,132.18042</v>
      </c>
      <c r="W2" s="590"/>
      <c r="X2" s="590"/>
      <c r="Y2" s="590"/>
      <c r="Z2" s="590"/>
    </row>
    <row r="3" spans="2:27" ht="20.100000000000001" customHeight="1" x14ac:dyDescent="0.15">
      <c r="B3" s="184" t="s">
        <v>434</v>
      </c>
      <c r="C3" s="399" t="str">
        <f>+'様式A-1'!$D$3</f>
        <v>セキセキトンネル</v>
      </c>
      <c r="D3" s="400"/>
      <c r="E3" s="400"/>
      <c r="F3" s="401"/>
      <c r="G3" s="415" t="s">
        <v>435</v>
      </c>
      <c r="H3" s="399" t="str">
        <f>+'様式A-1'!$J$3</f>
        <v>主要地方道岩国大竹線</v>
      </c>
      <c r="I3" s="400"/>
      <c r="J3" s="401"/>
      <c r="K3" s="415" t="s">
        <v>439</v>
      </c>
      <c r="L3" s="591" t="str">
        <f>+'様式A-1'!$R$3</f>
        <v>山口県岩国土木建築事務所</v>
      </c>
      <c r="M3" s="591"/>
      <c r="N3" s="591"/>
      <c r="O3" s="591"/>
      <c r="P3" s="591"/>
      <c r="Q3" s="394" t="s">
        <v>440</v>
      </c>
      <c r="R3" s="396"/>
      <c r="S3" s="399" t="str">
        <f>'様式B (1)'!$S$3</f>
        <v>復建調査設計株式会社</v>
      </c>
      <c r="T3" s="400"/>
      <c r="U3" s="401"/>
      <c r="V3" s="593" t="s">
        <v>445</v>
      </c>
      <c r="W3" s="149" t="s">
        <v>446</v>
      </c>
      <c r="X3" s="581">
        <f>+'様式A-1'!$E$7</f>
        <v>34.192140000000002</v>
      </c>
      <c r="Y3" s="582"/>
      <c r="Z3" s="583"/>
    </row>
    <row r="4" spans="2:27" ht="20.100000000000001" customHeight="1" x14ac:dyDescent="0.15">
      <c r="B4" s="181" t="s">
        <v>447</v>
      </c>
      <c r="C4" s="402" t="str">
        <f>+'様式A-1'!$D$4</f>
        <v>関々トンネル</v>
      </c>
      <c r="D4" s="403"/>
      <c r="E4" s="403"/>
      <c r="F4" s="404"/>
      <c r="G4" s="421"/>
      <c r="H4" s="402"/>
      <c r="I4" s="403"/>
      <c r="J4" s="404"/>
      <c r="K4" s="421"/>
      <c r="L4" s="592"/>
      <c r="M4" s="592"/>
      <c r="N4" s="592"/>
      <c r="O4" s="592"/>
      <c r="P4" s="592"/>
      <c r="Q4" s="383"/>
      <c r="R4" s="398"/>
      <c r="S4" s="402" t="str">
        <f>'様式B (1)'!$S$4</f>
        <v>小笠原洋</v>
      </c>
      <c r="T4" s="403"/>
      <c r="U4" s="404"/>
      <c r="V4" s="594"/>
      <c r="W4" s="193" t="s">
        <v>448</v>
      </c>
      <c r="X4" s="581">
        <f>+'様式A-1'!$E$8</f>
        <v>132.18052</v>
      </c>
      <c r="Y4" s="582"/>
      <c r="Z4" s="583"/>
    </row>
    <row r="5" spans="2:27" ht="20.100000000000001" customHeight="1" x14ac:dyDescent="0.15">
      <c r="B5" s="585" t="s">
        <v>449</v>
      </c>
      <c r="C5" s="188" t="s">
        <v>450</v>
      </c>
      <c r="D5" s="337" t="str">
        <f>+'様式A-1'!$E$5</f>
        <v>山口県岩国市関戸</v>
      </c>
      <c r="E5" s="354"/>
      <c r="F5" s="354"/>
      <c r="G5" s="329" t="s">
        <v>298</v>
      </c>
      <c r="H5" s="336"/>
      <c r="I5" s="337" t="str">
        <f>'様式B (1)'!$I$5</f>
        <v>山岳トンネル工法（NATM）</v>
      </c>
      <c r="J5" s="354"/>
      <c r="K5" s="338"/>
      <c r="L5" s="417" t="s">
        <v>451</v>
      </c>
      <c r="M5" s="417"/>
      <c r="N5" s="182" t="s">
        <v>452</v>
      </c>
      <c r="O5" s="150">
        <f>+'様式A-1'!$Z$5</f>
        <v>889</v>
      </c>
      <c r="P5" s="183" t="s">
        <v>453</v>
      </c>
      <c r="Q5" s="562" t="s">
        <v>454</v>
      </c>
      <c r="R5" s="579" t="str">
        <f>'様式B (1)'!$R$5</f>
        <v>一般道</v>
      </c>
      <c r="S5" s="415" t="s">
        <v>61</v>
      </c>
      <c r="T5" s="415"/>
      <c r="U5" s="151" t="str">
        <f>'様式B (1)'!$U$5</f>
        <v>無</v>
      </c>
      <c r="V5" s="394" t="s">
        <v>455</v>
      </c>
      <c r="W5" s="149" t="s">
        <v>446</v>
      </c>
      <c r="X5" s="581">
        <f>+'様式A-1'!$E$9</f>
        <v>34.197405000000003</v>
      </c>
      <c r="Y5" s="582"/>
      <c r="Z5" s="583"/>
    </row>
    <row r="6" spans="2:27" ht="20.100000000000001" customHeight="1" x14ac:dyDescent="0.15">
      <c r="B6" s="586"/>
      <c r="C6" s="188" t="s">
        <v>456</v>
      </c>
      <c r="D6" s="584" t="str">
        <f>+'様式A-1'!$E$6</f>
        <v>山口県玖珂郡和木町関ヶ浜</v>
      </c>
      <c r="E6" s="354"/>
      <c r="F6" s="354"/>
      <c r="G6" s="417" t="s">
        <v>457</v>
      </c>
      <c r="H6" s="417"/>
      <c r="I6" s="337" t="str">
        <f>'様式B (1)'!$I$6</f>
        <v>2004年</v>
      </c>
      <c r="J6" s="354"/>
      <c r="K6" s="338"/>
      <c r="L6" s="417" t="s">
        <v>458</v>
      </c>
      <c r="M6" s="417"/>
      <c r="N6" s="182" t="s">
        <v>452</v>
      </c>
      <c r="O6" s="179">
        <f>+'様式A-1'!$E$15</f>
        <v>8.5</v>
      </c>
      <c r="P6" s="183" t="s">
        <v>453</v>
      </c>
      <c r="Q6" s="398"/>
      <c r="R6" s="580"/>
      <c r="S6" s="417" t="s">
        <v>60</v>
      </c>
      <c r="T6" s="417"/>
      <c r="U6" s="152" t="str">
        <f>'様式B (1)'!$U$6</f>
        <v>指定なし</v>
      </c>
      <c r="V6" s="383"/>
      <c r="W6" s="149" t="s">
        <v>448</v>
      </c>
      <c r="X6" s="581">
        <f>+'様式A-1'!$E$10</f>
        <v>132.187209</v>
      </c>
      <c r="Y6" s="582"/>
      <c r="Z6" s="583"/>
    </row>
    <row r="7" spans="2:27" ht="7.5" customHeight="1" x14ac:dyDescent="0.15">
      <c r="B7" s="559" t="s">
        <v>459</v>
      </c>
      <c r="C7" s="559"/>
      <c r="D7" s="560" t="str">
        <f>'様式B (1)'!$D$7</f>
        <v>Ⅱ</v>
      </c>
      <c r="E7" s="560"/>
      <c r="F7" s="153"/>
      <c r="G7" s="153"/>
      <c r="H7" s="153"/>
      <c r="I7" s="153"/>
      <c r="J7" s="153"/>
      <c r="K7" s="153"/>
      <c r="L7" s="153"/>
      <c r="M7" s="153"/>
      <c r="N7" s="153"/>
      <c r="O7" s="153"/>
      <c r="P7" s="153"/>
      <c r="Q7" s="153"/>
      <c r="R7" s="153"/>
      <c r="S7" s="153"/>
      <c r="T7" s="153"/>
      <c r="U7" s="153"/>
      <c r="V7" s="153"/>
      <c r="W7" s="153"/>
      <c r="X7" s="154"/>
      <c r="Y7" s="154"/>
      <c r="Z7" s="155"/>
    </row>
    <row r="8" spans="2:27" ht="21.75" customHeight="1" x14ac:dyDescent="0.15">
      <c r="B8" s="559"/>
      <c r="C8" s="559"/>
      <c r="D8" s="560"/>
      <c r="E8" s="560"/>
      <c r="F8" s="156"/>
      <c r="G8" s="561" t="s">
        <v>460</v>
      </c>
      <c r="H8" s="562"/>
      <c r="I8" s="567" t="s">
        <v>461</v>
      </c>
      <c r="J8" s="157" t="s">
        <v>443</v>
      </c>
      <c r="K8" s="158" t="s">
        <v>426</v>
      </c>
      <c r="L8" s="570">
        <f>'様式B (1)'!$L$8</f>
        <v>24</v>
      </c>
      <c r="M8" s="571"/>
      <c r="N8" s="188" t="s">
        <v>444</v>
      </c>
      <c r="O8" s="578">
        <f>'様式B (1)'!$O$8</f>
        <v>0</v>
      </c>
      <c r="P8" s="578"/>
      <c r="Q8" s="188" t="s">
        <v>462</v>
      </c>
      <c r="R8" s="570">
        <f>'様式B (1)'!$R$8</f>
        <v>0</v>
      </c>
      <c r="S8" s="571"/>
      <c r="T8" s="561" t="s">
        <v>463</v>
      </c>
      <c r="U8" s="562"/>
      <c r="V8" s="561" t="s">
        <v>464</v>
      </c>
      <c r="W8" s="562"/>
      <c r="X8" s="548">
        <f>'様式B (1)'!$X$8</f>
        <v>0</v>
      </c>
      <c r="Y8" s="549"/>
      <c r="Z8" s="156"/>
      <c r="AA8" s="84"/>
    </row>
    <row r="9" spans="2:27" ht="10.9" customHeight="1" x14ac:dyDescent="0.15">
      <c r="B9" s="559"/>
      <c r="C9" s="559"/>
      <c r="D9" s="560"/>
      <c r="E9" s="560"/>
      <c r="F9" s="156"/>
      <c r="G9" s="563"/>
      <c r="H9" s="564"/>
      <c r="I9" s="568"/>
      <c r="J9" s="574" t="s">
        <v>373</v>
      </c>
      <c r="K9" s="576" t="s">
        <v>426</v>
      </c>
      <c r="L9" s="548">
        <f>'様式B (1)'!$L$9</f>
        <v>44</v>
      </c>
      <c r="M9" s="549"/>
      <c r="N9" s="574" t="s">
        <v>444</v>
      </c>
      <c r="O9" s="548">
        <f>'様式B (1)'!$O$9</f>
        <v>0</v>
      </c>
      <c r="P9" s="549"/>
      <c r="Q9" s="574" t="s">
        <v>462</v>
      </c>
      <c r="R9" s="548">
        <f>'様式B (1)'!$R$9</f>
        <v>0</v>
      </c>
      <c r="S9" s="549"/>
      <c r="T9" s="563"/>
      <c r="U9" s="564"/>
      <c r="V9" s="565"/>
      <c r="W9" s="566"/>
      <c r="X9" s="572"/>
      <c r="Y9" s="573"/>
      <c r="Z9" s="156"/>
      <c r="AA9" s="84"/>
    </row>
    <row r="10" spans="2:27" ht="10.9" customHeight="1" x14ac:dyDescent="0.15">
      <c r="B10" s="559"/>
      <c r="C10" s="559"/>
      <c r="D10" s="560"/>
      <c r="E10" s="560"/>
      <c r="F10" s="156"/>
      <c r="G10" s="563"/>
      <c r="H10" s="564"/>
      <c r="I10" s="568"/>
      <c r="J10" s="575"/>
      <c r="K10" s="577"/>
      <c r="L10" s="550"/>
      <c r="M10" s="551"/>
      <c r="N10" s="575"/>
      <c r="O10" s="550"/>
      <c r="P10" s="551"/>
      <c r="Q10" s="575"/>
      <c r="R10" s="550"/>
      <c r="S10" s="551"/>
      <c r="T10" s="563"/>
      <c r="U10" s="564"/>
      <c r="V10" s="552" t="s">
        <v>465</v>
      </c>
      <c r="W10" s="553"/>
      <c r="X10" s="548">
        <f>'様式B (1)'!$X$10</f>
        <v>1</v>
      </c>
      <c r="Y10" s="549"/>
      <c r="Z10" s="156"/>
      <c r="AA10" s="84"/>
    </row>
    <row r="11" spans="2:27" ht="21.75" customHeight="1" x14ac:dyDescent="0.15">
      <c r="B11" s="559"/>
      <c r="C11" s="559"/>
      <c r="D11" s="560"/>
      <c r="E11" s="560"/>
      <c r="F11" s="156"/>
      <c r="G11" s="565"/>
      <c r="H11" s="566"/>
      <c r="I11" s="569"/>
      <c r="J11" s="188" t="s">
        <v>466</v>
      </c>
      <c r="K11" s="158" t="s">
        <v>426</v>
      </c>
      <c r="L11" s="556">
        <f>'様式B (1)'!$L$11</f>
        <v>13</v>
      </c>
      <c r="M11" s="557"/>
      <c r="N11" s="188" t="s">
        <v>444</v>
      </c>
      <c r="O11" s="558">
        <f>'様式B (1)'!$O$11</f>
        <v>0</v>
      </c>
      <c r="P11" s="558"/>
      <c r="Q11" s="188" t="s">
        <v>462</v>
      </c>
      <c r="R11" s="556">
        <f>'様式B (1)'!$R$11</f>
        <v>0</v>
      </c>
      <c r="S11" s="557"/>
      <c r="T11" s="565"/>
      <c r="U11" s="566"/>
      <c r="V11" s="554"/>
      <c r="W11" s="555"/>
      <c r="X11" s="550"/>
      <c r="Y11" s="551"/>
      <c r="Z11" s="156"/>
      <c r="AA11" s="84"/>
    </row>
    <row r="12" spans="2:27" ht="21.75" customHeight="1" x14ac:dyDescent="0.15">
      <c r="B12" s="342" t="s">
        <v>119</v>
      </c>
      <c r="C12" s="545"/>
      <c r="D12" s="546"/>
      <c r="E12" s="546"/>
      <c r="F12" s="546"/>
      <c r="G12" s="546"/>
      <c r="H12" s="546"/>
      <c r="I12" s="546"/>
      <c r="J12" s="546"/>
      <c r="K12" s="546"/>
      <c r="L12" s="546"/>
      <c r="M12" s="546"/>
      <c r="N12" s="546"/>
      <c r="O12" s="546"/>
      <c r="P12" s="546"/>
      <c r="Q12" s="546"/>
      <c r="R12" s="546"/>
      <c r="S12" s="546"/>
      <c r="T12" s="546"/>
      <c r="U12" s="546"/>
      <c r="V12" s="546"/>
      <c r="W12" s="546"/>
      <c r="X12" s="546"/>
      <c r="Y12" s="546"/>
      <c r="Z12" s="547"/>
      <c r="AA12" s="84"/>
    </row>
    <row r="13" spans="2:27" ht="21.75" customHeight="1" x14ac:dyDescent="0.15">
      <c r="B13" s="327"/>
      <c r="C13" s="545"/>
      <c r="D13" s="546"/>
      <c r="E13" s="546"/>
      <c r="F13" s="546"/>
      <c r="G13" s="546"/>
      <c r="H13" s="546"/>
      <c r="I13" s="546"/>
      <c r="J13" s="546"/>
      <c r="K13" s="546"/>
      <c r="L13" s="546"/>
      <c r="M13" s="546"/>
      <c r="N13" s="546"/>
      <c r="O13" s="546"/>
      <c r="P13" s="546"/>
      <c r="Q13" s="546"/>
      <c r="R13" s="546"/>
      <c r="S13" s="546"/>
      <c r="T13" s="546"/>
      <c r="U13" s="546"/>
      <c r="V13" s="546"/>
      <c r="W13" s="546"/>
      <c r="X13" s="546"/>
      <c r="Y13" s="546"/>
      <c r="Z13" s="547"/>
      <c r="AA13" s="84"/>
    </row>
    <row r="14" spans="2:27" ht="21.75" customHeight="1" x14ac:dyDescent="0.15">
      <c r="B14" s="327"/>
      <c r="C14" s="545"/>
      <c r="D14" s="546"/>
      <c r="E14" s="546"/>
      <c r="F14" s="546"/>
      <c r="G14" s="546"/>
      <c r="H14" s="546"/>
      <c r="I14" s="546"/>
      <c r="J14" s="546"/>
      <c r="K14" s="546"/>
      <c r="L14" s="546"/>
      <c r="M14" s="546"/>
      <c r="N14" s="546"/>
      <c r="O14" s="546"/>
      <c r="P14" s="546"/>
      <c r="Q14" s="546"/>
      <c r="R14" s="546"/>
      <c r="S14" s="546"/>
      <c r="T14" s="546"/>
      <c r="U14" s="546"/>
      <c r="V14" s="546"/>
      <c r="W14" s="546"/>
      <c r="X14" s="546"/>
      <c r="Y14" s="546"/>
      <c r="Z14" s="547"/>
      <c r="AA14" s="84"/>
    </row>
    <row r="15" spans="2:27" ht="21.75" customHeight="1" x14ac:dyDescent="0.15">
      <c r="B15" s="327"/>
      <c r="C15" s="545"/>
      <c r="D15" s="546"/>
      <c r="E15" s="546"/>
      <c r="F15" s="546"/>
      <c r="G15" s="546"/>
      <c r="H15" s="546"/>
      <c r="I15" s="546"/>
      <c r="J15" s="546"/>
      <c r="K15" s="546"/>
      <c r="L15" s="546"/>
      <c r="M15" s="546"/>
      <c r="N15" s="546"/>
      <c r="O15" s="546"/>
      <c r="P15" s="546"/>
      <c r="Q15" s="546"/>
      <c r="R15" s="546"/>
      <c r="S15" s="546"/>
      <c r="T15" s="546"/>
      <c r="U15" s="546"/>
      <c r="V15" s="546"/>
      <c r="W15" s="546"/>
      <c r="X15" s="546"/>
      <c r="Y15" s="546"/>
      <c r="Z15" s="547"/>
    </row>
    <row r="16" spans="2:27" ht="21.75" customHeight="1" x14ac:dyDescent="0.15">
      <c r="B16" s="327"/>
      <c r="C16" s="545"/>
      <c r="D16" s="546"/>
      <c r="E16" s="546"/>
      <c r="F16" s="546"/>
      <c r="G16" s="546"/>
      <c r="H16" s="546"/>
      <c r="I16" s="546"/>
      <c r="J16" s="546"/>
      <c r="K16" s="546"/>
      <c r="L16" s="546"/>
      <c r="M16" s="546"/>
      <c r="N16" s="546"/>
      <c r="O16" s="546"/>
      <c r="P16" s="546"/>
      <c r="Q16" s="546"/>
      <c r="R16" s="546"/>
      <c r="S16" s="546"/>
      <c r="T16" s="546"/>
      <c r="U16" s="546"/>
      <c r="V16" s="546"/>
      <c r="W16" s="546"/>
      <c r="X16" s="546"/>
      <c r="Y16" s="546"/>
      <c r="Z16" s="547"/>
    </row>
    <row r="17" spans="2:26" ht="21.75" customHeight="1" x14ac:dyDescent="0.15">
      <c r="B17" s="327"/>
      <c r="C17" s="545"/>
      <c r="D17" s="546"/>
      <c r="E17" s="546"/>
      <c r="F17" s="546"/>
      <c r="G17" s="546"/>
      <c r="H17" s="546"/>
      <c r="I17" s="546"/>
      <c r="J17" s="546"/>
      <c r="K17" s="546"/>
      <c r="L17" s="546"/>
      <c r="M17" s="546"/>
      <c r="N17" s="546"/>
      <c r="O17" s="546"/>
      <c r="P17" s="546"/>
      <c r="Q17" s="546"/>
      <c r="R17" s="546"/>
      <c r="S17" s="546"/>
      <c r="T17" s="546"/>
      <c r="U17" s="546"/>
      <c r="V17" s="546"/>
      <c r="W17" s="546"/>
      <c r="X17" s="546"/>
      <c r="Y17" s="546"/>
      <c r="Z17" s="547"/>
    </row>
    <row r="18" spans="2:26" ht="21.75" customHeight="1" x14ac:dyDescent="0.15">
      <c r="B18" s="327"/>
      <c r="C18" s="545"/>
      <c r="D18" s="546"/>
      <c r="E18" s="546"/>
      <c r="F18" s="546"/>
      <c r="G18" s="546"/>
      <c r="H18" s="546"/>
      <c r="I18" s="546"/>
      <c r="J18" s="546"/>
      <c r="K18" s="546"/>
      <c r="L18" s="546"/>
      <c r="M18" s="546"/>
      <c r="N18" s="546"/>
      <c r="O18" s="546"/>
      <c r="P18" s="546"/>
      <c r="Q18" s="546"/>
      <c r="R18" s="546"/>
      <c r="S18" s="546"/>
      <c r="T18" s="546"/>
      <c r="U18" s="546"/>
      <c r="V18" s="546"/>
      <c r="W18" s="546"/>
      <c r="X18" s="546"/>
      <c r="Y18" s="546"/>
      <c r="Z18" s="547"/>
    </row>
    <row r="19" spans="2:26" ht="21.75" customHeight="1" x14ac:dyDescent="0.15">
      <c r="B19" s="327"/>
      <c r="C19" s="545"/>
      <c r="D19" s="546"/>
      <c r="E19" s="546"/>
      <c r="F19" s="546"/>
      <c r="G19" s="546"/>
      <c r="H19" s="546"/>
      <c r="I19" s="546"/>
      <c r="J19" s="546"/>
      <c r="K19" s="546"/>
      <c r="L19" s="546"/>
      <c r="M19" s="546"/>
      <c r="N19" s="546"/>
      <c r="O19" s="546"/>
      <c r="P19" s="546"/>
      <c r="Q19" s="546"/>
      <c r="R19" s="546"/>
      <c r="S19" s="546"/>
      <c r="T19" s="546"/>
      <c r="U19" s="546"/>
      <c r="V19" s="546"/>
      <c r="W19" s="546"/>
      <c r="X19" s="546"/>
      <c r="Y19" s="546"/>
      <c r="Z19" s="547"/>
    </row>
    <row r="20" spans="2:26" ht="21.75" customHeight="1" x14ac:dyDescent="0.15">
      <c r="B20" s="327"/>
      <c r="C20" s="545"/>
      <c r="D20" s="546"/>
      <c r="E20" s="546"/>
      <c r="F20" s="546"/>
      <c r="G20" s="546"/>
      <c r="H20" s="546"/>
      <c r="I20" s="546"/>
      <c r="J20" s="546"/>
      <c r="K20" s="546"/>
      <c r="L20" s="546"/>
      <c r="M20" s="546"/>
      <c r="N20" s="546"/>
      <c r="O20" s="546"/>
      <c r="P20" s="546"/>
      <c r="Q20" s="546"/>
      <c r="R20" s="546"/>
      <c r="S20" s="546"/>
      <c r="T20" s="546"/>
      <c r="U20" s="546"/>
      <c r="V20" s="546"/>
      <c r="W20" s="546"/>
      <c r="X20" s="546"/>
      <c r="Y20" s="546"/>
      <c r="Z20" s="547"/>
    </row>
    <row r="21" spans="2:26" ht="21.75" customHeight="1" x14ac:dyDescent="0.15">
      <c r="B21" s="327"/>
      <c r="C21" s="545"/>
      <c r="D21" s="546"/>
      <c r="E21" s="546"/>
      <c r="F21" s="546"/>
      <c r="G21" s="546"/>
      <c r="H21" s="546"/>
      <c r="I21" s="546"/>
      <c r="J21" s="546"/>
      <c r="K21" s="546"/>
      <c r="L21" s="546"/>
      <c r="M21" s="546"/>
      <c r="N21" s="546"/>
      <c r="O21" s="546"/>
      <c r="P21" s="546"/>
      <c r="Q21" s="546"/>
      <c r="R21" s="546"/>
      <c r="S21" s="546"/>
      <c r="T21" s="546"/>
      <c r="U21" s="546"/>
      <c r="V21" s="546"/>
      <c r="W21" s="546"/>
      <c r="X21" s="546"/>
      <c r="Y21" s="546"/>
      <c r="Z21" s="547"/>
    </row>
    <row r="22" spans="2:26" ht="21.75" customHeight="1" x14ac:dyDescent="0.15">
      <c r="B22" s="327"/>
      <c r="C22" s="545"/>
      <c r="D22" s="546"/>
      <c r="E22" s="546"/>
      <c r="F22" s="546"/>
      <c r="G22" s="546"/>
      <c r="H22" s="546"/>
      <c r="I22" s="546"/>
      <c r="J22" s="546"/>
      <c r="K22" s="546"/>
      <c r="L22" s="546"/>
      <c r="M22" s="546"/>
      <c r="N22" s="546"/>
      <c r="O22" s="546"/>
      <c r="P22" s="546"/>
      <c r="Q22" s="546"/>
      <c r="R22" s="546"/>
      <c r="S22" s="546"/>
      <c r="T22" s="546"/>
      <c r="U22" s="546"/>
      <c r="V22" s="546"/>
      <c r="W22" s="546"/>
      <c r="X22" s="546"/>
      <c r="Y22" s="546"/>
      <c r="Z22" s="547"/>
    </row>
    <row r="23" spans="2:26" ht="21.75" customHeight="1" x14ac:dyDescent="0.15">
      <c r="B23" s="327"/>
      <c r="C23" s="545"/>
      <c r="D23" s="546"/>
      <c r="E23" s="546"/>
      <c r="F23" s="546"/>
      <c r="G23" s="546"/>
      <c r="H23" s="546"/>
      <c r="I23" s="546"/>
      <c r="J23" s="546"/>
      <c r="K23" s="546"/>
      <c r="L23" s="546"/>
      <c r="M23" s="546"/>
      <c r="N23" s="546"/>
      <c r="O23" s="546"/>
      <c r="P23" s="546"/>
      <c r="Q23" s="546"/>
      <c r="R23" s="546"/>
      <c r="S23" s="546"/>
      <c r="T23" s="546"/>
      <c r="U23" s="546"/>
      <c r="V23" s="546"/>
      <c r="W23" s="546"/>
      <c r="X23" s="546"/>
      <c r="Y23" s="546"/>
      <c r="Z23" s="547"/>
    </row>
    <row r="24" spans="2:26" ht="21.75" customHeight="1" x14ac:dyDescent="0.15">
      <c r="B24" s="327"/>
      <c r="C24" s="545"/>
      <c r="D24" s="546"/>
      <c r="E24" s="546"/>
      <c r="F24" s="546"/>
      <c r="G24" s="546"/>
      <c r="H24" s="546"/>
      <c r="I24" s="546"/>
      <c r="J24" s="546"/>
      <c r="K24" s="546"/>
      <c r="L24" s="546"/>
      <c r="M24" s="546"/>
      <c r="N24" s="546"/>
      <c r="O24" s="546"/>
      <c r="P24" s="546"/>
      <c r="Q24" s="546"/>
      <c r="R24" s="546"/>
      <c r="S24" s="546"/>
      <c r="T24" s="546"/>
      <c r="U24" s="546"/>
      <c r="V24" s="546"/>
      <c r="W24" s="546"/>
      <c r="X24" s="546"/>
      <c r="Y24" s="546"/>
      <c r="Z24" s="547"/>
    </row>
    <row r="25" spans="2:26" ht="21.75" customHeight="1" x14ac:dyDescent="0.15">
      <c r="B25" s="327"/>
      <c r="C25" s="545"/>
      <c r="D25" s="546"/>
      <c r="E25" s="546"/>
      <c r="F25" s="546"/>
      <c r="G25" s="546"/>
      <c r="H25" s="546"/>
      <c r="I25" s="546"/>
      <c r="J25" s="546"/>
      <c r="K25" s="546"/>
      <c r="L25" s="546"/>
      <c r="M25" s="546"/>
      <c r="N25" s="546"/>
      <c r="O25" s="546"/>
      <c r="P25" s="546"/>
      <c r="Q25" s="546"/>
      <c r="R25" s="546"/>
      <c r="S25" s="546"/>
      <c r="T25" s="546"/>
      <c r="U25" s="546"/>
      <c r="V25" s="546"/>
      <c r="W25" s="546"/>
      <c r="X25" s="546"/>
      <c r="Y25" s="546"/>
      <c r="Z25" s="547"/>
    </row>
    <row r="26" spans="2:26" ht="21.75" customHeight="1" x14ac:dyDescent="0.15">
      <c r="B26" s="327"/>
      <c r="C26" s="545"/>
      <c r="D26" s="546"/>
      <c r="E26" s="546"/>
      <c r="F26" s="546"/>
      <c r="G26" s="546"/>
      <c r="H26" s="546"/>
      <c r="I26" s="546"/>
      <c r="J26" s="546"/>
      <c r="K26" s="546"/>
      <c r="L26" s="546"/>
      <c r="M26" s="546"/>
      <c r="N26" s="546"/>
      <c r="O26" s="546"/>
      <c r="P26" s="546"/>
      <c r="Q26" s="546"/>
      <c r="R26" s="546"/>
      <c r="S26" s="546"/>
      <c r="T26" s="546"/>
      <c r="U26" s="546"/>
      <c r="V26" s="546"/>
      <c r="W26" s="546"/>
      <c r="X26" s="546"/>
      <c r="Y26" s="546"/>
      <c r="Z26" s="547"/>
    </row>
    <row r="27" spans="2:26" ht="21.75" customHeight="1" x14ac:dyDescent="0.15">
      <c r="B27" s="327"/>
      <c r="C27" s="545"/>
      <c r="D27" s="546"/>
      <c r="E27" s="546"/>
      <c r="F27" s="546"/>
      <c r="G27" s="546"/>
      <c r="H27" s="546"/>
      <c r="I27" s="546"/>
      <c r="J27" s="546"/>
      <c r="K27" s="546"/>
      <c r="L27" s="546"/>
      <c r="M27" s="546"/>
      <c r="N27" s="546"/>
      <c r="O27" s="546"/>
      <c r="P27" s="546"/>
      <c r="Q27" s="546"/>
      <c r="R27" s="546"/>
      <c r="S27" s="546"/>
      <c r="T27" s="546"/>
      <c r="U27" s="546"/>
      <c r="V27" s="546"/>
      <c r="W27" s="546"/>
      <c r="X27" s="546"/>
      <c r="Y27" s="546"/>
      <c r="Z27" s="547"/>
    </row>
    <row r="28" spans="2:26" ht="21.75" customHeight="1" x14ac:dyDescent="0.15">
      <c r="B28" s="327"/>
      <c r="C28" s="545"/>
      <c r="D28" s="546"/>
      <c r="E28" s="546"/>
      <c r="F28" s="546"/>
      <c r="G28" s="546"/>
      <c r="H28" s="546"/>
      <c r="I28" s="546"/>
      <c r="J28" s="546"/>
      <c r="K28" s="546"/>
      <c r="L28" s="546"/>
      <c r="M28" s="546"/>
      <c r="N28" s="546"/>
      <c r="O28" s="546"/>
      <c r="P28" s="546"/>
      <c r="Q28" s="546"/>
      <c r="R28" s="546"/>
      <c r="S28" s="546"/>
      <c r="T28" s="546"/>
      <c r="U28" s="546"/>
      <c r="V28" s="546"/>
      <c r="W28" s="546"/>
      <c r="X28" s="546"/>
      <c r="Y28" s="546"/>
      <c r="Z28" s="547"/>
    </row>
    <row r="29" spans="2:26" ht="47.25" customHeight="1" x14ac:dyDescent="0.15">
      <c r="B29" s="328"/>
      <c r="C29" s="160"/>
      <c r="D29" s="160"/>
      <c r="E29" s="161"/>
      <c r="F29" s="162"/>
      <c r="G29" s="160"/>
      <c r="H29" s="160"/>
      <c r="I29" s="160"/>
      <c r="J29" s="544" t="s">
        <v>120</v>
      </c>
      <c r="K29" s="544"/>
      <c r="L29" s="544"/>
      <c r="M29" s="544"/>
      <c r="N29" s="544"/>
      <c r="O29" s="544"/>
      <c r="P29" s="544"/>
      <c r="Q29" s="544" t="s">
        <v>121</v>
      </c>
      <c r="R29" s="544"/>
      <c r="S29" s="544"/>
      <c r="T29" s="544"/>
      <c r="U29" s="544"/>
      <c r="V29" s="544"/>
      <c r="W29" s="544"/>
      <c r="X29" s="544"/>
      <c r="Y29" s="544"/>
      <c r="Z29" s="163"/>
    </row>
    <row r="30" spans="2:26" ht="15" customHeight="1" x14ac:dyDescent="0.15">
      <c r="C30" s="211" t="s">
        <v>122</v>
      </c>
    </row>
    <row r="31" spans="2:26" ht="15" customHeight="1" x14ac:dyDescent="0.15">
      <c r="C31" s="1" t="s">
        <v>123</v>
      </c>
    </row>
    <row r="32" spans="2:26" ht="15" customHeight="1" x14ac:dyDescent="0.15">
      <c r="C32" s="1" t="s">
        <v>124</v>
      </c>
    </row>
    <row r="33" spans="3:3" ht="15" customHeight="1" x14ac:dyDescent="0.15">
      <c r="C33" s="1" t="s">
        <v>125</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2"/>
  <dataValidations count="2">
    <dataValidation allowBlank="1" showInputMessage="1" showErrorMessage="1" prompt="緯度を小数点以下５桁まで入力する。" sqref="X3:Z3 X5:Z5" xr:uid="{111412F5-EA60-4AB6-ACCC-8955704812A0}"/>
    <dataValidation allowBlank="1" showInputMessage="1" showErrorMessage="1" prompt="経度を小数点以下５桁まで入力する。" sqref="X4:Z4 X6:Z6" xr:uid="{1AD5D4B2-1DD5-408A-B2AB-539A503FFC5F}"/>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A6F6259-590C-4B9F-9CF8-CB3ECD3C2DC5}">
          <x14:formula1>
            <xm:f>'(参考)リスト'!$C$6:$C$11</xm:f>
          </x14:formula1>
          <xm:sqref>I5:K5</xm:sqref>
        </x14:dataValidation>
        <x14:dataValidation type="list" allowBlank="1" showInputMessage="1" showErrorMessage="1" xr:uid="{6A168D4D-C383-4504-B530-FEE806F59664}">
          <x14:formula1>
            <xm:f>'(参考)リスト'!$D$6:$D$7</xm:f>
          </x14:formula1>
          <xm:sqref>R5:R6</xm:sqref>
        </x14:dataValidation>
        <x14:dataValidation type="list" allowBlank="1" showInputMessage="1" showErrorMessage="1" xr:uid="{C8DF6F65-6C68-4A51-948A-9E7C1062F38E}">
          <x14:formula1>
            <xm:f>'(参考)リスト'!$F$6:$F$7</xm:f>
          </x14:formula1>
          <xm:sqref>U5</xm:sqref>
        </x14:dataValidation>
        <x14:dataValidation type="list" allowBlank="1" showInputMessage="1" showErrorMessage="1" xr:uid="{7F5BE95E-4983-43E9-85D1-B8DF20E3A1F3}">
          <x14:formula1>
            <xm:f>'(参考)リスト'!$E$6:$E$10</xm:f>
          </x14:formula1>
          <xm:sqref>U6</xm:sqref>
        </x14:dataValidation>
        <x14:dataValidation type="list" allowBlank="1" showInputMessage="1" showErrorMessage="1" xr:uid="{FEA2FF38-87E9-40B2-9A86-140399BF429C}">
          <x14:formula1>
            <xm:f>'(参考)リスト'!$G$16:$G$19</xm:f>
          </x14:formula1>
          <xm:sqref>D7:E11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E8B71-86D8-40D4-9AED-E6172551C191}">
  <sheetPr codeName="Sheet37">
    <pageSetUpPr fitToPage="1"/>
  </sheetPr>
  <dimension ref="B1:AA37"/>
  <sheetViews>
    <sheetView showGridLines="0" showZeros="0" view="pageBreakPreview" zoomScale="115" zoomScaleNormal="70" zoomScaleSheetLayoutView="11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9" t="s">
        <v>115</v>
      </c>
      <c r="C2" s="146"/>
      <c r="D2" s="146"/>
      <c r="E2" s="146"/>
      <c r="F2" s="146"/>
      <c r="G2" s="146"/>
      <c r="H2" s="146"/>
      <c r="I2" s="146"/>
      <c r="J2" s="146"/>
      <c r="K2" s="146"/>
      <c r="L2" s="146"/>
      <c r="M2" s="148"/>
      <c r="N2" s="417" t="s">
        <v>442</v>
      </c>
      <c r="O2" s="417"/>
      <c r="P2" s="587">
        <f>+'様式B (1)'!$P$2</f>
        <v>45853</v>
      </c>
      <c r="Q2" s="588"/>
      <c r="R2" s="589"/>
      <c r="S2" s="417" t="s">
        <v>467</v>
      </c>
      <c r="T2" s="417"/>
      <c r="U2" s="417"/>
      <c r="V2" s="590" t="str">
        <f>+'様式A-1'!$W$2</f>
        <v>34.19214,132.18042</v>
      </c>
      <c r="W2" s="590"/>
      <c r="X2" s="590"/>
      <c r="Y2" s="590"/>
      <c r="Z2" s="590"/>
    </row>
    <row r="3" spans="2:27" ht="20.100000000000001" customHeight="1" x14ac:dyDescent="0.15">
      <c r="B3" s="184" t="s">
        <v>434</v>
      </c>
      <c r="C3" s="399" t="str">
        <f>+'様式A-1'!$D$3</f>
        <v>セキセキトンネル</v>
      </c>
      <c r="D3" s="400"/>
      <c r="E3" s="400"/>
      <c r="F3" s="401"/>
      <c r="G3" s="415" t="s">
        <v>435</v>
      </c>
      <c r="H3" s="399" t="str">
        <f>+'様式A-1'!$J$3</f>
        <v>主要地方道岩国大竹線</v>
      </c>
      <c r="I3" s="400"/>
      <c r="J3" s="401"/>
      <c r="K3" s="415" t="s">
        <v>439</v>
      </c>
      <c r="L3" s="591" t="str">
        <f>+'様式A-1'!$R$3</f>
        <v>山口県岩国土木建築事務所</v>
      </c>
      <c r="M3" s="591"/>
      <c r="N3" s="591"/>
      <c r="O3" s="591"/>
      <c r="P3" s="591"/>
      <c r="Q3" s="394" t="s">
        <v>440</v>
      </c>
      <c r="R3" s="396"/>
      <c r="S3" s="399" t="str">
        <f>'様式B (1)'!$S$3</f>
        <v>復建調査設計株式会社</v>
      </c>
      <c r="T3" s="400"/>
      <c r="U3" s="401"/>
      <c r="V3" s="593" t="s">
        <v>445</v>
      </c>
      <c r="W3" s="149" t="s">
        <v>446</v>
      </c>
      <c r="X3" s="581">
        <f>+'様式A-1'!$E$7</f>
        <v>34.192140000000002</v>
      </c>
      <c r="Y3" s="582"/>
      <c r="Z3" s="583"/>
    </row>
    <row r="4" spans="2:27" ht="20.100000000000001" customHeight="1" x14ac:dyDescent="0.15">
      <c r="B4" s="181" t="s">
        <v>447</v>
      </c>
      <c r="C4" s="402" t="str">
        <f>+'様式A-1'!$D$4</f>
        <v>関々トンネル</v>
      </c>
      <c r="D4" s="403"/>
      <c r="E4" s="403"/>
      <c r="F4" s="404"/>
      <c r="G4" s="421"/>
      <c r="H4" s="402"/>
      <c r="I4" s="403"/>
      <c r="J4" s="404"/>
      <c r="K4" s="421"/>
      <c r="L4" s="592"/>
      <c r="M4" s="592"/>
      <c r="N4" s="592"/>
      <c r="O4" s="592"/>
      <c r="P4" s="592"/>
      <c r="Q4" s="383"/>
      <c r="R4" s="398"/>
      <c r="S4" s="402" t="str">
        <f>'様式B (1)'!$S$4</f>
        <v>小笠原洋</v>
      </c>
      <c r="T4" s="403"/>
      <c r="U4" s="404"/>
      <c r="V4" s="594"/>
      <c r="W4" s="193" t="s">
        <v>448</v>
      </c>
      <c r="X4" s="581">
        <f>+'様式A-1'!$E$8</f>
        <v>132.18052</v>
      </c>
      <c r="Y4" s="582"/>
      <c r="Z4" s="583"/>
    </row>
    <row r="5" spans="2:27" ht="20.100000000000001" customHeight="1" x14ac:dyDescent="0.15">
      <c r="B5" s="585" t="s">
        <v>449</v>
      </c>
      <c r="C5" s="188" t="s">
        <v>450</v>
      </c>
      <c r="D5" s="337" t="str">
        <f>+'様式A-1'!$E$5</f>
        <v>山口県岩国市関戸</v>
      </c>
      <c r="E5" s="354"/>
      <c r="F5" s="354"/>
      <c r="G5" s="329" t="s">
        <v>298</v>
      </c>
      <c r="H5" s="336"/>
      <c r="I5" s="337" t="str">
        <f>'様式B (1)'!$I$5</f>
        <v>山岳トンネル工法（NATM）</v>
      </c>
      <c r="J5" s="354"/>
      <c r="K5" s="338"/>
      <c r="L5" s="417" t="s">
        <v>451</v>
      </c>
      <c r="M5" s="417"/>
      <c r="N5" s="182" t="s">
        <v>452</v>
      </c>
      <c r="O5" s="150">
        <f>+'様式A-1'!$Z$5</f>
        <v>889</v>
      </c>
      <c r="P5" s="183" t="s">
        <v>453</v>
      </c>
      <c r="Q5" s="562" t="s">
        <v>454</v>
      </c>
      <c r="R5" s="579" t="str">
        <f>'様式B (1)'!$R$5</f>
        <v>一般道</v>
      </c>
      <c r="S5" s="415" t="s">
        <v>61</v>
      </c>
      <c r="T5" s="415"/>
      <c r="U5" s="151" t="str">
        <f>'様式B (1)'!$U$5</f>
        <v>無</v>
      </c>
      <c r="V5" s="394" t="s">
        <v>455</v>
      </c>
      <c r="W5" s="149" t="s">
        <v>446</v>
      </c>
      <c r="X5" s="581">
        <f>+'様式A-1'!$E$9</f>
        <v>34.197405000000003</v>
      </c>
      <c r="Y5" s="582"/>
      <c r="Z5" s="583"/>
    </row>
    <row r="6" spans="2:27" ht="20.100000000000001" customHeight="1" x14ac:dyDescent="0.15">
      <c r="B6" s="586"/>
      <c r="C6" s="188" t="s">
        <v>456</v>
      </c>
      <c r="D6" s="584" t="str">
        <f>+'様式A-1'!$E$6</f>
        <v>山口県玖珂郡和木町関ヶ浜</v>
      </c>
      <c r="E6" s="354"/>
      <c r="F6" s="354"/>
      <c r="G6" s="417" t="s">
        <v>457</v>
      </c>
      <c r="H6" s="417"/>
      <c r="I6" s="337" t="str">
        <f>'様式B (1)'!$I$6</f>
        <v>2004年</v>
      </c>
      <c r="J6" s="354"/>
      <c r="K6" s="338"/>
      <c r="L6" s="417" t="s">
        <v>458</v>
      </c>
      <c r="M6" s="417"/>
      <c r="N6" s="182" t="s">
        <v>452</v>
      </c>
      <c r="O6" s="179">
        <f>+'様式A-1'!$E$15</f>
        <v>8.5</v>
      </c>
      <c r="P6" s="183" t="s">
        <v>453</v>
      </c>
      <c r="Q6" s="398"/>
      <c r="R6" s="580"/>
      <c r="S6" s="417" t="s">
        <v>60</v>
      </c>
      <c r="T6" s="417"/>
      <c r="U6" s="152" t="str">
        <f>'様式B (1)'!$U$6</f>
        <v>指定なし</v>
      </c>
      <c r="V6" s="383"/>
      <c r="W6" s="149" t="s">
        <v>448</v>
      </c>
      <c r="X6" s="581">
        <f>+'様式A-1'!$E$10</f>
        <v>132.187209</v>
      </c>
      <c r="Y6" s="582"/>
      <c r="Z6" s="583"/>
    </row>
    <row r="7" spans="2:27" ht="7.5" customHeight="1" x14ac:dyDescent="0.15">
      <c r="B7" s="559" t="s">
        <v>459</v>
      </c>
      <c r="C7" s="559"/>
      <c r="D7" s="560" t="str">
        <f>'様式B (1)'!$D$7</f>
        <v>Ⅱ</v>
      </c>
      <c r="E7" s="560"/>
      <c r="F7" s="153"/>
      <c r="G7" s="153"/>
      <c r="H7" s="153"/>
      <c r="I7" s="153"/>
      <c r="J7" s="153"/>
      <c r="K7" s="153"/>
      <c r="L7" s="153"/>
      <c r="M7" s="153"/>
      <c r="N7" s="153"/>
      <c r="O7" s="153"/>
      <c r="P7" s="153"/>
      <c r="Q7" s="153"/>
      <c r="R7" s="153"/>
      <c r="S7" s="153"/>
      <c r="T7" s="153"/>
      <c r="U7" s="153"/>
      <c r="V7" s="153"/>
      <c r="W7" s="153"/>
      <c r="X7" s="154"/>
      <c r="Y7" s="154"/>
      <c r="Z7" s="155"/>
    </row>
    <row r="8" spans="2:27" ht="21.75" customHeight="1" x14ac:dyDescent="0.15">
      <c r="B8" s="559"/>
      <c r="C8" s="559"/>
      <c r="D8" s="560"/>
      <c r="E8" s="560"/>
      <c r="F8" s="156"/>
      <c r="G8" s="561" t="s">
        <v>460</v>
      </c>
      <c r="H8" s="562"/>
      <c r="I8" s="567" t="s">
        <v>461</v>
      </c>
      <c r="J8" s="157" t="s">
        <v>443</v>
      </c>
      <c r="K8" s="158" t="s">
        <v>426</v>
      </c>
      <c r="L8" s="570">
        <f>'様式B (1)'!$L$8</f>
        <v>24</v>
      </c>
      <c r="M8" s="571"/>
      <c r="N8" s="188" t="s">
        <v>444</v>
      </c>
      <c r="O8" s="578">
        <f>'様式B (1)'!$O$8</f>
        <v>0</v>
      </c>
      <c r="P8" s="578"/>
      <c r="Q8" s="188" t="s">
        <v>462</v>
      </c>
      <c r="R8" s="570">
        <f>'様式B (1)'!$R$8</f>
        <v>0</v>
      </c>
      <c r="S8" s="571"/>
      <c r="T8" s="561" t="s">
        <v>463</v>
      </c>
      <c r="U8" s="562"/>
      <c r="V8" s="561" t="s">
        <v>464</v>
      </c>
      <c r="W8" s="562"/>
      <c r="X8" s="548">
        <f>'様式B (1)'!$X$8</f>
        <v>0</v>
      </c>
      <c r="Y8" s="549"/>
      <c r="Z8" s="156"/>
      <c r="AA8" s="84"/>
    </row>
    <row r="9" spans="2:27" ht="10.9" customHeight="1" x14ac:dyDescent="0.15">
      <c r="B9" s="559"/>
      <c r="C9" s="559"/>
      <c r="D9" s="560"/>
      <c r="E9" s="560"/>
      <c r="F9" s="156"/>
      <c r="G9" s="563"/>
      <c r="H9" s="564"/>
      <c r="I9" s="568"/>
      <c r="J9" s="574" t="s">
        <v>373</v>
      </c>
      <c r="K9" s="576" t="s">
        <v>426</v>
      </c>
      <c r="L9" s="548">
        <f>'様式B (1)'!$L$9</f>
        <v>44</v>
      </c>
      <c r="M9" s="549"/>
      <c r="N9" s="574" t="s">
        <v>444</v>
      </c>
      <c r="O9" s="548">
        <f>'様式B (1)'!$O$9</f>
        <v>0</v>
      </c>
      <c r="P9" s="549"/>
      <c r="Q9" s="574" t="s">
        <v>462</v>
      </c>
      <c r="R9" s="548">
        <f>'様式B (1)'!$R$9</f>
        <v>0</v>
      </c>
      <c r="S9" s="549"/>
      <c r="T9" s="563"/>
      <c r="U9" s="564"/>
      <c r="V9" s="565"/>
      <c r="W9" s="566"/>
      <c r="X9" s="572"/>
      <c r="Y9" s="573"/>
      <c r="Z9" s="156"/>
      <c r="AA9" s="84"/>
    </row>
    <row r="10" spans="2:27" ht="10.9" customHeight="1" x14ac:dyDescent="0.15">
      <c r="B10" s="559"/>
      <c r="C10" s="559"/>
      <c r="D10" s="560"/>
      <c r="E10" s="560"/>
      <c r="F10" s="156"/>
      <c r="G10" s="563"/>
      <c r="H10" s="564"/>
      <c r="I10" s="568"/>
      <c r="J10" s="575"/>
      <c r="K10" s="577"/>
      <c r="L10" s="550"/>
      <c r="M10" s="551"/>
      <c r="N10" s="575"/>
      <c r="O10" s="550"/>
      <c r="P10" s="551"/>
      <c r="Q10" s="575"/>
      <c r="R10" s="550"/>
      <c r="S10" s="551"/>
      <c r="T10" s="563"/>
      <c r="U10" s="564"/>
      <c r="V10" s="552" t="s">
        <v>465</v>
      </c>
      <c r="W10" s="553"/>
      <c r="X10" s="548">
        <f>'様式B (1)'!$X$10</f>
        <v>1</v>
      </c>
      <c r="Y10" s="549"/>
      <c r="Z10" s="156"/>
      <c r="AA10" s="84"/>
    </row>
    <row r="11" spans="2:27" ht="21.75" customHeight="1" x14ac:dyDescent="0.15">
      <c r="B11" s="559"/>
      <c r="C11" s="559"/>
      <c r="D11" s="560"/>
      <c r="E11" s="560"/>
      <c r="F11" s="156"/>
      <c r="G11" s="565"/>
      <c r="H11" s="566"/>
      <c r="I11" s="569"/>
      <c r="J11" s="188" t="s">
        <v>466</v>
      </c>
      <c r="K11" s="158" t="s">
        <v>426</v>
      </c>
      <c r="L11" s="556">
        <f>'様式B (1)'!$L$11</f>
        <v>13</v>
      </c>
      <c r="M11" s="557"/>
      <c r="N11" s="188" t="s">
        <v>444</v>
      </c>
      <c r="O11" s="558">
        <f>'様式B (1)'!$O$11</f>
        <v>0</v>
      </c>
      <c r="P11" s="558"/>
      <c r="Q11" s="188" t="s">
        <v>462</v>
      </c>
      <c r="R11" s="556">
        <f>'様式B (1)'!$R$11</f>
        <v>0</v>
      </c>
      <c r="S11" s="557"/>
      <c r="T11" s="565"/>
      <c r="U11" s="566"/>
      <c r="V11" s="554"/>
      <c r="W11" s="555"/>
      <c r="X11" s="550"/>
      <c r="Y11" s="551"/>
      <c r="Z11" s="156"/>
      <c r="AA11" s="84"/>
    </row>
    <row r="12" spans="2:27" ht="21.75" customHeight="1" x14ac:dyDescent="0.15">
      <c r="B12" s="342" t="s">
        <v>119</v>
      </c>
      <c r="C12" s="545"/>
      <c r="D12" s="546"/>
      <c r="E12" s="546"/>
      <c r="F12" s="546"/>
      <c r="G12" s="546"/>
      <c r="H12" s="546"/>
      <c r="I12" s="546"/>
      <c r="J12" s="546"/>
      <c r="K12" s="546"/>
      <c r="L12" s="546"/>
      <c r="M12" s="546"/>
      <c r="N12" s="546"/>
      <c r="O12" s="546"/>
      <c r="P12" s="546"/>
      <c r="Q12" s="546"/>
      <c r="R12" s="546"/>
      <c r="S12" s="546"/>
      <c r="T12" s="546"/>
      <c r="U12" s="546"/>
      <c r="V12" s="546"/>
      <c r="W12" s="546"/>
      <c r="X12" s="546"/>
      <c r="Y12" s="546"/>
      <c r="Z12" s="547"/>
      <c r="AA12" s="84"/>
    </row>
    <row r="13" spans="2:27" ht="21.75" customHeight="1" x14ac:dyDescent="0.15">
      <c r="B13" s="327"/>
      <c r="C13" s="545"/>
      <c r="D13" s="546"/>
      <c r="E13" s="546"/>
      <c r="F13" s="546"/>
      <c r="G13" s="546"/>
      <c r="H13" s="546"/>
      <c r="I13" s="546"/>
      <c r="J13" s="546"/>
      <c r="K13" s="546"/>
      <c r="L13" s="546"/>
      <c r="M13" s="546"/>
      <c r="N13" s="546"/>
      <c r="O13" s="546"/>
      <c r="P13" s="546"/>
      <c r="Q13" s="546"/>
      <c r="R13" s="546"/>
      <c r="S13" s="546"/>
      <c r="T13" s="546"/>
      <c r="U13" s="546"/>
      <c r="V13" s="546"/>
      <c r="W13" s="546"/>
      <c r="X13" s="546"/>
      <c r="Y13" s="546"/>
      <c r="Z13" s="547"/>
      <c r="AA13" s="84"/>
    </row>
    <row r="14" spans="2:27" ht="21.75" customHeight="1" x14ac:dyDescent="0.15">
      <c r="B14" s="327"/>
      <c r="C14" s="545"/>
      <c r="D14" s="546"/>
      <c r="E14" s="546"/>
      <c r="F14" s="546"/>
      <c r="G14" s="546"/>
      <c r="H14" s="546"/>
      <c r="I14" s="546"/>
      <c r="J14" s="546"/>
      <c r="K14" s="546"/>
      <c r="L14" s="546"/>
      <c r="M14" s="546"/>
      <c r="N14" s="546"/>
      <c r="O14" s="546"/>
      <c r="P14" s="546"/>
      <c r="Q14" s="546"/>
      <c r="R14" s="546"/>
      <c r="S14" s="546"/>
      <c r="T14" s="546"/>
      <c r="U14" s="546"/>
      <c r="V14" s="546"/>
      <c r="W14" s="546"/>
      <c r="X14" s="546"/>
      <c r="Y14" s="546"/>
      <c r="Z14" s="547"/>
      <c r="AA14" s="84"/>
    </row>
    <row r="15" spans="2:27" ht="21.75" customHeight="1" x14ac:dyDescent="0.15">
      <c r="B15" s="327"/>
      <c r="C15" s="545"/>
      <c r="D15" s="546"/>
      <c r="E15" s="546"/>
      <c r="F15" s="546"/>
      <c r="G15" s="546"/>
      <c r="H15" s="546"/>
      <c r="I15" s="546"/>
      <c r="J15" s="546"/>
      <c r="K15" s="546"/>
      <c r="L15" s="546"/>
      <c r="M15" s="546"/>
      <c r="N15" s="546"/>
      <c r="O15" s="546"/>
      <c r="P15" s="546"/>
      <c r="Q15" s="546"/>
      <c r="R15" s="546"/>
      <c r="S15" s="546"/>
      <c r="T15" s="546"/>
      <c r="U15" s="546"/>
      <c r="V15" s="546"/>
      <c r="W15" s="546"/>
      <c r="X15" s="546"/>
      <c r="Y15" s="546"/>
      <c r="Z15" s="547"/>
    </row>
    <row r="16" spans="2:27" ht="21.75" customHeight="1" x14ac:dyDescent="0.15">
      <c r="B16" s="327"/>
      <c r="C16" s="545"/>
      <c r="D16" s="546"/>
      <c r="E16" s="546"/>
      <c r="F16" s="546"/>
      <c r="G16" s="546"/>
      <c r="H16" s="546"/>
      <c r="I16" s="546"/>
      <c r="J16" s="546"/>
      <c r="K16" s="546"/>
      <c r="L16" s="546"/>
      <c r="M16" s="546"/>
      <c r="N16" s="546"/>
      <c r="O16" s="546"/>
      <c r="P16" s="546"/>
      <c r="Q16" s="546"/>
      <c r="R16" s="546"/>
      <c r="S16" s="546"/>
      <c r="T16" s="546"/>
      <c r="U16" s="546"/>
      <c r="V16" s="546"/>
      <c r="W16" s="546"/>
      <c r="X16" s="546"/>
      <c r="Y16" s="546"/>
      <c r="Z16" s="547"/>
    </row>
    <row r="17" spans="2:26" ht="21.75" customHeight="1" x14ac:dyDescent="0.15">
      <c r="B17" s="327"/>
      <c r="C17" s="545"/>
      <c r="D17" s="546"/>
      <c r="E17" s="546"/>
      <c r="F17" s="546"/>
      <c r="G17" s="546"/>
      <c r="H17" s="546"/>
      <c r="I17" s="546"/>
      <c r="J17" s="546"/>
      <c r="K17" s="546"/>
      <c r="L17" s="546"/>
      <c r="M17" s="546"/>
      <c r="N17" s="546"/>
      <c r="O17" s="546"/>
      <c r="P17" s="546"/>
      <c r="Q17" s="546"/>
      <c r="R17" s="546"/>
      <c r="S17" s="546"/>
      <c r="T17" s="546"/>
      <c r="U17" s="546"/>
      <c r="V17" s="546"/>
      <c r="W17" s="546"/>
      <c r="X17" s="546"/>
      <c r="Y17" s="546"/>
      <c r="Z17" s="547"/>
    </row>
    <row r="18" spans="2:26" ht="21.75" customHeight="1" x14ac:dyDescent="0.15">
      <c r="B18" s="327"/>
      <c r="C18" s="545"/>
      <c r="D18" s="546"/>
      <c r="E18" s="546"/>
      <c r="F18" s="546"/>
      <c r="G18" s="546"/>
      <c r="H18" s="546"/>
      <c r="I18" s="546"/>
      <c r="J18" s="546"/>
      <c r="K18" s="546"/>
      <c r="L18" s="546"/>
      <c r="M18" s="546"/>
      <c r="N18" s="546"/>
      <c r="O18" s="546"/>
      <c r="P18" s="546"/>
      <c r="Q18" s="546"/>
      <c r="R18" s="546"/>
      <c r="S18" s="546"/>
      <c r="T18" s="546"/>
      <c r="U18" s="546"/>
      <c r="V18" s="546"/>
      <c r="W18" s="546"/>
      <c r="X18" s="546"/>
      <c r="Y18" s="546"/>
      <c r="Z18" s="547"/>
    </row>
    <row r="19" spans="2:26" ht="21.75" customHeight="1" x14ac:dyDescent="0.15">
      <c r="B19" s="327"/>
      <c r="C19" s="545"/>
      <c r="D19" s="546"/>
      <c r="E19" s="546"/>
      <c r="F19" s="546"/>
      <c r="G19" s="546"/>
      <c r="H19" s="546"/>
      <c r="I19" s="546"/>
      <c r="J19" s="546"/>
      <c r="K19" s="546"/>
      <c r="L19" s="546"/>
      <c r="M19" s="546"/>
      <c r="N19" s="546"/>
      <c r="O19" s="546"/>
      <c r="P19" s="546"/>
      <c r="Q19" s="546"/>
      <c r="R19" s="546"/>
      <c r="S19" s="546"/>
      <c r="T19" s="546"/>
      <c r="U19" s="546"/>
      <c r="V19" s="546"/>
      <c r="W19" s="546"/>
      <c r="X19" s="546"/>
      <c r="Y19" s="546"/>
      <c r="Z19" s="547"/>
    </row>
    <row r="20" spans="2:26" ht="21.75" customHeight="1" x14ac:dyDescent="0.15">
      <c r="B20" s="327"/>
      <c r="C20" s="545"/>
      <c r="D20" s="546"/>
      <c r="E20" s="546"/>
      <c r="F20" s="546"/>
      <c r="G20" s="546"/>
      <c r="H20" s="546"/>
      <c r="I20" s="546"/>
      <c r="J20" s="546"/>
      <c r="K20" s="546"/>
      <c r="L20" s="546"/>
      <c r="M20" s="546"/>
      <c r="N20" s="546"/>
      <c r="O20" s="546"/>
      <c r="P20" s="546"/>
      <c r="Q20" s="546"/>
      <c r="R20" s="546"/>
      <c r="S20" s="546"/>
      <c r="T20" s="546"/>
      <c r="U20" s="546"/>
      <c r="V20" s="546"/>
      <c r="W20" s="546"/>
      <c r="X20" s="546"/>
      <c r="Y20" s="546"/>
      <c r="Z20" s="547"/>
    </row>
    <row r="21" spans="2:26" ht="21.75" customHeight="1" x14ac:dyDescent="0.15">
      <c r="B21" s="327"/>
      <c r="C21" s="545"/>
      <c r="D21" s="546"/>
      <c r="E21" s="546"/>
      <c r="F21" s="546"/>
      <c r="G21" s="546"/>
      <c r="H21" s="546"/>
      <c r="I21" s="546"/>
      <c r="J21" s="546"/>
      <c r="K21" s="546"/>
      <c r="L21" s="546"/>
      <c r="M21" s="546"/>
      <c r="N21" s="546"/>
      <c r="O21" s="546"/>
      <c r="P21" s="546"/>
      <c r="Q21" s="546"/>
      <c r="R21" s="546"/>
      <c r="S21" s="546"/>
      <c r="T21" s="546"/>
      <c r="U21" s="546"/>
      <c r="V21" s="546"/>
      <c r="W21" s="546"/>
      <c r="X21" s="546"/>
      <c r="Y21" s="546"/>
      <c r="Z21" s="547"/>
    </row>
    <row r="22" spans="2:26" ht="21.75" customHeight="1" x14ac:dyDescent="0.15">
      <c r="B22" s="327"/>
      <c r="C22" s="545"/>
      <c r="D22" s="546"/>
      <c r="E22" s="546"/>
      <c r="F22" s="546"/>
      <c r="G22" s="546"/>
      <c r="H22" s="546"/>
      <c r="I22" s="546"/>
      <c r="J22" s="546"/>
      <c r="K22" s="546"/>
      <c r="L22" s="546"/>
      <c r="M22" s="546"/>
      <c r="N22" s="546"/>
      <c r="O22" s="546"/>
      <c r="P22" s="546"/>
      <c r="Q22" s="546"/>
      <c r="R22" s="546"/>
      <c r="S22" s="546"/>
      <c r="T22" s="546"/>
      <c r="U22" s="546"/>
      <c r="V22" s="546"/>
      <c r="W22" s="546"/>
      <c r="X22" s="546"/>
      <c r="Y22" s="546"/>
      <c r="Z22" s="547"/>
    </row>
    <row r="23" spans="2:26" ht="21.75" customHeight="1" x14ac:dyDescent="0.15">
      <c r="B23" s="327"/>
      <c r="C23" s="545"/>
      <c r="D23" s="546"/>
      <c r="E23" s="546"/>
      <c r="F23" s="546"/>
      <c r="G23" s="546"/>
      <c r="H23" s="546"/>
      <c r="I23" s="546"/>
      <c r="J23" s="546"/>
      <c r="K23" s="546"/>
      <c r="L23" s="546"/>
      <c r="M23" s="546"/>
      <c r="N23" s="546"/>
      <c r="O23" s="546"/>
      <c r="P23" s="546"/>
      <c r="Q23" s="546"/>
      <c r="R23" s="546"/>
      <c r="S23" s="546"/>
      <c r="T23" s="546"/>
      <c r="U23" s="546"/>
      <c r="V23" s="546"/>
      <c r="W23" s="546"/>
      <c r="X23" s="546"/>
      <c r="Y23" s="546"/>
      <c r="Z23" s="547"/>
    </row>
    <row r="24" spans="2:26" ht="21.75" customHeight="1" x14ac:dyDescent="0.15">
      <c r="B24" s="327"/>
      <c r="C24" s="545"/>
      <c r="D24" s="546"/>
      <c r="E24" s="546"/>
      <c r="F24" s="546"/>
      <c r="G24" s="546"/>
      <c r="H24" s="546"/>
      <c r="I24" s="546"/>
      <c r="J24" s="546"/>
      <c r="K24" s="546"/>
      <c r="L24" s="546"/>
      <c r="M24" s="546"/>
      <c r="N24" s="546"/>
      <c r="O24" s="546"/>
      <c r="P24" s="546"/>
      <c r="Q24" s="546"/>
      <c r="R24" s="546"/>
      <c r="S24" s="546"/>
      <c r="T24" s="546"/>
      <c r="U24" s="546"/>
      <c r="V24" s="546"/>
      <c r="W24" s="546"/>
      <c r="X24" s="546"/>
      <c r="Y24" s="546"/>
      <c r="Z24" s="547"/>
    </row>
    <row r="25" spans="2:26" ht="21.75" customHeight="1" x14ac:dyDescent="0.15">
      <c r="B25" s="327"/>
      <c r="C25" s="545"/>
      <c r="D25" s="546"/>
      <c r="E25" s="546"/>
      <c r="F25" s="546"/>
      <c r="G25" s="546"/>
      <c r="H25" s="546"/>
      <c r="I25" s="546"/>
      <c r="J25" s="546"/>
      <c r="K25" s="546"/>
      <c r="L25" s="546"/>
      <c r="M25" s="546"/>
      <c r="N25" s="546"/>
      <c r="O25" s="546"/>
      <c r="P25" s="546"/>
      <c r="Q25" s="546"/>
      <c r="R25" s="546"/>
      <c r="S25" s="546"/>
      <c r="T25" s="546"/>
      <c r="U25" s="546"/>
      <c r="V25" s="546"/>
      <c r="W25" s="546"/>
      <c r="X25" s="546"/>
      <c r="Y25" s="546"/>
      <c r="Z25" s="547"/>
    </row>
    <row r="26" spans="2:26" ht="21.75" customHeight="1" x14ac:dyDescent="0.15">
      <c r="B26" s="327"/>
      <c r="C26" s="545"/>
      <c r="D26" s="546"/>
      <c r="E26" s="546"/>
      <c r="F26" s="546"/>
      <c r="G26" s="546"/>
      <c r="H26" s="546"/>
      <c r="I26" s="546"/>
      <c r="J26" s="546"/>
      <c r="K26" s="546"/>
      <c r="L26" s="546"/>
      <c r="M26" s="546"/>
      <c r="N26" s="546"/>
      <c r="O26" s="546"/>
      <c r="P26" s="546"/>
      <c r="Q26" s="546"/>
      <c r="R26" s="546"/>
      <c r="S26" s="546"/>
      <c r="T26" s="546"/>
      <c r="U26" s="546"/>
      <c r="V26" s="546"/>
      <c r="W26" s="546"/>
      <c r="X26" s="546"/>
      <c r="Y26" s="546"/>
      <c r="Z26" s="547"/>
    </row>
    <row r="27" spans="2:26" ht="21.75" customHeight="1" x14ac:dyDescent="0.15">
      <c r="B27" s="327"/>
      <c r="C27" s="545"/>
      <c r="D27" s="546"/>
      <c r="E27" s="546"/>
      <c r="F27" s="546"/>
      <c r="G27" s="546"/>
      <c r="H27" s="546"/>
      <c r="I27" s="546"/>
      <c r="J27" s="546"/>
      <c r="K27" s="546"/>
      <c r="L27" s="546"/>
      <c r="M27" s="546"/>
      <c r="N27" s="546"/>
      <c r="O27" s="546"/>
      <c r="P27" s="546"/>
      <c r="Q27" s="546"/>
      <c r="R27" s="546"/>
      <c r="S27" s="546"/>
      <c r="T27" s="546"/>
      <c r="U27" s="546"/>
      <c r="V27" s="546"/>
      <c r="W27" s="546"/>
      <c r="X27" s="546"/>
      <c r="Y27" s="546"/>
      <c r="Z27" s="547"/>
    </row>
    <row r="28" spans="2:26" ht="21.75" customHeight="1" x14ac:dyDescent="0.15">
      <c r="B28" s="327"/>
      <c r="C28" s="545"/>
      <c r="D28" s="546"/>
      <c r="E28" s="546"/>
      <c r="F28" s="546"/>
      <c r="G28" s="546"/>
      <c r="H28" s="546"/>
      <c r="I28" s="546"/>
      <c r="J28" s="546"/>
      <c r="K28" s="546"/>
      <c r="L28" s="546"/>
      <c r="M28" s="546"/>
      <c r="N28" s="546"/>
      <c r="O28" s="546"/>
      <c r="P28" s="546"/>
      <c r="Q28" s="546"/>
      <c r="R28" s="546"/>
      <c r="S28" s="546"/>
      <c r="T28" s="546"/>
      <c r="U28" s="546"/>
      <c r="V28" s="546"/>
      <c r="W28" s="546"/>
      <c r="X28" s="546"/>
      <c r="Y28" s="546"/>
      <c r="Z28" s="547"/>
    </row>
    <row r="29" spans="2:26" ht="47.25" customHeight="1" x14ac:dyDescent="0.15">
      <c r="B29" s="328"/>
      <c r="C29" s="160"/>
      <c r="D29" s="160"/>
      <c r="E29" s="161"/>
      <c r="F29" s="162"/>
      <c r="G29" s="160"/>
      <c r="H29" s="160"/>
      <c r="I29" s="160"/>
      <c r="J29" s="544" t="s">
        <v>120</v>
      </c>
      <c r="K29" s="544"/>
      <c r="L29" s="544"/>
      <c r="M29" s="544"/>
      <c r="N29" s="544"/>
      <c r="O29" s="544"/>
      <c r="P29" s="544"/>
      <c r="Q29" s="544" t="s">
        <v>121</v>
      </c>
      <c r="R29" s="544"/>
      <c r="S29" s="544"/>
      <c r="T29" s="544"/>
      <c r="U29" s="544"/>
      <c r="V29" s="544"/>
      <c r="W29" s="544"/>
      <c r="X29" s="544"/>
      <c r="Y29" s="544"/>
      <c r="Z29" s="163"/>
    </row>
    <row r="30" spans="2:26" ht="15" customHeight="1" x14ac:dyDescent="0.15">
      <c r="C30" s="211" t="s">
        <v>122</v>
      </c>
    </row>
    <row r="31" spans="2:26" ht="15" customHeight="1" x14ac:dyDescent="0.15">
      <c r="C31" s="1" t="s">
        <v>123</v>
      </c>
    </row>
    <row r="32" spans="2:26" ht="15" customHeight="1" x14ac:dyDescent="0.15">
      <c r="C32" s="1" t="s">
        <v>124</v>
      </c>
    </row>
    <row r="33" spans="3:3" ht="15" customHeight="1" x14ac:dyDescent="0.15">
      <c r="C33" s="1" t="s">
        <v>125</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2"/>
  <dataValidations count="2">
    <dataValidation allowBlank="1" showInputMessage="1" showErrorMessage="1" prompt="緯度を小数点以下５桁まで入力する。" sqref="X3:Z3 X5:Z5" xr:uid="{F8CC582F-6EC6-40EF-AFFB-A9FFD9586852}"/>
    <dataValidation allowBlank="1" showInputMessage="1" showErrorMessage="1" prompt="経度を小数点以下５桁まで入力する。" sqref="X4:Z4 X6:Z6" xr:uid="{4C1C3CA8-456D-4C85-9699-82529F4434E6}"/>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D9EF319-7DF4-47B0-B8F0-C74D6DACEE14}">
          <x14:formula1>
            <xm:f>'(参考)リスト'!$C$6:$C$11</xm:f>
          </x14:formula1>
          <xm:sqref>I5:K5</xm:sqref>
        </x14:dataValidation>
        <x14:dataValidation type="list" allowBlank="1" showInputMessage="1" showErrorMessage="1" xr:uid="{F00D8F97-DB6E-4A03-AD3B-C3CC1076B70B}">
          <x14:formula1>
            <xm:f>'(参考)リスト'!$D$6:$D$7</xm:f>
          </x14:formula1>
          <xm:sqref>R5:R6</xm:sqref>
        </x14:dataValidation>
        <x14:dataValidation type="list" allowBlank="1" showInputMessage="1" showErrorMessage="1" xr:uid="{278562CA-1F0D-4A89-AC57-1F412472AD84}">
          <x14:formula1>
            <xm:f>'(参考)リスト'!$F$6:$F$7</xm:f>
          </x14:formula1>
          <xm:sqref>U5</xm:sqref>
        </x14:dataValidation>
        <x14:dataValidation type="list" allowBlank="1" showInputMessage="1" showErrorMessage="1" xr:uid="{B743A3CF-8DB1-4F97-AB85-994684BD47E8}">
          <x14:formula1>
            <xm:f>'(参考)リスト'!$E$6:$E$10</xm:f>
          </x14:formula1>
          <xm:sqref>U6</xm:sqref>
        </x14:dataValidation>
        <x14:dataValidation type="list" allowBlank="1" showInputMessage="1" showErrorMessage="1" xr:uid="{9655088B-1E29-4B9F-B82D-DE70115A8230}">
          <x14:formula1>
            <xm:f>'(参考)リスト'!$G$16:$G$19</xm:f>
          </x14:formula1>
          <xm:sqref>D7:E11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89E0B-BACB-4188-B52F-A1222FF0A113}">
  <sheetPr codeName="Sheet144">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9" t="s">
        <v>115</v>
      </c>
      <c r="C2" s="146"/>
      <c r="D2" s="146"/>
      <c r="E2" s="146"/>
      <c r="F2" s="146"/>
      <c r="G2" s="146"/>
      <c r="H2" s="146"/>
      <c r="I2" s="146"/>
      <c r="J2" s="146"/>
      <c r="K2" s="146"/>
      <c r="L2" s="146"/>
      <c r="M2" s="148"/>
      <c r="N2" s="417" t="s">
        <v>442</v>
      </c>
      <c r="O2" s="417"/>
      <c r="P2" s="587">
        <f>+'様式B (1)'!$P$2</f>
        <v>45853</v>
      </c>
      <c r="Q2" s="588"/>
      <c r="R2" s="589"/>
      <c r="S2" s="417" t="s">
        <v>467</v>
      </c>
      <c r="T2" s="417"/>
      <c r="U2" s="417"/>
      <c r="V2" s="590" t="str">
        <f>+'様式A-1'!$W$2</f>
        <v>34.19214,132.18042</v>
      </c>
      <c r="W2" s="590"/>
      <c r="X2" s="590"/>
      <c r="Y2" s="590"/>
      <c r="Z2" s="590"/>
    </row>
    <row r="3" spans="2:27" ht="20.100000000000001" customHeight="1" x14ac:dyDescent="0.15">
      <c r="B3" s="184" t="s">
        <v>434</v>
      </c>
      <c r="C3" s="399" t="str">
        <f>+'様式A-1'!$D$3</f>
        <v>セキセキトンネル</v>
      </c>
      <c r="D3" s="400"/>
      <c r="E3" s="400"/>
      <c r="F3" s="401"/>
      <c r="G3" s="415" t="s">
        <v>435</v>
      </c>
      <c r="H3" s="399" t="str">
        <f>+'様式A-1'!$J$3</f>
        <v>主要地方道岩国大竹線</v>
      </c>
      <c r="I3" s="400"/>
      <c r="J3" s="401"/>
      <c r="K3" s="415" t="s">
        <v>439</v>
      </c>
      <c r="L3" s="591" t="str">
        <f>+'様式A-1'!$R$3</f>
        <v>山口県岩国土木建築事務所</v>
      </c>
      <c r="M3" s="591"/>
      <c r="N3" s="591"/>
      <c r="O3" s="591"/>
      <c r="P3" s="591"/>
      <c r="Q3" s="394" t="s">
        <v>440</v>
      </c>
      <c r="R3" s="396"/>
      <c r="S3" s="399" t="str">
        <f>'様式B (1)'!$S$3</f>
        <v>復建調査設計株式会社</v>
      </c>
      <c r="T3" s="400"/>
      <c r="U3" s="401"/>
      <c r="V3" s="593" t="s">
        <v>445</v>
      </c>
      <c r="W3" s="149" t="s">
        <v>446</v>
      </c>
      <c r="X3" s="581">
        <f>+'様式A-1'!$E$7</f>
        <v>34.192140000000002</v>
      </c>
      <c r="Y3" s="582"/>
      <c r="Z3" s="583"/>
    </row>
    <row r="4" spans="2:27" ht="20.100000000000001" customHeight="1" x14ac:dyDescent="0.15">
      <c r="B4" s="181" t="s">
        <v>447</v>
      </c>
      <c r="C4" s="402" t="str">
        <f>+'様式A-1'!$D$4</f>
        <v>関々トンネル</v>
      </c>
      <c r="D4" s="403"/>
      <c r="E4" s="403"/>
      <c r="F4" s="404"/>
      <c r="G4" s="421"/>
      <c r="H4" s="402"/>
      <c r="I4" s="403"/>
      <c r="J4" s="404"/>
      <c r="K4" s="421"/>
      <c r="L4" s="592"/>
      <c r="M4" s="592"/>
      <c r="N4" s="592"/>
      <c r="O4" s="592"/>
      <c r="P4" s="592"/>
      <c r="Q4" s="383"/>
      <c r="R4" s="398"/>
      <c r="S4" s="402" t="str">
        <f>'様式B (1)'!$S$4</f>
        <v>小笠原洋</v>
      </c>
      <c r="T4" s="403"/>
      <c r="U4" s="404"/>
      <c r="V4" s="594"/>
      <c r="W4" s="193" t="s">
        <v>448</v>
      </c>
      <c r="X4" s="581">
        <f>+'様式A-1'!$E$8</f>
        <v>132.18052</v>
      </c>
      <c r="Y4" s="582"/>
      <c r="Z4" s="583"/>
    </row>
    <row r="5" spans="2:27" ht="20.100000000000001" customHeight="1" x14ac:dyDescent="0.15">
      <c r="B5" s="585" t="s">
        <v>449</v>
      </c>
      <c r="C5" s="188" t="s">
        <v>450</v>
      </c>
      <c r="D5" s="337" t="str">
        <f>+'様式A-1'!$E$5</f>
        <v>山口県岩国市関戸</v>
      </c>
      <c r="E5" s="354"/>
      <c r="F5" s="354"/>
      <c r="G5" s="329" t="s">
        <v>298</v>
      </c>
      <c r="H5" s="336"/>
      <c r="I5" s="337" t="str">
        <f>'様式B (1)'!$I$5</f>
        <v>山岳トンネル工法（NATM）</v>
      </c>
      <c r="J5" s="354"/>
      <c r="K5" s="338"/>
      <c r="L5" s="417" t="s">
        <v>451</v>
      </c>
      <c r="M5" s="417"/>
      <c r="N5" s="182" t="s">
        <v>452</v>
      </c>
      <c r="O5" s="150">
        <f>+'様式A-1'!$Z$5</f>
        <v>889</v>
      </c>
      <c r="P5" s="183" t="s">
        <v>453</v>
      </c>
      <c r="Q5" s="562" t="s">
        <v>454</v>
      </c>
      <c r="R5" s="579" t="str">
        <f>'様式B (1)'!$R$5</f>
        <v>一般道</v>
      </c>
      <c r="S5" s="415" t="s">
        <v>61</v>
      </c>
      <c r="T5" s="415"/>
      <c r="U5" s="151" t="str">
        <f>'様式B (1)'!$U$5</f>
        <v>無</v>
      </c>
      <c r="V5" s="394" t="s">
        <v>455</v>
      </c>
      <c r="W5" s="149" t="s">
        <v>446</v>
      </c>
      <c r="X5" s="581">
        <f>+'様式A-1'!$E$9</f>
        <v>34.197405000000003</v>
      </c>
      <c r="Y5" s="582"/>
      <c r="Z5" s="583"/>
    </row>
    <row r="6" spans="2:27" ht="20.100000000000001" customHeight="1" x14ac:dyDescent="0.15">
      <c r="B6" s="586"/>
      <c r="C6" s="188" t="s">
        <v>456</v>
      </c>
      <c r="D6" s="584" t="str">
        <f>+'様式A-1'!$E$6</f>
        <v>山口県玖珂郡和木町関ヶ浜</v>
      </c>
      <c r="E6" s="354"/>
      <c r="F6" s="354"/>
      <c r="G6" s="417" t="s">
        <v>457</v>
      </c>
      <c r="H6" s="417"/>
      <c r="I6" s="337" t="str">
        <f>'様式B (1)'!$I$6</f>
        <v>2004年</v>
      </c>
      <c r="J6" s="354"/>
      <c r="K6" s="338"/>
      <c r="L6" s="417" t="s">
        <v>458</v>
      </c>
      <c r="M6" s="417"/>
      <c r="N6" s="182" t="s">
        <v>452</v>
      </c>
      <c r="O6" s="179">
        <f>+'様式A-1'!$E$15</f>
        <v>8.5</v>
      </c>
      <c r="P6" s="183" t="s">
        <v>453</v>
      </c>
      <c r="Q6" s="398"/>
      <c r="R6" s="580"/>
      <c r="S6" s="417" t="s">
        <v>60</v>
      </c>
      <c r="T6" s="417"/>
      <c r="U6" s="152" t="str">
        <f>'様式B (1)'!$U$6</f>
        <v>指定なし</v>
      </c>
      <c r="V6" s="383"/>
      <c r="W6" s="149" t="s">
        <v>448</v>
      </c>
      <c r="X6" s="581">
        <f>+'様式A-1'!$E$10</f>
        <v>132.187209</v>
      </c>
      <c r="Y6" s="582"/>
      <c r="Z6" s="583"/>
    </row>
    <row r="7" spans="2:27" ht="7.5" customHeight="1" x14ac:dyDescent="0.15">
      <c r="B7" s="559" t="s">
        <v>459</v>
      </c>
      <c r="C7" s="559"/>
      <c r="D7" s="560" t="str">
        <f>'様式B (1)'!$D$7</f>
        <v>Ⅱ</v>
      </c>
      <c r="E7" s="560"/>
      <c r="F7" s="153"/>
      <c r="G7" s="153"/>
      <c r="H7" s="153"/>
      <c r="I7" s="153"/>
      <c r="J7" s="153"/>
      <c r="K7" s="153"/>
      <c r="L7" s="153"/>
      <c r="M7" s="153"/>
      <c r="N7" s="153"/>
      <c r="O7" s="153"/>
      <c r="P7" s="153"/>
      <c r="Q7" s="153"/>
      <c r="R7" s="153"/>
      <c r="S7" s="153"/>
      <c r="T7" s="153"/>
      <c r="U7" s="153"/>
      <c r="V7" s="153"/>
      <c r="W7" s="153"/>
      <c r="X7" s="154"/>
      <c r="Y7" s="154"/>
      <c r="Z7" s="155"/>
    </row>
    <row r="8" spans="2:27" ht="21.75" customHeight="1" x14ac:dyDescent="0.15">
      <c r="B8" s="559"/>
      <c r="C8" s="559"/>
      <c r="D8" s="560"/>
      <c r="E8" s="560"/>
      <c r="F8" s="156"/>
      <c r="G8" s="561" t="s">
        <v>460</v>
      </c>
      <c r="H8" s="562"/>
      <c r="I8" s="567" t="s">
        <v>461</v>
      </c>
      <c r="J8" s="157" t="s">
        <v>443</v>
      </c>
      <c r="K8" s="158" t="s">
        <v>426</v>
      </c>
      <c r="L8" s="570">
        <f>'様式B (1)'!$L$8</f>
        <v>24</v>
      </c>
      <c r="M8" s="571"/>
      <c r="N8" s="188" t="s">
        <v>444</v>
      </c>
      <c r="O8" s="578">
        <f>'様式B (1)'!$O$8</f>
        <v>0</v>
      </c>
      <c r="P8" s="578"/>
      <c r="Q8" s="188" t="s">
        <v>462</v>
      </c>
      <c r="R8" s="570">
        <f>'様式B (1)'!$R$8</f>
        <v>0</v>
      </c>
      <c r="S8" s="571"/>
      <c r="T8" s="561" t="s">
        <v>463</v>
      </c>
      <c r="U8" s="562"/>
      <c r="V8" s="561" t="s">
        <v>464</v>
      </c>
      <c r="W8" s="562"/>
      <c r="X8" s="548">
        <f>'様式B (1)'!$X$8</f>
        <v>0</v>
      </c>
      <c r="Y8" s="549"/>
      <c r="Z8" s="156"/>
      <c r="AA8" s="84"/>
    </row>
    <row r="9" spans="2:27" ht="10.9" customHeight="1" x14ac:dyDescent="0.15">
      <c r="B9" s="559"/>
      <c r="C9" s="559"/>
      <c r="D9" s="560"/>
      <c r="E9" s="560"/>
      <c r="F9" s="156"/>
      <c r="G9" s="563"/>
      <c r="H9" s="564"/>
      <c r="I9" s="568"/>
      <c r="J9" s="574" t="s">
        <v>373</v>
      </c>
      <c r="K9" s="576" t="s">
        <v>426</v>
      </c>
      <c r="L9" s="548">
        <f>'様式B (1)'!$L$9</f>
        <v>44</v>
      </c>
      <c r="M9" s="549"/>
      <c r="N9" s="574" t="s">
        <v>444</v>
      </c>
      <c r="O9" s="548">
        <f>'様式B (1)'!$O$9</f>
        <v>0</v>
      </c>
      <c r="P9" s="549"/>
      <c r="Q9" s="574" t="s">
        <v>462</v>
      </c>
      <c r="R9" s="548">
        <f>'様式B (1)'!$R$9</f>
        <v>0</v>
      </c>
      <c r="S9" s="549"/>
      <c r="T9" s="563"/>
      <c r="U9" s="564"/>
      <c r="V9" s="565"/>
      <c r="W9" s="566"/>
      <c r="X9" s="572"/>
      <c r="Y9" s="573"/>
      <c r="Z9" s="156"/>
      <c r="AA9" s="84"/>
    </row>
    <row r="10" spans="2:27" ht="10.9" customHeight="1" x14ac:dyDescent="0.15">
      <c r="B10" s="559"/>
      <c r="C10" s="559"/>
      <c r="D10" s="560"/>
      <c r="E10" s="560"/>
      <c r="F10" s="156"/>
      <c r="G10" s="563"/>
      <c r="H10" s="564"/>
      <c r="I10" s="568"/>
      <c r="J10" s="575"/>
      <c r="K10" s="577"/>
      <c r="L10" s="550"/>
      <c r="M10" s="551"/>
      <c r="N10" s="575"/>
      <c r="O10" s="550"/>
      <c r="P10" s="551"/>
      <c r="Q10" s="575"/>
      <c r="R10" s="550"/>
      <c r="S10" s="551"/>
      <c r="T10" s="563"/>
      <c r="U10" s="564"/>
      <c r="V10" s="552" t="s">
        <v>465</v>
      </c>
      <c r="W10" s="553"/>
      <c r="X10" s="548">
        <f>'様式B (1)'!$X$10</f>
        <v>1</v>
      </c>
      <c r="Y10" s="549"/>
      <c r="Z10" s="156"/>
      <c r="AA10" s="84"/>
    </row>
    <row r="11" spans="2:27" ht="21.75" customHeight="1" x14ac:dyDescent="0.15">
      <c r="B11" s="559"/>
      <c r="C11" s="559"/>
      <c r="D11" s="560"/>
      <c r="E11" s="560"/>
      <c r="F11" s="156"/>
      <c r="G11" s="565"/>
      <c r="H11" s="566"/>
      <c r="I11" s="569"/>
      <c r="J11" s="188" t="s">
        <v>466</v>
      </c>
      <c r="K11" s="158" t="s">
        <v>426</v>
      </c>
      <c r="L11" s="556">
        <f>'様式B (1)'!$L$11</f>
        <v>13</v>
      </c>
      <c r="M11" s="557"/>
      <c r="N11" s="188" t="s">
        <v>444</v>
      </c>
      <c r="O11" s="558">
        <f>'様式B (1)'!$O$11</f>
        <v>0</v>
      </c>
      <c r="P11" s="558"/>
      <c r="Q11" s="188" t="s">
        <v>462</v>
      </c>
      <c r="R11" s="556">
        <f>'様式B (1)'!$R$11</f>
        <v>0</v>
      </c>
      <c r="S11" s="557"/>
      <c r="T11" s="565"/>
      <c r="U11" s="566"/>
      <c r="V11" s="554"/>
      <c r="W11" s="555"/>
      <c r="X11" s="550"/>
      <c r="Y11" s="551"/>
      <c r="Z11" s="156"/>
      <c r="AA11" s="84"/>
    </row>
    <row r="12" spans="2:27" ht="21.75" customHeight="1" x14ac:dyDescent="0.15">
      <c r="B12" s="342" t="s">
        <v>119</v>
      </c>
      <c r="C12" s="545"/>
      <c r="D12" s="546"/>
      <c r="E12" s="546"/>
      <c r="F12" s="546"/>
      <c r="G12" s="546"/>
      <c r="H12" s="546"/>
      <c r="I12" s="546"/>
      <c r="J12" s="546"/>
      <c r="K12" s="546"/>
      <c r="L12" s="546"/>
      <c r="M12" s="546"/>
      <c r="N12" s="546"/>
      <c r="O12" s="546"/>
      <c r="P12" s="546"/>
      <c r="Q12" s="546"/>
      <c r="R12" s="546"/>
      <c r="S12" s="546"/>
      <c r="T12" s="546"/>
      <c r="U12" s="546"/>
      <c r="V12" s="546"/>
      <c r="W12" s="546"/>
      <c r="X12" s="546"/>
      <c r="Y12" s="546"/>
      <c r="Z12" s="547"/>
      <c r="AA12" s="84"/>
    </row>
    <row r="13" spans="2:27" ht="21.75" customHeight="1" x14ac:dyDescent="0.15">
      <c r="B13" s="327"/>
      <c r="C13" s="545"/>
      <c r="D13" s="546"/>
      <c r="E13" s="546"/>
      <c r="F13" s="546"/>
      <c r="G13" s="546"/>
      <c r="H13" s="546"/>
      <c r="I13" s="546"/>
      <c r="J13" s="546"/>
      <c r="K13" s="546"/>
      <c r="L13" s="546"/>
      <c r="M13" s="546"/>
      <c r="N13" s="546"/>
      <c r="O13" s="546"/>
      <c r="P13" s="546"/>
      <c r="Q13" s="546"/>
      <c r="R13" s="546"/>
      <c r="S13" s="546"/>
      <c r="T13" s="546"/>
      <c r="U13" s="546"/>
      <c r="V13" s="546"/>
      <c r="W13" s="546"/>
      <c r="X13" s="546"/>
      <c r="Y13" s="546"/>
      <c r="Z13" s="547"/>
      <c r="AA13" s="84"/>
    </row>
    <row r="14" spans="2:27" ht="21.75" customHeight="1" x14ac:dyDescent="0.15">
      <c r="B14" s="327"/>
      <c r="C14" s="545"/>
      <c r="D14" s="546"/>
      <c r="E14" s="546"/>
      <c r="F14" s="546"/>
      <c r="G14" s="546"/>
      <c r="H14" s="546"/>
      <c r="I14" s="546"/>
      <c r="J14" s="546"/>
      <c r="K14" s="546"/>
      <c r="L14" s="546"/>
      <c r="M14" s="546"/>
      <c r="N14" s="546"/>
      <c r="O14" s="546"/>
      <c r="P14" s="546"/>
      <c r="Q14" s="546"/>
      <c r="R14" s="546"/>
      <c r="S14" s="546"/>
      <c r="T14" s="546"/>
      <c r="U14" s="546"/>
      <c r="V14" s="546"/>
      <c r="W14" s="546"/>
      <c r="X14" s="546"/>
      <c r="Y14" s="546"/>
      <c r="Z14" s="547"/>
      <c r="AA14" s="84"/>
    </row>
    <row r="15" spans="2:27" ht="21.75" customHeight="1" x14ac:dyDescent="0.15">
      <c r="B15" s="327"/>
      <c r="C15" s="545"/>
      <c r="D15" s="546"/>
      <c r="E15" s="546"/>
      <c r="F15" s="546"/>
      <c r="G15" s="546"/>
      <c r="H15" s="546"/>
      <c r="I15" s="546"/>
      <c r="J15" s="546"/>
      <c r="K15" s="546"/>
      <c r="L15" s="546"/>
      <c r="M15" s="546"/>
      <c r="N15" s="546"/>
      <c r="O15" s="546"/>
      <c r="P15" s="546"/>
      <c r="Q15" s="546"/>
      <c r="R15" s="546"/>
      <c r="S15" s="546"/>
      <c r="T15" s="546"/>
      <c r="U15" s="546"/>
      <c r="V15" s="546"/>
      <c r="W15" s="546"/>
      <c r="X15" s="546"/>
      <c r="Y15" s="546"/>
      <c r="Z15" s="547"/>
    </row>
    <row r="16" spans="2:27" ht="21.75" customHeight="1" x14ac:dyDescent="0.15">
      <c r="B16" s="327"/>
      <c r="C16" s="545"/>
      <c r="D16" s="546"/>
      <c r="E16" s="546"/>
      <c r="F16" s="546"/>
      <c r="G16" s="546"/>
      <c r="H16" s="546"/>
      <c r="I16" s="546"/>
      <c r="J16" s="546"/>
      <c r="K16" s="546"/>
      <c r="L16" s="546"/>
      <c r="M16" s="546"/>
      <c r="N16" s="546"/>
      <c r="O16" s="546"/>
      <c r="P16" s="546"/>
      <c r="Q16" s="546"/>
      <c r="R16" s="546"/>
      <c r="S16" s="546"/>
      <c r="T16" s="546"/>
      <c r="U16" s="546"/>
      <c r="V16" s="546"/>
      <c r="W16" s="546"/>
      <c r="X16" s="546"/>
      <c r="Y16" s="546"/>
      <c r="Z16" s="547"/>
    </row>
    <row r="17" spans="2:26" ht="21.75" customHeight="1" x14ac:dyDescent="0.15">
      <c r="B17" s="327"/>
      <c r="C17" s="545"/>
      <c r="D17" s="546"/>
      <c r="E17" s="546"/>
      <c r="F17" s="546"/>
      <c r="G17" s="546"/>
      <c r="H17" s="546"/>
      <c r="I17" s="546"/>
      <c r="J17" s="546"/>
      <c r="K17" s="546"/>
      <c r="L17" s="546"/>
      <c r="M17" s="546"/>
      <c r="N17" s="546"/>
      <c r="O17" s="546"/>
      <c r="P17" s="546"/>
      <c r="Q17" s="546"/>
      <c r="R17" s="546"/>
      <c r="S17" s="546"/>
      <c r="T17" s="546"/>
      <c r="U17" s="546"/>
      <c r="V17" s="546"/>
      <c r="W17" s="546"/>
      <c r="X17" s="546"/>
      <c r="Y17" s="546"/>
      <c r="Z17" s="547"/>
    </row>
    <row r="18" spans="2:26" ht="21.75" customHeight="1" x14ac:dyDescent="0.15">
      <c r="B18" s="327"/>
      <c r="C18" s="545"/>
      <c r="D18" s="546"/>
      <c r="E18" s="546"/>
      <c r="F18" s="546"/>
      <c r="G18" s="546"/>
      <c r="H18" s="546"/>
      <c r="I18" s="546"/>
      <c r="J18" s="546"/>
      <c r="K18" s="546"/>
      <c r="L18" s="546"/>
      <c r="M18" s="546"/>
      <c r="N18" s="546"/>
      <c r="O18" s="546"/>
      <c r="P18" s="546"/>
      <c r="Q18" s="546"/>
      <c r="R18" s="546"/>
      <c r="S18" s="546"/>
      <c r="T18" s="546"/>
      <c r="U18" s="546"/>
      <c r="V18" s="546"/>
      <c r="W18" s="546"/>
      <c r="X18" s="546"/>
      <c r="Y18" s="546"/>
      <c r="Z18" s="547"/>
    </row>
    <row r="19" spans="2:26" ht="21.75" customHeight="1" x14ac:dyDescent="0.15">
      <c r="B19" s="327"/>
      <c r="C19" s="545"/>
      <c r="D19" s="546"/>
      <c r="E19" s="546"/>
      <c r="F19" s="546"/>
      <c r="G19" s="546"/>
      <c r="H19" s="546"/>
      <c r="I19" s="546"/>
      <c r="J19" s="546"/>
      <c r="K19" s="546"/>
      <c r="L19" s="546"/>
      <c r="M19" s="546"/>
      <c r="N19" s="546"/>
      <c r="O19" s="546"/>
      <c r="P19" s="546"/>
      <c r="Q19" s="546"/>
      <c r="R19" s="546"/>
      <c r="S19" s="546"/>
      <c r="T19" s="546"/>
      <c r="U19" s="546"/>
      <c r="V19" s="546"/>
      <c r="W19" s="546"/>
      <c r="X19" s="546"/>
      <c r="Y19" s="546"/>
      <c r="Z19" s="547"/>
    </row>
    <row r="20" spans="2:26" ht="21.75" customHeight="1" x14ac:dyDescent="0.15">
      <c r="B20" s="327"/>
      <c r="C20" s="545"/>
      <c r="D20" s="546"/>
      <c r="E20" s="546"/>
      <c r="F20" s="546"/>
      <c r="G20" s="546"/>
      <c r="H20" s="546"/>
      <c r="I20" s="546"/>
      <c r="J20" s="546"/>
      <c r="K20" s="546"/>
      <c r="L20" s="546"/>
      <c r="M20" s="546"/>
      <c r="N20" s="546"/>
      <c r="O20" s="546"/>
      <c r="P20" s="546"/>
      <c r="Q20" s="546"/>
      <c r="R20" s="546"/>
      <c r="S20" s="546"/>
      <c r="T20" s="546"/>
      <c r="U20" s="546"/>
      <c r="V20" s="546"/>
      <c r="W20" s="546"/>
      <c r="X20" s="546"/>
      <c r="Y20" s="546"/>
      <c r="Z20" s="547"/>
    </row>
    <row r="21" spans="2:26" ht="21.75" customHeight="1" x14ac:dyDescent="0.15">
      <c r="B21" s="327"/>
      <c r="C21" s="545"/>
      <c r="D21" s="546"/>
      <c r="E21" s="546"/>
      <c r="F21" s="546"/>
      <c r="G21" s="546"/>
      <c r="H21" s="546"/>
      <c r="I21" s="546"/>
      <c r="J21" s="546"/>
      <c r="K21" s="546"/>
      <c r="L21" s="546"/>
      <c r="M21" s="546"/>
      <c r="N21" s="546"/>
      <c r="O21" s="546"/>
      <c r="P21" s="546"/>
      <c r="Q21" s="546"/>
      <c r="R21" s="546"/>
      <c r="S21" s="546"/>
      <c r="T21" s="546"/>
      <c r="U21" s="546"/>
      <c r="V21" s="546"/>
      <c r="W21" s="546"/>
      <c r="X21" s="546"/>
      <c r="Y21" s="546"/>
      <c r="Z21" s="547"/>
    </row>
    <row r="22" spans="2:26" ht="21.75" customHeight="1" x14ac:dyDescent="0.15">
      <c r="B22" s="327"/>
      <c r="C22" s="545"/>
      <c r="D22" s="546"/>
      <c r="E22" s="546"/>
      <c r="F22" s="546"/>
      <c r="G22" s="546"/>
      <c r="H22" s="546"/>
      <c r="I22" s="546"/>
      <c r="J22" s="546"/>
      <c r="K22" s="546"/>
      <c r="L22" s="546"/>
      <c r="M22" s="546"/>
      <c r="N22" s="546"/>
      <c r="O22" s="546"/>
      <c r="P22" s="546"/>
      <c r="Q22" s="546"/>
      <c r="R22" s="546"/>
      <c r="S22" s="546"/>
      <c r="T22" s="546"/>
      <c r="U22" s="546"/>
      <c r="V22" s="546"/>
      <c r="W22" s="546"/>
      <c r="X22" s="546"/>
      <c r="Y22" s="546"/>
      <c r="Z22" s="547"/>
    </row>
    <row r="23" spans="2:26" ht="21.75" customHeight="1" x14ac:dyDescent="0.15">
      <c r="B23" s="327"/>
      <c r="C23" s="545"/>
      <c r="D23" s="546"/>
      <c r="E23" s="546"/>
      <c r="F23" s="546"/>
      <c r="G23" s="546"/>
      <c r="H23" s="546"/>
      <c r="I23" s="546"/>
      <c r="J23" s="546"/>
      <c r="K23" s="546"/>
      <c r="L23" s="546"/>
      <c r="M23" s="546"/>
      <c r="N23" s="546"/>
      <c r="O23" s="546"/>
      <c r="P23" s="546"/>
      <c r="Q23" s="546"/>
      <c r="R23" s="546"/>
      <c r="S23" s="546"/>
      <c r="T23" s="546"/>
      <c r="U23" s="546"/>
      <c r="V23" s="546"/>
      <c r="W23" s="546"/>
      <c r="X23" s="546"/>
      <c r="Y23" s="546"/>
      <c r="Z23" s="547"/>
    </row>
    <row r="24" spans="2:26" ht="21.75" customHeight="1" x14ac:dyDescent="0.15">
      <c r="B24" s="327"/>
      <c r="C24" s="545"/>
      <c r="D24" s="546"/>
      <c r="E24" s="546"/>
      <c r="F24" s="546"/>
      <c r="G24" s="546"/>
      <c r="H24" s="546"/>
      <c r="I24" s="546"/>
      <c r="J24" s="546"/>
      <c r="K24" s="546"/>
      <c r="L24" s="546"/>
      <c r="M24" s="546"/>
      <c r="N24" s="546"/>
      <c r="O24" s="546"/>
      <c r="P24" s="546"/>
      <c r="Q24" s="546"/>
      <c r="R24" s="546"/>
      <c r="S24" s="546"/>
      <c r="T24" s="546"/>
      <c r="U24" s="546"/>
      <c r="V24" s="546"/>
      <c r="W24" s="546"/>
      <c r="X24" s="546"/>
      <c r="Y24" s="546"/>
      <c r="Z24" s="547"/>
    </row>
    <row r="25" spans="2:26" ht="21.75" customHeight="1" x14ac:dyDescent="0.15">
      <c r="B25" s="327"/>
      <c r="C25" s="545"/>
      <c r="D25" s="546"/>
      <c r="E25" s="546"/>
      <c r="F25" s="546"/>
      <c r="G25" s="546"/>
      <c r="H25" s="546"/>
      <c r="I25" s="546"/>
      <c r="J25" s="546"/>
      <c r="K25" s="546"/>
      <c r="L25" s="546"/>
      <c r="M25" s="546"/>
      <c r="N25" s="546"/>
      <c r="O25" s="546"/>
      <c r="P25" s="546"/>
      <c r="Q25" s="546"/>
      <c r="R25" s="546"/>
      <c r="S25" s="546"/>
      <c r="T25" s="546"/>
      <c r="U25" s="546"/>
      <c r="V25" s="546"/>
      <c r="W25" s="546"/>
      <c r="X25" s="546"/>
      <c r="Y25" s="546"/>
      <c r="Z25" s="547"/>
    </row>
    <row r="26" spans="2:26" ht="21.75" customHeight="1" x14ac:dyDescent="0.15">
      <c r="B26" s="327"/>
      <c r="C26" s="545"/>
      <c r="D26" s="546"/>
      <c r="E26" s="546"/>
      <c r="F26" s="546"/>
      <c r="G26" s="546"/>
      <c r="H26" s="546"/>
      <c r="I26" s="546"/>
      <c r="J26" s="546"/>
      <c r="K26" s="546"/>
      <c r="L26" s="546"/>
      <c r="M26" s="546"/>
      <c r="N26" s="546"/>
      <c r="O26" s="546"/>
      <c r="P26" s="546"/>
      <c r="Q26" s="546"/>
      <c r="R26" s="546"/>
      <c r="S26" s="546"/>
      <c r="T26" s="546"/>
      <c r="U26" s="546"/>
      <c r="V26" s="546"/>
      <c r="W26" s="546"/>
      <c r="X26" s="546"/>
      <c r="Y26" s="546"/>
      <c r="Z26" s="547"/>
    </row>
    <row r="27" spans="2:26" ht="21.75" customHeight="1" x14ac:dyDescent="0.15">
      <c r="B27" s="327"/>
      <c r="C27" s="545"/>
      <c r="D27" s="546"/>
      <c r="E27" s="546"/>
      <c r="F27" s="546"/>
      <c r="G27" s="546"/>
      <c r="H27" s="546"/>
      <c r="I27" s="546"/>
      <c r="J27" s="546"/>
      <c r="K27" s="546"/>
      <c r="L27" s="546"/>
      <c r="M27" s="546"/>
      <c r="N27" s="546"/>
      <c r="O27" s="546"/>
      <c r="P27" s="546"/>
      <c r="Q27" s="546"/>
      <c r="R27" s="546"/>
      <c r="S27" s="546"/>
      <c r="T27" s="546"/>
      <c r="U27" s="546"/>
      <c r="V27" s="546"/>
      <c r="W27" s="546"/>
      <c r="X27" s="546"/>
      <c r="Y27" s="546"/>
      <c r="Z27" s="547"/>
    </row>
    <row r="28" spans="2:26" ht="21.75" customHeight="1" x14ac:dyDescent="0.15">
      <c r="B28" s="327"/>
      <c r="C28" s="545"/>
      <c r="D28" s="546"/>
      <c r="E28" s="546"/>
      <c r="F28" s="546"/>
      <c r="G28" s="546"/>
      <c r="H28" s="546"/>
      <c r="I28" s="546"/>
      <c r="J28" s="546"/>
      <c r="K28" s="546"/>
      <c r="L28" s="546"/>
      <c r="M28" s="546"/>
      <c r="N28" s="546"/>
      <c r="O28" s="546"/>
      <c r="P28" s="546"/>
      <c r="Q28" s="546"/>
      <c r="R28" s="546"/>
      <c r="S28" s="546"/>
      <c r="T28" s="546"/>
      <c r="U28" s="546"/>
      <c r="V28" s="546"/>
      <c r="W28" s="546"/>
      <c r="X28" s="546"/>
      <c r="Y28" s="546"/>
      <c r="Z28" s="547"/>
    </row>
    <row r="29" spans="2:26" ht="47.25" customHeight="1" x14ac:dyDescent="0.15">
      <c r="B29" s="328"/>
      <c r="C29" s="160"/>
      <c r="D29" s="160"/>
      <c r="E29" s="161"/>
      <c r="F29" s="162"/>
      <c r="G29" s="160"/>
      <c r="H29" s="160"/>
      <c r="I29" s="160"/>
      <c r="J29" s="544" t="s">
        <v>120</v>
      </c>
      <c r="K29" s="544"/>
      <c r="L29" s="544"/>
      <c r="M29" s="544"/>
      <c r="N29" s="544"/>
      <c r="O29" s="544"/>
      <c r="P29" s="544"/>
      <c r="Q29" s="544" t="s">
        <v>121</v>
      </c>
      <c r="R29" s="544"/>
      <c r="S29" s="544"/>
      <c r="T29" s="544"/>
      <c r="U29" s="544"/>
      <c r="V29" s="544"/>
      <c r="W29" s="544"/>
      <c r="X29" s="544"/>
      <c r="Y29" s="544"/>
      <c r="Z29" s="163"/>
    </row>
    <row r="30" spans="2:26" ht="15" customHeight="1" x14ac:dyDescent="0.15">
      <c r="C30" s="211" t="s">
        <v>122</v>
      </c>
    </row>
    <row r="31" spans="2:26" ht="15" customHeight="1" x14ac:dyDescent="0.15">
      <c r="C31" s="1" t="s">
        <v>123</v>
      </c>
    </row>
    <row r="32" spans="2:26" ht="15" customHeight="1" x14ac:dyDescent="0.15">
      <c r="C32" s="1" t="s">
        <v>124</v>
      </c>
    </row>
    <row r="33" spans="3:3" ht="15" customHeight="1" x14ac:dyDescent="0.15">
      <c r="C33" s="1" t="s">
        <v>125</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2"/>
  <dataValidations count="2">
    <dataValidation allowBlank="1" showInputMessage="1" showErrorMessage="1" prompt="緯度を小数点以下５桁まで入力する。" sqref="X3:Z3 X5:Z5" xr:uid="{9EC315E7-F74E-4ED8-AF66-5ACD0FA2368C}"/>
    <dataValidation allowBlank="1" showInputMessage="1" showErrorMessage="1" prompt="経度を小数点以下５桁まで入力する。" sqref="X4:Z4 X6:Z6" xr:uid="{39E2465F-B815-484E-AFBA-149E0C356803}"/>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4D0AA92-8777-4D51-B3D0-77BBECFF6909}">
          <x14:formula1>
            <xm:f>'(参考)リスト'!$C$6:$C$11</xm:f>
          </x14:formula1>
          <xm:sqref>I5:K5</xm:sqref>
        </x14:dataValidation>
        <x14:dataValidation type="list" allowBlank="1" showInputMessage="1" showErrorMessage="1" xr:uid="{BC592ADE-7F53-44E5-8BDE-EFBC8562405B}">
          <x14:formula1>
            <xm:f>'(参考)リスト'!$D$6:$D$7</xm:f>
          </x14:formula1>
          <xm:sqref>R5:R6</xm:sqref>
        </x14:dataValidation>
        <x14:dataValidation type="list" allowBlank="1" showInputMessage="1" showErrorMessage="1" xr:uid="{69D39F32-E930-400F-B786-2AC14069A3A8}">
          <x14:formula1>
            <xm:f>'(参考)リスト'!$F$6:$F$7</xm:f>
          </x14:formula1>
          <xm:sqref>U5</xm:sqref>
        </x14:dataValidation>
        <x14:dataValidation type="list" allowBlank="1" showInputMessage="1" showErrorMessage="1" xr:uid="{C20CFEBD-3823-49EB-9638-68407DC76F47}">
          <x14:formula1>
            <xm:f>'(参考)リスト'!$E$6:$E$10</xm:f>
          </x14:formula1>
          <xm:sqref>U6</xm:sqref>
        </x14:dataValidation>
        <x14:dataValidation type="list" allowBlank="1" showInputMessage="1" showErrorMessage="1" xr:uid="{468A8222-1221-4086-9BD8-A3716A60BA1B}">
          <x14:formula1>
            <xm:f>'(参考)リスト'!$G$16:$G$19</xm:f>
          </x14:formula1>
          <xm:sqref>D7:E11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A57E8-586C-4772-BDFC-DB526FF9CE17}">
  <sheetPr codeName="Sheet145">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9" t="s">
        <v>115</v>
      </c>
      <c r="C2" s="146"/>
      <c r="D2" s="146"/>
      <c r="E2" s="146"/>
      <c r="F2" s="146"/>
      <c r="G2" s="146"/>
      <c r="H2" s="146"/>
      <c r="I2" s="146"/>
      <c r="J2" s="146"/>
      <c r="K2" s="146"/>
      <c r="L2" s="146"/>
      <c r="M2" s="148"/>
      <c r="N2" s="417" t="s">
        <v>442</v>
      </c>
      <c r="O2" s="417"/>
      <c r="P2" s="587">
        <f>+'様式B (1)'!$P$2</f>
        <v>45853</v>
      </c>
      <c r="Q2" s="588"/>
      <c r="R2" s="589"/>
      <c r="S2" s="417" t="s">
        <v>467</v>
      </c>
      <c r="T2" s="417"/>
      <c r="U2" s="417"/>
      <c r="V2" s="590" t="str">
        <f>+'様式A-1'!$W$2</f>
        <v>34.19214,132.18042</v>
      </c>
      <c r="W2" s="590"/>
      <c r="X2" s="590"/>
      <c r="Y2" s="590"/>
      <c r="Z2" s="590"/>
    </row>
    <row r="3" spans="2:27" ht="20.100000000000001" customHeight="1" x14ac:dyDescent="0.15">
      <c r="B3" s="184" t="s">
        <v>434</v>
      </c>
      <c r="C3" s="399" t="str">
        <f>+'様式A-1'!$D$3</f>
        <v>セキセキトンネル</v>
      </c>
      <c r="D3" s="400"/>
      <c r="E3" s="400"/>
      <c r="F3" s="401"/>
      <c r="G3" s="415" t="s">
        <v>435</v>
      </c>
      <c r="H3" s="399" t="str">
        <f>+'様式A-1'!$J$3</f>
        <v>主要地方道岩国大竹線</v>
      </c>
      <c r="I3" s="400"/>
      <c r="J3" s="401"/>
      <c r="K3" s="415" t="s">
        <v>439</v>
      </c>
      <c r="L3" s="591" t="str">
        <f>+'様式A-1'!$R$3</f>
        <v>山口県岩国土木建築事務所</v>
      </c>
      <c r="M3" s="591"/>
      <c r="N3" s="591"/>
      <c r="O3" s="591"/>
      <c r="P3" s="591"/>
      <c r="Q3" s="394" t="s">
        <v>440</v>
      </c>
      <c r="R3" s="396"/>
      <c r="S3" s="399" t="str">
        <f>'様式B (1)'!$S$3</f>
        <v>復建調査設計株式会社</v>
      </c>
      <c r="T3" s="400"/>
      <c r="U3" s="401"/>
      <c r="V3" s="593" t="s">
        <v>445</v>
      </c>
      <c r="W3" s="149" t="s">
        <v>446</v>
      </c>
      <c r="X3" s="581">
        <f>+'様式A-1'!$E$7</f>
        <v>34.192140000000002</v>
      </c>
      <c r="Y3" s="582"/>
      <c r="Z3" s="583"/>
    </row>
    <row r="4" spans="2:27" ht="20.100000000000001" customHeight="1" x14ac:dyDescent="0.15">
      <c r="B4" s="181" t="s">
        <v>447</v>
      </c>
      <c r="C4" s="402" t="str">
        <f>+'様式A-1'!$D$4</f>
        <v>関々トンネル</v>
      </c>
      <c r="D4" s="403"/>
      <c r="E4" s="403"/>
      <c r="F4" s="404"/>
      <c r="G4" s="421"/>
      <c r="H4" s="402"/>
      <c r="I4" s="403"/>
      <c r="J4" s="404"/>
      <c r="K4" s="421"/>
      <c r="L4" s="592"/>
      <c r="M4" s="592"/>
      <c r="N4" s="592"/>
      <c r="O4" s="592"/>
      <c r="P4" s="592"/>
      <c r="Q4" s="383"/>
      <c r="R4" s="398"/>
      <c r="S4" s="402" t="str">
        <f>'様式B (1)'!$S$4</f>
        <v>小笠原洋</v>
      </c>
      <c r="T4" s="403"/>
      <c r="U4" s="404"/>
      <c r="V4" s="594"/>
      <c r="W4" s="193" t="s">
        <v>448</v>
      </c>
      <c r="X4" s="581">
        <f>+'様式A-1'!$E$8</f>
        <v>132.18052</v>
      </c>
      <c r="Y4" s="582"/>
      <c r="Z4" s="583"/>
    </row>
    <row r="5" spans="2:27" ht="20.100000000000001" customHeight="1" x14ac:dyDescent="0.15">
      <c r="B5" s="585" t="s">
        <v>449</v>
      </c>
      <c r="C5" s="188" t="s">
        <v>450</v>
      </c>
      <c r="D5" s="337" t="str">
        <f>+'様式A-1'!$E$5</f>
        <v>山口県岩国市関戸</v>
      </c>
      <c r="E5" s="354"/>
      <c r="F5" s="354"/>
      <c r="G5" s="329" t="s">
        <v>298</v>
      </c>
      <c r="H5" s="336"/>
      <c r="I5" s="337" t="str">
        <f>'様式B (1)'!$I$5</f>
        <v>山岳トンネル工法（NATM）</v>
      </c>
      <c r="J5" s="354"/>
      <c r="K5" s="338"/>
      <c r="L5" s="417" t="s">
        <v>451</v>
      </c>
      <c r="M5" s="417"/>
      <c r="N5" s="182" t="s">
        <v>452</v>
      </c>
      <c r="O5" s="150">
        <f>+'様式A-1'!$Z$5</f>
        <v>889</v>
      </c>
      <c r="P5" s="183" t="s">
        <v>453</v>
      </c>
      <c r="Q5" s="562" t="s">
        <v>454</v>
      </c>
      <c r="R5" s="579" t="str">
        <f>'様式B (1)'!$R$5</f>
        <v>一般道</v>
      </c>
      <c r="S5" s="415" t="s">
        <v>61</v>
      </c>
      <c r="T5" s="415"/>
      <c r="U5" s="151" t="str">
        <f>'様式B (1)'!$U$5</f>
        <v>無</v>
      </c>
      <c r="V5" s="394" t="s">
        <v>455</v>
      </c>
      <c r="W5" s="149" t="s">
        <v>446</v>
      </c>
      <c r="X5" s="581">
        <f>+'様式A-1'!$E$9</f>
        <v>34.197405000000003</v>
      </c>
      <c r="Y5" s="582"/>
      <c r="Z5" s="583"/>
    </row>
    <row r="6" spans="2:27" ht="20.100000000000001" customHeight="1" x14ac:dyDescent="0.15">
      <c r="B6" s="586"/>
      <c r="C6" s="188" t="s">
        <v>456</v>
      </c>
      <c r="D6" s="584" t="str">
        <f>+'様式A-1'!$E$6</f>
        <v>山口県玖珂郡和木町関ヶ浜</v>
      </c>
      <c r="E6" s="354"/>
      <c r="F6" s="354"/>
      <c r="G6" s="417" t="s">
        <v>457</v>
      </c>
      <c r="H6" s="417"/>
      <c r="I6" s="337" t="str">
        <f>'様式B (1)'!$I$6</f>
        <v>2004年</v>
      </c>
      <c r="J6" s="354"/>
      <c r="K6" s="338"/>
      <c r="L6" s="417" t="s">
        <v>458</v>
      </c>
      <c r="M6" s="417"/>
      <c r="N6" s="182" t="s">
        <v>452</v>
      </c>
      <c r="O6" s="179">
        <f>+'様式A-1'!$E$15</f>
        <v>8.5</v>
      </c>
      <c r="P6" s="183" t="s">
        <v>453</v>
      </c>
      <c r="Q6" s="398"/>
      <c r="R6" s="580"/>
      <c r="S6" s="417" t="s">
        <v>60</v>
      </c>
      <c r="T6" s="417"/>
      <c r="U6" s="152" t="str">
        <f>'様式B (1)'!$U$6</f>
        <v>指定なし</v>
      </c>
      <c r="V6" s="383"/>
      <c r="W6" s="149" t="s">
        <v>448</v>
      </c>
      <c r="X6" s="581">
        <f>+'様式A-1'!$E$10</f>
        <v>132.187209</v>
      </c>
      <c r="Y6" s="582"/>
      <c r="Z6" s="583"/>
    </row>
    <row r="7" spans="2:27" ht="7.5" customHeight="1" x14ac:dyDescent="0.15">
      <c r="B7" s="559" t="s">
        <v>459</v>
      </c>
      <c r="C7" s="559"/>
      <c r="D7" s="560" t="str">
        <f>'様式B (1)'!$D$7</f>
        <v>Ⅱ</v>
      </c>
      <c r="E7" s="560"/>
      <c r="F7" s="153"/>
      <c r="G7" s="153"/>
      <c r="H7" s="153"/>
      <c r="I7" s="153"/>
      <c r="J7" s="153"/>
      <c r="K7" s="153"/>
      <c r="L7" s="153"/>
      <c r="M7" s="153"/>
      <c r="N7" s="153"/>
      <c r="O7" s="153"/>
      <c r="P7" s="153"/>
      <c r="Q7" s="153"/>
      <c r="R7" s="153"/>
      <c r="S7" s="153"/>
      <c r="T7" s="153"/>
      <c r="U7" s="153"/>
      <c r="V7" s="153"/>
      <c r="W7" s="153"/>
      <c r="X7" s="154"/>
      <c r="Y7" s="154"/>
      <c r="Z7" s="155"/>
    </row>
    <row r="8" spans="2:27" ht="21.75" customHeight="1" x14ac:dyDescent="0.15">
      <c r="B8" s="559"/>
      <c r="C8" s="559"/>
      <c r="D8" s="560"/>
      <c r="E8" s="560"/>
      <c r="F8" s="156"/>
      <c r="G8" s="561" t="s">
        <v>460</v>
      </c>
      <c r="H8" s="562"/>
      <c r="I8" s="567" t="s">
        <v>461</v>
      </c>
      <c r="J8" s="157" t="s">
        <v>443</v>
      </c>
      <c r="K8" s="158" t="s">
        <v>426</v>
      </c>
      <c r="L8" s="570">
        <f>'様式B (1)'!$L$8</f>
        <v>24</v>
      </c>
      <c r="M8" s="571"/>
      <c r="N8" s="188" t="s">
        <v>444</v>
      </c>
      <c r="O8" s="578">
        <f>'様式B (1)'!$O$8</f>
        <v>0</v>
      </c>
      <c r="P8" s="578"/>
      <c r="Q8" s="188" t="s">
        <v>462</v>
      </c>
      <c r="R8" s="570">
        <f>'様式B (1)'!$R$8</f>
        <v>0</v>
      </c>
      <c r="S8" s="571"/>
      <c r="T8" s="561" t="s">
        <v>463</v>
      </c>
      <c r="U8" s="562"/>
      <c r="V8" s="561" t="s">
        <v>464</v>
      </c>
      <c r="W8" s="562"/>
      <c r="X8" s="548">
        <f>'様式B (1)'!$X$8</f>
        <v>0</v>
      </c>
      <c r="Y8" s="549"/>
      <c r="Z8" s="156"/>
      <c r="AA8" s="84"/>
    </row>
    <row r="9" spans="2:27" ht="10.9" customHeight="1" x14ac:dyDescent="0.15">
      <c r="B9" s="559"/>
      <c r="C9" s="559"/>
      <c r="D9" s="560"/>
      <c r="E9" s="560"/>
      <c r="F9" s="156"/>
      <c r="G9" s="563"/>
      <c r="H9" s="564"/>
      <c r="I9" s="568"/>
      <c r="J9" s="574" t="s">
        <v>373</v>
      </c>
      <c r="K9" s="576" t="s">
        <v>426</v>
      </c>
      <c r="L9" s="548">
        <f>'様式B (1)'!$L$9</f>
        <v>44</v>
      </c>
      <c r="M9" s="549"/>
      <c r="N9" s="574" t="s">
        <v>444</v>
      </c>
      <c r="O9" s="548">
        <f>'様式B (1)'!$O$9</f>
        <v>0</v>
      </c>
      <c r="P9" s="549"/>
      <c r="Q9" s="574" t="s">
        <v>462</v>
      </c>
      <c r="R9" s="548">
        <f>'様式B (1)'!$R$9</f>
        <v>0</v>
      </c>
      <c r="S9" s="549"/>
      <c r="T9" s="563"/>
      <c r="U9" s="564"/>
      <c r="V9" s="565"/>
      <c r="W9" s="566"/>
      <c r="X9" s="572"/>
      <c r="Y9" s="573"/>
      <c r="Z9" s="156"/>
      <c r="AA9" s="84"/>
    </row>
    <row r="10" spans="2:27" ht="10.9" customHeight="1" x14ac:dyDescent="0.15">
      <c r="B10" s="559"/>
      <c r="C10" s="559"/>
      <c r="D10" s="560"/>
      <c r="E10" s="560"/>
      <c r="F10" s="156"/>
      <c r="G10" s="563"/>
      <c r="H10" s="564"/>
      <c r="I10" s="568"/>
      <c r="J10" s="575"/>
      <c r="K10" s="577"/>
      <c r="L10" s="550"/>
      <c r="M10" s="551"/>
      <c r="N10" s="575"/>
      <c r="O10" s="550"/>
      <c r="P10" s="551"/>
      <c r="Q10" s="575"/>
      <c r="R10" s="550"/>
      <c r="S10" s="551"/>
      <c r="T10" s="563"/>
      <c r="U10" s="564"/>
      <c r="V10" s="552" t="s">
        <v>465</v>
      </c>
      <c r="W10" s="553"/>
      <c r="X10" s="548">
        <f>'様式B (1)'!$X$10</f>
        <v>1</v>
      </c>
      <c r="Y10" s="549"/>
      <c r="Z10" s="156"/>
      <c r="AA10" s="84"/>
    </row>
    <row r="11" spans="2:27" ht="21.75" customHeight="1" x14ac:dyDescent="0.15">
      <c r="B11" s="559"/>
      <c r="C11" s="559"/>
      <c r="D11" s="560"/>
      <c r="E11" s="560"/>
      <c r="F11" s="156"/>
      <c r="G11" s="565"/>
      <c r="H11" s="566"/>
      <c r="I11" s="569"/>
      <c r="J11" s="188" t="s">
        <v>466</v>
      </c>
      <c r="K11" s="158" t="s">
        <v>426</v>
      </c>
      <c r="L11" s="556">
        <f>'様式B (1)'!$L$11</f>
        <v>13</v>
      </c>
      <c r="M11" s="557"/>
      <c r="N11" s="188" t="s">
        <v>444</v>
      </c>
      <c r="O11" s="558">
        <f>'様式B (1)'!$O$11</f>
        <v>0</v>
      </c>
      <c r="P11" s="558"/>
      <c r="Q11" s="188" t="s">
        <v>462</v>
      </c>
      <c r="R11" s="556">
        <f>'様式B (1)'!$R$11</f>
        <v>0</v>
      </c>
      <c r="S11" s="557"/>
      <c r="T11" s="565"/>
      <c r="U11" s="566"/>
      <c r="V11" s="554"/>
      <c r="W11" s="555"/>
      <c r="X11" s="550"/>
      <c r="Y11" s="551"/>
      <c r="Z11" s="156"/>
      <c r="AA11" s="84"/>
    </row>
    <row r="12" spans="2:27" ht="21.75" customHeight="1" x14ac:dyDescent="0.15">
      <c r="B12" s="342" t="s">
        <v>119</v>
      </c>
      <c r="C12" s="545"/>
      <c r="D12" s="546"/>
      <c r="E12" s="546"/>
      <c r="F12" s="546"/>
      <c r="G12" s="546"/>
      <c r="H12" s="546"/>
      <c r="I12" s="546"/>
      <c r="J12" s="546"/>
      <c r="K12" s="546"/>
      <c r="L12" s="546"/>
      <c r="M12" s="546"/>
      <c r="N12" s="546"/>
      <c r="O12" s="546"/>
      <c r="P12" s="546"/>
      <c r="Q12" s="546"/>
      <c r="R12" s="546"/>
      <c r="S12" s="546"/>
      <c r="T12" s="546"/>
      <c r="U12" s="546"/>
      <c r="V12" s="546"/>
      <c r="W12" s="546"/>
      <c r="X12" s="546"/>
      <c r="Y12" s="546"/>
      <c r="Z12" s="547"/>
      <c r="AA12" s="84"/>
    </row>
    <row r="13" spans="2:27" ht="21.75" customHeight="1" x14ac:dyDescent="0.15">
      <c r="B13" s="327"/>
      <c r="C13" s="545"/>
      <c r="D13" s="546"/>
      <c r="E13" s="546"/>
      <c r="F13" s="546"/>
      <c r="G13" s="546"/>
      <c r="H13" s="546"/>
      <c r="I13" s="546"/>
      <c r="J13" s="546"/>
      <c r="K13" s="546"/>
      <c r="L13" s="546"/>
      <c r="M13" s="546"/>
      <c r="N13" s="546"/>
      <c r="O13" s="546"/>
      <c r="P13" s="546"/>
      <c r="Q13" s="546"/>
      <c r="R13" s="546"/>
      <c r="S13" s="546"/>
      <c r="T13" s="546"/>
      <c r="U13" s="546"/>
      <c r="V13" s="546"/>
      <c r="W13" s="546"/>
      <c r="X13" s="546"/>
      <c r="Y13" s="546"/>
      <c r="Z13" s="547"/>
      <c r="AA13" s="84"/>
    </row>
    <row r="14" spans="2:27" ht="21.75" customHeight="1" x14ac:dyDescent="0.15">
      <c r="B14" s="327"/>
      <c r="C14" s="545"/>
      <c r="D14" s="546"/>
      <c r="E14" s="546"/>
      <c r="F14" s="546"/>
      <c r="G14" s="546"/>
      <c r="H14" s="546"/>
      <c r="I14" s="546"/>
      <c r="J14" s="546"/>
      <c r="K14" s="546"/>
      <c r="L14" s="546"/>
      <c r="M14" s="546"/>
      <c r="N14" s="546"/>
      <c r="O14" s="546"/>
      <c r="P14" s="546"/>
      <c r="Q14" s="546"/>
      <c r="R14" s="546"/>
      <c r="S14" s="546"/>
      <c r="T14" s="546"/>
      <c r="U14" s="546"/>
      <c r="V14" s="546"/>
      <c r="W14" s="546"/>
      <c r="X14" s="546"/>
      <c r="Y14" s="546"/>
      <c r="Z14" s="547"/>
      <c r="AA14" s="84"/>
    </row>
    <row r="15" spans="2:27" ht="21.75" customHeight="1" x14ac:dyDescent="0.15">
      <c r="B15" s="327"/>
      <c r="C15" s="545"/>
      <c r="D15" s="546"/>
      <c r="E15" s="546"/>
      <c r="F15" s="546"/>
      <c r="G15" s="546"/>
      <c r="H15" s="546"/>
      <c r="I15" s="546"/>
      <c r="J15" s="546"/>
      <c r="K15" s="546"/>
      <c r="L15" s="546"/>
      <c r="M15" s="546"/>
      <c r="N15" s="546"/>
      <c r="O15" s="546"/>
      <c r="P15" s="546"/>
      <c r="Q15" s="546"/>
      <c r="R15" s="546"/>
      <c r="S15" s="546"/>
      <c r="T15" s="546"/>
      <c r="U15" s="546"/>
      <c r="V15" s="546"/>
      <c r="W15" s="546"/>
      <c r="X15" s="546"/>
      <c r="Y15" s="546"/>
      <c r="Z15" s="547"/>
    </row>
    <row r="16" spans="2:27" ht="21.75" customHeight="1" x14ac:dyDescent="0.15">
      <c r="B16" s="327"/>
      <c r="C16" s="545"/>
      <c r="D16" s="546"/>
      <c r="E16" s="546"/>
      <c r="F16" s="546"/>
      <c r="G16" s="546"/>
      <c r="H16" s="546"/>
      <c r="I16" s="546"/>
      <c r="J16" s="546"/>
      <c r="K16" s="546"/>
      <c r="L16" s="546"/>
      <c r="M16" s="546"/>
      <c r="N16" s="546"/>
      <c r="O16" s="546"/>
      <c r="P16" s="546"/>
      <c r="Q16" s="546"/>
      <c r="R16" s="546"/>
      <c r="S16" s="546"/>
      <c r="T16" s="546"/>
      <c r="U16" s="546"/>
      <c r="V16" s="546"/>
      <c r="W16" s="546"/>
      <c r="X16" s="546"/>
      <c r="Y16" s="546"/>
      <c r="Z16" s="547"/>
    </row>
    <row r="17" spans="2:26" ht="21.75" customHeight="1" x14ac:dyDescent="0.15">
      <c r="B17" s="327"/>
      <c r="C17" s="545"/>
      <c r="D17" s="546"/>
      <c r="E17" s="546"/>
      <c r="F17" s="546"/>
      <c r="G17" s="546"/>
      <c r="H17" s="546"/>
      <c r="I17" s="546"/>
      <c r="J17" s="546"/>
      <c r="K17" s="546"/>
      <c r="L17" s="546"/>
      <c r="M17" s="546"/>
      <c r="N17" s="546"/>
      <c r="O17" s="546"/>
      <c r="P17" s="546"/>
      <c r="Q17" s="546"/>
      <c r="R17" s="546"/>
      <c r="S17" s="546"/>
      <c r="T17" s="546"/>
      <c r="U17" s="546"/>
      <c r="V17" s="546"/>
      <c r="W17" s="546"/>
      <c r="X17" s="546"/>
      <c r="Y17" s="546"/>
      <c r="Z17" s="547"/>
    </row>
    <row r="18" spans="2:26" ht="21.75" customHeight="1" x14ac:dyDescent="0.15">
      <c r="B18" s="327"/>
      <c r="C18" s="545"/>
      <c r="D18" s="546"/>
      <c r="E18" s="546"/>
      <c r="F18" s="546"/>
      <c r="G18" s="546"/>
      <c r="H18" s="546"/>
      <c r="I18" s="546"/>
      <c r="J18" s="546"/>
      <c r="K18" s="546"/>
      <c r="L18" s="546"/>
      <c r="M18" s="546"/>
      <c r="N18" s="546"/>
      <c r="O18" s="546"/>
      <c r="P18" s="546"/>
      <c r="Q18" s="546"/>
      <c r="R18" s="546"/>
      <c r="S18" s="546"/>
      <c r="T18" s="546"/>
      <c r="U18" s="546"/>
      <c r="V18" s="546"/>
      <c r="W18" s="546"/>
      <c r="X18" s="546"/>
      <c r="Y18" s="546"/>
      <c r="Z18" s="547"/>
    </row>
    <row r="19" spans="2:26" ht="21.75" customHeight="1" x14ac:dyDescent="0.15">
      <c r="B19" s="327"/>
      <c r="C19" s="545"/>
      <c r="D19" s="546"/>
      <c r="E19" s="546"/>
      <c r="F19" s="546"/>
      <c r="G19" s="546"/>
      <c r="H19" s="546"/>
      <c r="I19" s="546"/>
      <c r="J19" s="546"/>
      <c r="K19" s="546"/>
      <c r="L19" s="546"/>
      <c r="M19" s="546"/>
      <c r="N19" s="546"/>
      <c r="O19" s="546"/>
      <c r="P19" s="546"/>
      <c r="Q19" s="546"/>
      <c r="R19" s="546"/>
      <c r="S19" s="546"/>
      <c r="T19" s="546"/>
      <c r="U19" s="546"/>
      <c r="V19" s="546"/>
      <c r="W19" s="546"/>
      <c r="X19" s="546"/>
      <c r="Y19" s="546"/>
      <c r="Z19" s="547"/>
    </row>
    <row r="20" spans="2:26" ht="21.75" customHeight="1" x14ac:dyDescent="0.15">
      <c r="B20" s="327"/>
      <c r="C20" s="545"/>
      <c r="D20" s="546"/>
      <c r="E20" s="546"/>
      <c r="F20" s="546"/>
      <c r="G20" s="546"/>
      <c r="H20" s="546"/>
      <c r="I20" s="546"/>
      <c r="J20" s="546"/>
      <c r="K20" s="546"/>
      <c r="L20" s="546"/>
      <c r="M20" s="546"/>
      <c r="N20" s="546"/>
      <c r="O20" s="546"/>
      <c r="P20" s="546"/>
      <c r="Q20" s="546"/>
      <c r="R20" s="546"/>
      <c r="S20" s="546"/>
      <c r="T20" s="546"/>
      <c r="U20" s="546"/>
      <c r="V20" s="546"/>
      <c r="W20" s="546"/>
      <c r="X20" s="546"/>
      <c r="Y20" s="546"/>
      <c r="Z20" s="547"/>
    </row>
    <row r="21" spans="2:26" ht="21.75" customHeight="1" x14ac:dyDescent="0.15">
      <c r="B21" s="327"/>
      <c r="C21" s="545"/>
      <c r="D21" s="546"/>
      <c r="E21" s="546"/>
      <c r="F21" s="546"/>
      <c r="G21" s="546"/>
      <c r="H21" s="546"/>
      <c r="I21" s="546"/>
      <c r="J21" s="546"/>
      <c r="K21" s="546"/>
      <c r="L21" s="546"/>
      <c r="M21" s="546"/>
      <c r="N21" s="546"/>
      <c r="O21" s="546"/>
      <c r="P21" s="546"/>
      <c r="Q21" s="546"/>
      <c r="R21" s="546"/>
      <c r="S21" s="546"/>
      <c r="T21" s="546"/>
      <c r="U21" s="546"/>
      <c r="V21" s="546"/>
      <c r="W21" s="546"/>
      <c r="X21" s="546"/>
      <c r="Y21" s="546"/>
      <c r="Z21" s="547"/>
    </row>
    <row r="22" spans="2:26" ht="21.75" customHeight="1" x14ac:dyDescent="0.15">
      <c r="B22" s="327"/>
      <c r="C22" s="545"/>
      <c r="D22" s="546"/>
      <c r="E22" s="546"/>
      <c r="F22" s="546"/>
      <c r="G22" s="546"/>
      <c r="H22" s="546"/>
      <c r="I22" s="546"/>
      <c r="J22" s="546"/>
      <c r="K22" s="546"/>
      <c r="L22" s="546"/>
      <c r="M22" s="546"/>
      <c r="N22" s="546"/>
      <c r="O22" s="546"/>
      <c r="P22" s="546"/>
      <c r="Q22" s="546"/>
      <c r="R22" s="546"/>
      <c r="S22" s="546"/>
      <c r="T22" s="546"/>
      <c r="U22" s="546"/>
      <c r="V22" s="546"/>
      <c r="W22" s="546"/>
      <c r="X22" s="546"/>
      <c r="Y22" s="546"/>
      <c r="Z22" s="547"/>
    </row>
    <row r="23" spans="2:26" ht="21.75" customHeight="1" x14ac:dyDescent="0.15">
      <c r="B23" s="327"/>
      <c r="C23" s="545"/>
      <c r="D23" s="546"/>
      <c r="E23" s="546"/>
      <c r="F23" s="546"/>
      <c r="G23" s="546"/>
      <c r="H23" s="546"/>
      <c r="I23" s="546"/>
      <c r="J23" s="546"/>
      <c r="K23" s="546"/>
      <c r="L23" s="546"/>
      <c r="M23" s="546"/>
      <c r="N23" s="546"/>
      <c r="O23" s="546"/>
      <c r="P23" s="546"/>
      <c r="Q23" s="546"/>
      <c r="R23" s="546"/>
      <c r="S23" s="546"/>
      <c r="T23" s="546"/>
      <c r="U23" s="546"/>
      <c r="V23" s="546"/>
      <c r="W23" s="546"/>
      <c r="X23" s="546"/>
      <c r="Y23" s="546"/>
      <c r="Z23" s="547"/>
    </row>
    <row r="24" spans="2:26" ht="21.75" customHeight="1" x14ac:dyDescent="0.15">
      <c r="B24" s="327"/>
      <c r="C24" s="545"/>
      <c r="D24" s="546"/>
      <c r="E24" s="546"/>
      <c r="F24" s="546"/>
      <c r="G24" s="546"/>
      <c r="H24" s="546"/>
      <c r="I24" s="546"/>
      <c r="J24" s="546"/>
      <c r="K24" s="546"/>
      <c r="L24" s="546"/>
      <c r="M24" s="546"/>
      <c r="N24" s="546"/>
      <c r="O24" s="546"/>
      <c r="P24" s="546"/>
      <c r="Q24" s="546"/>
      <c r="R24" s="546"/>
      <c r="S24" s="546"/>
      <c r="T24" s="546"/>
      <c r="U24" s="546"/>
      <c r="V24" s="546"/>
      <c r="W24" s="546"/>
      <c r="X24" s="546"/>
      <c r="Y24" s="546"/>
      <c r="Z24" s="547"/>
    </row>
    <row r="25" spans="2:26" ht="21.75" customHeight="1" x14ac:dyDescent="0.15">
      <c r="B25" s="327"/>
      <c r="C25" s="545"/>
      <c r="D25" s="546"/>
      <c r="E25" s="546"/>
      <c r="F25" s="546"/>
      <c r="G25" s="546"/>
      <c r="H25" s="546"/>
      <c r="I25" s="546"/>
      <c r="J25" s="546"/>
      <c r="K25" s="546"/>
      <c r="L25" s="546"/>
      <c r="M25" s="546"/>
      <c r="N25" s="546"/>
      <c r="O25" s="546"/>
      <c r="P25" s="546"/>
      <c r="Q25" s="546"/>
      <c r="R25" s="546"/>
      <c r="S25" s="546"/>
      <c r="T25" s="546"/>
      <c r="U25" s="546"/>
      <c r="V25" s="546"/>
      <c r="W25" s="546"/>
      <c r="X25" s="546"/>
      <c r="Y25" s="546"/>
      <c r="Z25" s="547"/>
    </row>
    <row r="26" spans="2:26" ht="21.75" customHeight="1" x14ac:dyDescent="0.15">
      <c r="B26" s="327"/>
      <c r="C26" s="545"/>
      <c r="D26" s="546"/>
      <c r="E26" s="546"/>
      <c r="F26" s="546"/>
      <c r="G26" s="546"/>
      <c r="H26" s="546"/>
      <c r="I26" s="546"/>
      <c r="J26" s="546"/>
      <c r="K26" s="546"/>
      <c r="L26" s="546"/>
      <c r="M26" s="546"/>
      <c r="N26" s="546"/>
      <c r="O26" s="546"/>
      <c r="P26" s="546"/>
      <c r="Q26" s="546"/>
      <c r="R26" s="546"/>
      <c r="S26" s="546"/>
      <c r="T26" s="546"/>
      <c r="U26" s="546"/>
      <c r="V26" s="546"/>
      <c r="W26" s="546"/>
      <c r="X26" s="546"/>
      <c r="Y26" s="546"/>
      <c r="Z26" s="547"/>
    </row>
    <row r="27" spans="2:26" ht="21.75" customHeight="1" x14ac:dyDescent="0.15">
      <c r="B27" s="327"/>
      <c r="C27" s="545"/>
      <c r="D27" s="546"/>
      <c r="E27" s="546"/>
      <c r="F27" s="546"/>
      <c r="G27" s="546"/>
      <c r="H27" s="546"/>
      <c r="I27" s="546"/>
      <c r="J27" s="546"/>
      <c r="K27" s="546"/>
      <c r="L27" s="546"/>
      <c r="M27" s="546"/>
      <c r="N27" s="546"/>
      <c r="O27" s="546"/>
      <c r="P27" s="546"/>
      <c r="Q27" s="546"/>
      <c r="R27" s="546"/>
      <c r="S27" s="546"/>
      <c r="T27" s="546"/>
      <c r="U27" s="546"/>
      <c r="V27" s="546"/>
      <c r="W27" s="546"/>
      <c r="X27" s="546"/>
      <c r="Y27" s="546"/>
      <c r="Z27" s="547"/>
    </row>
    <row r="28" spans="2:26" ht="21.75" customHeight="1" x14ac:dyDescent="0.15">
      <c r="B28" s="327"/>
      <c r="C28" s="545"/>
      <c r="D28" s="546"/>
      <c r="E28" s="546"/>
      <c r="F28" s="546"/>
      <c r="G28" s="546"/>
      <c r="H28" s="546"/>
      <c r="I28" s="546"/>
      <c r="J28" s="546"/>
      <c r="K28" s="546"/>
      <c r="L28" s="546"/>
      <c r="M28" s="546"/>
      <c r="N28" s="546"/>
      <c r="O28" s="546"/>
      <c r="P28" s="546"/>
      <c r="Q28" s="546"/>
      <c r="R28" s="546"/>
      <c r="S28" s="546"/>
      <c r="T28" s="546"/>
      <c r="U28" s="546"/>
      <c r="V28" s="546"/>
      <c r="W28" s="546"/>
      <c r="X28" s="546"/>
      <c r="Y28" s="546"/>
      <c r="Z28" s="547"/>
    </row>
    <row r="29" spans="2:26" ht="47.25" customHeight="1" x14ac:dyDescent="0.15">
      <c r="B29" s="328"/>
      <c r="C29" s="160"/>
      <c r="D29" s="160"/>
      <c r="E29" s="161"/>
      <c r="F29" s="162"/>
      <c r="G29" s="160"/>
      <c r="H29" s="160"/>
      <c r="I29" s="160"/>
      <c r="J29" s="544" t="s">
        <v>120</v>
      </c>
      <c r="K29" s="544"/>
      <c r="L29" s="544"/>
      <c r="M29" s="544"/>
      <c r="N29" s="544"/>
      <c r="O29" s="544"/>
      <c r="P29" s="544"/>
      <c r="Q29" s="544" t="s">
        <v>121</v>
      </c>
      <c r="R29" s="544"/>
      <c r="S29" s="544"/>
      <c r="T29" s="544"/>
      <c r="U29" s="544"/>
      <c r="V29" s="544"/>
      <c r="W29" s="544"/>
      <c r="X29" s="544"/>
      <c r="Y29" s="544"/>
      <c r="Z29" s="163"/>
    </row>
    <row r="30" spans="2:26" ht="15" customHeight="1" x14ac:dyDescent="0.15">
      <c r="C30" s="211" t="s">
        <v>122</v>
      </c>
    </row>
    <row r="31" spans="2:26" ht="15" customHeight="1" x14ac:dyDescent="0.15">
      <c r="C31" s="1" t="s">
        <v>123</v>
      </c>
    </row>
    <row r="32" spans="2:26" ht="15" customHeight="1" x14ac:dyDescent="0.15">
      <c r="C32" s="1" t="s">
        <v>124</v>
      </c>
    </row>
    <row r="33" spans="3:3" ht="15" customHeight="1" x14ac:dyDescent="0.15">
      <c r="C33" s="1" t="s">
        <v>125</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2"/>
  <dataValidations count="2">
    <dataValidation allowBlank="1" showInputMessage="1" showErrorMessage="1" prompt="緯度を小数点以下５桁まで入力する。" sqref="X3:Z3 X5:Z5" xr:uid="{E5D1CB91-645F-4C48-9621-E2FECC5CDE52}"/>
    <dataValidation allowBlank="1" showInputMessage="1" showErrorMessage="1" prompt="経度を小数点以下５桁まで入力する。" sqref="X4:Z4 X6:Z6" xr:uid="{757E6BD8-DA2D-4D92-B17F-759412B9074C}"/>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B0E401A-3FBF-46B2-A353-3277D42600CA}">
          <x14:formula1>
            <xm:f>'(参考)リスト'!$C$6:$C$11</xm:f>
          </x14:formula1>
          <xm:sqref>I5:K5</xm:sqref>
        </x14:dataValidation>
        <x14:dataValidation type="list" allowBlank="1" showInputMessage="1" showErrorMessage="1" xr:uid="{223A8F61-232C-4188-9EA9-941649E10A94}">
          <x14:formula1>
            <xm:f>'(参考)リスト'!$D$6:$D$7</xm:f>
          </x14:formula1>
          <xm:sqref>R5:R6</xm:sqref>
        </x14:dataValidation>
        <x14:dataValidation type="list" allowBlank="1" showInputMessage="1" showErrorMessage="1" xr:uid="{DEA16933-9952-4654-9005-6062A51F2E7D}">
          <x14:formula1>
            <xm:f>'(参考)リスト'!$F$6:$F$7</xm:f>
          </x14:formula1>
          <xm:sqref>U5</xm:sqref>
        </x14:dataValidation>
        <x14:dataValidation type="list" allowBlank="1" showInputMessage="1" showErrorMessage="1" xr:uid="{9E88033D-073F-4C76-80D4-7A39CC56EBE7}">
          <x14:formula1>
            <xm:f>'(参考)リスト'!$E$6:$E$10</xm:f>
          </x14:formula1>
          <xm:sqref>U6</xm:sqref>
        </x14:dataValidation>
        <x14:dataValidation type="list" allowBlank="1" showInputMessage="1" showErrorMessage="1" xr:uid="{36F810DF-C53C-44CB-A4C2-735D77231799}">
          <x14:formula1>
            <xm:f>'(参考)リスト'!$G$16:$G$19</xm:f>
          </x14:formula1>
          <xm:sqref>D7:E11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F0D47-56C8-42E2-A05E-C9D254814C9C}">
  <sheetPr codeName="Sheet92">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9" t="s">
        <v>115</v>
      </c>
      <c r="C2" s="146"/>
      <c r="D2" s="146"/>
      <c r="E2" s="146"/>
      <c r="F2" s="146"/>
      <c r="G2" s="146"/>
      <c r="H2" s="146"/>
      <c r="I2" s="146"/>
      <c r="J2" s="146"/>
      <c r="K2" s="146"/>
      <c r="L2" s="146"/>
      <c r="M2" s="148"/>
      <c r="N2" s="417" t="s">
        <v>442</v>
      </c>
      <c r="O2" s="417"/>
      <c r="P2" s="587">
        <v>45853</v>
      </c>
      <c r="Q2" s="588"/>
      <c r="R2" s="589"/>
      <c r="S2" s="417" t="s">
        <v>467</v>
      </c>
      <c r="T2" s="417"/>
      <c r="U2" s="417"/>
      <c r="V2" s="590" t="str">
        <f>+'様式A-1'!$W$2</f>
        <v>34.19214,132.18042</v>
      </c>
      <c r="W2" s="590"/>
      <c r="X2" s="590"/>
      <c r="Y2" s="590"/>
      <c r="Z2" s="590"/>
    </row>
    <row r="3" spans="2:27" ht="20.100000000000001" customHeight="1" x14ac:dyDescent="0.15">
      <c r="B3" s="184" t="s">
        <v>434</v>
      </c>
      <c r="C3" s="399" t="str">
        <f>+'様式A-1'!$D$3</f>
        <v>セキセキトンネル</v>
      </c>
      <c r="D3" s="400"/>
      <c r="E3" s="400"/>
      <c r="F3" s="401"/>
      <c r="G3" s="415" t="s">
        <v>435</v>
      </c>
      <c r="H3" s="399" t="str">
        <f>+'様式A-1'!$J$3</f>
        <v>主要地方道岩国大竹線</v>
      </c>
      <c r="I3" s="400"/>
      <c r="J3" s="401"/>
      <c r="K3" s="415" t="s">
        <v>439</v>
      </c>
      <c r="L3" s="591" t="str">
        <f>+'様式A-1'!$R$3</f>
        <v>山口県岩国土木建築事務所</v>
      </c>
      <c r="M3" s="591"/>
      <c r="N3" s="591"/>
      <c r="O3" s="591"/>
      <c r="P3" s="591"/>
      <c r="Q3" s="394" t="s">
        <v>440</v>
      </c>
      <c r="R3" s="396"/>
      <c r="S3" s="399" t="str">
        <f>'様式B (1)'!$S$3</f>
        <v>復建調査設計株式会社</v>
      </c>
      <c r="T3" s="400"/>
      <c r="U3" s="401"/>
      <c r="V3" s="593" t="s">
        <v>445</v>
      </c>
      <c r="W3" s="149" t="s">
        <v>446</v>
      </c>
      <c r="X3" s="581">
        <f>+'様式A-1'!$E$7</f>
        <v>34.192140000000002</v>
      </c>
      <c r="Y3" s="582"/>
      <c r="Z3" s="583"/>
    </row>
    <row r="4" spans="2:27" ht="20.100000000000001" customHeight="1" x14ac:dyDescent="0.15">
      <c r="B4" s="181" t="s">
        <v>447</v>
      </c>
      <c r="C4" s="402" t="str">
        <f>+'様式A-1'!$D$4</f>
        <v>関々トンネル</v>
      </c>
      <c r="D4" s="403"/>
      <c r="E4" s="403"/>
      <c r="F4" s="404"/>
      <c r="G4" s="421"/>
      <c r="H4" s="402"/>
      <c r="I4" s="403"/>
      <c r="J4" s="404"/>
      <c r="K4" s="421"/>
      <c r="L4" s="592"/>
      <c r="M4" s="592"/>
      <c r="N4" s="592"/>
      <c r="O4" s="592"/>
      <c r="P4" s="592"/>
      <c r="Q4" s="383"/>
      <c r="R4" s="398"/>
      <c r="S4" s="402" t="str">
        <f>'様式B (1)'!$S$4</f>
        <v>小笠原洋</v>
      </c>
      <c r="T4" s="403"/>
      <c r="U4" s="404"/>
      <c r="V4" s="594"/>
      <c r="W4" s="193" t="s">
        <v>448</v>
      </c>
      <c r="X4" s="581">
        <f>+'様式A-1'!$E$8</f>
        <v>132.18052</v>
      </c>
      <c r="Y4" s="582"/>
      <c r="Z4" s="583"/>
    </row>
    <row r="5" spans="2:27" ht="20.100000000000001" customHeight="1" x14ac:dyDescent="0.15">
      <c r="B5" s="585" t="s">
        <v>449</v>
      </c>
      <c r="C5" s="188" t="s">
        <v>450</v>
      </c>
      <c r="D5" s="337" t="str">
        <f>+'様式A-1'!$E$5</f>
        <v>山口県岩国市関戸</v>
      </c>
      <c r="E5" s="354"/>
      <c r="F5" s="354"/>
      <c r="G5" s="329" t="s">
        <v>298</v>
      </c>
      <c r="H5" s="336"/>
      <c r="I5" s="337" t="str">
        <f>'様式B (1)'!$I$5</f>
        <v>山岳トンネル工法（NATM）</v>
      </c>
      <c r="J5" s="354"/>
      <c r="K5" s="338"/>
      <c r="L5" s="417" t="s">
        <v>451</v>
      </c>
      <c r="M5" s="417"/>
      <c r="N5" s="182" t="s">
        <v>452</v>
      </c>
      <c r="O5" s="150">
        <f>+'様式A-1'!$Z$5</f>
        <v>889</v>
      </c>
      <c r="P5" s="183" t="s">
        <v>453</v>
      </c>
      <c r="Q5" s="562" t="s">
        <v>454</v>
      </c>
      <c r="R5" s="579" t="str">
        <f>'様式B (1)'!$R$5</f>
        <v>一般道</v>
      </c>
      <c r="S5" s="415" t="s">
        <v>61</v>
      </c>
      <c r="T5" s="415"/>
      <c r="U5" s="151" t="str">
        <f>'様式B (1)'!$U$5</f>
        <v>無</v>
      </c>
      <c r="V5" s="394" t="s">
        <v>455</v>
      </c>
      <c r="W5" s="149" t="s">
        <v>446</v>
      </c>
      <c r="X5" s="581">
        <f>+'様式A-1'!$E$9</f>
        <v>34.197405000000003</v>
      </c>
      <c r="Y5" s="582"/>
      <c r="Z5" s="583"/>
    </row>
    <row r="6" spans="2:27" ht="20.100000000000001" customHeight="1" x14ac:dyDescent="0.15">
      <c r="B6" s="586"/>
      <c r="C6" s="188" t="s">
        <v>456</v>
      </c>
      <c r="D6" s="584" t="str">
        <f>+'様式A-1'!$E$6</f>
        <v>山口県玖珂郡和木町関ヶ浜</v>
      </c>
      <c r="E6" s="354"/>
      <c r="F6" s="354"/>
      <c r="G6" s="417" t="s">
        <v>457</v>
      </c>
      <c r="H6" s="417"/>
      <c r="I6" s="337" t="str">
        <f>'様式B (1)'!$I$6</f>
        <v>2004年</v>
      </c>
      <c r="J6" s="354"/>
      <c r="K6" s="338"/>
      <c r="L6" s="417" t="s">
        <v>458</v>
      </c>
      <c r="M6" s="417"/>
      <c r="N6" s="182" t="s">
        <v>452</v>
      </c>
      <c r="O6" s="179">
        <f>+'様式A-1'!$E$15</f>
        <v>8.5</v>
      </c>
      <c r="P6" s="183" t="s">
        <v>453</v>
      </c>
      <c r="Q6" s="398"/>
      <c r="R6" s="580"/>
      <c r="S6" s="417" t="s">
        <v>60</v>
      </c>
      <c r="T6" s="417"/>
      <c r="U6" s="152" t="str">
        <f>'様式B (1)'!$U$6</f>
        <v>指定なし</v>
      </c>
      <c r="V6" s="383"/>
      <c r="W6" s="149" t="s">
        <v>448</v>
      </c>
      <c r="X6" s="581">
        <f>+'様式A-1'!$E$10</f>
        <v>132.187209</v>
      </c>
      <c r="Y6" s="582"/>
      <c r="Z6" s="583"/>
    </row>
    <row r="7" spans="2:27" ht="7.5" customHeight="1" x14ac:dyDescent="0.15">
      <c r="B7" s="559" t="s">
        <v>459</v>
      </c>
      <c r="C7" s="559"/>
      <c r="D7" s="560" t="str">
        <f>'様式B (1)'!$D$7</f>
        <v>Ⅱ</v>
      </c>
      <c r="E7" s="560"/>
      <c r="F7" s="153"/>
      <c r="G7" s="153"/>
      <c r="H7" s="153"/>
      <c r="I7" s="153"/>
      <c r="J7" s="153"/>
      <c r="K7" s="153"/>
      <c r="L7" s="153"/>
      <c r="M7" s="153"/>
      <c r="N7" s="153"/>
      <c r="O7" s="153"/>
      <c r="P7" s="153"/>
      <c r="Q7" s="153"/>
      <c r="R7" s="153"/>
      <c r="S7" s="153"/>
      <c r="T7" s="153"/>
      <c r="U7" s="153"/>
      <c r="V7" s="153"/>
      <c r="W7" s="153"/>
      <c r="X7" s="154"/>
      <c r="Y7" s="154"/>
      <c r="Z7" s="155"/>
    </row>
    <row r="8" spans="2:27" ht="21.75" customHeight="1" x14ac:dyDescent="0.15">
      <c r="B8" s="559"/>
      <c r="C8" s="559"/>
      <c r="D8" s="560"/>
      <c r="E8" s="560"/>
      <c r="F8" s="156"/>
      <c r="G8" s="561" t="s">
        <v>460</v>
      </c>
      <c r="H8" s="562"/>
      <c r="I8" s="567" t="s">
        <v>461</v>
      </c>
      <c r="J8" s="157" t="s">
        <v>443</v>
      </c>
      <c r="K8" s="158" t="s">
        <v>426</v>
      </c>
      <c r="L8" s="570">
        <f>'様式B (1)'!$L$8</f>
        <v>24</v>
      </c>
      <c r="M8" s="571"/>
      <c r="N8" s="188" t="s">
        <v>444</v>
      </c>
      <c r="O8" s="578">
        <f>'様式B (1)'!$O$8</f>
        <v>0</v>
      </c>
      <c r="P8" s="578"/>
      <c r="Q8" s="188" t="s">
        <v>462</v>
      </c>
      <c r="R8" s="570">
        <f>'様式B (1)'!$R$8</f>
        <v>0</v>
      </c>
      <c r="S8" s="571"/>
      <c r="T8" s="561" t="s">
        <v>463</v>
      </c>
      <c r="U8" s="562"/>
      <c r="V8" s="561" t="s">
        <v>464</v>
      </c>
      <c r="W8" s="562"/>
      <c r="X8" s="548">
        <f>'様式B (1)'!$X$8</f>
        <v>0</v>
      </c>
      <c r="Y8" s="549"/>
      <c r="Z8" s="156"/>
      <c r="AA8" s="84"/>
    </row>
    <row r="9" spans="2:27" ht="10.9" customHeight="1" x14ac:dyDescent="0.15">
      <c r="B9" s="559"/>
      <c r="C9" s="559"/>
      <c r="D9" s="560"/>
      <c r="E9" s="560"/>
      <c r="F9" s="156"/>
      <c r="G9" s="563"/>
      <c r="H9" s="564"/>
      <c r="I9" s="568"/>
      <c r="J9" s="574" t="s">
        <v>373</v>
      </c>
      <c r="K9" s="576" t="s">
        <v>426</v>
      </c>
      <c r="L9" s="548">
        <f>'様式B (1)'!$L$9</f>
        <v>44</v>
      </c>
      <c r="M9" s="549"/>
      <c r="N9" s="574" t="s">
        <v>444</v>
      </c>
      <c r="O9" s="548">
        <f>'様式B (1)'!$O$9</f>
        <v>0</v>
      </c>
      <c r="P9" s="549"/>
      <c r="Q9" s="574" t="s">
        <v>462</v>
      </c>
      <c r="R9" s="548">
        <f>'様式B (1)'!$R$9</f>
        <v>0</v>
      </c>
      <c r="S9" s="549"/>
      <c r="T9" s="563"/>
      <c r="U9" s="564"/>
      <c r="V9" s="565"/>
      <c r="W9" s="566"/>
      <c r="X9" s="572"/>
      <c r="Y9" s="573"/>
      <c r="Z9" s="156"/>
      <c r="AA9" s="84"/>
    </row>
    <row r="10" spans="2:27" ht="10.9" customHeight="1" x14ac:dyDescent="0.15">
      <c r="B10" s="559"/>
      <c r="C10" s="559"/>
      <c r="D10" s="560"/>
      <c r="E10" s="560"/>
      <c r="F10" s="156"/>
      <c r="G10" s="563"/>
      <c r="H10" s="564"/>
      <c r="I10" s="568"/>
      <c r="J10" s="575"/>
      <c r="K10" s="577"/>
      <c r="L10" s="550"/>
      <c r="M10" s="551"/>
      <c r="N10" s="575"/>
      <c r="O10" s="550"/>
      <c r="P10" s="551"/>
      <c r="Q10" s="575"/>
      <c r="R10" s="550"/>
      <c r="S10" s="551"/>
      <c r="T10" s="563"/>
      <c r="U10" s="564"/>
      <c r="V10" s="552" t="s">
        <v>465</v>
      </c>
      <c r="W10" s="553"/>
      <c r="X10" s="548">
        <f>'様式B (1)'!$X$10</f>
        <v>1</v>
      </c>
      <c r="Y10" s="549"/>
      <c r="Z10" s="156"/>
      <c r="AA10" s="84"/>
    </row>
    <row r="11" spans="2:27" ht="21.75" customHeight="1" x14ac:dyDescent="0.15">
      <c r="B11" s="559"/>
      <c r="C11" s="559"/>
      <c r="D11" s="560"/>
      <c r="E11" s="560"/>
      <c r="F11" s="156"/>
      <c r="G11" s="565"/>
      <c r="H11" s="566"/>
      <c r="I11" s="569"/>
      <c r="J11" s="188" t="s">
        <v>466</v>
      </c>
      <c r="K11" s="158" t="s">
        <v>426</v>
      </c>
      <c r="L11" s="556">
        <f>'様式B (1)'!$L$11</f>
        <v>13</v>
      </c>
      <c r="M11" s="557"/>
      <c r="N11" s="188" t="s">
        <v>444</v>
      </c>
      <c r="O11" s="558">
        <f>'様式B (1)'!$O$11</f>
        <v>0</v>
      </c>
      <c r="P11" s="558"/>
      <c r="Q11" s="188" t="s">
        <v>462</v>
      </c>
      <c r="R11" s="556">
        <f>'様式B (1)'!$R$11</f>
        <v>0</v>
      </c>
      <c r="S11" s="557"/>
      <c r="T11" s="565"/>
      <c r="U11" s="566"/>
      <c r="V11" s="554"/>
      <c r="W11" s="555"/>
      <c r="X11" s="550"/>
      <c r="Y11" s="551"/>
      <c r="Z11" s="156"/>
      <c r="AA11" s="84"/>
    </row>
    <row r="12" spans="2:27" ht="21.75" customHeight="1" x14ac:dyDescent="0.15">
      <c r="B12" s="342" t="s">
        <v>119</v>
      </c>
      <c r="C12" s="545"/>
      <c r="D12" s="546"/>
      <c r="E12" s="546"/>
      <c r="F12" s="546"/>
      <c r="G12" s="546"/>
      <c r="H12" s="546"/>
      <c r="I12" s="546"/>
      <c r="J12" s="546"/>
      <c r="K12" s="546"/>
      <c r="L12" s="546"/>
      <c r="M12" s="546"/>
      <c r="N12" s="546"/>
      <c r="O12" s="546"/>
      <c r="P12" s="546"/>
      <c r="Q12" s="546"/>
      <c r="R12" s="546"/>
      <c r="S12" s="546"/>
      <c r="T12" s="546"/>
      <c r="U12" s="546"/>
      <c r="V12" s="546"/>
      <c r="W12" s="546"/>
      <c r="X12" s="546"/>
      <c r="Y12" s="546"/>
      <c r="Z12" s="547"/>
      <c r="AA12" s="84"/>
    </row>
    <row r="13" spans="2:27" ht="21.75" customHeight="1" x14ac:dyDescent="0.15">
      <c r="B13" s="327"/>
      <c r="C13" s="545"/>
      <c r="D13" s="546"/>
      <c r="E13" s="546"/>
      <c r="F13" s="546"/>
      <c r="G13" s="546"/>
      <c r="H13" s="546"/>
      <c r="I13" s="546"/>
      <c r="J13" s="546"/>
      <c r="K13" s="546"/>
      <c r="L13" s="546"/>
      <c r="M13" s="546"/>
      <c r="N13" s="546"/>
      <c r="O13" s="546"/>
      <c r="P13" s="546"/>
      <c r="Q13" s="546"/>
      <c r="R13" s="546"/>
      <c r="S13" s="546"/>
      <c r="T13" s="546"/>
      <c r="U13" s="546"/>
      <c r="V13" s="546"/>
      <c r="W13" s="546"/>
      <c r="X13" s="546"/>
      <c r="Y13" s="546"/>
      <c r="Z13" s="547"/>
      <c r="AA13" s="84"/>
    </row>
    <row r="14" spans="2:27" ht="21.75" customHeight="1" x14ac:dyDescent="0.15">
      <c r="B14" s="327"/>
      <c r="C14" s="545"/>
      <c r="D14" s="546"/>
      <c r="E14" s="546"/>
      <c r="F14" s="546"/>
      <c r="G14" s="546"/>
      <c r="H14" s="546"/>
      <c r="I14" s="546"/>
      <c r="J14" s="546"/>
      <c r="K14" s="546"/>
      <c r="L14" s="546"/>
      <c r="M14" s="546"/>
      <c r="N14" s="546"/>
      <c r="O14" s="546"/>
      <c r="P14" s="546"/>
      <c r="Q14" s="546"/>
      <c r="R14" s="546"/>
      <c r="S14" s="546"/>
      <c r="T14" s="546"/>
      <c r="U14" s="546"/>
      <c r="V14" s="546"/>
      <c r="W14" s="546"/>
      <c r="X14" s="546"/>
      <c r="Y14" s="546"/>
      <c r="Z14" s="547"/>
      <c r="AA14" s="84"/>
    </row>
    <row r="15" spans="2:27" ht="21.75" customHeight="1" x14ac:dyDescent="0.15">
      <c r="B15" s="327"/>
      <c r="C15" s="545"/>
      <c r="D15" s="546"/>
      <c r="E15" s="546"/>
      <c r="F15" s="546"/>
      <c r="G15" s="546"/>
      <c r="H15" s="546"/>
      <c r="I15" s="546"/>
      <c r="J15" s="546"/>
      <c r="K15" s="546"/>
      <c r="L15" s="546"/>
      <c r="M15" s="546"/>
      <c r="N15" s="546"/>
      <c r="O15" s="546"/>
      <c r="P15" s="546"/>
      <c r="Q15" s="546"/>
      <c r="R15" s="546"/>
      <c r="S15" s="546"/>
      <c r="T15" s="546"/>
      <c r="U15" s="546"/>
      <c r="V15" s="546"/>
      <c r="W15" s="546"/>
      <c r="X15" s="546"/>
      <c r="Y15" s="546"/>
      <c r="Z15" s="547"/>
    </row>
    <row r="16" spans="2:27" ht="21.75" customHeight="1" x14ac:dyDescent="0.15">
      <c r="B16" s="327"/>
      <c r="C16" s="545"/>
      <c r="D16" s="546"/>
      <c r="E16" s="546"/>
      <c r="F16" s="546"/>
      <c r="G16" s="546"/>
      <c r="H16" s="546"/>
      <c r="I16" s="546"/>
      <c r="J16" s="546"/>
      <c r="K16" s="546"/>
      <c r="L16" s="546"/>
      <c r="M16" s="546"/>
      <c r="N16" s="546"/>
      <c r="O16" s="546"/>
      <c r="P16" s="546"/>
      <c r="Q16" s="546"/>
      <c r="R16" s="546"/>
      <c r="S16" s="546"/>
      <c r="T16" s="546"/>
      <c r="U16" s="546"/>
      <c r="V16" s="546"/>
      <c r="W16" s="546"/>
      <c r="X16" s="546"/>
      <c r="Y16" s="546"/>
      <c r="Z16" s="547"/>
    </row>
    <row r="17" spans="2:26" ht="21.75" customHeight="1" x14ac:dyDescent="0.15">
      <c r="B17" s="327"/>
      <c r="C17" s="545"/>
      <c r="D17" s="546"/>
      <c r="E17" s="546"/>
      <c r="F17" s="546"/>
      <c r="G17" s="546"/>
      <c r="H17" s="546"/>
      <c r="I17" s="546"/>
      <c r="J17" s="546"/>
      <c r="K17" s="546"/>
      <c r="L17" s="546"/>
      <c r="M17" s="546"/>
      <c r="N17" s="546"/>
      <c r="O17" s="546"/>
      <c r="P17" s="546"/>
      <c r="Q17" s="546"/>
      <c r="R17" s="546"/>
      <c r="S17" s="546"/>
      <c r="T17" s="546"/>
      <c r="U17" s="546"/>
      <c r="V17" s="546"/>
      <c r="W17" s="546"/>
      <c r="X17" s="546"/>
      <c r="Y17" s="546"/>
      <c r="Z17" s="547"/>
    </row>
    <row r="18" spans="2:26" ht="21.75" customHeight="1" x14ac:dyDescent="0.15">
      <c r="B18" s="327"/>
      <c r="C18" s="545"/>
      <c r="D18" s="546"/>
      <c r="E18" s="546"/>
      <c r="F18" s="546"/>
      <c r="G18" s="546"/>
      <c r="H18" s="546"/>
      <c r="I18" s="546"/>
      <c r="J18" s="546"/>
      <c r="K18" s="546"/>
      <c r="L18" s="546"/>
      <c r="M18" s="546"/>
      <c r="N18" s="546"/>
      <c r="O18" s="546"/>
      <c r="P18" s="546"/>
      <c r="Q18" s="546"/>
      <c r="R18" s="546"/>
      <c r="S18" s="546"/>
      <c r="T18" s="546"/>
      <c r="U18" s="546"/>
      <c r="V18" s="546"/>
      <c r="W18" s="546"/>
      <c r="X18" s="546"/>
      <c r="Y18" s="546"/>
      <c r="Z18" s="547"/>
    </row>
    <row r="19" spans="2:26" ht="21.75" customHeight="1" x14ac:dyDescent="0.15">
      <c r="B19" s="327"/>
      <c r="C19" s="545"/>
      <c r="D19" s="546"/>
      <c r="E19" s="546"/>
      <c r="F19" s="546"/>
      <c r="G19" s="546"/>
      <c r="H19" s="546"/>
      <c r="I19" s="546"/>
      <c r="J19" s="546"/>
      <c r="K19" s="546"/>
      <c r="L19" s="546"/>
      <c r="M19" s="546"/>
      <c r="N19" s="546"/>
      <c r="O19" s="546"/>
      <c r="P19" s="546"/>
      <c r="Q19" s="546"/>
      <c r="R19" s="546"/>
      <c r="S19" s="546"/>
      <c r="T19" s="546"/>
      <c r="U19" s="546"/>
      <c r="V19" s="546"/>
      <c r="W19" s="546"/>
      <c r="X19" s="546"/>
      <c r="Y19" s="546"/>
      <c r="Z19" s="547"/>
    </row>
    <row r="20" spans="2:26" ht="21.75" customHeight="1" x14ac:dyDescent="0.15">
      <c r="B20" s="327"/>
      <c r="C20" s="545"/>
      <c r="D20" s="546"/>
      <c r="E20" s="546"/>
      <c r="F20" s="546"/>
      <c r="G20" s="546"/>
      <c r="H20" s="546"/>
      <c r="I20" s="546"/>
      <c r="J20" s="546"/>
      <c r="K20" s="546"/>
      <c r="L20" s="546"/>
      <c r="M20" s="546"/>
      <c r="N20" s="546"/>
      <c r="O20" s="546"/>
      <c r="P20" s="546"/>
      <c r="Q20" s="546"/>
      <c r="R20" s="546"/>
      <c r="S20" s="546"/>
      <c r="T20" s="546"/>
      <c r="U20" s="546"/>
      <c r="V20" s="546"/>
      <c r="W20" s="546"/>
      <c r="X20" s="546"/>
      <c r="Y20" s="546"/>
      <c r="Z20" s="547"/>
    </row>
    <row r="21" spans="2:26" ht="21.75" customHeight="1" x14ac:dyDescent="0.15">
      <c r="B21" s="327"/>
      <c r="C21" s="545"/>
      <c r="D21" s="546"/>
      <c r="E21" s="546"/>
      <c r="F21" s="546"/>
      <c r="G21" s="546"/>
      <c r="H21" s="546"/>
      <c r="I21" s="546"/>
      <c r="J21" s="546"/>
      <c r="K21" s="546"/>
      <c r="L21" s="546"/>
      <c r="M21" s="546"/>
      <c r="N21" s="546"/>
      <c r="O21" s="546"/>
      <c r="P21" s="546"/>
      <c r="Q21" s="546"/>
      <c r="R21" s="546"/>
      <c r="S21" s="546"/>
      <c r="T21" s="546"/>
      <c r="U21" s="546"/>
      <c r="V21" s="546"/>
      <c r="W21" s="546"/>
      <c r="X21" s="546"/>
      <c r="Y21" s="546"/>
      <c r="Z21" s="547"/>
    </row>
    <row r="22" spans="2:26" ht="21.75" customHeight="1" x14ac:dyDescent="0.15">
      <c r="B22" s="327"/>
      <c r="C22" s="545"/>
      <c r="D22" s="546"/>
      <c r="E22" s="546"/>
      <c r="F22" s="546"/>
      <c r="G22" s="546"/>
      <c r="H22" s="546"/>
      <c r="I22" s="546"/>
      <c r="J22" s="546"/>
      <c r="K22" s="546"/>
      <c r="L22" s="546"/>
      <c r="M22" s="546"/>
      <c r="N22" s="546"/>
      <c r="O22" s="546"/>
      <c r="P22" s="546"/>
      <c r="Q22" s="546"/>
      <c r="R22" s="546"/>
      <c r="S22" s="546"/>
      <c r="T22" s="546"/>
      <c r="U22" s="546"/>
      <c r="V22" s="546"/>
      <c r="W22" s="546"/>
      <c r="X22" s="546"/>
      <c r="Y22" s="546"/>
      <c r="Z22" s="547"/>
    </row>
    <row r="23" spans="2:26" ht="21.75" customHeight="1" x14ac:dyDescent="0.15">
      <c r="B23" s="327"/>
      <c r="C23" s="545"/>
      <c r="D23" s="546"/>
      <c r="E23" s="546"/>
      <c r="F23" s="546"/>
      <c r="G23" s="546"/>
      <c r="H23" s="546"/>
      <c r="I23" s="546"/>
      <c r="J23" s="546"/>
      <c r="K23" s="546"/>
      <c r="L23" s="546"/>
      <c r="M23" s="546"/>
      <c r="N23" s="546"/>
      <c r="O23" s="546"/>
      <c r="P23" s="546"/>
      <c r="Q23" s="546"/>
      <c r="R23" s="546"/>
      <c r="S23" s="546"/>
      <c r="T23" s="546"/>
      <c r="U23" s="546"/>
      <c r="V23" s="546"/>
      <c r="W23" s="546"/>
      <c r="X23" s="546"/>
      <c r="Y23" s="546"/>
      <c r="Z23" s="547"/>
    </row>
    <row r="24" spans="2:26" ht="21.75" customHeight="1" x14ac:dyDescent="0.15">
      <c r="B24" s="327"/>
      <c r="C24" s="545"/>
      <c r="D24" s="546"/>
      <c r="E24" s="546"/>
      <c r="F24" s="546"/>
      <c r="G24" s="546"/>
      <c r="H24" s="546"/>
      <c r="I24" s="546"/>
      <c r="J24" s="546"/>
      <c r="K24" s="546"/>
      <c r="L24" s="546"/>
      <c r="M24" s="546"/>
      <c r="N24" s="546"/>
      <c r="O24" s="546"/>
      <c r="P24" s="546"/>
      <c r="Q24" s="546"/>
      <c r="R24" s="546"/>
      <c r="S24" s="546"/>
      <c r="T24" s="546"/>
      <c r="U24" s="546"/>
      <c r="V24" s="546"/>
      <c r="W24" s="546"/>
      <c r="X24" s="546"/>
      <c r="Y24" s="546"/>
      <c r="Z24" s="547"/>
    </row>
    <row r="25" spans="2:26" ht="21.75" customHeight="1" x14ac:dyDescent="0.15">
      <c r="B25" s="327"/>
      <c r="C25" s="545"/>
      <c r="D25" s="546"/>
      <c r="E25" s="546"/>
      <c r="F25" s="546"/>
      <c r="G25" s="546"/>
      <c r="H25" s="546"/>
      <c r="I25" s="546"/>
      <c r="J25" s="546"/>
      <c r="K25" s="546"/>
      <c r="L25" s="546"/>
      <c r="M25" s="546"/>
      <c r="N25" s="546"/>
      <c r="O25" s="546"/>
      <c r="P25" s="546"/>
      <c r="Q25" s="546"/>
      <c r="R25" s="546"/>
      <c r="S25" s="546"/>
      <c r="T25" s="546"/>
      <c r="U25" s="546"/>
      <c r="V25" s="546"/>
      <c r="W25" s="546"/>
      <c r="X25" s="546"/>
      <c r="Y25" s="546"/>
      <c r="Z25" s="547"/>
    </row>
    <row r="26" spans="2:26" ht="21.75" customHeight="1" x14ac:dyDescent="0.15">
      <c r="B26" s="327"/>
      <c r="C26" s="545"/>
      <c r="D26" s="546"/>
      <c r="E26" s="546"/>
      <c r="F26" s="546"/>
      <c r="G26" s="546"/>
      <c r="H26" s="546"/>
      <c r="I26" s="546"/>
      <c r="J26" s="546"/>
      <c r="K26" s="546"/>
      <c r="L26" s="546"/>
      <c r="M26" s="546"/>
      <c r="N26" s="546"/>
      <c r="O26" s="546"/>
      <c r="P26" s="546"/>
      <c r="Q26" s="546"/>
      <c r="R26" s="546"/>
      <c r="S26" s="546"/>
      <c r="T26" s="546"/>
      <c r="U26" s="546"/>
      <c r="V26" s="546"/>
      <c r="W26" s="546"/>
      <c r="X26" s="546"/>
      <c r="Y26" s="546"/>
      <c r="Z26" s="547"/>
    </row>
    <row r="27" spans="2:26" ht="21.75" customHeight="1" x14ac:dyDescent="0.15">
      <c r="B27" s="327"/>
      <c r="C27" s="545"/>
      <c r="D27" s="546"/>
      <c r="E27" s="546"/>
      <c r="F27" s="546"/>
      <c r="G27" s="546"/>
      <c r="H27" s="546"/>
      <c r="I27" s="546"/>
      <c r="J27" s="546"/>
      <c r="K27" s="546"/>
      <c r="L27" s="546"/>
      <c r="M27" s="546"/>
      <c r="N27" s="546"/>
      <c r="O27" s="546"/>
      <c r="P27" s="546"/>
      <c r="Q27" s="546"/>
      <c r="R27" s="546"/>
      <c r="S27" s="546"/>
      <c r="T27" s="546"/>
      <c r="U27" s="546"/>
      <c r="V27" s="546"/>
      <c r="W27" s="546"/>
      <c r="X27" s="546"/>
      <c r="Y27" s="546"/>
      <c r="Z27" s="547"/>
    </row>
    <row r="28" spans="2:26" ht="21.75" customHeight="1" x14ac:dyDescent="0.15">
      <c r="B28" s="327"/>
      <c r="C28" s="545"/>
      <c r="D28" s="546"/>
      <c r="E28" s="546"/>
      <c r="F28" s="546"/>
      <c r="G28" s="546"/>
      <c r="H28" s="546"/>
      <c r="I28" s="546"/>
      <c r="J28" s="546"/>
      <c r="K28" s="546"/>
      <c r="L28" s="546"/>
      <c r="M28" s="546"/>
      <c r="N28" s="546"/>
      <c r="O28" s="546"/>
      <c r="P28" s="546"/>
      <c r="Q28" s="546"/>
      <c r="R28" s="546"/>
      <c r="S28" s="546"/>
      <c r="T28" s="546"/>
      <c r="U28" s="546"/>
      <c r="V28" s="546"/>
      <c r="W28" s="546"/>
      <c r="X28" s="546"/>
      <c r="Y28" s="546"/>
      <c r="Z28" s="547"/>
    </row>
    <row r="29" spans="2:26" ht="47.25" customHeight="1" x14ac:dyDescent="0.15">
      <c r="B29" s="328"/>
      <c r="C29" s="160"/>
      <c r="D29" s="160"/>
      <c r="E29" s="161"/>
      <c r="F29" s="162"/>
      <c r="G29" s="160"/>
      <c r="H29" s="160"/>
      <c r="I29" s="160"/>
      <c r="J29" s="544" t="s">
        <v>120</v>
      </c>
      <c r="K29" s="544"/>
      <c r="L29" s="544"/>
      <c r="M29" s="544"/>
      <c r="N29" s="544"/>
      <c r="O29" s="544"/>
      <c r="P29" s="544"/>
      <c r="Q29" s="544" t="s">
        <v>121</v>
      </c>
      <c r="R29" s="544"/>
      <c r="S29" s="544"/>
      <c r="T29" s="544"/>
      <c r="U29" s="544"/>
      <c r="V29" s="544"/>
      <c r="W29" s="544"/>
      <c r="X29" s="544"/>
      <c r="Y29" s="544"/>
      <c r="Z29" s="163"/>
    </row>
    <row r="30" spans="2:26" ht="15" customHeight="1" x14ac:dyDescent="0.15">
      <c r="C30" s="211" t="s">
        <v>122</v>
      </c>
    </row>
    <row r="31" spans="2:26" ht="15" customHeight="1" x14ac:dyDescent="0.15">
      <c r="C31" s="1" t="s">
        <v>123</v>
      </c>
    </row>
    <row r="32" spans="2:26" ht="15" customHeight="1" x14ac:dyDescent="0.15">
      <c r="C32" s="1" t="s">
        <v>124</v>
      </c>
    </row>
    <row r="33" spans="3:3" ht="15" customHeight="1" x14ac:dyDescent="0.15">
      <c r="C33" s="1" t="s">
        <v>125</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2"/>
  <dataValidations count="2">
    <dataValidation allowBlank="1" showInputMessage="1" showErrorMessage="1" prompt="緯度を小数点以下５桁まで入力する。" sqref="X3:Z3 X5:Z5" xr:uid="{1D29A6B4-DD7B-429D-B362-0ACAA3F8CB8F}"/>
    <dataValidation allowBlank="1" showInputMessage="1" showErrorMessage="1" prompt="経度を小数点以下５桁まで入力する。" sqref="X4:Z4 X6:Z6" xr:uid="{6DBE305F-BA87-48FD-8EFD-8AC8A42EC118}"/>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416EA69-2534-40AF-A5D2-86701C801373}">
          <x14:formula1>
            <xm:f>'(参考)リスト'!$C$6:$C$11</xm:f>
          </x14:formula1>
          <xm:sqref>I5:K5</xm:sqref>
        </x14:dataValidation>
        <x14:dataValidation type="list" allowBlank="1" showInputMessage="1" showErrorMessage="1" xr:uid="{B98D8DA2-9303-44E3-B474-5DBD780E9853}">
          <x14:formula1>
            <xm:f>'(参考)リスト'!$D$6:$D$7</xm:f>
          </x14:formula1>
          <xm:sqref>R5:R6</xm:sqref>
        </x14:dataValidation>
        <x14:dataValidation type="list" allowBlank="1" showInputMessage="1" showErrorMessage="1" xr:uid="{6D12492D-3678-4152-9237-BA003F4B5EB4}">
          <x14:formula1>
            <xm:f>'(参考)リスト'!$F$6:$F$7</xm:f>
          </x14:formula1>
          <xm:sqref>U5</xm:sqref>
        </x14:dataValidation>
        <x14:dataValidation type="list" allowBlank="1" showInputMessage="1" showErrorMessage="1" xr:uid="{819EF371-95C1-4FB5-B040-A218551016BD}">
          <x14:formula1>
            <xm:f>'(参考)リスト'!$E$6:$E$10</xm:f>
          </x14:formula1>
          <xm:sqref>U6</xm:sqref>
        </x14:dataValidation>
        <x14:dataValidation type="list" allowBlank="1" showInputMessage="1" showErrorMessage="1" xr:uid="{0DDC73A8-0471-4E03-B0E3-DBE173C1F9B9}">
          <x14:formula1>
            <xm:f>'(参考)リスト'!$G$16:$G$19</xm:f>
          </x14:formula1>
          <xm:sqref>D7:E11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3DF77-D8F1-4FE1-8DBD-668DFAE701BF}">
  <sheetPr codeName="Sheet93">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9" t="s">
        <v>115</v>
      </c>
      <c r="C2" s="146"/>
      <c r="D2" s="146"/>
      <c r="E2" s="146"/>
      <c r="F2" s="146"/>
      <c r="G2" s="146"/>
      <c r="H2" s="146"/>
      <c r="I2" s="146"/>
      <c r="J2" s="146"/>
      <c r="K2" s="146"/>
      <c r="L2" s="146"/>
      <c r="M2" s="148"/>
      <c r="N2" s="417" t="s">
        <v>442</v>
      </c>
      <c r="O2" s="417"/>
      <c r="P2" s="587">
        <v>45853</v>
      </c>
      <c r="Q2" s="588"/>
      <c r="R2" s="589"/>
      <c r="S2" s="417" t="s">
        <v>467</v>
      </c>
      <c r="T2" s="417"/>
      <c r="U2" s="417"/>
      <c r="V2" s="590" t="str">
        <f>+'様式A-1'!$W$2</f>
        <v>34.19214,132.18042</v>
      </c>
      <c r="W2" s="590"/>
      <c r="X2" s="590"/>
      <c r="Y2" s="590"/>
      <c r="Z2" s="590"/>
    </row>
    <row r="3" spans="2:27" ht="20.100000000000001" customHeight="1" x14ac:dyDescent="0.15">
      <c r="B3" s="184" t="s">
        <v>434</v>
      </c>
      <c r="C3" s="399" t="str">
        <f>+'様式A-1'!$D$3</f>
        <v>セキセキトンネル</v>
      </c>
      <c r="D3" s="400"/>
      <c r="E3" s="400"/>
      <c r="F3" s="401"/>
      <c r="G3" s="415" t="s">
        <v>435</v>
      </c>
      <c r="H3" s="399" t="str">
        <f>+'様式A-1'!$J$3</f>
        <v>主要地方道岩国大竹線</v>
      </c>
      <c r="I3" s="400"/>
      <c r="J3" s="401"/>
      <c r="K3" s="415" t="s">
        <v>439</v>
      </c>
      <c r="L3" s="591" t="str">
        <f>+'様式A-1'!$R$3</f>
        <v>山口県岩国土木建築事務所</v>
      </c>
      <c r="M3" s="591"/>
      <c r="N3" s="591"/>
      <c r="O3" s="591"/>
      <c r="P3" s="591"/>
      <c r="Q3" s="394" t="s">
        <v>440</v>
      </c>
      <c r="R3" s="396"/>
      <c r="S3" s="399" t="str">
        <f>'様式B (1)'!$S$3</f>
        <v>復建調査設計株式会社</v>
      </c>
      <c r="T3" s="400"/>
      <c r="U3" s="401"/>
      <c r="V3" s="593" t="s">
        <v>445</v>
      </c>
      <c r="W3" s="149" t="s">
        <v>446</v>
      </c>
      <c r="X3" s="581">
        <f>+'様式A-1'!$E$7</f>
        <v>34.192140000000002</v>
      </c>
      <c r="Y3" s="582"/>
      <c r="Z3" s="583"/>
    </row>
    <row r="4" spans="2:27" ht="20.100000000000001" customHeight="1" x14ac:dyDescent="0.15">
      <c r="B4" s="181" t="s">
        <v>447</v>
      </c>
      <c r="C4" s="402" t="str">
        <f>+'様式A-1'!$D$4</f>
        <v>関々トンネル</v>
      </c>
      <c r="D4" s="403"/>
      <c r="E4" s="403"/>
      <c r="F4" s="404"/>
      <c r="G4" s="421"/>
      <c r="H4" s="402"/>
      <c r="I4" s="403"/>
      <c r="J4" s="404"/>
      <c r="K4" s="421"/>
      <c r="L4" s="592"/>
      <c r="M4" s="592"/>
      <c r="N4" s="592"/>
      <c r="O4" s="592"/>
      <c r="P4" s="592"/>
      <c r="Q4" s="383"/>
      <c r="R4" s="398"/>
      <c r="S4" s="402" t="str">
        <f>'様式B (1)'!$S$4</f>
        <v>小笠原洋</v>
      </c>
      <c r="T4" s="403"/>
      <c r="U4" s="404"/>
      <c r="V4" s="594"/>
      <c r="W4" s="193" t="s">
        <v>448</v>
      </c>
      <c r="X4" s="581">
        <f>+'様式A-1'!$E$8</f>
        <v>132.18052</v>
      </c>
      <c r="Y4" s="582"/>
      <c r="Z4" s="583"/>
    </row>
    <row r="5" spans="2:27" ht="20.100000000000001" customHeight="1" x14ac:dyDescent="0.15">
      <c r="B5" s="585" t="s">
        <v>449</v>
      </c>
      <c r="C5" s="188" t="s">
        <v>450</v>
      </c>
      <c r="D5" s="337" t="str">
        <f>+'様式A-1'!$E$5</f>
        <v>山口県岩国市関戸</v>
      </c>
      <c r="E5" s="354"/>
      <c r="F5" s="354"/>
      <c r="G5" s="329" t="s">
        <v>298</v>
      </c>
      <c r="H5" s="336"/>
      <c r="I5" s="337" t="str">
        <f>'様式B (1)'!$I$5</f>
        <v>山岳トンネル工法（NATM）</v>
      </c>
      <c r="J5" s="354"/>
      <c r="K5" s="338"/>
      <c r="L5" s="417" t="s">
        <v>451</v>
      </c>
      <c r="M5" s="417"/>
      <c r="N5" s="182" t="s">
        <v>452</v>
      </c>
      <c r="O5" s="150">
        <f>+'様式A-1'!$Z$5</f>
        <v>889</v>
      </c>
      <c r="P5" s="183" t="s">
        <v>453</v>
      </c>
      <c r="Q5" s="562" t="s">
        <v>454</v>
      </c>
      <c r="R5" s="579" t="str">
        <f>'様式B (1)'!$R$5</f>
        <v>一般道</v>
      </c>
      <c r="S5" s="415" t="s">
        <v>61</v>
      </c>
      <c r="T5" s="415"/>
      <c r="U5" s="151" t="str">
        <f>'様式B (1)'!$U$5</f>
        <v>無</v>
      </c>
      <c r="V5" s="394" t="s">
        <v>455</v>
      </c>
      <c r="W5" s="149" t="s">
        <v>446</v>
      </c>
      <c r="X5" s="581">
        <f>+'様式A-1'!$E$9</f>
        <v>34.197405000000003</v>
      </c>
      <c r="Y5" s="582"/>
      <c r="Z5" s="583"/>
    </row>
    <row r="6" spans="2:27" ht="20.100000000000001" customHeight="1" x14ac:dyDescent="0.15">
      <c r="B6" s="586"/>
      <c r="C6" s="188" t="s">
        <v>456</v>
      </c>
      <c r="D6" s="584" t="str">
        <f>+'様式A-1'!$E$6</f>
        <v>山口県玖珂郡和木町関ヶ浜</v>
      </c>
      <c r="E6" s="354"/>
      <c r="F6" s="354"/>
      <c r="G6" s="417" t="s">
        <v>457</v>
      </c>
      <c r="H6" s="417"/>
      <c r="I6" s="337" t="str">
        <f>'様式B (1)'!$I$6</f>
        <v>2004年</v>
      </c>
      <c r="J6" s="354"/>
      <c r="K6" s="338"/>
      <c r="L6" s="417" t="s">
        <v>458</v>
      </c>
      <c r="M6" s="417"/>
      <c r="N6" s="182" t="s">
        <v>452</v>
      </c>
      <c r="O6" s="179">
        <f>+'様式A-1'!$E$15</f>
        <v>8.5</v>
      </c>
      <c r="P6" s="183" t="s">
        <v>453</v>
      </c>
      <c r="Q6" s="398"/>
      <c r="R6" s="580"/>
      <c r="S6" s="417" t="s">
        <v>60</v>
      </c>
      <c r="T6" s="417"/>
      <c r="U6" s="152" t="str">
        <f>'様式B (1)'!$U$6</f>
        <v>指定なし</v>
      </c>
      <c r="V6" s="383"/>
      <c r="W6" s="149" t="s">
        <v>448</v>
      </c>
      <c r="X6" s="581">
        <f>+'様式A-1'!$E$10</f>
        <v>132.187209</v>
      </c>
      <c r="Y6" s="582"/>
      <c r="Z6" s="583"/>
    </row>
    <row r="7" spans="2:27" ht="7.5" customHeight="1" x14ac:dyDescent="0.15">
      <c r="B7" s="559" t="s">
        <v>459</v>
      </c>
      <c r="C7" s="559"/>
      <c r="D7" s="560" t="str">
        <f>'様式B (1)'!$D$7</f>
        <v>Ⅱ</v>
      </c>
      <c r="E7" s="560"/>
      <c r="F7" s="153"/>
      <c r="G7" s="153"/>
      <c r="H7" s="153"/>
      <c r="I7" s="153"/>
      <c r="J7" s="153"/>
      <c r="K7" s="153"/>
      <c r="L7" s="153"/>
      <c r="M7" s="153"/>
      <c r="N7" s="153"/>
      <c r="O7" s="153"/>
      <c r="P7" s="153"/>
      <c r="Q7" s="153"/>
      <c r="R7" s="153"/>
      <c r="S7" s="153"/>
      <c r="T7" s="153"/>
      <c r="U7" s="153"/>
      <c r="V7" s="153"/>
      <c r="W7" s="153"/>
      <c r="X7" s="154"/>
      <c r="Y7" s="154"/>
      <c r="Z7" s="155"/>
    </row>
    <row r="8" spans="2:27" ht="21.75" customHeight="1" x14ac:dyDescent="0.15">
      <c r="B8" s="559"/>
      <c r="C8" s="559"/>
      <c r="D8" s="560"/>
      <c r="E8" s="560"/>
      <c r="F8" s="156"/>
      <c r="G8" s="561" t="s">
        <v>460</v>
      </c>
      <c r="H8" s="562"/>
      <c r="I8" s="567" t="s">
        <v>461</v>
      </c>
      <c r="J8" s="157" t="s">
        <v>443</v>
      </c>
      <c r="K8" s="158" t="s">
        <v>426</v>
      </c>
      <c r="L8" s="570">
        <f>'様式B (1)'!$L$8</f>
        <v>24</v>
      </c>
      <c r="M8" s="571"/>
      <c r="N8" s="188" t="s">
        <v>444</v>
      </c>
      <c r="O8" s="578">
        <f>'様式B (1)'!$O$8</f>
        <v>0</v>
      </c>
      <c r="P8" s="578"/>
      <c r="Q8" s="188" t="s">
        <v>462</v>
      </c>
      <c r="R8" s="570">
        <f>'様式B (1)'!$R$8</f>
        <v>0</v>
      </c>
      <c r="S8" s="571"/>
      <c r="T8" s="561" t="s">
        <v>463</v>
      </c>
      <c r="U8" s="562"/>
      <c r="V8" s="561" t="s">
        <v>464</v>
      </c>
      <c r="W8" s="562"/>
      <c r="X8" s="548">
        <f>'様式B (1)'!$X$8</f>
        <v>0</v>
      </c>
      <c r="Y8" s="549"/>
      <c r="Z8" s="156"/>
      <c r="AA8" s="84"/>
    </row>
    <row r="9" spans="2:27" ht="10.9" customHeight="1" x14ac:dyDescent="0.15">
      <c r="B9" s="559"/>
      <c r="C9" s="559"/>
      <c r="D9" s="560"/>
      <c r="E9" s="560"/>
      <c r="F9" s="156"/>
      <c r="G9" s="563"/>
      <c r="H9" s="564"/>
      <c r="I9" s="568"/>
      <c r="J9" s="574" t="s">
        <v>373</v>
      </c>
      <c r="K9" s="576" t="s">
        <v>426</v>
      </c>
      <c r="L9" s="548">
        <f>'様式B (1)'!$L$9</f>
        <v>44</v>
      </c>
      <c r="M9" s="549"/>
      <c r="N9" s="574" t="s">
        <v>444</v>
      </c>
      <c r="O9" s="548">
        <f>'様式B (1)'!$O$9</f>
        <v>0</v>
      </c>
      <c r="P9" s="549"/>
      <c r="Q9" s="574" t="s">
        <v>462</v>
      </c>
      <c r="R9" s="548">
        <f>'様式B (1)'!$R$9</f>
        <v>0</v>
      </c>
      <c r="S9" s="549"/>
      <c r="T9" s="563"/>
      <c r="U9" s="564"/>
      <c r="V9" s="565"/>
      <c r="W9" s="566"/>
      <c r="X9" s="572"/>
      <c r="Y9" s="573"/>
      <c r="Z9" s="156"/>
      <c r="AA9" s="84"/>
    </row>
    <row r="10" spans="2:27" ht="10.9" customHeight="1" x14ac:dyDescent="0.15">
      <c r="B10" s="559"/>
      <c r="C10" s="559"/>
      <c r="D10" s="560"/>
      <c r="E10" s="560"/>
      <c r="F10" s="156"/>
      <c r="G10" s="563"/>
      <c r="H10" s="564"/>
      <c r="I10" s="568"/>
      <c r="J10" s="575"/>
      <c r="K10" s="577"/>
      <c r="L10" s="550"/>
      <c r="M10" s="551"/>
      <c r="N10" s="575"/>
      <c r="O10" s="550"/>
      <c r="P10" s="551"/>
      <c r="Q10" s="575"/>
      <c r="R10" s="550"/>
      <c r="S10" s="551"/>
      <c r="T10" s="563"/>
      <c r="U10" s="564"/>
      <c r="V10" s="552" t="s">
        <v>465</v>
      </c>
      <c r="W10" s="553"/>
      <c r="X10" s="548">
        <f>'様式B (1)'!$X$10</f>
        <v>1</v>
      </c>
      <c r="Y10" s="549"/>
      <c r="Z10" s="156"/>
      <c r="AA10" s="84"/>
    </row>
    <row r="11" spans="2:27" ht="21.75" customHeight="1" x14ac:dyDescent="0.15">
      <c r="B11" s="559"/>
      <c r="C11" s="559"/>
      <c r="D11" s="560"/>
      <c r="E11" s="560"/>
      <c r="F11" s="156"/>
      <c r="G11" s="565"/>
      <c r="H11" s="566"/>
      <c r="I11" s="569"/>
      <c r="J11" s="188" t="s">
        <v>466</v>
      </c>
      <c r="K11" s="158" t="s">
        <v>426</v>
      </c>
      <c r="L11" s="556">
        <f>'様式B (1)'!$L$11</f>
        <v>13</v>
      </c>
      <c r="M11" s="557"/>
      <c r="N11" s="188" t="s">
        <v>444</v>
      </c>
      <c r="O11" s="558">
        <f>'様式B (1)'!$O$11</f>
        <v>0</v>
      </c>
      <c r="P11" s="558"/>
      <c r="Q11" s="188" t="s">
        <v>462</v>
      </c>
      <c r="R11" s="556">
        <f>'様式B (1)'!$R$11</f>
        <v>0</v>
      </c>
      <c r="S11" s="557"/>
      <c r="T11" s="565"/>
      <c r="U11" s="566"/>
      <c r="V11" s="554"/>
      <c r="W11" s="555"/>
      <c r="X11" s="550"/>
      <c r="Y11" s="551"/>
      <c r="Z11" s="156"/>
      <c r="AA11" s="84"/>
    </row>
    <row r="12" spans="2:27" ht="21.75" customHeight="1" x14ac:dyDescent="0.15">
      <c r="B12" s="342" t="s">
        <v>119</v>
      </c>
      <c r="C12" s="545"/>
      <c r="D12" s="546"/>
      <c r="E12" s="546"/>
      <c r="F12" s="546"/>
      <c r="G12" s="546"/>
      <c r="H12" s="546"/>
      <c r="I12" s="546"/>
      <c r="J12" s="546"/>
      <c r="K12" s="546"/>
      <c r="L12" s="546"/>
      <c r="M12" s="546"/>
      <c r="N12" s="546"/>
      <c r="O12" s="546"/>
      <c r="P12" s="546"/>
      <c r="Q12" s="546"/>
      <c r="R12" s="546"/>
      <c r="S12" s="546"/>
      <c r="T12" s="546"/>
      <c r="U12" s="546"/>
      <c r="V12" s="546"/>
      <c r="W12" s="546"/>
      <c r="X12" s="546"/>
      <c r="Y12" s="546"/>
      <c r="Z12" s="547"/>
      <c r="AA12" s="84"/>
    </row>
    <row r="13" spans="2:27" ht="21.75" customHeight="1" x14ac:dyDescent="0.15">
      <c r="B13" s="327"/>
      <c r="C13" s="545"/>
      <c r="D13" s="546"/>
      <c r="E13" s="546"/>
      <c r="F13" s="546"/>
      <c r="G13" s="546"/>
      <c r="H13" s="546"/>
      <c r="I13" s="546"/>
      <c r="J13" s="546"/>
      <c r="K13" s="546"/>
      <c r="L13" s="546"/>
      <c r="M13" s="546"/>
      <c r="N13" s="546"/>
      <c r="O13" s="546"/>
      <c r="P13" s="546"/>
      <c r="Q13" s="546"/>
      <c r="R13" s="546"/>
      <c r="S13" s="546"/>
      <c r="T13" s="546"/>
      <c r="U13" s="546"/>
      <c r="V13" s="546"/>
      <c r="W13" s="546"/>
      <c r="X13" s="546"/>
      <c r="Y13" s="546"/>
      <c r="Z13" s="547"/>
      <c r="AA13" s="84"/>
    </row>
    <row r="14" spans="2:27" ht="21.75" customHeight="1" x14ac:dyDescent="0.15">
      <c r="B14" s="327"/>
      <c r="C14" s="545"/>
      <c r="D14" s="546"/>
      <c r="E14" s="546"/>
      <c r="F14" s="546"/>
      <c r="G14" s="546"/>
      <c r="H14" s="546"/>
      <c r="I14" s="546"/>
      <c r="J14" s="546"/>
      <c r="K14" s="546"/>
      <c r="L14" s="546"/>
      <c r="M14" s="546"/>
      <c r="N14" s="546"/>
      <c r="O14" s="546"/>
      <c r="P14" s="546"/>
      <c r="Q14" s="546"/>
      <c r="R14" s="546"/>
      <c r="S14" s="546"/>
      <c r="T14" s="546"/>
      <c r="U14" s="546"/>
      <c r="V14" s="546"/>
      <c r="W14" s="546"/>
      <c r="X14" s="546"/>
      <c r="Y14" s="546"/>
      <c r="Z14" s="547"/>
      <c r="AA14" s="84"/>
    </row>
    <row r="15" spans="2:27" ht="21.75" customHeight="1" x14ac:dyDescent="0.15">
      <c r="B15" s="327"/>
      <c r="C15" s="545"/>
      <c r="D15" s="546"/>
      <c r="E15" s="546"/>
      <c r="F15" s="546"/>
      <c r="G15" s="546"/>
      <c r="H15" s="546"/>
      <c r="I15" s="546"/>
      <c r="J15" s="546"/>
      <c r="K15" s="546"/>
      <c r="L15" s="546"/>
      <c r="M15" s="546"/>
      <c r="N15" s="546"/>
      <c r="O15" s="546"/>
      <c r="P15" s="546"/>
      <c r="Q15" s="546"/>
      <c r="R15" s="546"/>
      <c r="S15" s="546"/>
      <c r="T15" s="546"/>
      <c r="U15" s="546"/>
      <c r="V15" s="546"/>
      <c r="W15" s="546"/>
      <c r="X15" s="546"/>
      <c r="Y15" s="546"/>
      <c r="Z15" s="547"/>
    </row>
    <row r="16" spans="2:27" ht="21.75" customHeight="1" x14ac:dyDescent="0.15">
      <c r="B16" s="327"/>
      <c r="C16" s="545"/>
      <c r="D16" s="546"/>
      <c r="E16" s="546"/>
      <c r="F16" s="546"/>
      <c r="G16" s="546"/>
      <c r="H16" s="546"/>
      <c r="I16" s="546"/>
      <c r="J16" s="546"/>
      <c r="K16" s="546"/>
      <c r="L16" s="546"/>
      <c r="M16" s="546"/>
      <c r="N16" s="546"/>
      <c r="O16" s="546"/>
      <c r="P16" s="546"/>
      <c r="Q16" s="546"/>
      <c r="R16" s="546"/>
      <c r="S16" s="546"/>
      <c r="T16" s="546"/>
      <c r="U16" s="546"/>
      <c r="V16" s="546"/>
      <c r="W16" s="546"/>
      <c r="X16" s="546"/>
      <c r="Y16" s="546"/>
      <c r="Z16" s="547"/>
    </row>
    <row r="17" spans="2:26" ht="21.75" customHeight="1" x14ac:dyDescent="0.15">
      <c r="B17" s="327"/>
      <c r="C17" s="545"/>
      <c r="D17" s="546"/>
      <c r="E17" s="546"/>
      <c r="F17" s="546"/>
      <c r="G17" s="546"/>
      <c r="H17" s="546"/>
      <c r="I17" s="546"/>
      <c r="J17" s="546"/>
      <c r="K17" s="546"/>
      <c r="L17" s="546"/>
      <c r="M17" s="546"/>
      <c r="N17" s="546"/>
      <c r="O17" s="546"/>
      <c r="P17" s="546"/>
      <c r="Q17" s="546"/>
      <c r="R17" s="546"/>
      <c r="S17" s="546"/>
      <c r="T17" s="546"/>
      <c r="U17" s="546"/>
      <c r="V17" s="546"/>
      <c r="W17" s="546"/>
      <c r="X17" s="546"/>
      <c r="Y17" s="546"/>
      <c r="Z17" s="547"/>
    </row>
    <row r="18" spans="2:26" ht="21.75" customHeight="1" x14ac:dyDescent="0.15">
      <c r="B18" s="327"/>
      <c r="C18" s="545"/>
      <c r="D18" s="546"/>
      <c r="E18" s="546"/>
      <c r="F18" s="546"/>
      <c r="G18" s="546"/>
      <c r="H18" s="546"/>
      <c r="I18" s="546"/>
      <c r="J18" s="546"/>
      <c r="K18" s="546"/>
      <c r="L18" s="546"/>
      <c r="M18" s="546"/>
      <c r="N18" s="546"/>
      <c r="O18" s="546"/>
      <c r="P18" s="546"/>
      <c r="Q18" s="546"/>
      <c r="R18" s="546"/>
      <c r="S18" s="546"/>
      <c r="T18" s="546"/>
      <c r="U18" s="546"/>
      <c r="V18" s="546"/>
      <c r="W18" s="546"/>
      <c r="X18" s="546"/>
      <c r="Y18" s="546"/>
      <c r="Z18" s="547"/>
    </row>
    <row r="19" spans="2:26" ht="21.75" customHeight="1" x14ac:dyDescent="0.15">
      <c r="B19" s="327"/>
      <c r="C19" s="545"/>
      <c r="D19" s="546"/>
      <c r="E19" s="546"/>
      <c r="F19" s="546"/>
      <c r="G19" s="546"/>
      <c r="H19" s="546"/>
      <c r="I19" s="546"/>
      <c r="J19" s="546"/>
      <c r="K19" s="546"/>
      <c r="L19" s="546"/>
      <c r="M19" s="546"/>
      <c r="N19" s="546"/>
      <c r="O19" s="546"/>
      <c r="P19" s="546"/>
      <c r="Q19" s="546"/>
      <c r="R19" s="546"/>
      <c r="S19" s="546"/>
      <c r="T19" s="546"/>
      <c r="U19" s="546"/>
      <c r="V19" s="546"/>
      <c r="W19" s="546"/>
      <c r="X19" s="546"/>
      <c r="Y19" s="546"/>
      <c r="Z19" s="547"/>
    </row>
    <row r="20" spans="2:26" ht="21.75" customHeight="1" x14ac:dyDescent="0.15">
      <c r="B20" s="327"/>
      <c r="C20" s="545"/>
      <c r="D20" s="546"/>
      <c r="E20" s="546"/>
      <c r="F20" s="546"/>
      <c r="G20" s="546"/>
      <c r="H20" s="546"/>
      <c r="I20" s="546"/>
      <c r="J20" s="546"/>
      <c r="K20" s="546"/>
      <c r="L20" s="546"/>
      <c r="M20" s="546"/>
      <c r="N20" s="546"/>
      <c r="O20" s="546"/>
      <c r="P20" s="546"/>
      <c r="Q20" s="546"/>
      <c r="R20" s="546"/>
      <c r="S20" s="546"/>
      <c r="T20" s="546"/>
      <c r="U20" s="546"/>
      <c r="V20" s="546"/>
      <c r="W20" s="546"/>
      <c r="X20" s="546"/>
      <c r="Y20" s="546"/>
      <c r="Z20" s="547"/>
    </row>
    <row r="21" spans="2:26" ht="21.75" customHeight="1" x14ac:dyDescent="0.15">
      <c r="B21" s="327"/>
      <c r="C21" s="545"/>
      <c r="D21" s="546"/>
      <c r="E21" s="546"/>
      <c r="F21" s="546"/>
      <c r="G21" s="546"/>
      <c r="H21" s="546"/>
      <c r="I21" s="546"/>
      <c r="J21" s="546"/>
      <c r="K21" s="546"/>
      <c r="L21" s="546"/>
      <c r="M21" s="546"/>
      <c r="N21" s="546"/>
      <c r="O21" s="546"/>
      <c r="P21" s="546"/>
      <c r="Q21" s="546"/>
      <c r="R21" s="546"/>
      <c r="S21" s="546"/>
      <c r="T21" s="546"/>
      <c r="U21" s="546"/>
      <c r="V21" s="546"/>
      <c r="W21" s="546"/>
      <c r="X21" s="546"/>
      <c r="Y21" s="546"/>
      <c r="Z21" s="547"/>
    </row>
    <row r="22" spans="2:26" ht="21.75" customHeight="1" x14ac:dyDescent="0.15">
      <c r="B22" s="327"/>
      <c r="C22" s="545"/>
      <c r="D22" s="546"/>
      <c r="E22" s="546"/>
      <c r="F22" s="546"/>
      <c r="G22" s="546"/>
      <c r="H22" s="546"/>
      <c r="I22" s="546"/>
      <c r="J22" s="546"/>
      <c r="K22" s="546"/>
      <c r="L22" s="546"/>
      <c r="M22" s="546"/>
      <c r="N22" s="546"/>
      <c r="O22" s="546"/>
      <c r="P22" s="546"/>
      <c r="Q22" s="546"/>
      <c r="R22" s="546"/>
      <c r="S22" s="546"/>
      <c r="T22" s="546"/>
      <c r="U22" s="546"/>
      <c r="V22" s="546"/>
      <c r="W22" s="546"/>
      <c r="X22" s="546"/>
      <c r="Y22" s="546"/>
      <c r="Z22" s="547"/>
    </row>
    <row r="23" spans="2:26" ht="21.75" customHeight="1" x14ac:dyDescent="0.15">
      <c r="B23" s="327"/>
      <c r="C23" s="545"/>
      <c r="D23" s="546"/>
      <c r="E23" s="546"/>
      <c r="F23" s="546"/>
      <c r="G23" s="546"/>
      <c r="H23" s="546"/>
      <c r="I23" s="546"/>
      <c r="J23" s="546"/>
      <c r="K23" s="546"/>
      <c r="L23" s="546"/>
      <c r="M23" s="546"/>
      <c r="N23" s="546"/>
      <c r="O23" s="546"/>
      <c r="P23" s="546"/>
      <c r="Q23" s="546"/>
      <c r="R23" s="546"/>
      <c r="S23" s="546"/>
      <c r="T23" s="546"/>
      <c r="U23" s="546"/>
      <c r="V23" s="546"/>
      <c r="W23" s="546"/>
      <c r="X23" s="546"/>
      <c r="Y23" s="546"/>
      <c r="Z23" s="547"/>
    </row>
    <row r="24" spans="2:26" ht="21.75" customHeight="1" x14ac:dyDescent="0.15">
      <c r="B24" s="327"/>
      <c r="C24" s="545"/>
      <c r="D24" s="546"/>
      <c r="E24" s="546"/>
      <c r="F24" s="546"/>
      <c r="G24" s="546"/>
      <c r="H24" s="546"/>
      <c r="I24" s="546"/>
      <c r="J24" s="546"/>
      <c r="K24" s="546"/>
      <c r="L24" s="546"/>
      <c r="M24" s="546"/>
      <c r="N24" s="546"/>
      <c r="O24" s="546"/>
      <c r="P24" s="546"/>
      <c r="Q24" s="546"/>
      <c r="R24" s="546"/>
      <c r="S24" s="546"/>
      <c r="T24" s="546"/>
      <c r="U24" s="546"/>
      <c r="V24" s="546"/>
      <c r="W24" s="546"/>
      <c r="X24" s="546"/>
      <c r="Y24" s="546"/>
      <c r="Z24" s="547"/>
    </row>
    <row r="25" spans="2:26" ht="21.75" customHeight="1" x14ac:dyDescent="0.15">
      <c r="B25" s="327"/>
      <c r="C25" s="545"/>
      <c r="D25" s="546"/>
      <c r="E25" s="546"/>
      <c r="F25" s="546"/>
      <c r="G25" s="546"/>
      <c r="H25" s="546"/>
      <c r="I25" s="546"/>
      <c r="J25" s="546"/>
      <c r="K25" s="546"/>
      <c r="L25" s="546"/>
      <c r="M25" s="546"/>
      <c r="N25" s="546"/>
      <c r="O25" s="546"/>
      <c r="P25" s="546"/>
      <c r="Q25" s="546"/>
      <c r="R25" s="546"/>
      <c r="S25" s="546"/>
      <c r="T25" s="546"/>
      <c r="U25" s="546"/>
      <c r="V25" s="546"/>
      <c r="W25" s="546"/>
      <c r="X25" s="546"/>
      <c r="Y25" s="546"/>
      <c r="Z25" s="547"/>
    </row>
    <row r="26" spans="2:26" ht="21.75" customHeight="1" x14ac:dyDescent="0.15">
      <c r="B26" s="327"/>
      <c r="C26" s="545"/>
      <c r="D26" s="546"/>
      <c r="E26" s="546"/>
      <c r="F26" s="546"/>
      <c r="G26" s="546"/>
      <c r="H26" s="546"/>
      <c r="I26" s="546"/>
      <c r="J26" s="546"/>
      <c r="K26" s="546"/>
      <c r="L26" s="546"/>
      <c r="M26" s="546"/>
      <c r="N26" s="546"/>
      <c r="O26" s="546"/>
      <c r="P26" s="546"/>
      <c r="Q26" s="546"/>
      <c r="R26" s="546"/>
      <c r="S26" s="546"/>
      <c r="T26" s="546"/>
      <c r="U26" s="546"/>
      <c r="V26" s="546"/>
      <c r="W26" s="546"/>
      <c r="X26" s="546"/>
      <c r="Y26" s="546"/>
      <c r="Z26" s="547"/>
    </row>
    <row r="27" spans="2:26" ht="21.75" customHeight="1" x14ac:dyDescent="0.15">
      <c r="B27" s="327"/>
      <c r="C27" s="545"/>
      <c r="D27" s="546"/>
      <c r="E27" s="546"/>
      <c r="F27" s="546"/>
      <c r="G27" s="546"/>
      <c r="H27" s="546"/>
      <c r="I27" s="546"/>
      <c r="J27" s="546"/>
      <c r="K27" s="546"/>
      <c r="L27" s="546"/>
      <c r="M27" s="546"/>
      <c r="N27" s="546"/>
      <c r="O27" s="546"/>
      <c r="P27" s="546"/>
      <c r="Q27" s="546"/>
      <c r="R27" s="546"/>
      <c r="S27" s="546"/>
      <c r="T27" s="546"/>
      <c r="U27" s="546"/>
      <c r="V27" s="546"/>
      <c r="W27" s="546"/>
      <c r="X27" s="546"/>
      <c r="Y27" s="546"/>
      <c r="Z27" s="547"/>
    </row>
    <row r="28" spans="2:26" ht="21.75" customHeight="1" x14ac:dyDescent="0.15">
      <c r="B28" s="327"/>
      <c r="C28" s="545"/>
      <c r="D28" s="546"/>
      <c r="E28" s="546"/>
      <c r="F28" s="546"/>
      <c r="G28" s="546"/>
      <c r="H28" s="546"/>
      <c r="I28" s="546"/>
      <c r="J28" s="546"/>
      <c r="K28" s="546"/>
      <c r="L28" s="546"/>
      <c r="M28" s="546"/>
      <c r="N28" s="546"/>
      <c r="O28" s="546"/>
      <c r="P28" s="546"/>
      <c r="Q28" s="546"/>
      <c r="R28" s="546"/>
      <c r="S28" s="546"/>
      <c r="T28" s="546"/>
      <c r="U28" s="546"/>
      <c r="V28" s="546"/>
      <c r="W28" s="546"/>
      <c r="X28" s="546"/>
      <c r="Y28" s="546"/>
      <c r="Z28" s="547"/>
    </row>
    <row r="29" spans="2:26" ht="47.25" customHeight="1" x14ac:dyDescent="0.15">
      <c r="B29" s="328"/>
      <c r="C29" s="160"/>
      <c r="D29" s="160"/>
      <c r="E29" s="161"/>
      <c r="F29" s="162"/>
      <c r="G29" s="160"/>
      <c r="H29" s="160"/>
      <c r="I29" s="160"/>
      <c r="J29" s="544" t="s">
        <v>120</v>
      </c>
      <c r="K29" s="544"/>
      <c r="L29" s="544"/>
      <c r="M29" s="544"/>
      <c r="N29" s="544"/>
      <c r="O29" s="544"/>
      <c r="P29" s="544"/>
      <c r="Q29" s="544" t="s">
        <v>121</v>
      </c>
      <c r="R29" s="544"/>
      <c r="S29" s="544"/>
      <c r="T29" s="544"/>
      <c r="U29" s="544"/>
      <c r="V29" s="544"/>
      <c r="W29" s="544"/>
      <c r="X29" s="544"/>
      <c r="Y29" s="544"/>
      <c r="Z29" s="163"/>
    </row>
    <row r="30" spans="2:26" ht="15" customHeight="1" x14ac:dyDescent="0.15">
      <c r="C30" s="211" t="s">
        <v>122</v>
      </c>
    </row>
    <row r="31" spans="2:26" ht="15" customHeight="1" x14ac:dyDescent="0.15">
      <c r="C31" s="1" t="s">
        <v>123</v>
      </c>
    </row>
    <row r="32" spans="2:26" ht="15" customHeight="1" x14ac:dyDescent="0.15">
      <c r="C32" s="1" t="s">
        <v>124</v>
      </c>
    </row>
    <row r="33" spans="3:3" ht="15" customHeight="1" x14ac:dyDescent="0.15">
      <c r="C33" s="1" t="s">
        <v>125</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2"/>
  <dataValidations count="2">
    <dataValidation allowBlank="1" showInputMessage="1" showErrorMessage="1" prompt="緯度を小数点以下５桁まで入力する。" sqref="X3:Z3 X5:Z5" xr:uid="{44A00ACB-58F8-4FB9-B848-42CF4354A3A9}"/>
    <dataValidation allowBlank="1" showInputMessage="1" showErrorMessage="1" prompt="経度を小数点以下５桁まで入力する。" sqref="X4:Z4 X6:Z6" xr:uid="{BE5AEDF4-0273-497A-9774-DB974D0A5312}"/>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3A79C13-137D-42A9-8716-9F4F12B145A3}">
          <x14:formula1>
            <xm:f>'(参考)リスト'!$C$6:$C$11</xm:f>
          </x14:formula1>
          <xm:sqref>I5:K5</xm:sqref>
        </x14:dataValidation>
        <x14:dataValidation type="list" allowBlank="1" showInputMessage="1" showErrorMessage="1" xr:uid="{66AB13AA-47BA-47F3-8E7E-DD6A47765681}">
          <x14:formula1>
            <xm:f>'(参考)リスト'!$D$6:$D$7</xm:f>
          </x14:formula1>
          <xm:sqref>R5:R6</xm:sqref>
        </x14:dataValidation>
        <x14:dataValidation type="list" allowBlank="1" showInputMessage="1" showErrorMessage="1" xr:uid="{3FEBAE94-A5E8-4C08-AF53-790D661A08B6}">
          <x14:formula1>
            <xm:f>'(参考)リスト'!$F$6:$F$7</xm:f>
          </x14:formula1>
          <xm:sqref>U5</xm:sqref>
        </x14:dataValidation>
        <x14:dataValidation type="list" allowBlank="1" showInputMessage="1" showErrorMessage="1" xr:uid="{04AE97BE-A1BD-4C52-A6EF-529C8E888518}">
          <x14:formula1>
            <xm:f>'(参考)リスト'!$E$6:$E$10</xm:f>
          </x14:formula1>
          <xm:sqref>U6</xm:sqref>
        </x14:dataValidation>
        <x14:dataValidation type="list" allowBlank="1" showInputMessage="1" showErrorMessage="1" xr:uid="{2B003CA1-1C21-425E-B2E8-84D412B77700}">
          <x14:formula1>
            <xm:f>'(参考)リスト'!$G$16:$G$19</xm:f>
          </x14:formula1>
          <xm:sqref>D7:E11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24F0B-07F9-4FD8-BAB9-9A77326A0FEB}">
  <sheetPr codeName="Sheet94">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9" t="s">
        <v>115</v>
      </c>
      <c r="C2" s="146"/>
      <c r="D2" s="146"/>
      <c r="E2" s="146"/>
      <c r="F2" s="146"/>
      <c r="G2" s="146"/>
      <c r="H2" s="146"/>
      <c r="I2" s="146"/>
      <c r="J2" s="146"/>
      <c r="K2" s="146"/>
      <c r="L2" s="146"/>
      <c r="M2" s="148"/>
      <c r="N2" s="417" t="s">
        <v>442</v>
      </c>
      <c r="O2" s="417"/>
      <c r="P2" s="587">
        <v>45853</v>
      </c>
      <c r="Q2" s="588"/>
      <c r="R2" s="589"/>
      <c r="S2" s="417" t="s">
        <v>467</v>
      </c>
      <c r="T2" s="417"/>
      <c r="U2" s="417"/>
      <c r="V2" s="590" t="str">
        <f>+'様式A-1'!$W$2</f>
        <v>34.19214,132.18042</v>
      </c>
      <c r="W2" s="590"/>
      <c r="X2" s="590"/>
      <c r="Y2" s="590"/>
      <c r="Z2" s="590"/>
    </row>
    <row r="3" spans="2:27" ht="20.100000000000001" customHeight="1" x14ac:dyDescent="0.15">
      <c r="B3" s="184" t="s">
        <v>434</v>
      </c>
      <c r="C3" s="399" t="str">
        <f>+'様式A-1'!$D$3</f>
        <v>セキセキトンネル</v>
      </c>
      <c r="D3" s="400"/>
      <c r="E3" s="400"/>
      <c r="F3" s="401"/>
      <c r="G3" s="415" t="s">
        <v>435</v>
      </c>
      <c r="H3" s="399" t="str">
        <f>+'様式A-1'!$J$3</f>
        <v>主要地方道岩国大竹線</v>
      </c>
      <c r="I3" s="400"/>
      <c r="J3" s="401"/>
      <c r="K3" s="415" t="s">
        <v>439</v>
      </c>
      <c r="L3" s="591" t="str">
        <f>+'様式A-1'!$R$3</f>
        <v>山口県岩国土木建築事務所</v>
      </c>
      <c r="M3" s="591"/>
      <c r="N3" s="591"/>
      <c r="O3" s="591"/>
      <c r="P3" s="591"/>
      <c r="Q3" s="394" t="s">
        <v>440</v>
      </c>
      <c r="R3" s="396"/>
      <c r="S3" s="399" t="str">
        <f>'様式B (1)'!$S$3</f>
        <v>復建調査設計株式会社</v>
      </c>
      <c r="T3" s="400"/>
      <c r="U3" s="401"/>
      <c r="V3" s="593" t="s">
        <v>445</v>
      </c>
      <c r="W3" s="149" t="s">
        <v>446</v>
      </c>
      <c r="X3" s="581">
        <f>+'様式A-1'!$E$7</f>
        <v>34.192140000000002</v>
      </c>
      <c r="Y3" s="582"/>
      <c r="Z3" s="583"/>
    </row>
    <row r="4" spans="2:27" ht="20.100000000000001" customHeight="1" x14ac:dyDescent="0.15">
      <c r="B4" s="181" t="s">
        <v>447</v>
      </c>
      <c r="C4" s="402" t="str">
        <f>+'様式A-1'!$D$4</f>
        <v>関々トンネル</v>
      </c>
      <c r="D4" s="403"/>
      <c r="E4" s="403"/>
      <c r="F4" s="404"/>
      <c r="G4" s="421"/>
      <c r="H4" s="402"/>
      <c r="I4" s="403"/>
      <c r="J4" s="404"/>
      <c r="K4" s="421"/>
      <c r="L4" s="592"/>
      <c r="M4" s="592"/>
      <c r="N4" s="592"/>
      <c r="O4" s="592"/>
      <c r="P4" s="592"/>
      <c r="Q4" s="383"/>
      <c r="R4" s="398"/>
      <c r="S4" s="402" t="str">
        <f>'様式B (1)'!$S$4</f>
        <v>小笠原洋</v>
      </c>
      <c r="T4" s="403"/>
      <c r="U4" s="404"/>
      <c r="V4" s="594"/>
      <c r="W4" s="193" t="s">
        <v>448</v>
      </c>
      <c r="X4" s="581">
        <f>+'様式A-1'!$E$8</f>
        <v>132.18052</v>
      </c>
      <c r="Y4" s="582"/>
      <c r="Z4" s="583"/>
    </row>
    <row r="5" spans="2:27" ht="20.100000000000001" customHeight="1" x14ac:dyDescent="0.15">
      <c r="B5" s="585" t="s">
        <v>449</v>
      </c>
      <c r="C5" s="188" t="s">
        <v>450</v>
      </c>
      <c r="D5" s="337" t="str">
        <f>+'様式A-1'!$E$5</f>
        <v>山口県岩国市関戸</v>
      </c>
      <c r="E5" s="354"/>
      <c r="F5" s="354"/>
      <c r="G5" s="329" t="s">
        <v>298</v>
      </c>
      <c r="H5" s="336"/>
      <c r="I5" s="337" t="str">
        <f>'様式B (1)'!$I$5</f>
        <v>山岳トンネル工法（NATM）</v>
      </c>
      <c r="J5" s="354"/>
      <c r="K5" s="338"/>
      <c r="L5" s="417" t="s">
        <v>451</v>
      </c>
      <c r="M5" s="417"/>
      <c r="N5" s="182" t="s">
        <v>452</v>
      </c>
      <c r="O5" s="150">
        <f>+'様式A-1'!$Z$5</f>
        <v>889</v>
      </c>
      <c r="P5" s="183" t="s">
        <v>453</v>
      </c>
      <c r="Q5" s="562" t="s">
        <v>454</v>
      </c>
      <c r="R5" s="579" t="str">
        <f>'様式B (1)'!$R$5</f>
        <v>一般道</v>
      </c>
      <c r="S5" s="415" t="s">
        <v>61</v>
      </c>
      <c r="T5" s="415"/>
      <c r="U5" s="151" t="str">
        <f>'様式B (1)'!$U$5</f>
        <v>無</v>
      </c>
      <c r="V5" s="394" t="s">
        <v>455</v>
      </c>
      <c r="W5" s="149" t="s">
        <v>446</v>
      </c>
      <c r="X5" s="581">
        <f>+'様式A-1'!$E$9</f>
        <v>34.197405000000003</v>
      </c>
      <c r="Y5" s="582"/>
      <c r="Z5" s="583"/>
    </row>
    <row r="6" spans="2:27" ht="20.100000000000001" customHeight="1" x14ac:dyDescent="0.15">
      <c r="B6" s="586"/>
      <c r="C6" s="188" t="s">
        <v>456</v>
      </c>
      <c r="D6" s="584" t="str">
        <f>+'様式A-1'!$E$6</f>
        <v>山口県玖珂郡和木町関ヶ浜</v>
      </c>
      <c r="E6" s="354"/>
      <c r="F6" s="354"/>
      <c r="G6" s="417" t="s">
        <v>457</v>
      </c>
      <c r="H6" s="417"/>
      <c r="I6" s="337" t="str">
        <f>'様式B (1)'!$I$6</f>
        <v>2004年</v>
      </c>
      <c r="J6" s="354"/>
      <c r="K6" s="338"/>
      <c r="L6" s="417" t="s">
        <v>458</v>
      </c>
      <c r="M6" s="417"/>
      <c r="N6" s="182" t="s">
        <v>452</v>
      </c>
      <c r="O6" s="179">
        <f>+'様式A-1'!$E$15</f>
        <v>8.5</v>
      </c>
      <c r="P6" s="183" t="s">
        <v>453</v>
      </c>
      <c r="Q6" s="398"/>
      <c r="R6" s="580"/>
      <c r="S6" s="417" t="s">
        <v>60</v>
      </c>
      <c r="T6" s="417"/>
      <c r="U6" s="152" t="str">
        <f>'様式B (1)'!$U$6</f>
        <v>指定なし</v>
      </c>
      <c r="V6" s="383"/>
      <c r="W6" s="149" t="s">
        <v>448</v>
      </c>
      <c r="X6" s="581">
        <f>+'様式A-1'!$E$10</f>
        <v>132.187209</v>
      </c>
      <c r="Y6" s="582"/>
      <c r="Z6" s="583"/>
    </row>
    <row r="7" spans="2:27" ht="7.5" customHeight="1" x14ac:dyDescent="0.15">
      <c r="B7" s="559" t="s">
        <v>459</v>
      </c>
      <c r="C7" s="559"/>
      <c r="D7" s="560" t="str">
        <f>'様式B (1)'!$D$7</f>
        <v>Ⅱ</v>
      </c>
      <c r="E7" s="560"/>
      <c r="F7" s="153"/>
      <c r="G7" s="153"/>
      <c r="H7" s="153"/>
      <c r="I7" s="153"/>
      <c r="J7" s="153"/>
      <c r="K7" s="153"/>
      <c r="L7" s="153"/>
      <c r="M7" s="153"/>
      <c r="N7" s="153"/>
      <c r="O7" s="153"/>
      <c r="P7" s="153"/>
      <c r="Q7" s="153"/>
      <c r="R7" s="153"/>
      <c r="S7" s="153"/>
      <c r="T7" s="153"/>
      <c r="U7" s="153"/>
      <c r="V7" s="153"/>
      <c r="W7" s="153"/>
      <c r="X7" s="154"/>
      <c r="Y7" s="154"/>
      <c r="Z7" s="155"/>
    </row>
    <row r="8" spans="2:27" ht="21.75" customHeight="1" x14ac:dyDescent="0.15">
      <c r="B8" s="559"/>
      <c r="C8" s="559"/>
      <c r="D8" s="560"/>
      <c r="E8" s="560"/>
      <c r="F8" s="156"/>
      <c r="G8" s="561" t="s">
        <v>460</v>
      </c>
      <c r="H8" s="562"/>
      <c r="I8" s="567" t="s">
        <v>461</v>
      </c>
      <c r="J8" s="157" t="s">
        <v>443</v>
      </c>
      <c r="K8" s="158" t="s">
        <v>426</v>
      </c>
      <c r="L8" s="570">
        <f>'様式B (1)'!$L$8</f>
        <v>24</v>
      </c>
      <c r="M8" s="571"/>
      <c r="N8" s="188" t="s">
        <v>444</v>
      </c>
      <c r="O8" s="578">
        <f>'様式B (1)'!$O$8</f>
        <v>0</v>
      </c>
      <c r="P8" s="578"/>
      <c r="Q8" s="188" t="s">
        <v>462</v>
      </c>
      <c r="R8" s="570">
        <f>'様式B (1)'!$R$8</f>
        <v>0</v>
      </c>
      <c r="S8" s="571"/>
      <c r="T8" s="561" t="s">
        <v>463</v>
      </c>
      <c r="U8" s="562"/>
      <c r="V8" s="561" t="s">
        <v>464</v>
      </c>
      <c r="W8" s="562"/>
      <c r="X8" s="548">
        <f>'様式B (1)'!$X$8</f>
        <v>0</v>
      </c>
      <c r="Y8" s="549"/>
      <c r="Z8" s="156"/>
      <c r="AA8" s="84"/>
    </row>
    <row r="9" spans="2:27" ht="10.9" customHeight="1" x14ac:dyDescent="0.15">
      <c r="B9" s="559"/>
      <c r="C9" s="559"/>
      <c r="D9" s="560"/>
      <c r="E9" s="560"/>
      <c r="F9" s="156"/>
      <c r="G9" s="563"/>
      <c r="H9" s="564"/>
      <c r="I9" s="568"/>
      <c r="J9" s="574" t="s">
        <v>373</v>
      </c>
      <c r="K9" s="576" t="s">
        <v>426</v>
      </c>
      <c r="L9" s="548">
        <f>'様式B (1)'!$L$9</f>
        <v>44</v>
      </c>
      <c r="M9" s="549"/>
      <c r="N9" s="574" t="s">
        <v>444</v>
      </c>
      <c r="O9" s="548">
        <f>'様式B (1)'!$O$9</f>
        <v>0</v>
      </c>
      <c r="P9" s="549"/>
      <c r="Q9" s="574" t="s">
        <v>462</v>
      </c>
      <c r="R9" s="548">
        <f>'様式B (1)'!$R$9</f>
        <v>0</v>
      </c>
      <c r="S9" s="549"/>
      <c r="T9" s="563"/>
      <c r="U9" s="564"/>
      <c r="V9" s="565"/>
      <c r="W9" s="566"/>
      <c r="X9" s="572"/>
      <c r="Y9" s="573"/>
      <c r="Z9" s="156"/>
      <c r="AA9" s="84"/>
    </row>
    <row r="10" spans="2:27" ht="10.9" customHeight="1" x14ac:dyDescent="0.15">
      <c r="B10" s="559"/>
      <c r="C10" s="559"/>
      <c r="D10" s="560"/>
      <c r="E10" s="560"/>
      <c r="F10" s="156"/>
      <c r="G10" s="563"/>
      <c r="H10" s="564"/>
      <c r="I10" s="568"/>
      <c r="J10" s="575"/>
      <c r="K10" s="577"/>
      <c r="L10" s="550"/>
      <c r="M10" s="551"/>
      <c r="N10" s="575"/>
      <c r="O10" s="550"/>
      <c r="P10" s="551"/>
      <c r="Q10" s="575"/>
      <c r="R10" s="550"/>
      <c r="S10" s="551"/>
      <c r="T10" s="563"/>
      <c r="U10" s="564"/>
      <c r="V10" s="552" t="s">
        <v>465</v>
      </c>
      <c r="W10" s="553"/>
      <c r="X10" s="548">
        <f>'様式B (1)'!$X$10</f>
        <v>1</v>
      </c>
      <c r="Y10" s="549"/>
      <c r="Z10" s="156"/>
      <c r="AA10" s="84"/>
    </row>
    <row r="11" spans="2:27" ht="21.75" customHeight="1" x14ac:dyDescent="0.15">
      <c r="B11" s="559"/>
      <c r="C11" s="559"/>
      <c r="D11" s="560"/>
      <c r="E11" s="560"/>
      <c r="F11" s="156"/>
      <c r="G11" s="565"/>
      <c r="H11" s="566"/>
      <c r="I11" s="569"/>
      <c r="J11" s="188" t="s">
        <v>466</v>
      </c>
      <c r="K11" s="158" t="s">
        <v>426</v>
      </c>
      <c r="L11" s="556">
        <f>'様式B (1)'!$L$11</f>
        <v>13</v>
      </c>
      <c r="M11" s="557"/>
      <c r="N11" s="188" t="s">
        <v>444</v>
      </c>
      <c r="O11" s="558">
        <f>'様式B (1)'!$O$11</f>
        <v>0</v>
      </c>
      <c r="P11" s="558"/>
      <c r="Q11" s="188" t="s">
        <v>462</v>
      </c>
      <c r="R11" s="556">
        <f>'様式B (1)'!$R$11</f>
        <v>0</v>
      </c>
      <c r="S11" s="557"/>
      <c r="T11" s="565"/>
      <c r="U11" s="566"/>
      <c r="V11" s="554"/>
      <c r="W11" s="555"/>
      <c r="X11" s="550"/>
      <c r="Y11" s="551"/>
      <c r="Z11" s="156"/>
      <c r="AA11" s="84"/>
    </row>
    <row r="12" spans="2:27" ht="21.75" customHeight="1" x14ac:dyDescent="0.15">
      <c r="B12" s="342" t="s">
        <v>119</v>
      </c>
      <c r="C12" s="545"/>
      <c r="D12" s="546"/>
      <c r="E12" s="546"/>
      <c r="F12" s="546"/>
      <c r="G12" s="546"/>
      <c r="H12" s="546"/>
      <c r="I12" s="546"/>
      <c r="J12" s="546"/>
      <c r="K12" s="546"/>
      <c r="L12" s="546"/>
      <c r="M12" s="546"/>
      <c r="N12" s="546"/>
      <c r="O12" s="546"/>
      <c r="P12" s="546"/>
      <c r="Q12" s="546"/>
      <c r="R12" s="546"/>
      <c r="S12" s="546"/>
      <c r="T12" s="546"/>
      <c r="U12" s="546"/>
      <c r="V12" s="546"/>
      <c r="W12" s="546"/>
      <c r="X12" s="546"/>
      <c r="Y12" s="546"/>
      <c r="Z12" s="547"/>
      <c r="AA12" s="84"/>
    </row>
    <row r="13" spans="2:27" ht="21.75" customHeight="1" x14ac:dyDescent="0.15">
      <c r="B13" s="327"/>
      <c r="C13" s="545"/>
      <c r="D13" s="546"/>
      <c r="E13" s="546"/>
      <c r="F13" s="546"/>
      <c r="G13" s="546"/>
      <c r="H13" s="546"/>
      <c r="I13" s="546"/>
      <c r="J13" s="546"/>
      <c r="K13" s="546"/>
      <c r="L13" s="546"/>
      <c r="M13" s="546"/>
      <c r="N13" s="546"/>
      <c r="O13" s="546"/>
      <c r="P13" s="546"/>
      <c r="Q13" s="546"/>
      <c r="R13" s="546"/>
      <c r="S13" s="546"/>
      <c r="T13" s="546"/>
      <c r="U13" s="546"/>
      <c r="V13" s="546"/>
      <c r="W13" s="546"/>
      <c r="X13" s="546"/>
      <c r="Y13" s="546"/>
      <c r="Z13" s="547"/>
      <c r="AA13" s="84"/>
    </row>
    <row r="14" spans="2:27" ht="21.75" customHeight="1" x14ac:dyDescent="0.15">
      <c r="B14" s="327"/>
      <c r="C14" s="545"/>
      <c r="D14" s="546"/>
      <c r="E14" s="546"/>
      <c r="F14" s="546"/>
      <c r="G14" s="546"/>
      <c r="H14" s="546"/>
      <c r="I14" s="546"/>
      <c r="J14" s="546"/>
      <c r="K14" s="546"/>
      <c r="L14" s="546"/>
      <c r="M14" s="546"/>
      <c r="N14" s="546"/>
      <c r="O14" s="546"/>
      <c r="P14" s="546"/>
      <c r="Q14" s="546"/>
      <c r="R14" s="546"/>
      <c r="S14" s="546"/>
      <c r="T14" s="546"/>
      <c r="U14" s="546"/>
      <c r="V14" s="546"/>
      <c r="W14" s="546"/>
      <c r="X14" s="546"/>
      <c r="Y14" s="546"/>
      <c r="Z14" s="547"/>
      <c r="AA14" s="84"/>
    </row>
    <row r="15" spans="2:27" ht="21.75" customHeight="1" x14ac:dyDescent="0.15">
      <c r="B15" s="327"/>
      <c r="C15" s="545"/>
      <c r="D15" s="546"/>
      <c r="E15" s="546"/>
      <c r="F15" s="546"/>
      <c r="G15" s="546"/>
      <c r="H15" s="546"/>
      <c r="I15" s="546"/>
      <c r="J15" s="546"/>
      <c r="K15" s="546"/>
      <c r="L15" s="546"/>
      <c r="M15" s="546"/>
      <c r="N15" s="546"/>
      <c r="O15" s="546"/>
      <c r="P15" s="546"/>
      <c r="Q15" s="546"/>
      <c r="R15" s="546"/>
      <c r="S15" s="546"/>
      <c r="T15" s="546"/>
      <c r="U15" s="546"/>
      <c r="V15" s="546"/>
      <c r="W15" s="546"/>
      <c r="X15" s="546"/>
      <c r="Y15" s="546"/>
      <c r="Z15" s="547"/>
    </row>
    <row r="16" spans="2:27" ht="21.75" customHeight="1" x14ac:dyDescent="0.15">
      <c r="B16" s="327"/>
      <c r="C16" s="545"/>
      <c r="D16" s="546"/>
      <c r="E16" s="546"/>
      <c r="F16" s="546"/>
      <c r="G16" s="546"/>
      <c r="H16" s="546"/>
      <c r="I16" s="546"/>
      <c r="J16" s="546"/>
      <c r="K16" s="546"/>
      <c r="L16" s="546"/>
      <c r="M16" s="546"/>
      <c r="N16" s="546"/>
      <c r="O16" s="546"/>
      <c r="P16" s="546"/>
      <c r="Q16" s="546"/>
      <c r="R16" s="546"/>
      <c r="S16" s="546"/>
      <c r="T16" s="546"/>
      <c r="U16" s="546"/>
      <c r="V16" s="546"/>
      <c r="W16" s="546"/>
      <c r="X16" s="546"/>
      <c r="Y16" s="546"/>
      <c r="Z16" s="547"/>
    </row>
    <row r="17" spans="2:26" ht="21.75" customHeight="1" x14ac:dyDescent="0.15">
      <c r="B17" s="327"/>
      <c r="C17" s="545"/>
      <c r="D17" s="546"/>
      <c r="E17" s="546"/>
      <c r="F17" s="546"/>
      <c r="G17" s="546"/>
      <c r="H17" s="546"/>
      <c r="I17" s="546"/>
      <c r="J17" s="546"/>
      <c r="K17" s="546"/>
      <c r="L17" s="546"/>
      <c r="M17" s="546"/>
      <c r="N17" s="546"/>
      <c r="O17" s="546"/>
      <c r="P17" s="546"/>
      <c r="Q17" s="546"/>
      <c r="R17" s="546"/>
      <c r="S17" s="546"/>
      <c r="T17" s="546"/>
      <c r="U17" s="546"/>
      <c r="V17" s="546"/>
      <c r="W17" s="546"/>
      <c r="X17" s="546"/>
      <c r="Y17" s="546"/>
      <c r="Z17" s="547"/>
    </row>
    <row r="18" spans="2:26" ht="21.75" customHeight="1" x14ac:dyDescent="0.15">
      <c r="B18" s="327"/>
      <c r="C18" s="545"/>
      <c r="D18" s="546"/>
      <c r="E18" s="546"/>
      <c r="F18" s="546"/>
      <c r="G18" s="546"/>
      <c r="H18" s="546"/>
      <c r="I18" s="546"/>
      <c r="J18" s="546"/>
      <c r="K18" s="546"/>
      <c r="L18" s="546"/>
      <c r="M18" s="546"/>
      <c r="N18" s="546"/>
      <c r="O18" s="546"/>
      <c r="P18" s="546"/>
      <c r="Q18" s="546"/>
      <c r="R18" s="546"/>
      <c r="S18" s="546"/>
      <c r="T18" s="546"/>
      <c r="U18" s="546"/>
      <c r="V18" s="546"/>
      <c r="W18" s="546"/>
      <c r="X18" s="546"/>
      <c r="Y18" s="546"/>
      <c r="Z18" s="547"/>
    </row>
    <row r="19" spans="2:26" ht="21.75" customHeight="1" x14ac:dyDescent="0.15">
      <c r="B19" s="327"/>
      <c r="C19" s="545"/>
      <c r="D19" s="546"/>
      <c r="E19" s="546"/>
      <c r="F19" s="546"/>
      <c r="G19" s="546"/>
      <c r="H19" s="546"/>
      <c r="I19" s="546"/>
      <c r="J19" s="546"/>
      <c r="K19" s="546"/>
      <c r="L19" s="546"/>
      <c r="M19" s="546"/>
      <c r="N19" s="546"/>
      <c r="O19" s="546"/>
      <c r="P19" s="546"/>
      <c r="Q19" s="546"/>
      <c r="R19" s="546"/>
      <c r="S19" s="546"/>
      <c r="T19" s="546"/>
      <c r="U19" s="546"/>
      <c r="V19" s="546"/>
      <c r="W19" s="546"/>
      <c r="X19" s="546"/>
      <c r="Y19" s="546"/>
      <c r="Z19" s="547"/>
    </row>
    <row r="20" spans="2:26" ht="21.75" customHeight="1" x14ac:dyDescent="0.15">
      <c r="B20" s="327"/>
      <c r="C20" s="545"/>
      <c r="D20" s="546"/>
      <c r="E20" s="546"/>
      <c r="F20" s="546"/>
      <c r="G20" s="546"/>
      <c r="H20" s="546"/>
      <c r="I20" s="546"/>
      <c r="J20" s="546"/>
      <c r="K20" s="546"/>
      <c r="L20" s="546"/>
      <c r="M20" s="546"/>
      <c r="N20" s="546"/>
      <c r="O20" s="546"/>
      <c r="P20" s="546"/>
      <c r="Q20" s="546"/>
      <c r="R20" s="546"/>
      <c r="S20" s="546"/>
      <c r="T20" s="546"/>
      <c r="U20" s="546"/>
      <c r="V20" s="546"/>
      <c r="W20" s="546"/>
      <c r="X20" s="546"/>
      <c r="Y20" s="546"/>
      <c r="Z20" s="547"/>
    </row>
    <row r="21" spans="2:26" ht="21.75" customHeight="1" x14ac:dyDescent="0.15">
      <c r="B21" s="327"/>
      <c r="C21" s="545"/>
      <c r="D21" s="546"/>
      <c r="E21" s="546"/>
      <c r="F21" s="546"/>
      <c r="G21" s="546"/>
      <c r="H21" s="546"/>
      <c r="I21" s="546"/>
      <c r="J21" s="546"/>
      <c r="K21" s="546"/>
      <c r="L21" s="546"/>
      <c r="M21" s="546"/>
      <c r="N21" s="546"/>
      <c r="O21" s="546"/>
      <c r="P21" s="546"/>
      <c r="Q21" s="546"/>
      <c r="R21" s="546"/>
      <c r="S21" s="546"/>
      <c r="T21" s="546"/>
      <c r="U21" s="546"/>
      <c r="V21" s="546"/>
      <c r="W21" s="546"/>
      <c r="X21" s="546"/>
      <c r="Y21" s="546"/>
      <c r="Z21" s="547"/>
    </row>
    <row r="22" spans="2:26" ht="21.75" customHeight="1" x14ac:dyDescent="0.15">
      <c r="B22" s="327"/>
      <c r="C22" s="545"/>
      <c r="D22" s="546"/>
      <c r="E22" s="546"/>
      <c r="F22" s="546"/>
      <c r="G22" s="546"/>
      <c r="H22" s="546"/>
      <c r="I22" s="546"/>
      <c r="J22" s="546"/>
      <c r="K22" s="546"/>
      <c r="L22" s="546"/>
      <c r="M22" s="546"/>
      <c r="N22" s="546"/>
      <c r="O22" s="546"/>
      <c r="P22" s="546"/>
      <c r="Q22" s="546"/>
      <c r="R22" s="546"/>
      <c r="S22" s="546"/>
      <c r="T22" s="546"/>
      <c r="U22" s="546"/>
      <c r="V22" s="546"/>
      <c r="W22" s="546"/>
      <c r="X22" s="546"/>
      <c r="Y22" s="546"/>
      <c r="Z22" s="547"/>
    </row>
    <row r="23" spans="2:26" ht="21.75" customHeight="1" x14ac:dyDescent="0.15">
      <c r="B23" s="327"/>
      <c r="C23" s="545"/>
      <c r="D23" s="546"/>
      <c r="E23" s="546"/>
      <c r="F23" s="546"/>
      <c r="G23" s="546"/>
      <c r="H23" s="546"/>
      <c r="I23" s="546"/>
      <c r="J23" s="546"/>
      <c r="K23" s="546"/>
      <c r="L23" s="546"/>
      <c r="M23" s="546"/>
      <c r="N23" s="546"/>
      <c r="O23" s="546"/>
      <c r="P23" s="546"/>
      <c r="Q23" s="546"/>
      <c r="R23" s="546"/>
      <c r="S23" s="546"/>
      <c r="T23" s="546"/>
      <c r="U23" s="546"/>
      <c r="V23" s="546"/>
      <c r="W23" s="546"/>
      <c r="X23" s="546"/>
      <c r="Y23" s="546"/>
      <c r="Z23" s="547"/>
    </row>
    <row r="24" spans="2:26" ht="21.75" customHeight="1" x14ac:dyDescent="0.15">
      <c r="B24" s="327"/>
      <c r="C24" s="545"/>
      <c r="D24" s="546"/>
      <c r="E24" s="546"/>
      <c r="F24" s="546"/>
      <c r="G24" s="546"/>
      <c r="H24" s="546"/>
      <c r="I24" s="546"/>
      <c r="J24" s="546"/>
      <c r="K24" s="546"/>
      <c r="L24" s="546"/>
      <c r="M24" s="546"/>
      <c r="N24" s="546"/>
      <c r="O24" s="546"/>
      <c r="P24" s="546"/>
      <c r="Q24" s="546"/>
      <c r="R24" s="546"/>
      <c r="S24" s="546"/>
      <c r="T24" s="546"/>
      <c r="U24" s="546"/>
      <c r="V24" s="546"/>
      <c r="W24" s="546"/>
      <c r="X24" s="546"/>
      <c r="Y24" s="546"/>
      <c r="Z24" s="547"/>
    </row>
    <row r="25" spans="2:26" ht="21.75" customHeight="1" x14ac:dyDescent="0.15">
      <c r="B25" s="327"/>
      <c r="C25" s="545"/>
      <c r="D25" s="546"/>
      <c r="E25" s="546"/>
      <c r="F25" s="546"/>
      <c r="G25" s="546"/>
      <c r="H25" s="546"/>
      <c r="I25" s="546"/>
      <c r="J25" s="546"/>
      <c r="K25" s="546"/>
      <c r="L25" s="546"/>
      <c r="M25" s="546"/>
      <c r="N25" s="546"/>
      <c r="O25" s="546"/>
      <c r="P25" s="546"/>
      <c r="Q25" s="546"/>
      <c r="R25" s="546"/>
      <c r="S25" s="546"/>
      <c r="T25" s="546"/>
      <c r="U25" s="546"/>
      <c r="V25" s="546"/>
      <c r="W25" s="546"/>
      <c r="X25" s="546"/>
      <c r="Y25" s="546"/>
      <c r="Z25" s="547"/>
    </row>
    <row r="26" spans="2:26" ht="21.75" customHeight="1" x14ac:dyDescent="0.15">
      <c r="B26" s="327"/>
      <c r="C26" s="545"/>
      <c r="D26" s="546"/>
      <c r="E26" s="546"/>
      <c r="F26" s="546"/>
      <c r="G26" s="546"/>
      <c r="H26" s="546"/>
      <c r="I26" s="546"/>
      <c r="J26" s="546"/>
      <c r="K26" s="546"/>
      <c r="L26" s="546"/>
      <c r="M26" s="546"/>
      <c r="N26" s="546"/>
      <c r="O26" s="546"/>
      <c r="P26" s="546"/>
      <c r="Q26" s="546"/>
      <c r="R26" s="546"/>
      <c r="S26" s="546"/>
      <c r="T26" s="546"/>
      <c r="U26" s="546"/>
      <c r="V26" s="546"/>
      <c r="W26" s="546"/>
      <c r="X26" s="546"/>
      <c r="Y26" s="546"/>
      <c r="Z26" s="547"/>
    </row>
    <row r="27" spans="2:26" ht="21.75" customHeight="1" x14ac:dyDescent="0.15">
      <c r="B27" s="327"/>
      <c r="C27" s="545"/>
      <c r="D27" s="546"/>
      <c r="E27" s="546"/>
      <c r="F27" s="546"/>
      <c r="G27" s="546"/>
      <c r="H27" s="546"/>
      <c r="I27" s="546"/>
      <c r="J27" s="546"/>
      <c r="K27" s="546"/>
      <c r="L27" s="546"/>
      <c r="M27" s="546"/>
      <c r="N27" s="546"/>
      <c r="O27" s="546"/>
      <c r="P27" s="546"/>
      <c r="Q27" s="546"/>
      <c r="R27" s="546"/>
      <c r="S27" s="546"/>
      <c r="T27" s="546"/>
      <c r="U27" s="546"/>
      <c r="V27" s="546"/>
      <c r="W27" s="546"/>
      <c r="X27" s="546"/>
      <c r="Y27" s="546"/>
      <c r="Z27" s="547"/>
    </row>
    <row r="28" spans="2:26" ht="21.75" customHeight="1" x14ac:dyDescent="0.15">
      <c r="B28" s="327"/>
      <c r="C28" s="545"/>
      <c r="D28" s="546"/>
      <c r="E28" s="546"/>
      <c r="F28" s="546"/>
      <c r="G28" s="546"/>
      <c r="H28" s="546"/>
      <c r="I28" s="546"/>
      <c r="J28" s="546"/>
      <c r="K28" s="546"/>
      <c r="L28" s="546"/>
      <c r="M28" s="546"/>
      <c r="N28" s="546"/>
      <c r="O28" s="546"/>
      <c r="P28" s="546"/>
      <c r="Q28" s="546"/>
      <c r="R28" s="546"/>
      <c r="S28" s="546"/>
      <c r="T28" s="546"/>
      <c r="U28" s="546"/>
      <c r="V28" s="546"/>
      <c r="W28" s="546"/>
      <c r="X28" s="546"/>
      <c r="Y28" s="546"/>
      <c r="Z28" s="547"/>
    </row>
    <row r="29" spans="2:26" ht="47.25" customHeight="1" x14ac:dyDescent="0.15">
      <c r="B29" s="328"/>
      <c r="C29" s="160"/>
      <c r="D29" s="160"/>
      <c r="E29" s="161"/>
      <c r="F29" s="162"/>
      <c r="G29" s="160"/>
      <c r="H29" s="160"/>
      <c r="I29" s="160"/>
      <c r="J29" s="544" t="s">
        <v>120</v>
      </c>
      <c r="K29" s="544"/>
      <c r="L29" s="544"/>
      <c r="M29" s="544"/>
      <c r="N29" s="544"/>
      <c r="O29" s="544"/>
      <c r="P29" s="544"/>
      <c r="Q29" s="544" t="s">
        <v>121</v>
      </c>
      <c r="R29" s="544"/>
      <c r="S29" s="544"/>
      <c r="T29" s="544"/>
      <c r="U29" s="544"/>
      <c r="V29" s="544"/>
      <c r="W29" s="544"/>
      <c r="X29" s="544"/>
      <c r="Y29" s="544"/>
      <c r="Z29" s="163"/>
    </row>
    <row r="30" spans="2:26" ht="15" customHeight="1" x14ac:dyDescent="0.15">
      <c r="C30" s="211" t="s">
        <v>122</v>
      </c>
    </row>
    <row r="31" spans="2:26" ht="15" customHeight="1" x14ac:dyDescent="0.15">
      <c r="C31" s="1" t="s">
        <v>123</v>
      </c>
    </row>
    <row r="32" spans="2:26" ht="15" customHeight="1" x14ac:dyDescent="0.15">
      <c r="C32" s="1" t="s">
        <v>124</v>
      </c>
    </row>
    <row r="33" spans="3:3" ht="15" customHeight="1" x14ac:dyDescent="0.15">
      <c r="C33" s="1" t="s">
        <v>125</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2"/>
  <dataValidations count="2">
    <dataValidation allowBlank="1" showInputMessage="1" showErrorMessage="1" prompt="緯度を小数点以下５桁まで入力する。" sqref="X3:Z3 X5:Z5" xr:uid="{253A8681-067D-4FCA-A2B9-173FF07A1034}"/>
    <dataValidation allowBlank="1" showInputMessage="1" showErrorMessage="1" prompt="経度を小数点以下５桁まで入力する。" sqref="X4:Z4 X6:Z6" xr:uid="{BA9278D8-F38F-492F-ADEA-931FC28E80D1}"/>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D3BE31A-BF8D-4DF0-AF35-A5528ADF2BA1}">
          <x14:formula1>
            <xm:f>'(参考)リスト'!$C$6:$C$11</xm:f>
          </x14:formula1>
          <xm:sqref>I5:K5</xm:sqref>
        </x14:dataValidation>
        <x14:dataValidation type="list" allowBlank="1" showInputMessage="1" showErrorMessage="1" xr:uid="{2BAF80F6-98D0-4E03-A2F4-EF3C855E1A6E}">
          <x14:formula1>
            <xm:f>'(参考)リスト'!$D$6:$D$7</xm:f>
          </x14:formula1>
          <xm:sqref>R5:R6</xm:sqref>
        </x14:dataValidation>
        <x14:dataValidation type="list" allowBlank="1" showInputMessage="1" showErrorMessage="1" xr:uid="{0EAF714E-D60B-496D-9C32-1EDA855F41B3}">
          <x14:formula1>
            <xm:f>'(参考)リスト'!$F$6:$F$7</xm:f>
          </x14:formula1>
          <xm:sqref>U5</xm:sqref>
        </x14:dataValidation>
        <x14:dataValidation type="list" allowBlank="1" showInputMessage="1" showErrorMessage="1" xr:uid="{AE7052B6-C8BB-4B6B-8AA1-1E8481B9851E}">
          <x14:formula1>
            <xm:f>'(参考)リスト'!$E$6:$E$10</xm:f>
          </x14:formula1>
          <xm:sqref>U6</xm:sqref>
        </x14:dataValidation>
        <x14:dataValidation type="list" allowBlank="1" showInputMessage="1" showErrorMessage="1" xr:uid="{CD37CEFC-FD46-4ABC-A090-C6D46EA67AA9}">
          <x14:formula1>
            <xm:f>'(参考)リスト'!$G$16:$G$19</xm:f>
          </x14:formula1>
          <xm:sqref>D7:E11</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7C9F9-EBDE-480E-93D2-2FFFFAD21D4B}">
  <sheetPr codeName="Sheet95">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9" t="s">
        <v>115</v>
      </c>
      <c r="C2" s="146"/>
      <c r="D2" s="146"/>
      <c r="E2" s="146"/>
      <c r="F2" s="146"/>
      <c r="G2" s="146"/>
      <c r="H2" s="146"/>
      <c r="I2" s="146"/>
      <c r="J2" s="146"/>
      <c r="K2" s="146"/>
      <c r="L2" s="146"/>
      <c r="M2" s="148"/>
      <c r="N2" s="417" t="s">
        <v>442</v>
      </c>
      <c r="O2" s="417"/>
      <c r="P2" s="587">
        <v>45853</v>
      </c>
      <c r="Q2" s="588"/>
      <c r="R2" s="589"/>
      <c r="S2" s="417" t="s">
        <v>467</v>
      </c>
      <c r="T2" s="417"/>
      <c r="U2" s="417"/>
      <c r="V2" s="590" t="str">
        <f>+'様式A-1'!$W$2</f>
        <v>34.19214,132.18042</v>
      </c>
      <c r="W2" s="590"/>
      <c r="X2" s="590"/>
      <c r="Y2" s="590"/>
      <c r="Z2" s="590"/>
    </row>
    <row r="3" spans="2:27" ht="20.100000000000001" customHeight="1" x14ac:dyDescent="0.15">
      <c r="B3" s="184" t="s">
        <v>434</v>
      </c>
      <c r="C3" s="399" t="str">
        <f>+'様式A-1'!$D$3</f>
        <v>セキセキトンネル</v>
      </c>
      <c r="D3" s="400"/>
      <c r="E3" s="400"/>
      <c r="F3" s="401"/>
      <c r="G3" s="415" t="s">
        <v>435</v>
      </c>
      <c r="H3" s="399" t="str">
        <f>+'様式A-1'!$J$3</f>
        <v>主要地方道岩国大竹線</v>
      </c>
      <c r="I3" s="400"/>
      <c r="J3" s="401"/>
      <c r="K3" s="415" t="s">
        <v>439</v>
      </c>
      <c r="L3" s="591" t="str">
        <f>+'様式A-1'!$R$3</f>
        <v>山口県岩国土木建築事務所</v>
      </c>
      <c r="M3" s="591"/>
      <c r="N3" s="591"/>
      <c r="O3" s="591"/>
      <c r="P3" s="591"/>
      <c r="Q3" s="394" t="s">
        <v>440</v>
      </c>
      <c r="R3" s="396"/>
      <c r="S3" s="399" t="str">
        <f>'様式B (1)'!$S$3</f>
        <v>復建調査設計株式会社</v>
      </c>
      <c r="T3" s="400"/>
      <c r="U3" s="401"/>
      <c r="V3" s="593" t="s">
        <v>445</v>
      </c>
      <c r="W3" s="149" t="s">
        <v>446</v>
      </c>
      <c r="X3" s="581">
        <f>+'様式A-1'!$E$7</f>
        <v>34.192140000000002</v>
      </c>
      <c r="Y3" s="582"/>
      <c r="Z3" s="583"/>
    </row>
    <row r="4" spans="2:27" ht="20.100000000000001" customHeight="1" x14ac:dyDescent="0.15">
      <c r="B4" s="181" t="s">
        <v>447</v>
      </c>
      <c r="C4" s="402" t="str">
        <f>+'様式A-1'!$D$4</f>
        <v>関々トンネル</v>
      </c>
      <c r="D4" s="403"/>
      <c r="E4" s="403"/>
      <c r="F4" s="404"/>
      <c r="G4" s="421"/>
      <c r="H4" s="402"/>
      <c r="I4" s="403"/>
      <c r="J4" s="404"/>
      <c r="K4" s="421"/>
      <c r="L4" s="592"/>
      <c r="M4" s="592"/>
      <c r="N4" s="592"/>
      <c r="O4" s="592"/>
      <c r="P4" s="592"/>
      <c r="Q4" s="383"/>
      <c r="R4" s="398"/>
      <c r="S4" s="402" t="str">
        <f>'様式B (1)'!$S$4</f>
        <v>小笠原洋</v>
      </c>
      <c r="T4" s="403"/>
      <c r="U4" s="404"/>
      <c r="V4" s="594"/>
      <c r="W4" s="193" t="s">
        <v>448</v>
      </c>
      <c r="X4" s="581">
        <f>+'様式A-1'!$E$8</f>
        <v>132.18052</v>
      </c>
      <c r="Y4" s="582"/>
      <c r="Z4" s="583"/>
    </row>
    <row r="5" spans="2:27" ht="20.100000000000001" customHeight="1" x14ac:dyDescent="0.15">
      <c r="B5" s="585" t="s">
        <v>449</v>
      </c>
      <c r="C5" s="188" t="s">
        <v>450</v>
      </c>
      <c r="D5" s="337" t="str">
        <f>+'様式A-1'!$E$5</f>
        <v>山口県岩国市関戸</v>
      </c>
      <c r="E5" s="354"/>
      <c r="F5" s="354"/>
      <c r="G5" s="329" t="s">
        <v>298</v>
      </c>
      <c r="H5" s="336"/>
      <c r="I5" s="337" t="str">
        <f>'様式B (1)'!$I$5</f>
        <v>山岳トンネル工法（NATM）</v>
      </c>
      <c r="J5" s="354"/>
      <c r="K5" s="338"/>
      <c r="L5" s="417" t="s">
        <v>451</v>
      </c>
      <c r="M5" s="417"/>
      <c r="N5" s="182" t="s">
        <v>452</v>
      </c>
      <c r="O5" s="150">
        <f>+'様式A-1'!$Z$5</f>
        <v>889</v>
      </c>
      <c r="P5" s="183" t="s">
        <v>453</v>
      </c>
      <c r="Q5" s="562" t="s">
        <v>454</v>
      </c>
      <c r="R5" s="579" t="str">
        <f>'様式B (1)'!$R$5</f>
        <v>一般道</v>
      </c>
      <c r="S5" s="415" t="s">
        <v>61</v>
      </c>
      <c r="T5" s="415"/>
      <c r="U5" s="151" t="str">
        <f>'様式B (1)'!$U$5</f>
        <v>無</v>
      </c>
      <c r="V5" s="394" t="s">
        <v>455</v>
      </c>
      <c r="W5" s="149" t="s">
        <v>446</v>
      </c>
      <c r="X5" s="581">
        <f>+'様式A-1'!$E$9</f>
        <v>34.197405000000003</v>
      </c>
      <c r="Y5" s="582"/>
      <c r="Z5" s="583"/>
    </row>
    <row r="6" spans="2:27" ht="20.100000000000001" customHeight="1" x14ac:dyDescent="0.15">
      <c r="B6" s="586"/>
      <c r="C6" s="188" t="s">
        <v>456</v>
      </c>
      <c r="D6" s="584" t="str">
        <f>+'様式A-1'!$E$6</f>
        <v>山口県玖珂郡和木町関ヶ浜</v>
      </c>
      <c r="E6" s="354"/>
      <c r="F6" s="354"/>
      <c r="G6" s="417" t="s">
        <v>457</v>
      </c>
      <c r="H6" s="417"/>
      <c r="I6" s="337" t="str">
        <f>'様式B (1)'!$I$6</f>
        <v>2004年</v>
      </c>
      <c r="J6" s="354"/>
      <c r="K6" s="338"/>
      <c r="L6" s="417" t="s">
        <v>458</v>
      </c>
      <c r="M6" s="417"/>
      <c r="N6" s="182" t="s">
        <v>452</v>
      </c>
      <c r="O6" s="179">
        <f>+'様式A-1'!$E$15</f>
        <v>8.5</v>
      </c>
      <c r="P6" s="183" t="s">
        <v>453</v>
      </c>
      <c r="Q6" s="398"/>
      <c r="R6" s="580"/>
      <c r="S6" s="417" t="s">
        <v>60</v>
      </c>
      <c r="T6" s="417"/>
      <c r="U6" s="152" t="str">
        <f>'様式B (1)'!$U$6</f>
        <v>指定なし</v>
      </c>
      <c r="V6" s="383"/>
      <c r="W6" s="149" t="s">
        <v>448</v>
      </c>
      <c r="X6" s="581">
        <f>+'様式A-1'!$E$10</f>
        <v>132.187209</v>
      </c>
      <c r="Y6" s="582"/>
      <c r="Z6" s="583"/>
    </row>
    <row r="7" spans="2:27" ht="7.5" customHeight="1" x14ac:dyDescent="0.15">
      <c r="B7" s="559" t="s">
        <v>459</v>
      </c>
      <c r="C7" s="559"/>
      <c r="D7" s="560" t="str">
        <f>'様式B (1)'!$D$7</f>
        <v>Ⅱ</v>
      </c>
      <c r="E7" s="560"/>
      <c r="F7" s="153"/>
      <c r="G7" s="153"/>
      <c r="H7" s="153"/>
      <c r="I7" s="153"/>
      <c r="J7" s="153"/>
      <c r="K7" s="153"/>
      <c r="L7" s="153"/>
      <c r="M7" s="153"/>
      <c r="N7" s="153"/>
      <c r="O7" s="153"/>
      <c r="P7" s="153"/>
      <c r="Q7" s="153"/>
      <c r="R7" s="153"/>
      <c r="S7" s="153"/>
      <c r="T7" s="153"/>
      <c r="U7" s="153"/>
      <c r="V7" s="153"/>
      <c r="W7" s="153"/>
      <c r="X7" s="154"/>
      <c r="Y7" s="154"/>
      <c r="Z7" s="155"/>
    </row>
    <row r="8" spans="2:27" ht="21.75" customHeight="1" x14ac:dyDescent="0.15">
      <c r="B8" s="559"/>
      <c r="C8" s="559"/>
      <c r="D8" s="560"/>
      <c r="E8" s="560"/>
      <c r="F8" s="156"/>
      <c r="G8" s="561" t="s">
        <v>460</v>
      </c>
      <c r="H8" s="562"/>
      <c r="I8" s="567" t="s">
        <v>461</v>
      </c>
      <c r="J8" s="157" t="s">
        <v>443</v>
      </c>
      <c r="K8" s="158" t="s">
        <v>426</v>
      </c>
      <c r="L8" s="570">
        <f>'様式B (1)'!$L$8</f>
        <v>24</v>
      </c>
      <c r="M8" s="571"/>
      <c r="N8" s="188" t="s">
        <v>444</v>
      </c>
      <c r="O8" s="578">
        <f>'様式B (1)'!$O$8</f>
        <v>0</v>
      </c>
      <c r="P8" s="578"/>
      <c r="Q8" s="188" t="s">
        <v>462</v>
      </c>
      <c r="R8" s="570">
        <f>'様式B (1)'!$R$8</f>
        <v>0</v>
      </c>
      <c r="S8" s="571"/>
      <c r="T8" s="561" t="s">
        <v>463</v>
      </c>
      <c r="U8" s="562"/>
      <c r="V8" s="561" t="s">
        <v>464</v>
      </c>
      <c r="W8" s="562"/>
      <c r="X8" s="548">
        <f>'様式B (1)'!$X$8</f>
        <v>0</v>
      </c>
      <c r="Y8" s="549"/>
      <c r="Z8" s="156"/>
      <c r="AA8" s="84"/>
    </row>
    <row r="9" spans="2:27" ht="10.9" customHeight="1" x14ac:dyDescent="0.15">
      <c r="B9" s="559"/>
      <c r="C9" s="559"/>
      <c r="D9" s="560"/>
      <c r="E9" s="560"/>
      <c r="F9" s="156"/>
      <c r="G9" s="563"/>
      <c r="H9" s="564"/>
      <c r="I9" s="568"/>
      <c r="J9" s="574" t="s">
        <v>373</v>
      </c>
      <c r="K9" s="576" t="s">
        <v>426</v>
      </c>
      <c r="L9" s="548">
        <f>'様式B (1)'!$L$9</f>
        <v>44</v>
      </c>
      <c r="M9" s="549"/>
      <c r="N9" s="574" t="s">
        <v>444</v>
      </c>
      <c r="O9" s="548">
        <f>'様式B (1)'!$O$9</f>
        <v>0</v>
      </c>
      <c r="P9" s="549"/>
      <c r="Q9" s="574" t="s">
        <v>462</v>
      </c>
      <c r="R9" s="548">
        <f>'様式B (1)'!$R$9</f>
        <v>0</v>
      </c>
      <c r="S9" s="549"/>
      <c r="T9" s="563"/>
      <c r="U9" s="564"/>
      <c r="V9" s="565"/>
      <c r="W9" s="566"/>
      <c r="X9" s="572"/>
      <c r="Y9" s="573"/>
      <c r="Z9" s="156"/>
      <c r="AA9" s="84"/>
    </row>
    <row r="10" spans="2:27" ht="10.9" customHeight="1" x14ac:dyDescent="0.15">
      <c r="B10" s="559"/>
      <c r="C10" s="559"/>
      <c r="D10" s="560"/>
      <c r="E10" s="560"/>
      <c r="F10" s="156"/>
      <c r="G10" s="563"/>
      <c r="H10" s="564"/>
      <c r="I10" s="568"/>
      <c r="J10" s="575"/>
      <c r="K10" s="577"/>
      <c r="L10" s="550"/>
      <c r="M10" s="551"/>
      <c r="N10" s="575"/>
      <c r="O10" s="550"/>
      <c r="P10" s="551"/>
      <c r="Q10" s="575"/>
      <c r="R10" s="550"/>
      <c r="S10" s="551"/>
      <c r="T10" s="563"/>
      <c r="U10" s="564"/>
      <c r="V10" s="552" t="s">
        <v>465</v>
      </c>
      <c r="W10" s="553"/>
      <c r="X10" s="548">
        <f>'様式B (1)'!$X$10</f>
        <v>1</v>
      </c>
      <c r="Y10" s="549"/>
      <c r="Z10" s="156"/>
      <c r="AA10" s="84"/>
    </row>
    <row r="11" spans="2:27" ht="21.75" customHeight="1" x14ac:dyDescent="0.15">
      <c r="B11" s="559"/>
      <c r="C11" s="559"/>
      <c r="D11" s="560"/>
      <c r="E11" s="560"/>
      <c r="F11" s="156"/>
      <c r="G11" s="565"/>
      <c r="H11" s="566"/>
      <c r="I11" s="569"/>
      <c r="J11" s="188" t="s">
        <v>466</v>
      </c>
      <c r="K11" s="158" t="s">
        <v>426</v>
      </c>
      <c r="L11" s="556">
        <f>'様式B (1)'!$L$11</f>
        <v>13</v>
      </c>
      <c r="M11" s="557"/>
      <c r="N11" s="188" t="s">
        <v>444</v>
      </c>
      <c r="O11" s="558">
        <f>'様式B (1)'!$O$11</f>
        <v>0</v>
      </c>
      <c r="P11" s="558"/>
      <c r="Q11" s="188" t="s">
        <v>462</v>
      </c>
      <c r="R11" s="556">
        <f>'様式B (1)'!$R$11</f>
        <v>0</v>
      </c>
      <c r="S11" s="557"/>
      <c r="T11" s="565"/>
      <c r="U11" s="566"/>
      <c r="V11" s="554"/>
      <c r="W11" s="555"/>
      <c r="X11" s="550"/>
      <c r="Y11" s="551"/>
      <c r="Z11" s="156"/>
      <c r="AA11" s="84"/>
    </row>
    <row r="12" spans="2:27" ht="21.75" customHeight="1" x14ac:dyDescent="0.15">
      <c r="B12" s="342" t="s">
        <v>119</v>
      </c>
      <c r="C12" s="545"/>
      <c r="D12" s="546"/>
      <c r="E12" s="546"/>
      <c r="F12" s="546"/>
      <c r="G12" s="546"/>
      <c r="H12" s="546"/>
      <c r="I12" s="546"/>
      <c r="J12" s="546"/>
      <c r="K12" s="546"/>
      <c r="L12" s="546"/>
      <c r="M12" s="546"/>
      <c r="N12" s="546"/>
      <c r="O12" s="546"/>
      <c r="P12" s="546"/>
      <c r="Q12" s="546"/>
      <c r="R12" s="546"/>
      <c r="S12" s="546"/>
      <c r="T12" s="546"/>
      <c r="U12" s="546"/>
      <c r="V12" s="546"/>
      <c r="W12" s="546"/>
      <c r="X12" s="546"/>
      <c r="Y12" s="546"/>
      <c r="Z12" s="547"/>
      <c r="AA12" s="84"/>
    </row>
    <row r="13" spans="2:27" ht="21.75" customHeight="1" x14ac:dyDescent="0.15">
      <c r="B13" s="327"/>
      <c r="C13" s="545"/>
      <c r="D13" s="546"/>
      <c r="E13" s="546"/>
      <c r="F13" s="546"/>
      <c r="G13" s="546"/>
      <c r="H13" s="546"/>
      <c r="I13" s="546"/>
      <c r="J13" s="546"/>
      <c r="K13" s="546"/>
      <c r="L13" s="546"/>
      <c r="M13" s="546"/>
      <c r="N13" s="546"/>
      <c r="O13" s="546"/>
      <c r="P13" s="546"/>
      <c r="Q13" s="546"/>
      <c r="R13" s="546"/>
      <c r="S13" s="546"/>
      <c r="T13" s="546"/>
      <c r="U13" s="546"/>
      <c r="V13" s="546"/>
      <c r="W13" s="546"/>
      <c r="X13" s="546"/>
      <c r="Y13" s="546"/>
      <c r="Z13" s="547"/>
      <c r="AA13" s="84"/>
    </row>
    <row r="14" spans="2:27" ht="21.75" customHeight="1" x14ac:dyDescent="0.15">
      <c r="B14" s="327"/>
      <c r="C14" s="545"/>
      <c r="D14" s="546"/>
      <c r="E14" s="546"/>
      <c r="F14" s="546"/>
      <c r="G14" s="546"/>
      <c r="H14" s="546"/>
      <c r="I14" s="546"/>
      <c r="J14" s="546"/>
      <c r="K14" s="546"/>
      <c r="L14" s="546"/>
      <c r="M14" s="546"/>
      <c r="N14" s="546"/>
      <c r="O14" s="546"/>
      <c r="P14" s="546"/>
      <c r="Q14" s="546"/>
      <c r="R14" s="546"/>
      <c r="S14" s="546"/>
      <c r="T14" s="546"/>
      <c r="U14" s="546"/>
      <c r="V14" s="546"/>
      <c r="W14" s="546"/>
      <c r="X14" s="546"/>
      <c r="Y14" s="546"/>
      <c r="Z14" s="547"/>
      <c r="AA14" s="84"/>
    </row>
    <row r="15" spans="2:27" ht="21.75" customHeight="1" x14ac:dyDescent="0.15">
      <c r="B15" s="327"/>
      <c r="C15" s="545"/>
      <c r="D15" s="546"/>
      <c r="E15" s="546"/>
      <c r="F15" s="546"/>
      <c r="G15" s="546"/>
      <c r="H15" s="546"/>
      <c r="I15" s="546"/>
      <c r="J15" s="546"/>
      <c r="K15" s="546"/>
      <c r="L15" s="546"/>
      <c r="M15" s="546"/>
      <c r="N15" s="546"/>
      <c r="O15" s="546"/>
      <c r="P15" s="546"/>
      <c r="Q15" s="546"/>
      <c r="R15" s="546"/>
      <c r="S15" s="546"/>
      <c r="T15" s="546"/>
      <c r="U15" s="546"/>
      <c r="V15" s="546"/>
      <c r="W15" s="546"/>
      <c r="X15" s="546"/>
      <c r="Y15" s="546"/>
      <c r="Z15" s="547"/>
    </row>
    <row r="16" spans="2:27" ht="21.75" customHeight="1" x14ac:dyDescent="0.15">
      <c r="B16" s="327"/>
      <c r="C16" s="545"/>
      <c r="D16" s="546"/>
      <c r="E16" s="546"/>
      <c r="F16" s="546"/>
      <c r="G16" s="546"/>
      <c r="H16" s="546"/>
      <c r="I16" s="546"/>
      <c r="J16" s="546"/>
      <c r="K16" s="546"/>
      <c r="L16" s="546"/>
      <c r="M16" s="546"/>
      <c r="N16" s="546"/>
      <c r="O16" s="546"/>
      <c r="P16" s="546"/>
      <c r="Q16" s="546"/>
      <c r="R16" s="546"/>
      <c r="S16" s="546"/>
      <c r="T16" s="546"/>
      <c r="U16" s="546"/>
      <c r="V16" s="546"/>
      <c r="W16" s="546"/>
      <c r="X16" s="546"/>
      <c r="Y16" s="546"/>
      <c r="Z16" s="547"/>
    </row>
    <row r="17" spans="2:26" ht="21.75" customHeight="1" x14ac:dyDescent="0.15">
      <c r="B17" s="327"/>
      <c r="C17" s="545"/>
      <c r="D17" s="546"/>
      <c r="E17" s="546"/>
      <c r="F17" s="546"/>
      <c r="G17" s="546"/>
      <c r="H17" s="546"/>
      <c r="I17" s="546"/>
      <c r="J17" s="546"/>
      <c r="K17" s="546"/>
      <c r="L17" s="546"/>
      <c r="M17" s="546"/>
      <c r="N17" s="546"/>
      <c r="O17" s="546"/>
      <c r="P17" s="546"/>
      <c r="Q17" s="546"/>
      <c r="R17" s="546"/>
      <c r="S17" s="546"/>
      <c r="T17" s="546"/>
      <c r="U17" s="546"/>
      <c r="V17" s="546"/>
      <c r="W17" s="546"/>
      <c r="X17" s="546"/>
      <c r="Y17" s="546"/>
      <c r="Z17" s="547"/>
    </row>
    <row r="18" spans="2:26" ht="21.75" customHeight="1" x14ac:dyDescent="0.15">
      <c r="B18" s="327"/>
      <c r="C18" s="545"/>
      <c r="D18" s="546"/>
      <c r="E18" s="546"/>
      <c r="F18" s="546"/>
      <c r="G18" s="546"/>
      <c r="H18" s="546"/>
      <c r="I18" s="546"/>
      <c r="J18" s="546"/>
      <c r="K18" s="546"/>
      <c r="L18" s="546"/>
      <c r="M18" s="546"/>
      <c r="N18" s="546"/>
      <c r="O18" s="546"/>
      <c r="P18" s="546"/>
      <c r="Q18" s="546"/>
      <c r="R18" s="546"/>
      <c r="S18" s="546"/>
      <c r="T18" s="546"/>
      <c r="U18" s="546"/>
      <c r="V18" s="546"/>
      <c r="W18" s="546"/>
      <c r="X18" s="546"/>
      <c r="Y18" s="546"/>
      <c r="Z18" s="547"/>
    </row>
    <row r="19" spans="2:26" ht="21.75" customHeight="1" x14ac:dyDescent="0.15">
      <c r="B19" s="327"/>
      <c r="C19" s="545"/>
      <c r="D19" s="546"/>
      <c r="E19" s="546"/>
      <c r="F19" s="546"/>
      <c r="G19" s="546"/>
      <c r="H19" s="546"/>
      <c r="I19" s="546"/>
      <c r="J19" s="546"/>
      <c r="K19" s="546"/>
      <c r="L19" s="546"/>
      <c r="M19" s="546"/>
      <c r="N19" s="546"/>
      <c r="O19" s="546"/>
      <c r="P19" s="546"/>
      <c r="Q19" s="546"/>
      <c r="R19" s="546"/>
      <c r="S19" s="546"/>
      <c r="T19" s="546"/>
      <c r="U19" s="546"/>
      <c r="V19" s="546"/>
      <c r="W19" s="546"/>
      <c r="X19" s="546"/>
      <c r="Y19" s="546"/>
      <c r="Z19" s="547"/>
    </row>
    <row r="20" spans="2:26" ht="21.75" customHeight="1" x14ac:dyDescent="0.15">
      <c r="B20" s="327"/>
      <c r="C20" s="545"/>
      <c r="D20" s="546"/>
      <c r="E20" s="546"/>
      <c r="F20" s="546"/>
      <c r="G20" s="546"/>
      <c r="H20" s="546"/>
      <c r="I20" s="546"/>
      <c r="J20" s="546"/>
      <c r="K20" s="546"/>
      <c r="L20" s="546"/>
      <c r="M20" s="546"/>
      <c r="N20" s="546"/>
      <c r="O20" s="546"/>
      <c r="P20" s="546"/>
      <c r="Q20" s="546"/>
      <c r="R20" s="546"/>
      <c r="S20" s="546"/>
      <c r="T20" s="546"/>
      <c r="U20" s="546"/>
      <c r="V20" s="546"/>
      <c r="W20" s="546"/>
      <c r="X20" s="546"/>
      <c r="Y20" s="546"/>
      <c r="Z20" s="547"/>
    </row>
    <row r="21" spans="2:26" ht="21.75" customHeight="1" x14ac:dyDescent="0.15">
      <c r="B21" s="327"/>
      <c r="C21" s="545"/>
      <c r="D21" s="546"/>
      <c r="E21" s="546"/>
      <c r="F21" s="546"/>
      <c r="G21" s="546"/>
      <c r="H21" s="546"/>
      <c r="I21" s="546"/>
      <c r="J21" s="546"/>
      <c r="K21" s="546"/>
      <c r="L21" s="546"/>
      <c r="M21" s="546"/>
      <c r="N21" s="546"/>
      <c r="O21" s="546"/>
      <c r="P21" s="546"/>
      <c r="Q21" s="546"/>
      <c r="R21" s="546"/>
      <c r="S21" s="546"/>
      <c r="T21" s="546"/>
      <c r="U21" s="546"/>
      <c r="V21" s="546"/>
      <c r="W21" s="546"/>
      <c r="X21" s="546"/>
      <c r="Y21" s="546"/>
      <c r="Z21" s="547"/>
    </row>
    <row r="22" spans="2:26" ht="21.75" customHeight="1" x14ac:dyDescent="0.15">
      <c r="B22" s="327"/>
      <c r="C22" s="545"/>
      <c r="D22" s="546"/>
      <c r="E22" s="546"/>
      <c r="F22" s="546"/>
      <c r="G22" s="546"/>
      <c r="H22" s="546"/>
      <c r="I22" s="546"/>
      <c r="J22" s="546"/>
      <c r="K22" s="546"/>
      <c r="L22" s="546"/>
      <c r="M22" s="546"/>
      <c r="N22" s="546"/>
      <c r="O22" s="546"/>
      <c r="P22" s="546"/>
      <c r="Q22" s="546"/>
      <c r="R22" s="546"/>
      <c r="S22" s="546"/>
      <c r="T22" s="546"/>
      <c r="U22" s="546"/>
      <c r="V22" s="546"/>
      <c r="W22" s="546"/>
      <c r="X22" s="546"/>
      <c r="Y22" s="546"/>
      <c r="Z22" s="547"/>
    </row>
    <row r="23" spans="2:26" ht="21.75" customHeight="1" x14ac:dyDescent="0.15">
      <c r="B23" s="327"/>
      <c r="C23" s="545"/>
      <c r="D23" s="546"/>
      <c r="E23" s="546"/>
      <c r="F23" s="546"/>
      <c r="G23" s="546"/>
      <c r="H23" s="546"/>
      <c r="I23" s="546"/>
      <c r="J23" s="546"/>
      <c r="K23" s="546"/>
      <c r="L23" s="546"/>
      <c r="M23" s="546"/>
      <c r="N23" s="546"/>
      <c r="O23" s="546"/>
      <c r="P23" s="546"/>
      <c r="Q23" s="546"/>
      <c r="R23" s="546"/>
      <c r="S23" s="546"/>
      <c r="T23" s="546"/>
      <c r="U23" s="546"/>
      <c r="V23" s="546"/>
      <c r="W23" s="546"/>
      <c r="X23" s="546"/>
      <c r="Y23" s="546"/>
      <c r="Z23" s="547"/>
    </row>
    <row r="24" spans="2:26" ht="21.75" customHeight="1" x14ac:dyDescent="0.15">
      <c r="B24" s="327"/>
      <c r="C24" s="545"/>
      <c r="D24" s="546"/>
      <c r="E24" s="546"/>
      <c r="F24" s="546"/>
      <c r="G24" s="546"/>
      <c r="H24" s="546"/>
      <c r="I24" s="546"/>
      <c r="J24" s="546"/>
      <c r="K24" s="546"/>
      <c r="L24" s="546"/>
      <c r="M24" s="546"/>
      <c r="N24" s="546"/>
      <c r="O24" s="546"/>
      <c r="P24" s="546"/>
      <c r="Q24" s="546"/>
      <c r="R24" s="546"/>
      <c r="S24" s="546"/>
      <c r="T24" s="546"/>
      <c r="U24" s="546"/>
      <c r="V24" s="546"/>
      <c r="W24" s="546"/>
      <c r="X24" s="546"/>
      <c r="Y24" s="546"/>
      <c r="Z24" s="547"/>
    </row>
    <row r="25" spans="2:26" ht="21.75" customHeight="1" x14ac:dyDescent="0.15">
      <c r="B25" s="327"/>
      <c r="C25" s="545"/>
      <c r="D25" s="546"/>
      <c r="E25" s="546"/>
      <c r="F25" s="546"/>
      <c r="G25" s="546"/>
      <c r="H25" s="546"/>
      <c r="I25" s="546"/>
      <c r="J25" s="546"/>
      <c r="K25" s="546"/>
      <c r="L25" s="546"/>
      <c r="M25" s="546"/>
      <c r="N25" s="546"/>
      <c r="O25" s="546"/>
      <c r="P25" s="546"/>
      <c r="Q25" s="546"/>
      <c r="R25" s="546"/>
      <c r="S25" s="546"/>
      <c r="T25" s="546"/>
      <c r="U25" s="546"/>
      <c r="V25" s="546"/>
      <c r="W25" s="546"/>
      <c r="X25" s="546"/>
      <c r="Y25" s="546"/>
      <c r="Z25" s="547"/>
    </row>
    <row r="26" spans="2:26" ht="21.75" customHeight="1" x14ac:dyDescent="0.15">
      <c r="B26" s="327"/>
      <c r="C26" s="545"/>
      <c r="D26" s="546"/>
      <c r="E26" s="546"/>
      <c r="F26" s="546"/>
      <c r="G26" s="546"/>
      <c r="H26" s="546"/>
      <c r="I26" s="546"/>
      <c r="J26" s="546"/>
      <c r="K26" s="546"/>
      <c r="L26" s="546"/>
      <c r="M26" s="546"/>
      <c r="N26" s="546"/>
      <c r="O26" s="546"/>
      <c r="P26" s="546"/>
      <c r="Q26" s="546"/>
      <c r="R26" s="546"/>
      <c r="S26" s="546"/>
      <c r="T26" s="546"/>
      <c r="U26" s="546"/>
      <c r="V26" s="546"/>
      <c r="W26" s="546"/>
      <c r="X26" s="546"/>
      <c r="Y26" s="546"/>
      <c r="Z26" s="547"/>
    </row>
    <row r="27" spans="2:26" ht="21.75" customHeight="1" x14ac:dyDescent="0.15">
      <c r="B27" s="327"/>
      <c r="C27" s="545"/>
      <c r="D27" s="546"/>
      <c r="E27" s="546"/>
      <c r="F27" s="546"/>
      <c r="G27" s="546"/>
      <c r="H27" s="546"/>
      <c r="I27" s="546"/>
      <c r="J27" s="546"/>
      <c r="K27" s="546"/>
      <c r="L27" s="546"/>
      <c r="M27" s="546"/>
      <c r="N27" s="546"/>
      <c r="O27" s="546"/>
      <c r="P27" s="546"/>
      <c r="Q27" s="546"/>
      <c r="R27" s="546"/>
      <c r="S27" s="546"/>
      <c r="T27" s="546"/>
      <c r="U27" s="546"/>
      <c r="V27" s="546"/>
      <c r="W27" s="546"/>
      <c r="X27" s="546"/>
      <c r="Y27" s="546"/>
      <c r="Z27" s="547"/>
    </row>
    <row r="28" spans="2:26" ht="21.75" customHeight="1" x14ac:dyDescent="0.15">
      <c r="B28" s="327"/>
      <c r="C28" s="545"/>
      <c r="D28" s="546"/>
      <c r="E28" s="546"/>
      <c r="F28" s="546"/>
      <c r="G28" s="546"/>
      <c r="H28" s="546"/>
      <c r="I28" s="546"/>
      <c r="J28" s="546"/>
      <c r="K28" s="546"/>
      <c r="L28" s="546"/>
      <c r="M28" s="546"/>
      <c r="N28" s="546"/>
      <c r="O28" s="546"/>
      <c r="P28" s="546"/>
      <c r="Q28" s="546"/>
      <c r="R28" s="546"/>
      <c r="S28" s="546"/>
      <c r="T28" s="546"/>
      <c r="U28" s="546"/>
      <c r="V28" s="546"/>
      <c r="W28" s="546"/>
      <c r="X28" s="546"/>
      <c r="Y28" s="546"/>
      <c r="Z28" s="547"/>
    </row>
    <row r="29" spans="2:26" ht="47.25" customHeight="1" x14ac:dyDescent="0.15">
      <c r="B29" s="328"/>
      <c r="C29" s="160"/>
      <c r="D29" s="160"/>
      <c r="E29" s="161"/>
      <c r="F29" s="162"/>
      <c r="G29" s="160"/>
      <c r="H29" s="160"/>
      <c r="I29" s="160"/>
      <c r="J29" s="544" t="s">
        <v>120</v>
      </c>
      <c r="K29" s="544"/>
      <c r="L29" s="544"/>
      <c r="M29" s="544"/>
      <c r="N29" s="544"/>
      <c r="O29" s="544"/>
      <c r="P29" s="544"/>
      <c r="Q29" s="544" t="s">
        <v>121</v>
      </c>
      <c r="R29" s="544"/>
      <c r="S29" s="544"/>
      <c r="T29" s="544"/>
      <c r="U29" s="544"/>
      <c r="V29" s="544"/>
      <c r="W29" s="544"/>
      <c r="X29" s="544"/>
      <c r="Y29" s="544"/>
      <c r="Z29" s="163"/>
    </row>
    <row r="30" spans="2:26" ht="15" customHeight="1" x14ac:dyDescent="0.15">
      <c r="C30" s="211" t="s">
        <v>122</v>
      </c>
    </row>
    <row r="31" spans="2:26" ht="15" customHeight="1" x14ac:dyDescent="0.15">
      <c r="C31" s="1" t="s">
        <v>123</v>
      </c>
    </row>
    <row r="32" spans="2:26" ht="15" customHeight="1" x14ac:dyDescent="0.15">
      <c r="C32" s="1" t="s">
        <v>124</v>
      </c>
    </row>
    <row r="33" spans="3:3" ht="15" customHeight="1" x14ac:dyDescent="0.15">
      <c r="C33" s="1" t="s">
        <v>125</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2"/>
  <dataValidations count="2">
    <dataValidation allowBlank="1" showInputMessage="1" showErrorMessage="1" prompt="緯度を小数点以下５桁まで入力する。" sqref="X3:Z3 X5:Z5" xr:uid="{AE7DD1F3-AD12-4169-AC9A-375C8CBD5964}"/>
    <dataValidation allowBlank="1" showInputMessage="1" showErrorMessage="1" prompt="経度を小数点以下５桁まで入力する。" sqref="X4:Z4 X6:Z6" xr:uid="{ABA793B0-2885-4372-A8CE-87A6DD0796FB}"/>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62E2D95-59A4-4FE3-8BAB-1A2F3392CB9B}">
          <x14:formula1>
            <xm:f>'(参考)リスト'!$C$6:$C$11</xm:f>
          </x14:formula1>
          <xm:sqref>I5:K5</xm:sqref>
        </x14:dataValidation>
        <x14:dataValidation type="list" allowBlank="1" showInputMessage="1" showErrorMessage="1" xr:uid="{D8C880CB-37EE-4EA2-BD2B-03D54CF66EDE}">
          <x14:formula1>
            <xm:f>'(参考)リスト'!$D$6:$D$7</xm:f>
          </x14:formula1>
          <xm:sqref>R5:R6</xm:sqref>
        </x14:dataValidation>
        <x14:dataValidation type="list" allowBlank="1" showInputMessage="1" showErrorMessage="1" xr:uid="{908FEB26-FF0C-45C4-BB1B-E86105C88E17}">
          <x14:formula1>
            <xm:f>'(参考)リスト'!$F$6:$F$7</xm:f>
          </x14:formula1>
          <xm:sqref>U5</xm:sqref>
        </x14:dataValidation>
        <x14:dataValidation type="list" allowBlank="1" showInputMessage="1" showErrorMessage="1" xr:uid="{D171886A-67F0-4DD5-AC83-FD4E7FB9C0D8}">
          <x14:formula1>
            <xm:f>'(参考)リスト'!$E$6:$E$10</xm:f>
          </x14:formula1>
          <xm:sqref>U6</xm:sqref>
        </x14:dataValidation>
        <x14:dataValidation type="list" allowBlank="1" showInputMessage="1" showErrorMessage="1" xr:uid="{B812F425-E2A7-453B-87BB-B212DAB1DC22}">
          <x14:formula1>
            <xm:f>'(参考)リスト'!$G$16:$G$19</xm:f>
          </x14:formula1>
          <xm:sqref>D7:E11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9D0CD-8A09-4C02-97C5-445498B0C701}">
  <sheetPr codeName="Sheet96">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9" t="s">
        <v>115</v>
      </c>
      <c r="C2" s="146"/>
      <c r="D2" s="146"/>
      <c r="E2" s="146"/>
      <c r="F2" s="146"/>
      <c r="G2" s="146"/>
      <c r="H2" s="146"/>
      <c r="I2" s="146"/>
      <c r="J2" s="146"/>
      <c r="K2" s="146"/>
      <c r="L2" s="146"/>
      <c r="M2" s="148"/>
      <c r="N2" s="417" t="s">
        <v>442</v>
      </c>
      <c r="O2" s="417"/>
      <c r="P2" s="587">
        <v>45853</v>
      </c>
      <c r="Q2" s="588"/>
      <c r="R2" s="589"/>
      <c r="S2" s="417" t="s">
        <v>467</v>
      </c>
      <c r="T2" s="417"/>
      <c r="U2" s="417"/>
      <c r="V2" s="590" t="str">
        <f>+'様式A-1'!$W$2</f>
        <v>34.19214,132.18042</v>
      </c>
      <c r="W2" s="590"/>
      <c r="X2" s="590"/>
      <c r="Y2" s="590"/>
      <c r="Z2" s="590"/>
    </row>
    <row r="3" spans="2:27" ht="20.100000000000001" customHeight="1" x14ac:dyDescent="0.15">
      <c r="B3" s="184" t="s">
        <v>434</v>
      </c>
      <c r="C3" s="399" t="str">
        <f>+'様式A-1'!$D$3</f>
        <v>セキセキトンネル</v>
      </c>
      <c r="D3" s="400"/>
      <c r="E3" s="400"/>
      <c r="F3" s="401"/>
      <c r="G3" s="415" t="s">
        <v>435</v>
      </c>
      <c r="H3" s="399" t="str">
        <f>+'様式A-1'!$J$3</f>
        <v>主要地方道岩国大竹線</v>
      </c>
      <c r="I3" s="400"/>
      <c r="J3" s="401"/>
      <c r="K3" s="415" t="s">
        <v>439</v>
      </c>
      <c r="L3" s="591" t="str">
        <f>+'様式A-1'!$R$3</f>
        <v>山口県岩国土木建築事務所</v>
      </c>
      <c r="M3" s="591"/>
      <c r="N3" s="591"/>
      <c r="O3" s="591"/>
      <c r="P3" s="591"/>
      <c r="Q3" s="394" t="s">
        <v>440</v>
      </c>
      <c r="R3" s="396"/>
      <c r="S3" s="399" t="str">
        <f>'様式B (1)'!$S$3</f>
        <v>復建調査設計株式会社</v>
      </c>
      <c r="T3" s="400"/>
      <c r="U3" s="401"/>
      <c r="V3" s="593" t="s">
        <v>445</v>
      </c>
      <c r="W3" s="149" t="s">
        <v>446</v>
      </c>
      <c r="X3" s="581">
        <f>+'様式A-1'!$E$7</f>
        <v>34.192140000000002</v>
      </c>
      <c r="Y3" s="582"/>
      <c r="Z3" s="583"/>
    </row>
    <row r="4" spans="2:27" ht="20.100000000000001" customHeight="1" x14ac:dyDescent="0.15">
      <c r="B4" s="181" t="s">
        <v>447</v>
      </c>
      <c r="C4" s="402" t="str">
        <f>+'様式A-1'!$D$4</f>
        <v>関々トンネル</v>
      </c>
      <c r="D4" s="403"/>
      <c r="E4" s="403"/>
      <c r="F4" s="404"/>
      <c r="G4" s="421"/>
      <c r="H4" s="402"/>
      <c r="I4" s="403"/>
      <c r="J4" s="404"/>
      <c r="K4" s="421"/>
      <c r="L4" s="592"/>
      <c r="M4" s="592"/>
      <c r="N4" s="592"/>
      <c r="O4" s="592"/>
      <c r="P4" s="592"/>
      <c r="Q4" s="383"/>
      <c r="R4" s="398"/>
      <c r="S4" s="402" t="str">
        <f>'様式B (1)'!$S$4</f>
        <v>小笠原洋</v>
      </c>
      <c r="T4" s="403"/>
      <c r="U4" s="404"/>
      <c r="V4" s="594"/>
      <c r="W4" s="193" t="s">
        <v>448</v>
      </c>
      <c r="X4" s="581">
        <f>+'様式A-1'!$E$8</f>
        <v>132.18052</v>
      </c>
      <c r="Y4" s="582"/>
      <c r="Z4" s="583"/>
    </row>
    <row r="5" spans="2:27" ht="20.100000000000001" customHeight="1" x14ac:dyDescent="0.15">
      <c r="B5" s="585" t="s">
        <v>449</v>
      </c>
      <c r="C5" s="188" t="s">
        <v>450</v>
      </c>
      <c r="D5" s="337" t="str">
        <f>+'様式A-1'!$E$5</f>
        <v>山口県岩国市関戸</v>
      </c>
      <c r="E5" s="354"/>
      <c r="F5" s="354"/>
      <c r="G5" s="329" t="s">
        <v>298</v>
      </c>
      <c r="H5" s="336"/>
      <c r="I5" s="337" t="str">
        <f>'様式B (1)'!$I$5</f>
        <v>山岳トンネル工法（NATM）</v>
      </c>
      <c r="J5" s="354"/>
      <c r="K5" s="338"/>
      <c r="L5" s="417" t="s">
        <v>451</v>
      </c>
      <c r="M5" s="417"/>
      <c r="N5" s="182" t="s">
        <v>452</v>
      </c>
      <c r="O5" s="150">
        <f>+'様式A-1'!$Z$5</f>
        <v>889</v>
      </c>
      <c r="P5" s="183" t="s">
        <v>453</v>
      </c>
      <c r="Q5" s="562" t="s">
        <v>454</v>
      </c>
      <c r="R5" s="579" t="str">
        <f>'様式B (1)'!$R$5</f>
        <v>一般道</v>
      </c>
      <c r="S5" s="415" t="s">
        <v>61</v>
      </c>
      <c r="T5" s="415"/>
      <c r="U5" s="151" t="str">
        <f>'様式B (1)'!$U$5</f>
        <v>無</v>
      </c>
      <c r="V5" s="394" t="s">
        <v>455</v>
      </c>
      <c r="W5" s="149" t="s">
        <v>446</v>
      </c>
      <c r="X5" s="581">
        <f>+'様式A-1'!$E$9</f>
        <v>34.197405000000003</v>
      </c>
      <c r="Y5" s="582"/>
      <c r="Z5" s="583"/>
    </row>
    <row r="6" spans="2:27" ht="20.100000000000001" customHeight="1" x14ac:dyDescent="0.15">
      <c r="B6" s="586"/>
      <c r="C6" s="188" t="s">
        <v>456</v>
      </c>
      <c r="D6" s="584" t="str">
        <f>+'様式A-1'!$E$6</f>
        <v>山口県玖珂郡和木町関ヶ浜</v>
      </c>
      <c r="E6" s="354"/>
      <c r="F6" s="354"/>
      <c r="G6" s="417" t="s">
        <v>457</v>
      </c>
      <c r="H6" s="417"/>
      <c r="I6" s="337" t="str">
        <f>'様式B (1)'!$I$6</f>
        <v>2004年</v>
      </c>
      <c r="J6" s="354"/>
      <c r="K6" s="338"/>
      <c r="L6" s="417" t="s">
        <v>458</v>
      </c>
      <c r="M6" s="417"/>
      <c r="N6" s="182" t="s">
        <v>452</v>
      </c>
      <c r="O6" s="179">
        <f>+'様式A-1'!$E$15</f>
        <v>8.5</v>
      </c>
      <c r="P6" s="183" t="s">
        <v>453</v>
      </c>
      <c r="Q6" s="398"/>
      <c r="R6" s="580"/>
      <c r="S6" s="417" t="s">
        <v>60</v>
      </c>
      <c r="T6" s="417"/>
      <c r="U6" s="152" t="str">
        <f>'様式B (1)'!$U$6</f>
        <v>指定なし</v>
      </c>
      <c r="V6" s="383"/>
      <c r="W6" s="149" t="s">
        <v>448</v>
      </c>
      <c r="X6" s="581">
        <f>+'様式A-1'!$E$10</f>
        <v>132.187209</v>
      </c>
      <c r="Y6" s="582"/>
      <c r="Z6" s="583"/>
    </row>
    <row r="7" spans="2:27" ht="7.5" customHeight="1" x14ac:dyDescent="0.15">
      <c r="B7" s="559" t="s">
        <v>459</v>
      </c>
      <c r="C7" s="559"/>
      <c r="D7" s="560" t="str">
        <f>'様式B (1)'!$D$7</f>
        <v>Ⅱ</v>
      </c>
      <c r="E7" s="560"/>
      <c r="F7" s="153"/>
      <c r="G7" s="153"/>
      <c r="H7" s="153"/>
      <c r="I7" s="153"/>
      <c r="J7" s="153"/>
      <c r="K7" s="153"/>
      <c r="L7" s="153"/>
      <c r="M7" s="153"/>
      <c r="N7" s="153"/>
      <c r="O7" s="153"/>
      <c r="P7" s="153"/>
      <c r="Q7" s="153"/>
      <c r="R7" s="153"/>
      <c r="S7" s="153"/>
      <c r="T7" s="153"/>
      <c r="U7" s="153"/>
      <c r="V7" s="153"/>
      <c r="W7" s="153"/>
      <c r="X7" s="154"/>
      <c r="Y7" s="154"/>
      <c r="Z7" s="155"/>
    </row>
    <row r="8" spans="2:27" ht="21.75" customHeight="1" x14ac:dyDescent="0.15">
      <c r="B8" s="559"/>
      <c r="C8" s="559"/>
      <c r="D8" s="560"/>
      <c r="E8" s="560"/>
      <c r="F8" s="156"/>
      <c r="G8" s="561" t="s">
        <v>460</v>
      </c>
      <c r="H8" s="562"/>
      <c r="I8" s="567" t="s">
        <v>461</v>
      </c>
      <c r="J8" s="157" t="s">
        <v>443</v>
      </c>
      <c r="K8" s="158" t="s">
        <v>426</v>
      </c>
      <c r="L8" s="570">
        <f>'様式B (1)'!$L$8</f>
        <v>24</v>
      </c>
      <c r="M8" s="571"/>
      <c r="N8" s="188" t="s">
        <v>444</v>
      </c>
      <c r="O8" s="578">
        <f>'様式B (1)'!$O$8</f>
        <v>0</v>
      </c>
      <c r="P8" s="578"/>
      <c r="Q8" s="188" t="s">
        <v>462</v>
      </c>
      <c r="R8" s="570">
        <f>'様式B (1)'!$R$8</f>
        <v>0</v>
      </c>
      <c r="S8" s="571"/>
      <c r="T8" s="561" t="s">
        <v>463</v>
      </c>
      <c r="U8" s="562"/>
      <c r="V8" s="561" t="s">
        <v>464</v>
      </c>
      <c r="W8" s="562"/>
      <c r="X8" s="548">
        <f>'様式B (1)'!$X$8</f>
        <v>0</v>
      </c>
      <c r="Y8" s="549"/>
      <c r="Z8" s="156"/>
      <c r="AA8" s="84"/>
    </row>
    <row r="9" spans="2:27" ht="10.9" customHeight="1" x14ac:dyDescent="0.15">
      <c r="B9" s="559"/>
      <c r="C9" s="559"/>
      <c r="D9" s="560"/>
      <c r="E9" s="560"/>
      <c r="F9" s="156"/>
      <c r="G9" s="563"/>
      <c r="H9" s="564"/>
      <c r="I9" s="568"/>
      <c r="J9" s="574" t="s">
        <v>373</v>
      </c>
      <c r="K9" s="576" t="s">
        <v>426</v>
      </c>
      <c r="L9" s="548">
        <f>'様式B (1)'!$L$9</f>
        <v>44</v>
      </c>
      <c r="M9" s="549"/>
      <c r="N9" s="574" t="s">
        <v>444</v>
      </c>
      <c r="O9" s="548">
        <f>'様式B (1)'!$O$9</f>
        <v>0</v>
      </c>
      <c r="P9" s="549"/>
      <c r="Q9" s="574" t="s">
        <v>462</v>
      </c>
      <c r="R9" s="548">
        <f>'様式B (1)'!$R$9</f>
        <v>0</v>
      </c>
      <c r="S9" s="549"/>
      <c r="T9" s="563"/>
      <c r="U9" s="564"/>
      <c r="V9" s="565"/>
      <c r="W9" s="566"/>
      <c r="X9" s="572"/>
      <c r="Y9" s="573"/>
      <c r="Z9" s="156"/>
      <c r="AA9" s="84"/>
    </row>
    <row r="10" spans="2:27" ht="10.9" customHeight="1" x14ac:dyDescent="0.15">
      <c r="B10" s="559"/>
      <c r="C10" s="559"/>
      <c r="D10" s="560"/>
      <c r="E10" s="560"/>
      <c r="F10" s="156"/>
      <c r="G10" s="563"/>
      <c r="H10" s="564"/>
      <c r="I10" s="568"/>
      <c r="J10" s="575"/>
      <c r="K10" s="577"/>
      <c r="L10" s="550"/>
      <c r="M10" s="551"/>
      <c r="N10" s="575"/>
      <c r="O10" s="550"/>
      <c r="P10" s="551"/>
      <c r="Q10" s="575"/>
      <c r="R10" s="550"/>
      <c r="S10" s="551"/>
      <c r="T10" s="563"/>
      <c r="U10" s="564"/>
      <c r="V10" s="552" t="s">
        <v>465</v>
      </c>
      <c r="W10" s="553"/>
      <c r="X10" s="548">
        <f>'様式B (1)'!$X$10</f>
        <v>1</v>
      </c>
      <c r="Y10" s="549"/>
      <c r="Z10" s="156"/>
      <c r="AA10" s="84"/>
    </row>
    <row r="11" spans="2:27" ht="21.75" customHeight="1" x14ac:dyDescent="0.15">
      <c r="B11" s="559"/>
      <c r="C11" s="559"/>
      <c r="D11" s="560"/>
      <c r="E11" s="560"/>
      <c r="F11" s="156"/>
      <c r="G11" s="565"/>
      <c r="H11" s="566"/>
      <c r="I11" s="569"/>
      <c r="J11" s="188" t="s">
        <v>466</v>
      </c>
      <c r="K11" s="158" t="s">
        <v>426</v>
      </c>
      <c r="L11" s="556">
        <f>'様式B (1)'!$L$11</f>
        <v>13</v>
      </c>
      <c r="M11" s="557"/>
      <c r="N11" s="188" t="s">
        <v>444</v>
      </c>
      <c r="O11" s="558">
        <f>'様式B (1)'!$O$11</f>
        <v>0</v>
      </c>
      <c r="P11" s="558"/>
      <c r="Q11" s="188" t="s">
        <v>462</v>
      </c>
      <c r="R11" s="556">
        <f>'様式B (1)'!$R$11</f>
        <v>0</v>
      </c>
      <c r="S11" s="557"/>
      <c r="T11" s="565"/>
      <c r="U11" s="566"/>
      <c r="V11" s="554"/>
      <c r="W11" s="555"/>
      <c r="X11" s="550"/>
      <c r="Y11" s="551"/>
      <c r="Z11" s="156"/>
      <c r="AA11" s="84"/>
    </row>
    <row r="12" spans="2:27" ht="21.75" customHeight="1" x14ac:dyDescent="0.15">
      <c r="B12" s="342" t="s">
        <v>119</v>
      </c>
      <c r="C12" s="545"/>
      <c r="D12" s="546"/>
      <c r="E12" s="546"/>
      <c r="F12" s="546"/>
      <c r="G12" s="546"/>
      <c r="H12" s="546"/>
      <c r="I12" s="546"/>
      <c r="J12" s="546"/>
      <c r="K12" s="546"/>
      <c r="L12" s="546"/>
      <c r="M12" s="546"/>
      <c r="N12" s="546"/>
      <c r="O12" s="546"/>
      <c r="P12" s="546"/>
      <c r="Q12" s="546"/>
      <c r="R12" s="546"/>
      <c r="S12" s="546"/>
      <c r="T12" s="546"/>
      <c r="U12" s="546"/>
      <c r="V12" s="546"/>
      <c r="W12" s="546"/>
      <c r="X12" s="546"/>
      <c r="Y12" s="546"/>
      <c r="Z12" s="547"/>
      <c r="AA12" s="84"/>
    </row>
    <row r="13" spans="2:27" ht="21.75" customHeight="1" x14ac:dyDescent="0.15">
      <c r="B13" s="327"/>
      <c r="C13" s="545"/>
      <c r="D13" s="546"/>
      <c r="E13" s="546"/>
      <c r="F13" s="546"/>
      <c r="G13" s="546"/>
      <c r="H13" s="546"/>
      <c r="I13" s="546"/>
      <c r="J13" s="546"/>
      <c r="K13" s="546"/>
      <c r="L13" s="546"/>
      <c r="M13" s="546"/>
      <c r="N13" s="546"/>
      <c r="O13" s="546"/>
      <c r="P13" s="546"/>
      <c r="Q13" s="546"/>
      <c r="R13" s="546"/>
      <c r="S13" s="546"/>
      <c r="T13" s="546"/>
      <c r="U13" s="546"/>
      <c r="V13" s="546"/>
      <c r="W13" s="546"/>
      <c r="X13" s="546"/>
      <c r="Y13" s="546"/>
      <c r="Z13" s="547"/>
      <c r="AA13" s="84"/>
    </row>
    <row r="14" spans="2:27" ht="21.75" customHeight="1" x14ac:dyDescent="0.15">
      <c r="B14" s="327"/>
      <c r="C14" s="545"/>
      <c r="D14" s="546"/>
      <c r="E14" s="546"/>
      <c r="F14" s="546"/>
      <c r="G14" s="546"/>
      <c r="H14" s="546"/>
      <c r="I14" s="546"/>
      <c r="J14" s="546"/>
      <c r="K14" s="546"/>
      <c r="L14" s="546"/>
      <c r="M14" s="546"/>
      <c r="N14" s="546"/>
      <c r="O14" s="546"/>
      <c r="P14" s="546"/>
      <c r="Q14" s="546"/>
      <c r="R14" s="546"/>
      <c r="S14" s="546"/>
      <c r="T14" s="546"/>
      <c r="U14" s="546"/>
      <c r="V14" s="546"/>
      <c r="W14" s="546"/>
      <c r="X14" s="546"/>
      <c r="Y14" s="546"/>
      <c r="Z14" s="547"/>
      <c r="AA14" s="84"/>
    </row>
    <row r="15" spans="2:27" ht="21.75" customHeight="1" x14ac:dyDescent="0.15">
      <c r="B15" s="327"/>
      <c r="C15" s="545"/>
      <c r="D15" s="546"/>
      <c r="E15" s="546"/>
      <c r="F15" s="546"/>
      <c r="G15" s="546"/>
      <c r="H15" s="546"/>
      <c r="I15" s="546"/>
      <c r="J15" s="546"/>
      <c r="K15" s="546"/>
      <c r="L15" s="546"/>
      <c r="M15" s="546"/>
      <c r="N15" s="546"/>
      <c r="O15" s="546"/>
      <c r="P15" s="546"/>
      <c r="Q15" s="546"/>
      <c r="R15" s="546"/>
      <c r="S15" s="546"/>
      <c r="T15" s="546"/>
      <c r="U15" s="546"/>
      <c r="V15" s="546"/>
      <c r="W15" s="546"/>
      <c r="X15" s="546"/>
      <c r="Y15" s="546"/>
      <c r="Z15" s="547"/>
    </row>
    <row r="16" spans="2:27" ht="21.75" customHeight="1" x14ac:dyDescent="0.15">
      <c r="B16" s="327"/>
      <c r="C16" s="545"/>
      <c r="D16" s="546"/>
      <c r="E16" s="546"/>
      <c r="F16" s="546"/>
      <c r="G16" s="546"/>
      <c r="H16" s="546"/>
      <c r="I16" s="546"/>
      <c r="J16" s="546"/>
      <c r="K16" s="546"/>
      <c r="L16" s="546"/>
      <c r="M16" s="546"/>
      <c r="N16" s="546"/>
      <c r="O16" s="546"/>
      <c r="P16" s="546"/>
      <c r="Q16" s="546"/>
      <c r="R16" s="546"/>
      <c r="S16" s="546"/>
      <c r="T16" s="546"/>
      <c r="U16" s="546"/>
      <c r="V16" s="546"/>
      <c r="W16" s="546"/>
      <c r="X16" s="546"/>
      <c r="Y16" s="546"/>
      <c r="Z16" s="547"/>
    </row>
    <row r="17" spans="2:26" ht="21.75" customHeight="1" x14ac:dyDescent="0.15">
      <c r="B17" s="327"/>
      <c r="C17" s="545"/>
      <c r="D17" s="546"/>
      <c r="E17" s="546"/>
      <c r="F17" s="546"/>
      <c r="G17" s="546"/>
      <c r="H17" s="546"/>
      <c r="I17" s="546"/>
      <c r="J17" s="546"/>
      <c r="K17" s="546"/>
      <c r="L17" s="546"/>
      <c r="M17" s="546"/>
      <c r="N17" s="546"/>
      <c r="O17" s="546"/>
      <c r="P17" s="546"/>
      <c r="Q17" s="546"/>
      <c r="R17" s="546"/>
      <c r="S17" s="546"/>
      <c r="T17" s="546"/>
      <c r="U17" s="546"/>
      <c r="V17" s="546"/>
      <c r="W17" s="546"/>
      <c r="X17" s="546"/>
      <c r="Y17" s="546"/>
      <c r="Z17" s="547"/>
    </row>
    <row r="18" spans="2:26" ht="21.75" customHeight="1" x14ac:dyDescent="0.15">
      <c r="B18" s="327"/>
      <c r="C18" s="545"/>
      <c r="D18" s="546"/>
      <c r="E18" s="546"/>
      <c r="F18" s="546"/>
      <c r="G18" s="546"/>
      <c r="H18" s="546"/>
      <c r="I18" s="546"/>
      <c r="J18" s="546"/>
      <c r="K18" s="546"/>
      <c r="L18" s="546"/>
      <c r="M18" s="546"/>
      <c r="N18" s="546"/>
      <c r="O18" s="546"/>
      <c r="P18" s="546"/>
      <c r="Q18" s="546"/>
      <c r="R18" s="546"/>
      <c r="S18" s="546"/>
      <c r="T18" s="546"/>
      <c r="U18" s="546"/>
      <c r="V18" s="546"/>
      <c r="W18" s="546"/>
      <c r="X18" s="546"/>
      <c r="Y18" s="546"/>
      <c r="Z18" s="547"/>
    </row>
    <row r="19" spans="2:26" ht="21.75" customHeight="1" x14ac:dyDescent="0.15">
      <c r="B19" s="327"/>
      <c r="C19" s="545"/>
      <c r="D19" s="546"/>
      <c r="E19" s="546"/>
      <c r="F19" s="546"/>
      <c r="G19" s="546"/>
      <c r="H19" s="546"/>
      <c r="I19" s="546"/>
      <c r="J19" s="546"/>
      <c r="K19" s="546"/>
      <c r="L19" s="546"/>
      <c r="M19" s="546"/>
      <c r="N19" s="546"/>
      <c r="O19" s="546"/>
      <c r="P19" s="546"/>
      <c r="Q19" s="546"/>
      <c r="R19" s="546"/>
      <c r="S19" s="546"/>
      <c r="T19" s="546"/>
      <c r="U19" s="546"/>
      <c r="V19" s="546"/>
      <c r="W19" s="546"/>
      <c r="X19" s="546"/>
      <c r="Y19" s="546"/>
      <c r="Z19" s="547"/>
    </row>
    <row r="20" spans="2:26" ht="21.75" customHeight="1" x14ac:dyDescent="0.15">
      <c r="B20" s="327"/>
      <c r="C20" s="545"/>
      <c r="D20" s="546"/>
      <c r="E20" s="546"/>
      <c r="F20" s="546"/>
      <c r="G20" s="546"/>
      <c r="H20" s="546"/>
      <c r="I20" s="546"/>
      <c r="J20" s="546"/>
      <c r="K20" s="546"/>
      <c r="L20" s="546"/>
      <c r="M20" s="546"/>
      <c r="N20" s="546"/>
      <c r="O20" s="546"/>
      <c r="P20" s="546"/>
      <c r="Q20" s="546"/>
      <c r="R20" s="546"/>
      <c r="S20" s="546"/>
      <c r="T20" s="546"/>
      <c r="U20" s="546"/>
      <c r="V20" s="546"/>
      <c r="W20" s="546"/>
      <c r="X20" s="546"/>
      <c r="Y20" s="546"/>
      <c r="Z20" s="547"/>
    </row>
    <row r="21" spans="2:26" ht="21.75" customHeight="1" x14ac:dyDescent="0.15">
      <c r="B21" s="327"/>
      <c r="C21" s="545"/>
      <c r="D21" s="546"/>
      <c r="E21" s="546"/>
      <c r="F21" s="546"/>
      <c r="G21" s="546"/>
      <c r="H21" s="546"/>
      <c r="I21" s="546"/>
      <c r="J21" s="546"/>
      <c r="K21" s="546"/>
      <c r="L21" s="546"/>
      <c r="M21" s="546"/>
      <c r="N21" s="546"/>
      <c r="O21" s="546"/>
      <c r="P21" s="546"/>
      <c r="Q21" s="546"/>
      <c r="R21" s="546"/>
      <c r="S21" s="546"/>
      <c r="T21" s="546"/>
      <c r="U21" s="546"/>
      <c r="V21" s="546"/>
      <c r="W21" s="546"/>
      <c r="X21" s="546"/>
      <c r="Y21" s="546"/>
      <c r="Z21" s="547"/>
    </row>
    <row r="22" spans="2:26" ht="21.75" customHeight="1" x14ac:dyDescent="0.15">
      <c r="B22" s="327"/>
      <c r="C22" s="545"/>
      <c r="D22" s="546"/>
      <c r="E22" s="546"/>
      <c r="F22" s="546"/>
      <c r="G22" s="546"/>
      <c r="H22" s="546"/>
      <c r="I22" s="546"/>
      <c r="J22" s="546"/>
      <c r="K22" s="546"/>
      <c r="L22" s="546"/>
      <c r="M22" s="546"/>
      <c r="N22" s="546"/>
      <c r="O22" s="546"/>
      <c r="P22" s="546"/>
      <c r="Q22" s="546"/>
      <c r="R22" s="546"/>
      <c r="S22" s="546"/>
      <c r="T22" s="546"/>
      <c r="U22" s="546"/>
      <c r="V22" s="546"/>
      <c r="W22" s="546"/>
      <c r="X22" s="546"/>
      <c r="Y22" s="546"/>
      <c r="Z22" s="547"/>
    </row>
    <row r="23" spans="2:26" ht="21.75" customHeight="1" x14ac:dyDescent="0.15">
      <c r="B23" s="327"/>
      <c r="C23" s="545"/>
      <c r="D23" s="546"/>
      <c r="E23" s="546"/>
      <c r="F23" s="546"/>
      <c r="G23" s="546"/>
      <c r="H23" s="546"/>
      <c r="I23" s="546"/>
      <c r="J23" s="546"/>
      <c r="K23" s="546"/>
      <c r="L23" s="546"/>
      <c r="M23" s="546"/>
      <c r="N23" s="546"/>
      <c r="O23" s="546"/>
      <c r="P23" s="546"/>
      <c r="Q23" s="546"/>
      <c r="R23" s="546"/>
      <c r="S23" s="546"/>
      <c r="T23" s="546"/>
      <c r="U23" s="546"/>
      <c r="V23" s="546"/>
      <c r="W23" s="546"/>
      <c r="X23" s="546"/>
      <c r="Y23" s="546"/>
      <c r="Z23" s="547"/>
    </row>
    <row r="24" spans="2:26" ht="21.75" customHeight="1" x14ac:dyDescent="0.15">
      <c r="B24" s="327"/>
      <c r="C24" s="545"/>
      <c r="D24" s="546"/>
      <c r="E24" s="546"/>
      <c r="F24" s="546"/>
      <c r="G24" s="546"/>
      <c r="H24" s="546"/>
      <c r="I24" s="546"/>
      <c r="J24" s="546"/>
      <c r="K24" s="546"/>
      <c r="L24" s="546"/>
      <c r="M24" s="546"/>
      <c r="N24" s="546"/>
      <c r="O24" s="546"/>
      <c r="P24" s="546"/>
      <c r="Q24" s="546"/>
      <c r="R24" s="546"/>
      <c r="S24" s="546"/>
      <c r="T24" s="546"/>
      <c r="U24" s="546"/>
      <c r="V24" s="546"/>
      <c r="W24" s="546"/>
      <c r="X24" s="546"/>
      <c r="Y24" s="546"/>
      <c r="Z24" s="547"/>
    </row>
    <row r="25" spans="2:26" ht="21.75" customHeight="1" x14ac:dyDescent="0.15">
      <c r="B25" s="327"/>
      <c r="C25" s="545"/>
      <c r="D25" s="546"/>
      <c r="E25" s="546"/>
      <c r="F25" s="546"/>
      <c r="G25" s="546"/>
      <c r="H25" s="546"/>
      <c r="I25" s="546"/>
      <c r="J25" s="546"/>
      <c r="K25" s="546"/>
      <c r="L25" s="546"/>
      <c r="M25" s="546"/>
      <c r="N25" s="546"/>
      <c r="O25" s="546"/>
      <c r="P25" s="546"/>
      <c r="Q25" s="546"/>
      <c r="R25" s="546"/>
      <c r="S25" s="546"/>
      <c r="T25" s="546"/>
      <c r="U25" s="546"/>
      <c r="V25" s="546"/>
      <c r="W25" s="546"/>
      <c r="X25" s="546"/>
      <c r="Y25" s="546"/>
      <c r="Z25" s="547"/>
    </row>
    <row r="26" spans="2:26" ht="21.75" customHeight="1" x14ac:dyDescent="0.15">
      <c r="B26" s="327"/>
      <c r="C26" s="545"/>
      <c r="D26" s="546"/>
      <c r="E26" s="546"/>
      <c r="F26" s="546"/>
      <c r="G26" s="546"/>
      <c r="H26" s="546"/>
      <c r="I26" s="546"/>
      <c r="J26" s="546"/>
      <c r="K26" s="546"/>
      <c r="L26" s="546"/>
      <c r="M26" s="546"/>
      <c r="N26" s="546"/>
      <c r="O26" s="546"/>
      <c r="P26" s="546"/>
      <c r="Q26" s="546"/>
      <c r="R26" s="546"/>
      <c r="S26" s="546"/>
      <c r="T26" s="546"/>
      <c r="U26" s="546"/>
      <c r="V26" s="546"/>
      <c r="W26" s="546"/>
      <c r="X26" s="546"/>
      <c r="Y26" s="546"/>
      <c r="Z26" s="547"/>
    </row>
    <row r="27" spans="2:26" ht="21.75" customHeight="1" x14ac:dyDescent="0.15">
      <c r="B27" s="327"/>
      <c r="C27" s="545"/>
      <c r="D27" s="546"/>
      <c r="E27" s="546"/>
      <c r="F27" s="546"/>
      <c r="G27" s="546"/>
      <c r="H27" s="546"/>
      <c r="I27" s="546"/>
      <c r="J27" s="546"/>
      <c r="K27" s="546"/>
      <c r="L27" s="546"/>
      <c r="M27" s="546"/>
      <c r="N27" s="546"/>
      <c r="O27" s="546"/>
      <c r="P27" s="546"/>
      <c r="Q27" s="546"/>
      <c r="R27" s="546"/>
      <c r="S27" s="546"/>
      <c r="T27" s="546"/>
      <c r="U27" s="546"/>
      <c r="V27" s="546"/>
      <c r="W27" s="546"/>
      <c r="X27" s="546"/>
      <c r="Y27" s="546"/>
      <c r="Z27" s="547"/>
    </row>
    <row r="28" spans="2:26" ht="21.75" customHeight="1" x14ac:dyDescent="0.15">
      <c r="B28" s="327"/>
      <c r="C28" s="545"/>
      <c r="D28" s="546"/>
      <c r="E28" s="546"/>
      <c r="F28" s="546"/>
      <c r="G28" s="546"/>
      <c r="H28" s="546"/>
      <c r="I28" s="546"/>
      <c r="J28" s="546"/>
      <c r="K28" s="546"/>
      <c r="L28" s="546"/>
      <c r="M28" s="546"/>
      <c r="N28" s="546"/>
      <c r="O28" s="546"/>
      <c r="P28" s="546"/>
      <c r="Q28" s="546"/>
      <c r="R28" s="546"/>
      <c r="S28" s="546"/>
      <c r="T28" s="546"/>
      <c r="U28" s="546"/>
      <c r="V28" s="546"/>
      <c r="W28" s="546"/>
      <c r="X28" s="546"/>
      <c r="Y28" s="546"/>
      <c r="Z28" s="547"/>
    </row>
    <row r="29" spans="2:26" ht="47.25" customHeight="1" x14ac:dyDescent="0.15">
      <c r="B29" s="328"/>
      <c r="C29" s="160"/>
      <c r="D29" s="160"/>
      <c r="E29" s="161"/>
      <c r="F29" s="162"/>
      <c r="G29" s="160"/>
      <c r="H29" s="160"/>
      <c r="I29" s="160"/>
      <c r="J29" s="544" t="s">
        <v>120</v>
      </c>
      <c r="K29" s="544"/>
      <c r="L29" s="544"/>
      <c r="M29" s="544"/>
      <c r="N29" s="544"/>
      <c r="O29" s="544"/>
      <c r="P29" s="544"/>
      <c r="Q29" s="544" t="s">
        <v>121</v>
      </c>
      <c r="R29" s="544"/>
      <c r="S29" s="544"/>
      <c r="T29" s="544"/>
      <c r="U29" s="544"/>
      <c r="V29" s="544"/>
      <c r="W29" s="544"/>
      <c r="X29" s="544"/>
      <c r="Y29" s="544"/>
      <c r="Z29" s="163"/>
    </row>
    <row r="30" spans="2:26" ht="15" customHeight="1" x14ac:dyDescent="0.15">
      <c r="C30" s="211" t="s">
        <v>122</v>
      </c>
    </row>
    <row r="31" spans="2:26" ht="15" customHeight="1" x14ac:dyDescent="0.15">
      <c r="C31" s="1" t="s">
        <v>123</v>
      </c>
    </row>
    <row r="32" spans="2:26" ht="15" customHeight="1" x14ac:dyDescent="0.15">
      <c r="C32" s="1" t="s">
        <v>124</v>
      </c>
    </row>
    <row r="33" spans="3:3" ht="15" customHeight="1" x14ac:dyDescent="0.15">
      <c r="C33" s="1" t="s">
        <v>125</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2"/>
  <dataValidations count="2">
    <dataValidation allowBlank="1" showInputMessage="1" showErrorMessage="1" prompt="緯度を小数点以下５桁まで入力する。" sqref="X3:Z3 X5:Z5" xr:uid="{EF3D1683-D579-4F8D-91D1-E9873BABE2DF}"/>
    <dataValidation allowBlank="1" showInputMessage="1" showErrorMessage="1" prompt="経度を小数点以下５桁まで入力する。" sqref="X4:Z4 X6:Z6" xr:uid="{4927B500-3ED4-43AA-9E29-E97A151707DC}"/>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2C60877-6A31-4B61-89B7-4386EFAC4AB8}">
          <x14:formula1>
            <xm:f>'(参考)リスト'!$C$6:$C$11</xm:f>
          </x14:formula1>
          <xm:sqref>I5:K5</xm:sqref>
        </x14:dataValidation>
        <x14:dataValidation type="list" allowBlank="1" showInputMessage="1" showErrorMessage="1" xr:uid="{4827A7E4-07AF-495E-AD8D-F8AC5557BD07}">
          <x14:formula1>
            <xm:f>'(参考)リスト'!$D$6:$D$7</xm:f>
          </x14:formula1>
          <xm:sqref>R5:R6</xm:sqref>
        </x14:dataValidation>
        <x14:dataValidation type="list" allowBlank="1" showInputMessage="1" showErrorMessage="1" xr:uid="{1F59AB4D-C1C5-420B-94E6-8C33FB42C1DB}">
          <x14:formula1>
            <xm:f>'(参考)リスト'!$F$6:$F$7</xm:f>
          </x14:formula1>
          <xm:sqref>U5</xm:sqref>
        </x14:dataValidation>
        <x14:dataValidation type="list" allowBlank="1" showInputMessage="1" showErrorMessage="1" xr:uid="{F5F141E2-0C57-4151-B9CC-76C1AC0C7A3C}">
          <x14:formula1>
            <xm:f>'(参考)リスト'!$E$6:$E$10</xm:f>
          </x14:formula1>
          <xm:sqref>U6</xm:sqref>
        </x14:dataValidation>
        <x14:dataValidation type="list" allowBlank="1" showInputMessage="1" showErrorMessage="1" xr:uid="{6ACAB181-48BA-4B6E-BDC2-C8D25AA00455}">
          <x14:formula1>
            <xm:f>'(参考)リスト'!$G$16:$G$19</xm:f>
          </x14:formula1>
          <xm:sqref>D7:E11</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BF147-3BB1-4F2A-8582-08901096C9F1}">
  <sheetPr codeName="Sheet97">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9" t="s">
        <v>115</v>
      </c>
      <c r="C2" s="146"/>
      <c r="D2" s="146"/>
      <c r="E2" s="146"/>
      <c r="F2" s="146"/>
      <c r="G2" s="146"/>
      <c r="H2" s="146"/>
      <c r="I2" s="146"/>
      <c r="J2" s="146"/>
      <c r="K2" s="146"/>
      <c r="L2" s="146"/>
      <c r="M2" s="148"/>
      <c r="N2" s="417" t="s">
        <v>442</v>
      </c>
      <c r="O2" s="417"/>
      <c r="P2" s="587">
        <v>45853</v>
      </c>
      <c r="Q2" s="588"/>
      <c r="R2" s="589"/>
      <c r="S2" s="417" t="s">
        <v>467</v>
      </c>
      <c r="T2" s="417"/>
      <c r="U2" s="417"/>
      <c r="V2" s="590" t="str">
        <f>+'様式A-1'!$W$2</f>
        <v>34.19214,132.18042</v>
      </c>
      <c r="W2" s="590"/>
      <c r="X2" s="590"/>
      <c r="Y2" s="590"/>
      <c r="Z2" s="590"/>
    </row>
    <row r="3" spans="2:27" ht="20.100000000000001" customHeight="1" x14ac:dyDescent="0.15">
      <c r="B3" s="184" t="s">
        <v>434</v>
      </c>
      <c r="C3" s="399" t="str">
        <f>+'様式A-1'!$D$3</f>
        <v>セキセキトンネル</v>
      </c>
      <c r="D3" s="400"/>
      <c r="E3" s="400"/>
      <c r="F3" s="401"/>
      <c r="G3" s="415" t="s">
        <v>435</v>
      </c>
      <c r="H3" s="399" t="str">
        <f>+'様式A-1'!$J$3</f>
        <v>主要地方道岩国大竹線</v>
      </c>
      <c r="I3" s="400"/>
      <c r="J3" s="401"/>
      <c r="K3" s="415" t="s">
        <v>439</v>
      </c>
      <c r="L3" s="591" t="str">
        <f>+'様式A-1'!$R$3</f>
        <v>山口県岩国土木建築事務所</v>
      </c>
      <c r="M3" s="591"/>
      <c r="N3" s="591"/>
      <c r="O3" s="591"/>
      <c r="P3" s="591"/>
      <c r="Q3" s="394" t="s">
        <v>440</v>
      </c>
      <c r="R3" s="396"/>
      <c r="S3" s="399" t="str">
        <f>'様式B (1)'!$S$3</f>
        <v>復建調査設計株式会社</v>
      </c>
      <c r="T3" s="400"/>
      <c r="U3" s="401"/>
      <c r="V3" s="593" t="s">
        <v>445</v>
      </c>
      <c r="W3" s="149" t="s">
        <v>446</v>
      </c>
      <c r="X3" s="581">
        <f>+'様式A-1'!$E$7</f>
        <v>34.192140000000002</v>
      </c>
      <c r="Y3" s="582"/>
      <c r="Z3" s="583"/>
    </row>
    <row r="4" spans="2:27" ht="20.100000000000001" customHeight="1" x14ac:dyDescent="0.15">
      <c r="B4" s="181" t="s">
        <v>447</v>
      </c>
      <c r="C4" s="402" t="str">
        <f>+'様式A-1'!$D$4</f>
        <v>関々トンネル</v>
      </c>
      <c r="D4" s="403"/>
      <c r="E4" s="403"/>
      <c r="F4" s="404"/>
      <c r="G4" s="421"/>
      <c r="H4" s="402"/>
      <c r="I4" s="403"/>
      <c r="J4" s="404"/>
      <c r="K4" s="421"/>
      <c r="L4" s="592"/>
      <c r="M4" s="592"/>
      <c r="N4" s="592"/>
      <c r="O4" s="592"/>
      <c r="P4" s="592"/>
      <c r="Q4" s="383"/>
      <c r="R4" s="398"/>
      <c r="S4" s="402" t="str">
        <f>'様式B (1)'!$S$4</f>
        <v>小笠原洋</v>
      </c>
      <c r="T4" s="403"/>
      <c r="U4" s="404"/>
      <c r="V4" s="594"/>
      <c r="W4" s="193" t="s">
        <v>448</v>
      </c>
      <c r="X4" s="581">
        <f>+'様式A-1'!$E$8</f>
        <v>132.18052</v>
      </c>
      <c r="Y4" s="582"/>
      <c r="Z4" s="583"/>
    </row>
    <row r="5" spans="2:27" ht="20.100000000000001" customHeight="1" x14ac:dyDescent="0.15">
      <c r="B5" s="585" t="s">
        <v>449</v>
      </c>
      <c r="C5" s="188" t="s">
        <v>450</v>
      </c>
      <c r="D5" s="337" t="str">
        <f>+'様式A-1'!$E$5</f>
        <v>山口県岩国市関戸</v>
      </c>
      <c r="E5" s="354"/>
      <c r="F5" s="354"/>
      <c r="G5" s="329" t="s">
        <v>298</v>
      </c>
      <c r="H5" s="336"/>
      <c r="I5" s="337" t="str">
        <f>'様式B (1)'!$I$5</f>
        <v>山岳トンネル工法（NATM）</v>
      </c>
      <c r="J5" s="354"/>
      <c r="K5" s="338"/>
      <c r="L5" s="417" t="s">
        <v>451</v>
      </c>
      <c r="M5" s="417"/>
      <c r="N5" s="182" t="s">
        <v>452</v>
      </c>
      <c r="O5" s="150">
        <f>+'様式A-1'!$Z$5</f>
        <v>889</v>
      </c>
      <c r="P5" s="183" t="s">
        <v>453</v>
      </c>
      <c r="Q5" s="562" t="s">
        <v>454</v>
      </c>
      <c r="R5" s="579" t="str">
        <f>'様式B (1)'!$R$5</f>
        <v>一般道</v>
      </c>
      <c r="S5" s="415" t="s">
        <v>61</v>
      </c>
      <c r="T5" s="415"/>
      <c r="U5" s="151" t="str">
        <f>'様式B (1)'!$U$5</f>
        <v>無</v>
      </c>
      <c r="V5" s="394" t="s">
        <v>455</v>
      </c>
      <c r="W5" s="149" t="s">
        <v>446</v>
      </c>
      <c r="X5" s="581">
        <f>+'様式A-1'!$E$9</f>
        <v>34.197405000000003</v>
      </c>
      <c r="Y5" s="582"/>
      <c r="Z5" s="583"/>
    </row>
    <row r="6" spans="2:27" ht="20.100000000000001" customHeight="1" x14ac:dyDescent="0.15">
      <c r="B6" s="586"/>
      <c r="C6" s="188" t="s">
        <v>456</v>
      </c>
      <c r="D6" s="584" t="str">
        <f>+'様式A-1'!$E$6</f>
        <v>山口県玖珂郡和木町関ヶ浜</v>
      </c>
      <c r="E6" s="354"/>
      <c r="F6" s="354"/>
      <c r="G6" s="417" t="s">
        <v>457</v>
      </c>
      <c r="H6" s="417"/>
      <c r="I6" s="337" t="str">
        <f>'様式B (1)'!$I$6</f>
        <v>2004年</v>
      </c>
      <c r="J6" s="354"/>
      <c r="K6" s="338"/>
      <c r="L6" s="417" t="s">
        <v>458</v>
      </c>
      <c r="M6" s="417"/>
      <c r="N6" s="182" t="s">
        <v>452</v>
      </c>
      <c r="O6" s="179">
        <f>+'様式A-1'!$E$15</f>
        <v>8.5</v>
      </c>
      <c r="P6" s="183" t="s">
        <v>453</v>
      </c>
      <c r="Q6" s="398"/>
      <c r="R6" s="580"/>
      <c r="S6" s="417" t="s">
        <v>60</v>
      </c>
      <c r="T6" s="417"/>
      <c r="U6" s="152" t="str">
        <f>'様式B (1)'!$U$6</f>
        <v>指定なし</v>
      </c>
      <c r="V6" s="383"/>
      <c r="W6" s="149" t="s">
        <v>448</v>
      </c>
      <c r="X6" s="581">
        <f>+'様式A-1'!$E$10</f>
        <v>132.187209</v>
      </c>
      <c r="Y6" s="582"/>
      <c r="Z6" s="583"/>
    </row>
    <row r="7" spans="2:27" ht="7.5" customHeight="1" x14ac:dyDescent="0.15">
      <c r="B7" s="559" t="s">
        <v>459</v>
      </c>
      <c r="C7" s="559"/>
      <c r="D7" s="560" t="str">
        <f>'様式B (1)'!$D$7</f>
        <v>Ⅱ</v>
      </c>
      <c r="E7" s="560"/>
      <c r="F7" s="153"/>
      <c r="G7" s="153"/>
      <c r="H7" s="153"/>
      <c r="I7" s="153"/>
      <c r="J7" s="153"/>
      <c r="K7" s="153"/>
      <c r="L7" s="153"/>
      <c r="M7" s="153"/>
      <c r="N7" s="153"/>
      <c r="O7" s="153"/>
      <c r="P7" s="153"/>
      <c r="Q7" s="153"/>
      <c r="R7" s="153"/>
      <c r="S7" s="153"/>
      <c r="T7" s="153"/>
      <c r="U7" s="153"/>
      <c r="V7" s="153"/>
      <c r="W7" s="153"/>
      <c r="X7" s="154"/>
      <c r="Y7" s="154"/>
      <c r="Z7" s="155"/>
    </row>
    <row r="8" spans="2:27" ht="21.75" customHeight="1" x14ac:dyDescent="0.15">
      <c r="B8" s="559"/>
      <c r="C8" s="559"/>
      <c r="D8" s="560"/>
      <c r="E8" s="560"/>
      <c r="F8" s="156"/>
      <c r="G8" s="561" t="s">
        <v>460</v>
      </c>
      <c r="H8" s="562"/>
      <c r="I8" s="567" t="s">
        <v>461</v>
      </c>
      <c r="J8" s="157" t="s">
        <v>443</v>
      </c>
      <c r="K8" s="158" t="s">
        <v>426</v>
      </c>
      <c r="L8" s="570">
        <f>'様式B (1)'!$L$8</f>
        <v>24</v>
      </c>
      <c r="M8" s="571"/>
      <c r="N8" s="188" t="s">
        <v>444</v>
      </c>
      <c r="O8" s="578">
        <f>'様式B (1)'!$O$8</f>
        <v>0</v>
      </c>
      <c r="P8" s="578"/>
      <c r="Q8" s="188" t="s">
        <v>462</v>
      </c>
      <c r="R8" s="570">
        <f>'様式B (1)'!$R$8</f>
        <v>0</v>
      </c>
      <c r="S8" s="571"/>
      <c r="T8" s="561" t="s">
        <v>463</v>
      </c>
      <c r="U8" s="562"/>
      <c r="V8" s="561" t="s">
        <v>464</v>
      </c>
      <c r="W8" s="562"/>
      <c r="X8" s="548">
        <f>'様式B (1)'!$X$8</f>
        <v>0</v>
      </c>
      <c r="Y8" s="549"/>
      <c r="Z8" s="156"/>
      <c r="AA8" s="84"/>
    </row>
    <row r="9" spans="2:27" ht="10.9" customHeight="1" x14ac:dyDescent="0.15">
      <c r="B9" s="559"/>
      <c r="C9" s="559"/>
      <c r="D9" s="560"/>
      <c r="E9" s="560"/>
      <c r="F9" s="156"/>
      <c r="G9" s="563"/>
      <c r="H9" s="564"/>
      <c r="I9" s="568"/>
      <c r="J9" s="574" t="s">
        <v>373</v>
      </c>
      <c r="K9" s="576" t="s">
        <v>426</v>
      </c>
      <c r="L9" s="548">
        <f>'様式B (1)'!$L$9</f>
        <v>44</v>
      </c>
      <c r="M9" s="549"/>
      <c r="N9" s="574" t="s">
        <v>444</v>
      </c>
      <c r="O9" s="548">
        <f>'様式B (1)'!$O$9</f>
        <v>0</v>
      </c>
      <c r="P9" s="549"/>
      <c r="Q9" s="574" t="s">
        <v>462</v>
      </c>
      <c r="R9" s="548">
        <f>'様式B (1)'!$R$9</f>
        <v>0</v>
      </c>
      <c r="S9" s="549"/>
      <c r="T9" s="563"/>
      <c r="U9" s="564"/>
      <c r="V9" s="565"/>
      <c r="W9" s="566"/>
      <c r="X9" s="572"/>
      <c r="Y9" s="573"/>
      <c r="Z9" s="156"/>
      <c r="AA9" s="84"/>
    </row>
    <row r="10" spans="2:27" ht="10.9" customHeight="1" x14ac:dyDescent="0.15">
      <c r="B10" s="559"/>
      <c r="C10" s="559"/>
      <c r="D10" s="560"/>
      <c r="E10" s="560"/>
      <c r="F10" s="156"/>
      <c r="G10" s="563"/>
      <c r="H10" s="564"/>
      <c r="I10" s="568"/>
      <c r="J10" s="575"/>
      <c r="K10" s="577"/>
      <c r="L10" s="550"/>
      <c r="M10" s="551"/>
      <c r="N10" s="575"/>
      <c r="O10" s="550"/>
      <c r="P10" s="551"/>
      <c r="Q10" s="575"/>
      <c r="R10" s="550"/>
      <c r="S10" s="551"/>
      <c r="T10" s="563"/>
      <c r="U10" s="564"/>
      <c r="V10" s="552" t="s">
        <v>465</v>
      </c>
      <c r="W10" s="553"/>
      <c r="X10" s="548">
        <f>'様式B (1)'!$X$10</f>
        <v>1</v>
      </c>
      <c r="Y10" s="549"/>
      <c r="Z10" s="156"/>
      <c r="AA10" s="84"/>
    </row>
    <row r="11" spans="2:27" ht="21.75" customHeight="1" x14ac:dyDescent="0.15">
      <c r="B11" s="559"/>
      <c r="C11" s="559"/>
      <c r="D11" s="560"/>
      <c r="E11" s="560"/>
      <c r="F11" s="156"/>
      <c r="G11" s="565"/>
      <c r="H11" s="566"/>
      <c r="I11" s="569"/>
      <c r="J11" s="188" t="s">
        <v>466</v>
      </c>
      <c r="K11" s="158" t="s">
        <v>426</v>
      </c>
      <c r="L11" s="556">
        <f>'様式B (1)'!$L$11</f>
        <v>13</v>
      </c>
      <c r="M11" s="557"/>
      <c r="N11" s="188" t="s">
        <v>444</v>
      </c>
      <c r="O11" s="558">
        <f>'様式B (1)'!$O$11</f>
        <v>0</v>
      </c>
      <c r="P11" s="558"/>
      <c r="Q11" s="188" t="s">
        <v>462</v>
      </c>
      <c r="R11" s="556">
        <f>'様式B (1)'!$R$11</f>
        <v>0</v>
      </c>
      <c r="S11" s="557"/>
      <c r="T11" s="565"/>
      <c r="U11" s="566"/>
      <c r="V11" s="554"/>
      <c r="W11" s="555"/>
      <c r="X11" s="550"/>
      <c r="Y11" s="551"/>
      <c r="Z11" s="156"/>
      <c r="AA11" s="84"/>
    </row>
    <row r="12" spans="2:27" ht="21.75" customHeight="1" x14ac:dyDescent="0.15">
      <c r="B12" s="342" t="s">
        <v>119</v>
      </c>
      <c r="C12" s="545"/>
      <c r="D12" s="546"/>
      <c r="E12" s="546"/>
      <c r="F12" s="546"/>
      <c r="G12" s="546"/>
      <c r="H12" s="546"/>
      <c r="I12" s="546"/>
      <c r="J12" s="546"/>
      <c r="K12" s="546"/>
      <c r="L12" s="546"/>
      <c r="M12" s="546"/>
      <c r="N12" s="546"/>
      <c r="O12" s="546"/>
      <c r="P12" s="546"/>
      <c r="Q12" s="546"/>
      <c r="R12" s="546"/>
      <c r="S12" s="546"/>
      <c r="T12" s="546"/>
      <c r="U12" s="546"/>
      <c r="V12" s="546"/>
      <c r="W12" s="546"/>
      <c r="X12" s="546"/>
      <c r="Y12" s="546"/>
      <c r="Z12" s="547"/>
      <c r="AA12" s="84"/>
    </row>
    <row r="13" spans="2:27" ht="21.75" customHeight="1" x14ac:dyDescent="0.15">
      <c r="B13" s="327"/>
      <c r="C13" s="545"/>
      <c r="D13" s="546"/>
      <c r="E13" s="546"/>
      <c r="F13" s="546"/>
      <c r="G13" s="546"/>
      <c r="H13" s="546"/>
      <c r="I13" s="546"/>
      <c r="J13" s="546"/>
      <c r="K13" s="546"/>
      <c r="L13" s="546"/>
      <c r="M13" s="546"/>
      <c r="N13" s="546"/>
      <c r="O13" s="546"/>
      <c r="P13" s="546"/>
      <c r="Q13" s="546"/>
      <c r="R13" s="546"/>
      <c r="S13" s="546"/>
      <c r="T13" s="546"/>
      <c r="U13" s="546"/>
      <c r="V13" s="546"/>
      <c r="W13" s="546"/>
      <c r="X13" s="546"/>
      <c r="Y13" s="546"/>
      <c r="Z13" s="547"/>
      <c r="AA13" s="84"/>
    </row>
    <row r="14" spans="2:27" ht="21.75" customHeight="1" x14ac:dyDescent="0.15">
      <c r="B14" s="327"/>
      <c r="C14" s="545"/>
      <c r="D14" s="546"/>
      <c r="E14" s="546"/>
      <c r="F14" s="546"/>
      <c r="G14" s="546"/>
      <c r="H14" s="546"/>
      <c r="I14" s="546"/>
      <c r="J14" s="546"/>
      <c r="K14" s="546"/>
      <c r="L14" s="546"/>
      <c r="M14" s="546"/>
      <c r="N14" s="546"/>
      <c r="O14" s="546"/>
      <c r="P14" s="546"/>
      <c r="Q14" s="546"/>
      <c r="R14" s="546"/>
      <c r="S14" s="546"/>
      <c r="T14" s="546"/>
      <c r="U14" s="546"/>
      <c r="V14" s="546"/>
      <c r="W14" s="546"/>
      <c r="X14" s="546"/>
      <c r="Y14" s="546"/>
      <c r="Z14" s="547"/>
      <c r="AA14" s="84"/>
    </row>
    <row r="15" spans="2:27" ht="21.75" customHeight="1" x14ac:dyDescent="0.15">
      <c r="B15" s="327"/>
      <c r="C15" s="545"/>
      <c r="D15" s="546"/>
      <c r="E15" s="546"/>
      <c r="F15" s="546"/>
      <c r="G15" s="546"/>
      <c r="H15" s="546"/>
      <c r="I15" s="546"/>
      <c r="J15" s="546"/>
      <c r="K15" s="546"/>
      <c r="L15" s="546"/>
      <c r="M15" s="546"/>
      <c r="N15" s="546"/>
      <c r="O15" s="546"/>
      <c r="P15" s="546"/>
      <c r="Q15" s="546"/>
      <c r="R15" s="546"/>
      <c r="S15" s="546"/>
      <c r="T15" s="546"/>
      <c r="U15" s="546"/>
      <c r="V15" s="546"/>
      <c r="W15" s="546"/>
      <c r="X15" s="546"/>
      <c r="Y15" s="546"/>
      <c r="Z15" s="547"/>
    </row>
    <row r="16" spans="2:27" ht="21.75" customHeight="1" x14ac:dyDescent="0.15">
      <c r="B16" s="327"/>
      <c r="C16" s="545"/>
      <c r="D16" s="546"/>
      <c r="E16" s="546"/>
      <c r="F16" s="546"/>
      <c r="G16" s="546"/>
      <c r="H16" s="546"/>
      <c r="I16" s="546"/>
      <c r="J16" s="546"/>
      <c r="K16" s="546"/>
      <c r="L16" s="546"/>
      <c r="M16" s="546"/>
      <c r="N16" s="546"/>
      <c r="O16" s="546"/>
      <c r="P16" s="546"/>
      <c r="Q16" s="546"/>
      <c r="R16" s="546"/>
      <c r="S16" s="546"/>
      <c r="T16" s="546"/>
      <c r="U16" s="546"/>
      <c r="V16" s="546"/>
      <c r="W16" s="546"/>
      <c r="X16" s="546"/>
      <c r="Y16" s="546"/>
      <c r="Z16" s="547"/>
    </row>
    <row r="17" spans="2:26" ht="21.75" customHeight="1" x14ac:dyDescent="0.15">
      <c r="B17" s="327"/>
      <c r="C17" s="545"/>
      <c r="D17" s="546"/>
      <c r="E17" s="546"/>
      <c r="F17" s="546"/>
      <c r="G17" s="546"/>
      <c r="H17" s="546"/>
      <c r="I17" s="546"/>
      <c r="J17" s="546"/>
      <c r="K17" s="546"/>
      <c r="L17" s="546"/>
      <c r="M17" s="546"/>
      <c r="N17" s="546"/>
      <c r="O17" s="546"/>
      <c r="P17" s="546"/>
      <c r="Q17" s="546"/>
      <c r="R17" s="546"/>
      <c r="S17" s="546"/>
      <c r="T17" s="546"/>
      <c r="U17" s="546"/>
      <c r="V17" s="546"/>
      <c r="W17" s="546"/>
      <c r="X17" s="546"/>
      <c r="Y17" s="546"/>
      <c r="Z17" s="547"/>
    </row>
    <row r="18" spans="2:26" ht="21.75" customHeight="1" x14ac:dyDescent="0.15">
      <c r="B18" s="327"/>
      <c r="C18" s="545"/>
      <c r="D18" s="546"/>
      <c r="E18" s="546"/>
      <c r="F18" s="546"/>
      <c r="G18" s="546"/>
      <c r="H18" s="546"/>
      <c r="I18" s="546"/>
      <c r="J18" s="546"/>
      <c r="K18" s="546"/>
      <c r="L18" s="546"/>
      <c r="M18" s="546"/>
      <c r="N18" s="546"/>
      <c r="O18" s="546"/>
      <c r="P18" s="546"/>
      <c r="Q18" s="546"/>
      <c r="R18" s="546"/>
      <c r="S18" s="546"/>
      <c r="T18" s="546"/>
      <c r="U18" s="546"/>
      <c r="V18" s="546"/>
      <c r="W18" s="546"/>
      <c r="X18" s="546"/>
      <c r="Y18" s="546"/>
      <c r="Z18" s="547"/>
    </row>
    <row r="19" spans="2:26" ht="21.75" customHeight="1" x14ac:dyDescent="0.15">
      <c r="B19" s="327"/>
      <c r="C19" s="545"/>
      <c r="D19" s="546"/>
      <c r="E19" s="546"/>
      <c r="F19" s="546"/>
      <c r="G19" s="546"/>
      <c r="H19" s="546"/>
      <c r="I19" s="546"/>
      <c r="J19" s="546"/>
      <c r="K19" s="546"/>
      <c r="L19" s="546"/>
      <c r="M19" s="546"/>
      <c r="N19" s="546"/>
      <c r="O19" s="546"/>
      <c r="P19" s="546"/>
      <c r="Q19" s="546"/>
      <c r="R19" s="546"/>
      <c r="S19" s="546"/>
      <c r="T19" s="546"/>
      <c r="U19" s="546"/>
      <c r="V19" s="546"/>
      <c r="W19" s="546"/>
      <c r="X19" s="546"/>
      <c r="Y19" s="546"/>
      <c r="Z19" s="547"/>
    </row>
    <row r="20" spans="2:26" ht="21.75" customHeight="1" x14ac:dyDescent="0.15">
      <c r="B20" s="327"/>
      <c r="C20" s="545"/>
      <c r="D20" s="546"/>
      <c r="E20" s="546"/>
      <c r="F20" s="546"/>
      <c r="G20" s="546"/>
      <c r="H20" s="546"/>
      <c r="I20" s="546"/>
      <c r="J20" s="546"/>
      <c r="K20" s="546"/>
      <c r="L20" s="546"/>
      <c r="M20" s="546"/>
      <c r="N20" s="546"/>
      <c r="O20" s="546"/>
      <c r="P20" s="546"/>
      <c r="Q20" s="546"/>
      <c r="R20" s="546"/>
      <c r="S20" s="546"/>
      <c r="T20" s="546"/>
      <c r="U20" s="546"/>
      <c r="V20" s="546"/>
      <c r="W20" s="546"/>
      <c r="X20" s="546"/>
      <c r="Y20" s="546"/>
      <c r="Z20" s="547"/>
    </row>
    <row r="21" spans="2:26" ht="21.75" customHeight="1" x14ac:dyDescent="0.15">
      <c r="B21" s="327"/>
      <c r="C21" s="545"/>
      <c r="D21" s="546"/>
      <c r="E21" s="546"/>
      <c r="F21" s="546"/>
      <c r="G21" s="546"/>
      <c r="H21" s="546"/>
      <c r="I21" s="546"/>
      <c r="J21" s="546"/>
      <c r="K21" s="546"/>
      <c r="L21" s="546"/>
      <c r="M21" s="546"/>
      <c r="N21" s="546"/>
      <c r="O21" s="546"/>
      <c r="P21" s="546"/>
      <c r="Q21" s="546"/>
      <c r="R21" s="546"/>
      <c r="S21" s="546"/>
      <c r="T21" s="546"/>
      <c r="U21" s="546"/>
      <c r="V21" s="546"/>
      <c r="W21" s="546"/>
      <c r="X21" s="546"/>
      <c r="Y21" s="546"/>
      <c r="Z21" s="547"/>
    </row>
    <row r="22" spans="2:26" ht="21.75" customHeight="1" x14ac:dyDescent="0.15">
      <c r="B22" s="327"/>
      <c r="C22" s="545"/>
      <c r="D22" s="546"/>
      <c r="E22" s="546"/>
      <c r="F22" s="546"/>
      <c r="G22" s="546"/>
      <c r="H22" s="546"/>
      <c r="I22" s="546"/>
      <c r="J22" s="546"/>
      <c r="K22" s="546"/>
      <c r="L22" s="546"/>
      <c r="M22" s="546"/>
      <c r="N22" s="546"/>
      <c r="O22" s="546"/>
      <c r="P22" s="546"/>
      <c r="Q22" s="546"/>
      <c r="R22" s="546"/>
      <c r="S22" s="546"/>
      <c r="T22" s="546"/>
      <c r="U22" s="546"/>
      <c r="V22" s="546"/>
      <c r="W22" s="546"/>
      <c r="X22" s="546"/>
      <c r="Y22" s="546"/>
      <c r="Z22" s="547"/>
    </row>
    <row r="23" spans="2:26" ht="21.75" customHeight="1" x14ac:dyDescent="0.15">
      <c r="B23" s="327"/>
      <c r="C23" s="545"/>
      <c r="D23" s="546"/>
      <c r="E23" s="546"/>
      <c r="F23" s="546"/>
      <c r="G23" s="546"/>
      <c r="H23" s="546"/>
      <c r="I23" s="546"/>
      <c r="J23" s="546"/>
      <c r="K23" s="546"/>
      <c r="L23" s="546"/>
      <c r="M23" s="546"/>
      <c r="N23" s="546"/>
      <c r="O23" s="546"/>
      <c r="P23" s="546"/>
      <c r="Q23" s="546"/>
      <c r="R23" s="546"/>
      <c r="S23" s="546"/>
      <c r="T23" s="546"/>
      <c r="U23" s="546"/>
      <c r="V23" s="546"/>
      <c r="W23" s="546"/>
      <c r="X23" s="546"/>
      <c r="Y23" s="546"/>
      <c r="Z23" s="547"/>
    </row>
    <row r="24" spans="2:26" ht="21.75" customHeight="1" x14ac:dyDescent="0.15">
      <c r="B24" s="327"/>
      <c r="C24" s="545"/>
      <c r="D24" s="546"/>
      <c r="E24" s="546"/>
      <c r="F24" s="546"/>
      <c r="G24" s="546"/>
      <c r="H24" s="546"/>
      <c r="I24" s="546"/>
      <c r="J24" s="546"/>
      <c r="K24" s="546"/>
      <c r="L24" s="546"/>
      <c r="M24" s="546"/>
      <c r="N24" s="546"/>
      <c r="O24" s="546"/>
      <c r="P24" s="546"/>
      <c r="Q24" s="546"/>
      <c r="R24" s="546"/>
      <c r="S24" s="546"/>
      <c r="T24" s="546"/>
      <c r="U24" s="546"/>
      <c r="V24" s="546"/>
      <c r="W24" s="546"/>
      <c r="X24" s="546"/>
      <c r="Y24" s="546"/>
      <c r="Z24" s="547"/>
    </row>
    <row r="25" spans="2:26" ht="21.75" customHeight="1" x14ac:dyDescent="0.15">
      <c r="B25" s="327"/>
      <c r="C25" s="545"/>
      <c r="D25" s="546"/>
      <c r="E25" s="546"/>
      <c r="F25" s="546"/>
      <c r="G25" s="546"/>
      <c r="H25" s="546"/>
      <c r="I25" s="546"/>
      <c r="J25" s="546"/>
      <c r="K25" s="546"/>
      <c r="L25" s="546"/>
      <c r="M25" s="546"/>
      <c r="N25" s="546"/>
      <c r="O25" s="546"/>
      <c r="P25" s="546"/>
      <c r="Q25" s="546"/>
      <c r="R25" s="546"/>
      <c r="S25" s="546"/>
      <c r="T25" s="546"/>
      <c r="U25" s="546"/>
      <c r="V25" s="546"/>
      <c r="W25" s="546"/>
      <c r="X25" s="546"/>
      <c r="Y25" s="546"/>
      <c r="Z25" s="547"/>
    </row>
    <row r="26" spans="2:26" ht="21.75" customHeight="1" x14ac:dyDescent="0.15">
      <c r="B26" s="327"/>
      <c r="C26" s="545"/>
      <c r="D26" s="546"/>
      <c r="E26" s="546"/>
      <c r="F26" s="546"/>
      <c r="G26" s="546"/>
      <c r="H26" s="546"/>
      <c r="I26" s="546"/>
      <c r="J26" s="546"/>
      <c r="K26" s="546"/>
      <c r="L26" s="546"/>
      <c r="M26" s="546"/>
      <c r="N26" s="546"/>
      <c r="O26" s="546"/>
      <c r="P26" s="546"/>
      <c r="Q26" s="546"/>
      <c r="R26" s="546"/>
      <c r="S26" s="546"/>
      <c r="T26" s="546"/>
      <c r="U26" s="546"/>
      <c r="V26" s="546"/>
      <c r="W26" s="546"/>
      <c r="X26" s="546"/>
      <c r="Y26" s="546"/>
      <c r="Z26" s="547"/>
    </row>
    <row r="27" spans="2:26" ht="21.75" customHeight="1" x14ac:dyDescent="0.15">
      <c r="B27" s="327"/>
      <c r="C27" s="545"/>
      <c r="D27" s="546"/>
      <c r="E27" s="546"/>
      <c r="F27" s="546"/>
      <c r="G27" s="546"/>
      <c r="H27" s="546"/>
      <c r="I27" s="546"/>
      <c r="J27" s="546"/>
      <c r="K27" s="546"/>
      <c r="L27" s="546"/>
      <c r="M27" s="546"/>
      <c r="N27" s="546"/>
      <c r="O27" s="546"/>
      <c r="P27" s="546"/>
      <c r="Q27" s="546"/>
      <c r="R27" s="546"/>
      <c r="S27" s="546"/>
      <c r="T27" s="546"/>
      <c r="U27" s="546"/>
      <c r="V27" s="546"/>
      <c r="W27" s="546"/>
      <c r="X27" s="546"/>
      <c r="Y27" s="546"/>
      <c r="Z27" s="547"/>
    </row>
    <row r="28" spans="2:26" ht="21.75" customHeight="1" x14ac:dyDescent="0.15">
      <c r="B28" s="327"/>
      <c r="C28" s="545"/>
      <c r="D28" s="546"/>
      <c r="E28" s="546"/>
      <c r="F28" s="546"/>
      <c r="G28" s="546"/>
      <c r="H28" s="546"/>
      <c r="I28" s="546"/>
      <c r="J28" s="546"/>
      <c r="K28" s="546"/>
      <c r="L28" s="546"/>
      <c r="M28" s="546"/>
      <c r="N28" s="546"/>
      <c r="O28" s="546"/>
      <c r="P28" s="546"/>
      <c r="Q28" s="546"/>
      <c r="R28" s="546"/>
      <c r="S28" s="546"/>
      <c r="T28" s="546"/>
      <c r="U28" s="546"/>
      <c r="V28" s="546"/>
      <c r="W28" s="546"/>
      <c r="X28" s="546"/>
      <c r="Y28" s="546"/>
      <c r="Z28" s="547"/>
    </row>
    <row r="29" spans="2:26" ht="47.25" customHeight="1" x14ac:dyDescent="0.15">
      <c r="B29" s="328"/>
      <c r="C29" s="160"/>
      <c r="D29" s="160"/>
      <c r="E29" s="161"/>
      <c r="F29" s="162"/>
      <c r="G29" s="160"/>
      <c r="H29" s="160"/>
      <c r="I29" s="160"/>
      <c r="J29" s="544" t="s">
        <v>120</v>
      </c>
      <c r="K29" s="544"/>
      <c r="L29" s="544"/>
      <c r="M29" s="544"/>
      <c r="N29" s="544"/>
      <c r="O29" s="544"/>
      <c r="P29" s="544"/>
      <c r="Q29" s="544" t="s">
        <v>121</v>
      </c>
      <c r="R29" s="544"/>
      <c r="S29" s="544"/>
      <c r="T29" s="544"/>
      <c r="U29" s="544"/>
      <c r="V29" s="544"/>
      <c r="W29" s="544"/>
      <c r="X29" s="544"/>
      <c r="Y29" s="544"/>
      <c r="Z29" s="163"/>
    </row>
    <row r="30" spans="2:26" ht="15" customHeight="1" x14ac:dyDescent="0.15">
      <c r="C30" s="211" t="s">
        <v>122</v>
      </c>
    </row>
    <row r="31" spans="2:26" ht="15" customHeight="1" x14ac:dyDescent="0.15">
      <c r="C31" s="1" t="s">
        <v>123</v>
      </c>
    </row>
    <row r="32" spans="2:26" ht="15" customHeight="1" x14ac:dyDescent="0.15">
      <c r="C32" s="1" t="s">
        <v>124</v>
      </c>
    </row>
    <row r="33" spans="3:3" ht="15" customHeight="1" x14ac:dyDescent="0.15">
      <c r="C33" s="1" t="s">
        <v>125</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2"/>
  <dataValidations count="2">
    <dataValidation allowBlank="1" showInputMessage="1" showErrorMessage="1" prompt="緯度を小数点以下５桁まで入力する。" sqref="X3:Z3 X5:Z5" xr:uid="{C20499E0-8168-4316-9706-CA13AD8C4060}"/>
    <dataValidation allowBlank="1" showInputMessage="1" showErrorMessage="1" prompt="経度を小数点以下５桁まで入力する。" sqref="X4:Z4 X6:Z6" xr:uid="{BCAB35DC-319D-4832-8211-B577A028893F}"/>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D6F71D1-D87C-4082-B414-5AD59D12D535}">
          <x14:formula1>
            <xm:f>'(参考)リスト'!$C$6:$C$11</xm:f>
          </x14:formula1>
          <xm:sqref>I5:K5</xm:sqref>
        </x14:dataValidation>
        <x14:dataValidation type="list" allowBlank="1" showInputMessage="1" showErrorMessage="1" xr:uid="{18A19B86-6FC4-4C90-BCD2-13912393D4AF}">
          <x14:formula1>
            <xm:f>'(参考)リスト'!$D$6:$D$7</xm:f>
          </x14:formula1>
          <xm:sqref>R5:R6</xm:sqref>
        </x14:dataValidation>
        <x14:dataValidation type="list" allowBlank="1" showInputMessage="1" showErrorMessage="1" xr:uid="{6F785F23-0D36-4822-9414-B26FE0AEE782}">
          <x14:formula1>
            <xm:f>'(参考)リスト'!$F$6:$F$7</xm:f>
          </x14:formula1>
          <xm:sqref>U5</xm:sqref>
        </x14:dataValidation>
        <x14:dataValidation type="list" allowBlank="1" showInputMessage="1" showErrorMessage="1" xr:uid="{F4D2501C-40B7-4A24-9893-E88F77A09C84}">
          <x14:formula1>
            <xm:f>'(参考)リスト'!$E$6:$E$10</xm:f>
          </x14:formula1>
          <xm:sqref>U6</xm:sqref>
        </x14:dataValidation>
        <x14:dataValidation type="list" allowBlank="1" showInputMessage="1" showErrorMessage="1" xr:uid="{A0EB5A5A-394D-4E53-AACC-DCF234599AFE}">
          <x14:formula1>
            <xm:f>'(参考)リスト'!$G$16:$G$19</xm:f>
          </x14:formula1>
          <xm:sqref>D7:E11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4EEF7-F932-405B-A415-20B7011150BC}">
  <sheetPr codeName="Sheet98">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9" t="s">
        <v>115</v>
      </c>
      <c r="C2" s="146"/>
      <c r="D2" s="146"/>
      <c r="E2" s="146"/>
      <c r="F2" s="146"/>
      <c r="G2" s="146"/>
      <c r="H2" s="146"/>
      <c r="I2" s="146"/>
      <c r="J2" s="146"/>
      <c r="K2" s="146"/>
      <c r="L2" s="146"/>
      <c r="M2" s="148"/>
      <c r="N2" s="417" t="s">
        <v>442</v>
      </c>
      <c r="O2" s="417"/>
      <c r="P2" s="587">
        <v>45853</v>
      </c>
      <c r="Q2" s="588"/>
      <c r="R2" s="589"/>
      <c r="S2" s="417" t="s">
        <v>467</v>
      </c>
      <c r="T2" s="417"/>
      <c r="U2" s="417"/>
      <c r="V2" s="590" t="str">
        <f>+'様式A-1'!$W$2</f>
        <v>34.19214,132.18042</v>
      </c>
      <c r="W2" s="590"/>
      <c r="X2" s="590"/>
      <c r="Y2" s="590"/>
      <c r="Z2" s="590"/>
    </row>
    <row r="3" spans="2:27" ht="20.100000000000001" customHeight="1" x14ac:dyDescent="0.15">
      <c r="B3" s="184" t="s">
        <v>434</v>
      </c>
      <c r="C3" s="399" t="str">
        <f>+'様式A-1'!$D$3</f>
        <v>セキセキトンネル</v>
      </c>
      <c r="D3" s="400"/>
      <c r="E3" s="400"/>
      <c r="F3" s="401"/>
      <c r="G3" s="415" t="s">
        <v>435</v>
      </c>
      <c r="H3" s="399" t="str">
        <f>+'様式A-1'!$J$3</f>
        <v>主要地方道岩国大竹線</v>
      </c>
      <c r="I3" s="400"/>
      <c r="J3" s="401"/>
      <c r="K3" s="415" t="s">
        <v>439</v>
      </c>
      <c r="L3" s="591" t="str">
        <f>+'様式A-1'!$R$3</f>
        <v>山口県岩国土木建築事務所</v>
      </c>
      <c r="M3" s="591"/>
      <c r="N3" s="591"/>
      <c r="O3" s="591"/>
      <c r="P3" s="591"/>
      <c r="Q3" s="394" t="s">
        <v>440</v>
      </c>
      <c r="R3" s="396"/>
      <c r="S3" s="399" t="str">
        <f>'様式B (1)'!$S$3</f>
        <v>復建調査設計株式会社</v>
      </c>
      <c r="T3" s="400"/>
      <c r="U3" s="401"/>
      <c r="V3" s="593" t="s">
        <v>445</v>
      </c>
      <c r="W3" s="149" t="s">
        <v>446</v>
      </c>
      <c r="X3" s="581">
        <f>+'様式A-1'!$E$7</f>
        <v>34.192140000000002</v>
      </c>
      <c r="Y3" s="582"/>
      <c r="Z3" s="583"/>
    </row>
    <row r="4" spans="2:27" ht="20.100000000000001" customHeight="1" x14ac:dyDescent="0.15">
      <c r="B4" s="181" t="s">
        <v>447</v>
      </c>
      <c r="C4" s="402" t="str">
        <f>+'様式A-1'!$D$4</f>
        <v>関々トンネル</v>
      </c>
      <c r="D4" s="403"/>
      <c r="E4" s="403"/>
      <c r="F4" s="404"/>
      <c r="G4" s="421"/>
      <c r="H4" s="402"/>
      <c r="I4" s="403"/>
      <c r="J4" s="404"/>
      <c r="K4" s="421"/>
      <c r="L4" s="592"/>
      <c r="M4" s="592"/>
      <c r="N4" s="592"/>
      <c r="O4" s="592"/>
      <c r="P4" s="592"/>
      <c r="Q4" s="383"/>
      <c r="R4" s="398"/>
      <c r="S4" s="402" t="str">
        <f>'様式B (1)'!$S$4</f>
        <v>小笠原洋</v>
      </c>
      <c r="T4" s="403"/>
      <c r="U4" s="404"/>
      <c r="V4" s="594"/>
      <c r="W4" s="193" t="s">
        <v>448</v>
      </c>
      <c r="X4" s="581">
        <f>+'様式A-1'!$E$8</f>
        <v>132.18052</v>
      </c>
      <c r="Y4" s="582"/>
      <c r="Z4" s="583"/>
    </row>
    <row r="5" spans="2:27" ht="20.100000000000001" customHeight="1" x14ac:dyDescent="0.15">
      <c r="B5" s="585" t="s">
        <v>449</v>
      </c>
      <c r="C5" s="188" t="s">
        <v>450</v>
      </c>
      <c r="D5" s="337" t="str">
        <f>+'様式A-1'!$E$5</f>
        <v>山口県岩国市関戸</v>
      </c>
      <c r="E5" s="354"/>
      <c r="F5" s="354"/>
      <c r="G5" s="329" t="s">
        <v>298</v>
      </c>
      <c r="H5" s="336"/>
      <c r="I5" s="337" t="str">
        <f>'様式B (1)'!$I$5</f>
        <v>山岳トンネル工法（NATM）</v>
      </c>
      <c r="J5" s="354"/>
      <c r="K5" s="338"/>
      <c r="L5" s="417" t="s">
        <v>451</v>
      </c>
      <c r="M5" s="417"/>
      <c r="N5" s="182" t="s">
        <v>452</v>
      </c>
      <c r="O5" s="150">
        <f>+'様式A-1'!$Z$5</f>
        <v>889</v>
      </c>
      <c r="P5" s="183" t="s">
        <v>453</v>
      </c>
      <c r="Q5" s="562" t="s">
        <v>454</v>
      </c>
      <c r="R5" s="579" t="str">
        <f>'様式B (1)'!$R$5</f>
        <v>一般道</v>
      </c>
      <c r="S5" s="415" t="s">
        <v>61</v>
      </c>
      <c r="T5" s="415"/>
      <c r="U5" s="151" t="str">
        <f>'様式B (1)'!$U$5</f>
        <v>無</v>
      </c>
      <c r="V5" s="394" t="s">
        <v>455</v>
      </c>
      <c r="W5" s="149" t="s">
        <v>446</v>
      </c>
      <c r="X5" s="581">
        <f>+'様式A-1'!$E$9</f>
        <v>34.197405000000003</v>
      </c>
      <c r="Y5" s="582"/>
      <c r="Z5" s="583"/>
    </row>
    <row r="6" spans="2:27" ht="20.100000000000001" customHeight="1" x14ac:dyDescent="0.15">
      <c r="B6" s="586"/>
      <c r="C6" s="188" t="s">
        <v>456</v>
      </c>
      <c r="D6" s="584" t="str">
        <f>+'様式A-1'!$E$6</f>
        <v>山口県玖珂郡和木町関ヶ浜</v>
      </c>
      <c r="E6" s="354"/>
      <c r="F6" s="354"/>
      <c r="G6" s="417" t="s">
        <v>457</v>
      </c>
      <c r="H6" s="417"/>
      <c r="I6" s="337" t="str">
        <f>'様式B (1)'!$I$6</f>
        <v>2004年</v>
      </c>
      <c r="J6" s="354"/>
      <c r="K6" s="338"/>
      <c r="L6" s="417" t="s">
        <v>458</v>
      </c>
      <c r="M6" s="417"/>
      <c r="N6" s="182" t="s">
        <v>452</v>
      </c>
      <c r="O6" s="179">
        <f>+'様式A-1'!$E$15</f>
        <v>8.5</v>
      </c>
      <c r="P6" s="183" t="s">
        <v>453</v>
      </c>
      <c r="Q6" s="398"/>
      <c r="R6" s="580"/>
      <c r="S6" s="417" t="s">
        <v>60</v>
      </c>
      <c r="T6" s="417"/>
      <c r="U6" s="152" t="str">
        <f>'様式B (1)'!$U$6</f>
        <v>指定なし</v>
      </c>
      <c r="V6" s="383"/>
      <c r="W6" s="149" t="s">
        <v>448</v>
      </c>
      <c r="X6" s="581">
        <f>+'様式A-1'!$E$10</f>
        <v>132.187209</v>
      </c>
      <c r="Y6" s="582"/>
      <c r="Z6" s="583"/>
    </row>
    <row r="7" spans="2:27" ht="7.5" customHeight="1" x14ac:dyDescent="0.15">
      <c r="B7" s="559" t="s">
        <v>459</v>
      </c>
      <c r="C7" s="559"/>
      <c r="D7" s="560" t="str">
        <f>'様式B (1)'!$D$7</f>
        <v>Ⅱ</v>
      </c>
      <c r="E7" s="560"/>
      <c r="F7" s="153"/>
      <c r="G7" s="153"/>
      <c r="H7" s="153"/>
      <c r="I7" s="153"/>
      <c r="J7" s="153"/>
      <c r="K7" s="153"/>
      <c r="L7" s="153"/>
      <c r="M7" s="153"/>
      <c r="N7" s="153"/>
      <c r="O7" s="153"/>
      <c r="P7" s="153"/>
      <c r="Q7" s="153"/>
      <c r="R7" s="153"/>
      <c r="S7" s="153"/>
      <c r="T7" s="153"/>
      <c r="U7" s="153"/>
      <c r="V7" s="153"/>
      <c r="W7" s="153"/>
      <c r="X7" s="154"/>
      <c r="Y7" s="154"/>
      <c r="Z7" s="155"/>
    </row>
    <row r="8" spans="2:27" ht="21.75" customHeight="1" x14ac:dyDescent="0.15">
      <c r="B8" s="559"/>
      <c r="C8" s="559"/>
      <c r="D8" s="560"/>
      <c r="E8" s="560"/>
      <c r="F8" s="156"/>
      <c r="G8" s="561" t="s">
        <v>460</v>
      </c>
      <c r="H8" s="562"/>
      <c r="I8" s="567" t="s">
        <v>461</v>
      </c>
      <c r="J8" s="157" t="s">
        <v>443</v>
      </c>
      <c r="K8" s="158" t="s">
        <v>426</v>
      </c>
      <c r="L8" s="570">
        <f>'様式B (1)'!$L$8</f>
        <v>24</v>
      </c>
      <c r="M8" s="571"/>
      <c r="N8" s="188" t="s">
        <v>444</v>
      </c>
      <c r="O8" s="578">
        <f>'様式B (1)'!$O$8</f>
        <v>0</v>
      </c>
      <c r="P8" s="578"/>
      <c r="Q8" s="188" t="s">
        <v>462</v>
      </c>
      <c r="R8" s="570">
        <f>'様式B (1)'!$R$8</f>
        <v>0</v>
      </c>
      <c r="S8" s="571"/>
      <c r="T8" s="561" t="s">
        <v>463</v>
      </c>
      <c r="U8" s="562"/>
      <c r="V8" s="561" t="s">
        <v>464</v>
      </c>
      <c r="W8" s="562"/>
      <c r="X8" s="548">
        <f>'様式B (1)'!$X$8</f>
        <v>0</v>
      </c>
      <c r="Y8" s="549"/>
      <c r="Z8" s="156"/>
      <c r="AA8" s="84"/>
    </row>
    <row r="9" spans="2:27" ht="10.9" customHeight="1" x14ac:dyDescent="0.15">
      <c r="B9" s="559"/>
      <c r="C9" s="559"/>
      <c r="D9" s="560"/>
      <c r="E9" s="560"/>
      <c r="F9" s="156"/>
      <c r="G9" s="563"/>
      <c r="H9" s="564"/>
      <c r="I9" s="568"/>
      <c r="J9" s="574" t="s">
        <v>373</v>
      </c>
      <c r="K9" s="576" t="s">
        <v>426</v>
      </c>
      <c r="L9" s="548">
        <f>'様式B (1)'!$L$9</f>
        <v>44</v>
      </c>
      <c r="M9" s="549"/>
      <c r="N9" s="574" t="s">
        <v>444</v>
      </c>
      <c r="O9" s="548">
        <f>'様式B (1)'!$O$9</f>
        <v>0</v>
      </c>
      <c r="P9" s="549"/>
      <c r="Q9" s="574" t="s">
        <v>462</v>
      </c>
      <c r="R9" s="548">
        <f>'様式B (1)'!$R$9</f>
        <v>0</v>
      </c>
      <c r="S9" s="549"/>
      <c r="T9" s="563"/>
      <c r="U9" s="564"/>
      <c r="V9" s="565"/>
      <c r="W9" s="566"/>
      <c r="X9" s="572"/>
      <c r="Y9" s="573"/>
      <c r="Z9" s="156"/>
      <c r="AA9" s="84"/>
    </row>
    <row r="10" spans="2:27" ht="10.9" customHeight="1" x14ac:dyDescent="0.15">
      <c r="B10" s="559"/>
      <c r="C10" s="559"/>
      <c r="D10" s="560"/>
      <c r="E10" s="560"/>
      <c r="F10" s="156"/>
      <c r="G10" s="563"/>
      <c r="H10" s="564"/>
      <c r="I10" s="568"/>
      <c r="J10" s="575"/>
      <c r="K10" s="577"/>
      <c r="L10" s="550"/>
      <c r="M10" s="551"/>
      <c r="N10" s="575"/>
      <c r="O10" s="550"/>
      <c r="P10" s="551"/>
      <c r="Q10" s="575"/>
      <c r="R10" s="550"/>
      <c r="S10" s="551"/>
      <c r="T10" s="563"/>
      <c r="U10" s="564"/>
      <c r="V10" s="552" t="s">
        <v>465</v>
      </c>
      <c r="W10" s="553"/>
      <c r="X10" s="548">
        <f>'様式B (1)'!$X$10</f>
        <v>1</v>
      </c>
      <c r="Y10" s="549"/>
      <c r="Z10" s="156"/>
      <c r="AA10" s="84"/>
    </row>
    <row r="11" spans="2:27" ht="21.75" customHeight="1" x14ac:dyDescent="0.15">
      <c r="B11" s="559"/>
      <c r="C11" s="559"/>
      <c r="D11" s="560"/>
      <c r="E11" s="560"/>
      <c r="F11" s="156"/>
      <c r="G11" s="565"/>
      <c r="H11" s="566"/>
      <c r="I11" s="569"/>
      <c r="J11" s="188" t="s">
        <v>466</v>
      </c>
      <c r="K11" s="158" t="s">
        <v>426</v>
      </c>
      <c r="L11" s="556">
        <f>'様式B (1)'!$L$11</f>
        <v>13</v>
      </c>
      <c r="M11" s="557"/>
      <c r="N11" s="188" t="s">
        <v>444</v>
      </c>
      <c r="O11" s="558">
        <f>'様式B (1)'!$O$11</f>
        <v>0</v>
      </c>
      <c r="P11" s="558"/>
      <c r="Q11" s="188" t="s">
        <v>462</v>
      </c>
      <c r="R11" s="556">
        <f>'様式B (1)'!$R$11</f>
        <v>0</v>
      </c>
      <c r="S11" s="557"/>
      <c r="T11" s="565"/>
      <c r="U11" s="566"/>
      <c r="V11" s="554"/>
      <c r="W11" s="555"/>
      <c r="X11" s="550"/>
      <c r="Y11" s="551"/>
      <c r="Z11" s="156"/>
      <c r="AA11" s="84"/>
    </row>
    <row r="12" spans="2:27" ht="21.75" customHeight="1" x14ac:dyDescent="0.15">
      <c r="B12" s="342" t="s">
        <v>119</v>
      </c>
      <c r="C12" s="545"/>
      <c r="D12" s="546"/>
      <c r="E12" s="546"/>
      <c r="F12" s="546"/>
      <c r="G12" s="546"/>
      <c r="H12" s="546"/>
      <c r="I12" s="546"/>
      <c r="J12" s="546"/>
      <c r="K12" s="546"/>
      <c r="L12" s="546"/>
      <c r="M12" s="546"/>
      <c r="N12" s="546"/>
      <c r="O12" s="546"/>
      <c r="P12" s="546"/>
      <c r="Q12" s="546"/>
      <c r="R12" s="546"/>
      <c r="S12" s="546"/>
      <c r="T12" s="546"/>
      <c r="U12" s="546"/>
      <c r="V12" s="546"/>
      <c r="W12" s="546"/>
      <c r="X12" s="546"/>
      <c r="Y12" s="546"/>
      <c r="Z12" s="547"/>
      <c r="AA12" s="84"/>
    </row>
    <row r="13" spans="2:27" ht="21.75" customHeight="1" x14ac:dyDescent="0.15">
      <c r="B13" s="327"/>
      <c r="C13" s="545"/>
      <c r="D13" s="546"/>
      <c r="E13" s="546"/>
      <c r="F13" s="546"/>
      <c r="G13" s="546"/>
      <c r="H13" s="546"/>
      <c r="I13" s="546"/>
      <c r="J13" s="546"/>
      <c r="K13" s="546"/>
      <c r="L13" s="546"/>
      <c r="M13" s="546"/>
      <c r="N13" s="546"/>
      <c r="O13" s="546"/>
      <c r="P13" s="546"/>
      <c r="Q13" s="546"/>
      <c r="R13" s="546"/>
      <c r="S13" s="546"/>
      <c r="T13" s="546"/>
      <c r="U13" s="546"/>
      <c r="V13" s="546"/>
      <c r="W13" s="546"/>
      <c r="X13" s="546"/>
      <c r="Y13" s="546"/>
      <c r="Z13" s="547"/>
      <c r="AA13" s="84"/>
    </row>
    <row r="14" spans="2:27" ht="21.75" customHeight="1" x14ac:dyDescent="0.15">
      <c r="B14" s="327"/>
      <c r="C14" s="545"/>
      <c r="D14" s="546"/>
      <c r="E14" s="546"/>
      <c r="F14" s="546"/>
      <c r="G14" s="546"/>
      <c r="H14" s="546"/>
      <c r="I14" s="546"/>
      <c r="J14" s="546"/>
      <c r="K14" s="546"/>
      <c r="L14" s="546"/>
      <c r="M14" s="546"/>
      <c r="N14" s="546"/>
      <c r="O14" s="546"/>
      <c r="P14" s="546"/>
      <c r="Q14" s="546"/>
      <c r="R14" s="546"/>
      <c r="S14" s="546"/>
      <c r="T14" s="546"/>
      <c r="U14" s="546"/>
      <c r="V14" s="546"/>
      <c r="W14" s="546"/>
      <c r="X14" s="546"/>
      <c r="Y14" s="546"/>
      <c r="Z14" s="547"/>
      <c r="AA14" s="84"/>
    </row>
    <row r="15" spans="2:27" ht="21.75" customHeight="1" x14ac:dyDescent="0.15">
      <c r="B15" s="327"/>
      <c r="C15" s="545"/>
      <c r="D15" s="546"/>
      <c r="E15" s="546"/>
      <c r="F15" s="546"/>
      <c r="G15" s="546"/>
      <c r="H15" s="546"/>
      <c r="I15" s="546"/>
      <c r="J15" s="546"/>
      <c r="K15" s="546"/>
      <c r="L15" s="546"/>
      <c r="M15" s="546"/>
      <c r="N15" s="546"/>
      <c r="O15" s="546"/>
      <c r="P15" s="546"/>
      <c r="Q15" s="546"/>
      <c r="R15" s="546"/>
      <c r="S15" s="546"/>
      <c r="T15" s="546"/>
      <c r="U15" s="546"/>
      <c r="V15" s="546"/>
      <c r="W15" s="546"/>
      <c r="X15" s="546"/>
      <c r="Y15" s="546"/>
      <c r="Z15" s="547"/>
    </row>
    <row r="16" spans="2:27" ht="21.75" customHeight="1" x14ac:dyDescent="0.15">
      <c r="B16" s="327"/>
      <c r="C16" s="545"/>
      <c r="D16" s="546"/>
      <c r="E16" s="546"/>
      <c r="F16" s="546"/>
      <c r="G16" s="546"/>
      <c r="H16" s="546"/>
      <c r="I16" s="546"/>
      <c r="J16" s="546"/>
      <c r="K16" s="546"/>
      <c r="L16" s="546"/>
      <c r="M16" s="546"/>
      <c r="N16" s="546"/>
      <c r="O16" s="546"/>
      <c r="P16" s="546"/>
      <c r="Q16" s="546"/>
      <c r="R16" s="546"/>
      <c r="S16" s="546"/>
      <c r="T16" s="546"/>
      <c r="U16" s="546"/>
      <c r="V16" s="546"/>
      <c r="W16" s="546"/>
      <c r="X16" s="546"/>
      <c r="Y16" s="546"/>
      <c r="Z16" s="547"/>
    </row>
    <row r="17" spans="2:26" ht="21.75" customHeight="1" x14ac:dyDescent="0.15">
      <c r="B17" s="327"/>
      <c r="C17" s="545"/>
      <c r="D17" s="546"/>
      <c r="E17" s="546"/>
      <c r="F17" s="546"/>
      <c r="G17" s="546"/>
      <c r="H17" s="546"/>
      <c r="I17" s="546"/>
      <c r="J17" s="546"/>
      <c r="K17" s="546"/>
      <c r="L17" s="546"/>
      <c r="M17" s="546"/>
      <c r="N17" s="546"/>
      <c r="O17" s="546"/>
      <c r="P17" s="546"/>
      <c r="Q17" s="546"/>
      <c r="R17" s="546"/>
      <c r="S17" s="546"/>
      <c r="T17" s="546"/>
      <c r="U17" s="546"/>
      <c r="V17" s="546"/>
      <c r="W17" s="546"/>
      <c r="X17" s="546"/>
      <c r="Y17" s="546"/>
      <c r="Z17" s="547"/>
    </row>
    <row r="18" spans="2:26" ht="21.75" customHeight="1" x14ac:dyDescent="0.15">
      <c r="B18" s="327"/>
      <c r="C18" s="545"/>
      <c r="D18" s="546"/>
      <c r="E18" s="546"/>
      <c r="F18" s="546"/>
      <c r="G18" s="546"/>
      <c r="H18" s="546"/>
      <c r="I18" s="546"/>
      <c r="J18" s="546"/>
      <c r="K18" s="546"/>
      <c r="L18" s="546"/>
      <c r="M18" s="546"/>
      <c r="N18" s="546"/>
      <c r="O18" s="546"/>
      <c r="P18" s="546"/>
      <c r="Q18" s="546"/>
      <c r="R18" s="546"/>
      <c r="S18" s="546"/>
      <c r="T18" s="546"/>
      <c r="U18" s="546"/>
      <c r="V18" s="546"/>
      <c r="W18" s="546"/>
      <c r="X18" s="546"/>
      <c r="Y18" s="546"/>
      <c r="Z18" s="547"/>
    </row>
    <row r="19" spans="2:26" ht="21.75" customHeight="1" x14ac:dyDescent="0.15">
      <c r="B19" s="327"/>
      <c r="C19" s="545"/>
      <c r="D19" s="546"/>
      <c r="E19" s="546"/>
      <c r="F19" s="546"/>
      <c r="G19" s="546"/>
      <c r="H19" s="546"/>
      <c r="I19" s="546"/>
      <c r="J19" s="546"/>
      <c r="K19" s="546"/>
      <c r="L19" s="546"/>
      <c r="M19" s="546"/>
      <c r="N19" s="546"/>
      <c r="O19" s="546"/>
      <c r="P19" s="546"/>
      <c r="Q19" s="546"/>
      <c r="R19" s="546"/>
      <c r="S19" s="546"/>
      <c r="T19" s="546"/>
      <c r="U19" s="546"/>
      <c r="V19" s="546"/>
      <c r="W19" s="546"/>
      <c r="X19" s="546"/>
      <c r="Y19" s="546"/>
      <c r="Z19" s="547"/>
    </row>
    <row r="20" spans="2:26" ht="21.75" customHeight="1" x14ac:dyDescent="0.15">
      <c r="B20" s="327"/>
      <c r="C20" s="545"/>
      <c r="D20" s="546"/>
      <c r="E20" s="546"/>
      <c r="F20" s="546"/>
      <c r="G20" s="546"/>
      <c r="H20" s="546"/>
      <c r="I20" s="546"/>
      <c r="J20" s="546"/>
      <c r="K20" s="546"/>
      <c r="L20" s="546"/>
      <c r="M20" s="546"/>
      <c r="N20" s="546"/>
      <c r="O20" s="546"/>
      <c r="P20" s="546"/>
      <c r="Q20" s="546"/>
      <c r="R20" s="546"/>
      <c r="S20" s="546"/>
      <c r="T20" s="546"/>
      <c r="U20" s="546"/>
      <c r="V20" s="546"/>
      <c r="W20" s="546"/>
      <c r="X20" s="546"/>
      <c r="Y20" s="546"/>
      <c r="Z20" s="547"/>
    </row>
    <row r="21" spans="2:26" ht="21.75" customHeight="1" x14ac:dyDescent="0.15">
      <c r="B21" s="327"/>
      <c r="C21" s="545"/>
      <c r="D21" s="546"/>
      <c r="E21" s="546"/>
      <c r="F21" s="546"/>
      <c r="G21" s="546"/>
      <c r="H21" s="546"/>
      <c r="I21" s="546"/>
      <c r="J21" s="546"/>
      <c r="K21" s="546"/>
      <c r="L21" s="546"/>
      <c r="M21" s="546"/>
      <c r="N21" s="546"/>
      <c r="O21" s="546"/>
      <c r="P21" s="546"/>
      <c r="Q21" s="546"/>
      <c r="R21" s="546"/>
      <c r="S21" s="546"/>
      <c r="T21" s="546"/>
      <c r="U21" s="546"/>
      <c r="V21" s="546"/>
      <c r="W21" s="546"/>
      <c r="X21" s="546"/>
      <c r="Y21" s="546"/>
      <c r="Z21" s="547"/>
    </row>
    <row r="22" spans="2:26" ht="21.75" customHeight="1" x14ac:dyDescent="0.15">
      <c r="B22" s="327"/>
      <c r="C22" s="545"/>
      <c r="D22" s="546"/>
      <c r="E22" s="546"/>
      <c r="F22" s="546"/>
      <c r="G22" s="546"/>
      <c r="H22" s="546"/>
      <c r="I22" s="546"/>
      <c r="J22" s="546"/>
      <c r="K22" s="546"/>
      <c r="L22" s="546"/>
      <c r="M22" s="546"/>
      <c r="N22" s="546"/>
      <c r="O22" s="546"/>
      <c r="P22" s="546"/>
      <c r="Q22" s="546"/>
      <c r="R22" s="546"/>
      <c r="S22" s="546"/>
      <c r="T22" s="546"/>
      <c r="U22" s="546"/>
      <c r="V22" s="546"/>
      <c r="W22" s="546"/>
      <c r="X22" s="546"/>
      <c r="Y22" s="546"/>
      <c r="Z22" s="547"/>
    </row>
    <row r="23" spans="2:26" ht="21.75" customHeight="1" x14ac:dyDescent="0.15">
      <c r="B23" s="327"/>
      <c r="C23" s="545"/>
      <c r="D23" s="546"/>
      <c r="E23" s="546"/>
      <c r="F23" s="546"/>
      <c r="G23" s="546"/>
      <c r="H23" s="546"/>
      <c r="I23" s="546"/>
      <c r="J23" s="546"/>
      <c r="K23" s="546"/>
      <c r="L23" s="546"/>
      <c r="M23" s="546"/>
      <c r="N23" s="546"/>
      <c r="O23" s="546"/>
      <c r="P23" s="546"/>
      <c r="Q23" s="546"/>
      <c r="R23" s="546"/>
      <c r="S23" s="546"/>
      <c r="T23" s="546"/>
      <c r="U23" s="546"/>
      <c r="V23" s="546"/>
      <c r="W23" s="546"/>
      <c r="X23" s="546"/>
      <c r="Y23" s="546"/>
      <c r="Z23" s="547"/>
    </row>
    <row r="24" spans="2:26" ht="21.75" customHeight="1" x14ac:dyDescent="0.15">
      <c r="B24" s="327"/>
      <c r="C24" s="545"/>
      <c r="D24" s="546"/>
      <c r="E24" s="546"/>
      <c r="F24" s="546"/>
      <c r="G24" s="546"/>
      <c r="H24" s="546"/>
      <c r="I24" s="546"/>
      <c r="J24" s="546"/>
      <c r="K24" s="546"/>
      <c r="L24" s="546"/>
      <c r="M24" s="546"/>
      <c r="N24" s="546"/>
      <c r="O24" s="546"/>
      <c r="P24" s="546"/>
      <c r="Q24" s="546"/>
      <c r="R24" s="546"/>
      <c r="S24" s="546"/>
      <c r="T24" s="546"/>
      <c r="U24" s="546"/>
      <c r="V24" s="546"/>
      <c r="W24" s="546"/>
      <c r="X24" s="546"/>
      <c r="Y24" s="546"/>
      <c r="Z24" s="547"/>
    </row>
    <row r="25" spans="2:26" ht="21.75" customHeight="1" x14ac:dyDescent="0.15">
      <c r="B25" s="327"/>
      <c r="C25" s="545"/>
      <c r="D25" s="546"/>
      <c r="E25" s="546"/>
      <c r="F25" s="546"/>
      <c r="G25" s="546"/>
      <c r="H25" s="546"/>
      <c r="I25" s="546"/>
      <c r="J25" s="546"/>
      <c r="K25" s="546"/>
      <c r="L25" s="546"/>
      <c r="M25" s="546"/>
      <c r="N25" s="546"/>
      <c r="O25" s="546"/>
      <c r="P25" s="546"/>
      <c r="Q25" s="546"/>
      <c r="R25" s="546"/>
      <c r="S25" s="546"/>
      <c r="T25" s="546"/>
      <c r="U25" s="546"/>
      <c r="V25" s="546"/>
      <c r="W25" s="546"/>
      <c r="X25" s="546"/>
      <c r="Y25" s="546"/>
      <c r="Z25" s="547"/>
    </row>
    <row r="26" spans="2:26" ht="21.75" customHeight="1" x14ac:dyDescent="0.15">
      <c r="B26" s="327"/>
      <c r="C26" s="545"/>
      <c r="D26" s="546"/>
      <c r="E26" s="546"/>
      <c r="F26" s="546"/>
      <c r="G26" s="546"/>
      <c r="H26" s="546"/>
      <c r="I26" s="546"/>
      <c r="J26" s="546"/>
      <c r="K26" s="546"/>
      <c r="L26" s="546"/>
      <c r="M26" s="546"/>
      <c r="N26" s="546"/>
      <c r="O26" s="546"/>
      <c r="P26" s="546"/>
      <c r="Q26" s="546"/>
      <c r="R26" s="546"/>
      <c r="S26" s="546"/>
      <c r="T26" s="546"/>
      <c r="U26" s="546"/>
      <c r="V26" s="546"/>
      <c r="W26" s="546"/>
      <c r="X26" s="546"/>
      <c r="Y26" s="546"/>
      <c r="Z26" s="547"/>
    </row>
    <row r="27" spans="2:26" ht="21.75" customHeight="1" x14ac:dyDescent="0.15">
      <c r="B27" s="327"/>
      <c r="C27" s="545"/>
      <c r="D27" s="546"/>
      <c r="E27" s="546"/>
      <c r="F27" s="546"/>
      <c r="G27" s="546"/>
      <c r="H27" s="546"/>
      <c r="I27" s="546"/>
      <c r="J27" s="546"/>
      <c r="K27" s="546"/>
      <c r="L27" s="546"/>
      <c r="M27" s="546"/>
      <c r="N27" s="546"/>
      <c r="O27" s="546"/>
      <c r="P27" s="546"/>
      <c r="Q27" s="546"/>
      <c r="R27" s="546"/>
      <c r="S27" s="546"/>
      <c r="T27" s="546"/>
      <c r="U27" s="546"/>
      <c r="V27" s="546"/>
      <c r="W27" s="546"/>
      <c r="X27" s="546"/>
      <c r="Y27" s="546"/>
      <c r="Z27" s="547"/>
    </row>
    <row r="28" spans="2:26" ht="21.75" customHeight="1" x14ac:dyDescent="0.15">
      <c r="B28" s="327"/>
      <c r="C28" s="545"/>
      <c r="D28" s="546"/>
      <c r="E28" s="546"/>
      <c r="F28" s="546"/>
      <c r="G28" s="546"/>
      <c r="H28" s="546"/>
      <c r="I28" s="546"/>
      <c r="J28" s="546"/>
      <c r="K28" s="546"/>
      <c r="L28" s="546"/>
      <c r="M28" s="546"/>
      <c r="N28" s="546"/>
      <c r="O28" s="546"/>
      <c r="P28" s="546"/>
      <c r="Q28" s="546"/>
      <c r="R28" s="546"/>
      <c r="S28" s="546"/>
      <c r="T28" s="546"/>
      <c r="U28" s="546"/>
      <c r="V28" s="546"/>
      <c r="W28" s="546"/>
      <c r="X28" s="546"/>
      <c r="Y28" s="546"/>
      <c r="Z28" s="547"/>
    </row>
    <row r="29" spans="2:26" ht="47.25" customHeight="1" x14ac:dyDescent="0.15">
      <c r="B29" s="328"/>
      <c r="C29" s="160"/>
      <c r="D29" s="160"/>
      <c r="E29" s="161"/>
      <c r="F29" s="162"/>
      <c r="G29" s="160"/>
      <c r="H29" s="160"/>
      <c r="I29" s="160"/>
      <c r="J29" s="544" t="s">
        <v>120</v>
      </c>
      <c r="K29" s="544"/>
      <c r="L29" s="544"/>
      <c r="M29" s="544"/>
      <c r="N29" s="544"/>
      <c r="O29" s="544"/>
      <c r="P29" s="544"/>
      <c r="Q29" s="544" t="s">
        <v>121</v>
      </c>
      <c r="R29" s="544"/>
      <c r="S29" s="544"/>
      <c r="T29" s="544"/>
      <c r="U29" s="544"/>
      <c r="V29" s="544"/>
      <c r="W29" s="544"/>
      <c r="X29" s="544"/>
      <c r="Y29" s="544"/>
      <c r="Z29" s="163"/>
    </row>
    <row r="30" spans="2:26" ht="15" customHeight="1" x14ac:dyDescent="0.15">
      <c r="C30" s="211" t="s">
        <v>122</v>
      </c>
    </row>
    <row r="31" spans="2:26" ht="15" customHeight="1" x14ac:dyDescent="0.15">
      <c r="C31" s="1" t="s">
        <v>123</v>
      </c>
    </row>
    <row r="32" spans="2:26" ht="15" customHeight="1" x14ac:dyDescent="0.15">
      <c r="C32" s="1" t="s">
        <v>124</v>
      </c>
    </row>
    <row r="33" spans="3:3" ht="15" customHeight="1" x14ac:dyDescent="0.15">
      <c r="C33" s="1" t="s">
        <v>125</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2"/>
  <dataValidations count="2">
    <dataValidation allowBlank="1" showInputMessage="1" showErrorMessage="1" prompt="緯度を小数点以下５桁まで入力する。" sqref="X3:Z3 X5:Z5" xr:uid="{258FD910-E8F0-44DE-9902-507B3F785CF6}"/>
    <dataValidation allowBlank="1" showInputMessage="1" showErrorMessage="1" prompt="経度を小数点以下５桁まで入力する。" sqref="X4:Z4 X6:Z6" xr:uid="{E678F680-D527-4A5D-A90F-A1BF3028FD70}"/>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7368C2A-557B-4811-A768-C6FC3C3DC904}">
          <x14:formula1>
            <xm:f>'(参考)リスト'!$C$6:$C$11</xm:f>
          </x14:formula1>
          <xm:sqref>I5:K5</xm:sqref>
        </x14:dataValidation>
        <x14:dataValidation type="list" allowBlank="1" showInputMessage="1" showErrorMessage="1" xr:uid="{9A012D0E-1140-4DC5-B2F2-57EF0ECF6D7D}">
          <x14:formula1>
            <xm:f>'(参考)リスト'!$D$6:$D$7</xm:f>
          </x14:formula1>
          <xm:sqref>R5:R6</xm:sqref>
        </x14:dataValidation>
        <x14:dataValidation type="list" allowBlank="1" showInputMessage="1" showErrorMessage="1" xr:uid="{64335D9F-2A72-4069-BD73-2ED032C4816D}">
          <x14:formula1>
            <xm:f>'(参考)リスト'!$F$6:$F$7</xm:f>
          </x14:formula1>
          <xm:sqref>U5</xm:sqref>
        </x14:dataValidation>
        <x14:dataValidation type="list" allowBlank="1" showInputMessage="1" showErrorMessage="1" xr:uid="{2324438D-9569-44C0-B4FD-79BE08602890}">
          <x14:formula1>
            <xm:f>'(参考)リスト'!$E$6:$E$10</xm:f>
          </x14:formula1>
          <xm:sqref>U6</xm:sqref>
        </x14:dataValidation>
        <x14:dataValidation type="list" allowBlank="1" showInputMessage="1" showErrorMessage="1" xr:uid="{F5BA7EA8-E250-400D-B3BD-BC56FBACFBFA}">
          <x14:formula1>
            <xm:f>'(参考)リスト'!$G$16:$G$19</xm:f>
          </x14:formula1>
          <xm:sqref>D7:E11</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B1:Y283"/>
  <sheetViews>
    <sheetView showGridLines="0" showZeros="0" view="pageBreakPreview" zoomScaleNormal="55" zoomScaleSheetLayoutView="100" workbookViewId="0"/>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21" t="s">
        <v>126</v>
      </c>
      <c r="C2" s="621"/>
      <c r="D2" s="621"/>
      <c r="E2" s="621"/>
      <c r="F2" s="622"/>
      <c r="G2" s="622"/>
      <c r="H2" s="622"/>
      <c r="I2" s="621"/>
      <c r="J2" s="621"/>
      <c r="K2" s="621"/>
      <c r="L2" s="621"/>
      <c r="M2" s="621"/>
      <c r="N2" s="621"/>
      <c r="O2" s="621"/>
      <c r="P2" s="621"/>
      <c r="Q2" s="621"/>
      <c r="R2" s="621"/>
      <c r="S2" s="621"/>
      <c r="T2" s="621"/>
      <c r="U2" s="621"/>
      <c r="V2" s="621"/>
      <c r="W2" s="621"/>
      <c r="X2" s="621"/>
      <c r="Y2" s="159"/>
    </row>
    <row r="3" spans="2:25" ht="20.100000000000001" customHeight="1" x14ac:dyDescent="0.15">
      <c r="B3" s="355" t="s">
        <v>58</v>
      </c>
      <c r="C3" s="359"/>
      <c r="D3" s="359"/>
      <c r="E3" s="359"/>
      <c r="F3" s="623" t="str">
        <f>+'様式A-1'!$D$3</f>
        <v>セキセキトンネル</v>
      </c>
      <c r="G3" s="623"/>
      <c r="H3" s="623"/>
      <c r="I3" s="343" t="s">
        <v>59</v>
      </c>
      <c r="J3" s="344"/>
      <c r="K3" s="337" t="str">
        <f>+'様式A-1'!$J$3</f>
        <v>主要地方道岩国大竹線</v>
      </c>
      <c r="L3" s="354"/>
      <c r="M3" s="354"/>
      <c r="N3" s="338"/>
      <c r="O3" s="415" t="s">
        <v>127</v>
      </c>
      <c r="P3" s="624" t="str">
        <f>+'様式B (1)'!$S$3</f>
        <v>復建調査設計株式会社</v>
      </c>
      <c r="Q3" s="591"/>
      <c r="R3" s="591"/>
      <c r="S3" s="625"/>
      <c r="T3" s="561" t="s">
        <v>128</v>
      </c>
      <c r="U3" s="626"/>
      <c r="V3" s="626"/>
      <c r="W3" s="562"/>
      <c r="X3" s="630">
        <f>+'様式B (1)'!$P$2</f>
        <v>45853</v>
      </c>
      <c r="Y3" s="631"/>
    </row>
    <row r="4" spans="2:25" ht="20.100000000000001" customHeight="1" x14ac:dyDescent="0.15">
      <c r="B4" s="357" t="s">
        <v>70</v>
      </c>
      <c r="C4" s="387"/>
      <c r="D4" s="387"/>
      <c r="E4" s="387"/>
      <c r="F4" s="634" t="str">
        <f>+'様式A-1'!$D$4</f>
        <v>関々トンネル</v>
      </c>
      <c r="G4" s="634"/>
      <c r="H4" s="634"/>
      <c r="I4" s="635" t="s">
        <v>71</v>
      </c>
      <c r="J4" s="636"/>
      <c r="K4" s="337" t="str">
        <f>+'様式A-1'!$R$3</f>
        <v>山口県岩国土木建築事務所</v>
      </c>
      <c r="L4" s="354"/>
      <c r="M4" s="354"/>
      <c r="N4" s="338"/>
      <c r="O4" s="421"/>
      <c r="P4" s="637" t="str">
        <f>+'様式B (1)'!$S$4</f>
        <v>小笠原洋</v>
      </c>
      <c r="Q4" s="592"/>
      <c r="R4" s="592"/>
      <c r="S4" s="629"/>
      <c r="T4" s="627"/>
      <c r="U4" s="628"/>
      <c r="V4" s="628"/>
      <c r="W4" s="629"/>
      <c r="X4" s="632"/>
      <c r="Y4" s="633"/>
    </row>
    <row r="5" spans="2:25" ht="15" customHeight="1" x14ac:dyDescent="0.15">
      <c r="B5" s="327" t="s">
        <v>129</v>
      </c>
      <c r="C5" s="606" t="s">
        <v>130</v>
      </c>
      <c r="D5" s="607"/>
      <c r="E5" s="598" t="s">
        <v>131</v>
      </c>
      <c r="F5" s="598" t="s">
        <v>132</v>
      </c>
      <c r="G5" s="609" t="s">
        <v>133</v>
      </c>
      <c r="H5" s="610"/>
      <c r="I5" s="355" t="s">
        <v>134</v>
      </c>
      <c r="J5" s="359"/>
      <c r="K5" s="359"/>
      <c r="L5" s="359"/>
      <c r="M5" s="359"/>
      <c r="N5" s="356"/>
      <c r="O5" s="613" t="s">
        <v>135</v>
      </c>
      <c r="P5" s="585" t="s">
        <v>136</v>
      </c>
      <c r="Q5" s="615"/>
      <c r="R5" s="615"/>
      <c r="S5" s="616"/>
      <c r="T5" s="609" t="s">
        <v>137</v>
      </c>
      <c r="U5" s="619"/>
      <c r="V5" s="619"/>
      <c r="W5" s="619"/>
      <c r="X5" s="610"/>
      <c r="Y5" s="597" t="s">
        <v>138</v>
      </c>
    </row>
    <row r="6" spans="2:25" ht="15" customHeight="1" x14ac:dyDescent="0.15">
      <c r="B6" s="327"/>
      <c r="C6" s="606"/>
      <c r="D6" s="607"/>
      <c r="E6" s="598"/>
      <c r="F6" s="598"/>
      <c r="G6" s="611"/>
      <c r="H6" s="612"/>
      <c r="I6" s="357"/>
      <c r="J6" s="387"/>
      <c r="K6" s="387"/>
      <c r="L6" s="387"/>
      <c r="M6" s="387"/>
      <c r="N6" s="358"/>
      <c r="O6" s="614"/>
      <c r="P6" s="586"/>
      <c r="Q6" s="617"/>
      <c r="R6" s="617"/>
      <c r="S6" s="618"/>
      <c r="T6" s="611"/>
      <c r="U6" s="620"/>
      <c r="V6" s="620"/>
      <c r="W6" s="620"/>
      <c r="X6" s="612"/>
      <c r="Y6" s="598"/>
    </row>
    <row r="7" spans="2:25" ht="16.149999999999999" customHeight="1" x14ac:dyDescent="0.15">
      <c r="B7" s="327"/>
      <c r="C7" s="606"/>
      <c r="D7" s="607"/>
      <c r="E7" s="598"/>
      <c r="F7" s="598"/>
      <c r="G7" s="559" t="s">
        <v>139</v>
      </c>
      <c r="H7" s="559" t="s">
        <v>140</v>
      </c>
      <c r="I7" s="601" t="s">
        <v>141</v>
      </c>
      <c r="J7" s="601" t="s">
        <v>142</v>
      </c>
      <c r="K7" s="602"/>
      <c r="L7" s="602"/>
      <c r="M7" s="603" t="s">
        <v>143</v>
      </c>
      <c r="N7" s="604" t="s">
        <v>144</v>
      </c>
      <c r="O7" s="601" t="s">
        <v>145</v>
      </c>
      <c r="P7" s="392" t="s">
        <v>146</v>
      </c>
      <c r="Q7" s="602"/>
      <c r="R7" s="559" t="s">
        <v>147</v>
      </c>
      <c r="S7" s="559" t="s">
        <v>148</v>
      </c>
      <c r="T7" s="605" t="s">
        <v>149</v>
      </c>
      <c r="U7" s="559" t="s">
        <v>150</v>
      </c>
      <c r="V7" s="602"/>
      <c r="W7" s="602"/>
      <c r="X7" s="602"/>
      <c r="Y7" s="598"/>
    </row>
    <row r="8" spans="2:25" ht="16.149999999999999" customHeight="1" x14ac:dyDescent="0.15">
      <c r="B8" s="327"/>
      <c r="C8" s="357"/>
      <c r="D8" s="358"/>
      <c r="E8" s="608"/>
      <c r="F8" s="608"/>
      <c r="G8" s="600"/>
      <c r="H8" s="600"/>
      <c r="I8" s="602"/>
      <c r="J8" s="602"/>
      <c r="K8" s="602"/>
      <c r="L8" s="602"/>
      <c r="M8" s="602"/>
      <c r="N8" s="602"/>
      <c r="O8" s="602"/>
      <c r="P8" s="164" t="s">
        <v>151</v>
      </c>
      <c r="Q8" s="164" t="s">
        <v>152</v>
      </c>
      <c r="R8" s="602"/>
      <c r="S8" s="602"/>
      <c r="T8" s="602"/>
      <c r="U8" s="602"/>
      <c r="V8" s="602"/>
      <c r="W8" s="602"/>
      <c r="X8" s="602"/>
      <c r="Y8" s="599"/>
    </row>
    <row r="9" spans="2:25" ht="15.75" customHeight="1" x14ac:dyDescent="0.15">
      <c r="B9" s="327"/>
      <c r="C9" s="362" t="s">
        <v>469</v>
      </c>
      <c r="D9" s="363"/>
      <c r="E9" s="131">
        <v>1</v>
      </c>
      <c r="F9" s="241">
        <v>2.5</v>
      </c>
      <c r="G9" s="178" t="s">
        <v>425</v>
      </c>
      <c r="H9" s="178" t="s">
        <v>501</v>
      </c>
      <c r="I9" s="178" t="s">
        <v>443</v>
      </c>
      <c r="J9" s="349" t="s">
        <v>345</v>
      </c>
      <c r="K9" s="349"/>
      <c r="L9" s="349"/>
      <c r="M9" s="178" t="s">
        <v>625</v>
      </c>
      <c r="N9" s="178" t="s">
        <v>626</v>
      </c>
      <c r="O9" s="178" t="s">
        <v>494</v>
      </c>
      <c r="P9" s="178"/>
      <c r="Q9" s="178" t="s">
        <v>494</v>
      </c>
      <c r="R9" s="178" t="s">
        <v>495</v>
      </c>
      <c r="S9" s="178" t="s">
        <v>495</v>
      </c>
      <c r="T9" s="178" t="s">
        <v>427</v>
      </c>
      <c r="U9" s="349" t="s">
        <v>428</v>
      </c>
      <c r="V9" s="595"/>
      <c r="W9" s="595"/>
      <c r="X9" s="595"/>
      <c r="Y9" s="178" t="s">
        <v>429</v>
      </c>
    </row>
    <row r="10" spans="2:25" ht="15.95" customHeight="1" x14ac:dyDescent="0.15">
      <c r="B10" s="327"/>
      <c r="C10" s="362" t="s">
        <v>469</v>
      </c>
      <c r="D10" s="363"/>
      <c r="E10" s="131">
        <v>2</v>
      </c>
      <c r="F10" s="241">
        <v>2.5</v>
      </c>
      <c r="G10" s="178" t="s">
        <v>627</v>
      </c>
      <c r="H10" s="178" t="s">
        <v>861</v>
      </c>
      <c r="I10" s="178"/>
      <c r="J10" s="349" t="s">
        <v>379</v>
      </c>
      <c r="K10" s="349"/>
      <c r="L10" s="349"/>
      <c r="M10" s="178" t="s">
        <v>1035</v>
      </c>
      <c r="N10" s="178" t="s">
        <v>628</v>
      </c>
      <c r="O10" s="178" t="s">
        <v>494</v>
      </c>
      <c r="P10" s="178"/>
      <c r="Q10" s="178"/>
      <c r="R10" s="178" t="s">
        <v>495</v>
      </c>
      <c r="S10" s="178" t="s">
        <v>495</v>
      </c>
      <c r="T10" s="178"/>
      <c r="U10" s="349"/>
      <c r="V10" s="595"/>
      <c r="W10" s="595"/>
      <c r="X10" s="595"/>
      <c r="Y10" s="178" t="s">
        <v>630</v>
      </c>
    </row>
    <row r="11" spans="2:25" ht="15.95" customHeight="1" x14ac:dyDescent="0.15">
      <c r="B11" s="327"/>
      <c r="C11" s="362" t="s">
        <v>470</v>
      </c>
      <c r="D11" s="363"/>
      <c r="E11" s="131">
        <v>1</v>
      </c>
      <c r="F11" s="241">
        <v>7.5</v>
      </c>
      <c r="G11" s="178" t="s">
        <v>627</v>
      </c>
      <c r="H11" s="178" t="s">
        <v>861</v>
      </c>
      <c r="I11" s="178"/>
      <c r="J11" s="349" t="s">
        <v>379</v>
      </c>
      <c r="K11" s="349"/>
      <c r="L11" s="349"/>
      <c r="M11" s="178" t="s">
        <v>1035</v>
      </c>
      <c r="N11" s="178" t="s">
        <v>631</v>
      </c>
      <c r="O11" s="178" t="s">
        <v>494</v>
      </c>
      <c r="P11" s="178"/>
      <c r="Q11" s="178"/>
      <c r="R11" s="178" t="s">
        <v>495</v>
      </c>
      <c r="S11" s="178" t="s">
        <v>495</v>
      </c>
      <c r="T11" s="178"/>
      <c r="U11" s="349"/>
      <c r="V11" s="595"/>
      <c r="W11" s="595"/>
      <c r="X11" s="595"/>
      <c r="Y11" s="178" t="s">
        <v>630</v>
      </c>
    </row>
    <row r="12" spans="2:25" ht="15.95" customHeight="1" x14ac:dyDescent="0.15">
      <c r="B12" s="327"/>
      <c r="C12" s="362" t="s">
        <v>471</v>
      </c>
      <c r="D12" s="363"/>
      <c r="E12" s="131">
        <v>1</v>
      </c>
      <c r="F12" s="241">
        <v>25.5</v>
      </c>
      <c r="G12" s="178" t="s">
        <v>425</v>
      </c>
      <c r="H12" s="178" t="s">
        <v>862</v>
      </c>
      <c r="I12" s="178" t="s">
        <v>443</v>
      </c>
      <c r="J12" s="349" t="s">
        <v>354</v>
      </c>
      <c r="K12" s="349"/>
      <c r="L12" s="349"/>
      <c r="M12" s="178" t="s">
        <v>634</v>
      </c>
      <c r="N12" s="178" t="s">
        <v>634</v>
      </c>
      <c r="O12" s="178" t="s">
        <v>494</v>
      </c>
      <c r="P12" s="178"/>
      <c r="Q12" s="178" t="s">
        <v>494</v>
      </c>
      <c r="R12" s="178" t="s">
        <v>495</v>
      </c>
      <c r="S12" s="178" t="s">
        <v>495</v>
      </c>
      <c r="T12" s="178" t="s">
        <v>427</v>
      </c>
      <c r="U12" s="349" t="s">
        <v>428</v>
      </c>
      <c r="V12" s="595"/>
      <c r="W12" s="595"/>
      <c r="X12" s="595"/>
      <c r="Y12" s="178"/>
    </row>
    <row r="13" spans="2:25" ht="15.95" customHeight="1" x14ac:dyDescent="0.15">
      <c r="B13" s="327"/>
      <c r="C13" s="362" t="s">
        <v>471</v>
      </c>
      <c r="D13" s="363"/>
      <c r="E13" s="131">
        <v>2</v>
      </c>
      <c r="F13" s="241">
        <v>18</v>
      </c>
      <c r="G13" s="178" t="s">
        <v>627</v>
      </c>
      <c r="H13" s="178" t="s">
        <v>861</v>
      </c>
      <c r="I13" s="178"/>
      <c r="J13" s="349" t="s">
        <v>379</v>
      </c>
      <c r="K13" s="349"/>
      <c r="L13" s="349"/>
      <c r="M13" s="178" t="s">
        <v>1035</v>
      </c>
      <c r="N13" s="178" t="s">
        <v>631</v>
      </c>
      <c r="O13" s="178" t="s">
        <v>494</v>
      </c>
      <c r="P13" s="178"/>
      <c r="Q13" s="178"/>
      <c r="R13" s="178" t="s">
        <v>495</v>
      </c>
      <c r="S13" s="178" t="s">
        <v>495</v>
      </c>
      <c r="T13" s="178"/>
      <c r="U13" s="349"/>
      <c r="V13" s="595"/>
      <c r="W13" s="595"/>
      <c r="X13" s="595"/>
      <c r="Y13" s="178" t="s">
        <v>630</v>
      </c>
    </row>
    <row r="14" spans="2:25" ht="15.95" customHeight="1" x14ac:dyDescent="0.15">
      <c r="B14" s="327"/>
      <c r="C14" s="362" t="s">
        <v>471</v>
      </c>
      <c r="D14" s="363"/>
      <c r="E14" s="131">
        <v>3</v>
      </c>
      <c r="F14" s="241">
        <v>18</v>
      </c>
      <c r="G14" s="178" t="s">
        <v>627</v>
      </c>
      <c r="H14" s="178" t="s">
        <v>861</v>
      </c>
      <c r="I14" s="178"/>
      <c r="J14" s="349" t="s">
        <v>379</v>
      </c>
      <c r="K14" s="349"/>
      <c r="L14" s="349"/>
      <c r="M14" s="178" t="s">
        <v>1035</v>
      </c>
      <c r="N14" s="178" t="s">
        <v>631</v>
      </c>
      <c r="O14" s="178" t="s">
        <v>494</v>
      </c>
      <c r="P14" s="178"/>
      <c r="Q14" s="178"/>
      <c r="R14" s="178" t="s">
        <v>495</v>
      </c>
      <c r="S14" s="178" t="s">
        <v>495</v>
      </c>
      <c r="T14" s="178"/>
      <c r="U14" s="349"/>
      <c r="V14" s="595"/>
      <c r="W14" s="595"/>
      <c r="X14" s="595"/>
      <c r="Y14" s="178" t="s">
        <v>630</v>
      </c>
    </row>
    <row r="15" spans="2:25" ht="15.95" customHeight="1" x14ac:dyDescent="0.15">
      <c r="B15" s="327"/>
      <c r="C15" s="362" t="s">
        <v>472</v>
      </c>
      <c r="D15" s="363"/>
      <c r="E15" s="131">
        <v>1</v>
      </c>
      <c r="F15" s="241">
        <v>28.5</v>
      </c>
      <c r="G15" s="178" t="s">
        <v>627</v>
      </c>
      <c r="H15" s="178" t="s">
        <v>861</v>
      </c>
      <c r="I15" s="178"/>
      <c r="J15" s="349" t="s">
        <v>379</v>
      </c>
      <c r="K15" s="349"/>
      <c r="L15" s="349"/>
      <c r="M15" s="178" t="s">
        <v>1035</v>
      </c>
      <c r="N15" s="178" t="s">
        <v>631</v>
      </c>
      <c r="O15" s="178" t="s">
        <v>494</v>
      </c>
      <c r="P15" s="178"/>
      <c r="Q15" s="178"/>
      <c r="R15" s="178" t="s">
        <v>495</v>
      </c>
      <c r="S15" s="178" t="s">
        <v>495</v>
      </c>
      <c r="T15" s="178"/>
      <c r="U15" s="349"/>
      <c r="V15" s="595"/>
      <c r="W15" s="595"/>
      <c r="X15" s="595"/>
      <c r="Y15" s="178" t="s">
        <v>630</v>
      </c>
    </row>
    <row r="16" spans="2:25" ht="15.95" customHeight="1" x14ac:dyDescent="0.15">
      <c r="B16" s="327"/>
      <c r="C16" s="362" t="s">
        <v>472</v>
      </c>
      <c r="D16" s="363"/>
      <c r="E16" s="131">
        <v>2</v>
      </c>
      <c r="F16" s="241">
        <v>28.5</v>
      </c>
      <c r="G16" s="178" t="s">
        <v>627</v>
      </c>
      <c r="H16" s="178" t="s">
        <v>861</v>
      </c>
      <c r="I16" s="178"/>
      <c r="J16" s="349" t="s">
        <v>379</v>
      </c>
      <c r="K16" s="349"/>
      <c r="L16" s="349"/>
      <c r="M16" s="178" t="s">
        <v>1035</v>
      </c>
      <c r="N16" s="178" t="s">
        <v>631</v>
      </c>
      <c r="O16" s="178" t="s">
        <v>494</v>
      </c>
      <c r="P16" s="178"/>
      <c r="Q16" s="178"/>
      <c r="R16" s="178" t="s">
        <v>495</v>
      </c>
      <c r="S16" s="178" t="s">
        <v>495</v>
      </c>
      <c r="T16" s="178"/>
      <c r="U16" s="349"/>
      <c r="V16" s="595"/>
      <c r="W16" s="595"/>
      <c r="X16" s="595"/>
      <c r="Y16" s="178" t="s">
        <v>630</v>
      </c>
    </row>
    <row r="17" spans="2:25" ht="15.95" customHeight="1" x14ac:dyDescent="0.15">
      <c r="B17" s="327"/>
      <c r="C17" s="362" t="s">
        <v>473</v>
      </c>
      <c r="D17" s="363"/>
      <c r="E17" s="131">
        <v>1</v>
      </c>
      <c r="F17" s="241">
        <v>39</v>
      </c>
      <c r="G17" s="178" t="s">
        <v>627</v>
      </c>
      <c r="H17" s="178" t="s">
        <v>861</v>
      </c>
      <c r="I17" s="178"/>
      <c r="J17" s="362" t="s">
        <v>379</v>
      </c>
      <c r="K17" s="596"/>
      <c r="L17" s="363"/>
      <c r="M17" s="178" t="s">
        <v>1035</v>
      </c>
      <c r="N17" s="178" t="s">
        <v>631</v>
      </c>
      <c r="O17" s="178" t="s">
        <v>494</v>
      </c>
      <c r="P17" s="178"/>
      <c r="Q17" s="178"/>
      <c r="R17" s="178" t="s">
        <v>495</v>
      </c>
      <c r="S17" s="178" t="s">
        <v>495</v>
      </c>
      <c r="T17" s="178"/>
      <c r="U17" s="362"/>
      <c r="V17" s="596"/>
      <c r="W17" s="596"/>
      <c r="X17" s="363"/>
      <c r="Y17" s="178" t="s">
        <v>630</v>
      </c>
    </row>
    <row r="18" spans="2:25" ht="15.95" customHeight="1" x14ac:dyDescent="0.15">
      <c r="B18" s="327"/>
      <c r="C18" s="362" t="s">
        <v>473</v>
      </c>
      <c r="D18" s="363"/>
      <c r="E18" s="131">
        <v>2</v>
      </c>
      <c r="F18" s="241">
        <v>39</v>
      </c>
      <c r="G18" s="178" t="s">
        <v>627</v>
      </c>
      <c r="H18" s="178" t="s">
        <v>861</v>
      </c>
      <c r="I18" s="178"/>
      <c r="J18" s="362" t="s">
        <v>379</v>
      </c>
      <c r="K18" s="596"/>
      <c r="L18" s="363"/>
      <c r="M18" s="178" t="s">
        <v>1035</v>
      </c>
      <c r="N18" s="178" t="s">
        <v>644</v>
      </c>
      <c r="O18" s="178" t="s">
        <v>494</v>
      </c>
      <c r="P18" s="178"/>
      <c r="Q18" s="178"/>
      <c r="R18" s="178" t="s">
        <v>495</v>
      </c>
      <c r="S18" s="178" t="s">
        <v>495</v>
      </c>
      <c r="T18" s="178"/>
      <c r="U18" s="362"/>
      <c r="V18" s="596"/>
      <c r="W18" s="596"/>
      <c r="X18" s="363"/>
      <c r="Y18" s="178" t="s">
        <v>630</v>
      </c>
    </row>
    <row r="19" spans="2:25" ht="15.95" customHeight="1" x14ac:dyDescent="0.15">
      <c r="B19" s="327"/>
      <c r="C19" s="362" t="s">
        <v>474</v>
      </c>
      <c r="D19" s="363"/>
      <c r="E19" s="131">
        <v>1</v>
      </c>
      <c r="F19" s="241">
        <v>49.5</v>
      </c>
      <c r="G19" s="178" t="s">
        <v>627</v>
      </c>
      <c r="H19" s="178" t="s">
        <v>861</v>
      </c>
      <c r="I19" s="178"/>
      <c r="J19" s="362" t="s">
        <v>379</v>
      </c>
      <c r="K19" s="596"/>
      <c r="L19" s="363"/>
      <c r="M19" s="178" t="s">
        <v>1035</v>
      </c>
      <c r="N19" s="178" t="s">
        <v>631</v>
      </c>
      <c r="O19" s="178" t="s">
        <v>494</v>
      </c>
      <c r="P19" s="178"/>
      <c r="Q19" s="178"/>
      <c r="R19" s="178" t="s">
        <v>495</v>
      </c>
      <c r="S19" s="178" t="s">
        <v>495</v>
      </c>
      <c r="T19" s="178"/>
      <c r="U19" s="362"/>
      <c r="V19" s="596"/>
      <c r="W19" s="596"/>
      <c r="X19" s="363"/>
      <c r="Y19" s="178" t="s">
        <v>630</v>
      </c>
    </row>
    <row r="20" spans="2:25" ht="15.95" customHeight="1" x14ac:dyDescent="0.15">
      <c r="B20" s="327"/>
      <c r="C20" s="362" t="s">
        <v>475</v>
      </c>
      <c r="D20" s="363"/>
      <c r="E20" s="131">
        <v>1</v>
      </c>
      <c r="F20" s="241">
        <v>60</v>
      </c>
      <c r="G20" s="178" t="s">
        <v>627</v>
      </c>
      <c r="H20" s="178" t="s">
        <v>861</v>
      </c>
      <c r="I20" s="178"/>
      <c r="J20" s="362" t="s">
        <v>379</v>
      </c>
      <c r="K20" s="596"/>
      <c r="L20" s="363"/>
      <c r="M20" s="178" t="s">
        <v>1035</v>
      </c>
      <c r="N20" s="178" t="s">
        <v>631</v>
      </c>
      <c r="O20" s="178" t="s">
        <v>494</v>
      </c>
      <c r="P20" s="178"/>
      <c r="Q20" s="178"/>
      <c r="R20" s="178" t="s">
        <v>495</v>
      </c>
      <c r="S20" s="178" t="s">
        <v>495</v>
      </c>
      <c r="T20" s="178"/>
      <c r="U20" s="349"/>
      <c r="V20" s="595"/>
      <c r="W20" s="595"/>
      <c r="X20" s="595"/>
      <c r="Y20" s="178" t="s">
        <v>630</v>
      </c>
    </row>
    <row r="21" spans="2:25" ht="15.95" customHeight="1" x14ac:dyDescent="0.15">
      <c r="B21" s="327"/>
      <c r="C21" s="362" t="s">
        <v>476</v>
      </c>
      <c r="D21" s="363"/>
      <c r="E21" s="131">
        <v>1</v>
      </c>
      <c r="F21" s="241">
        <v>70.5</v>
      </c>
      <c r="G21" s="178" t="s">
        <v>627</v>
      </c>
      <c r="H21" s="178" t="s">
        <v>861</v>
      </c>
      <c r="I21" s="178"/>
      <c r="J21" s="349" t="s">
        <v>379</v>
      </c>
      <c r="K21" s="349"/>
      <c r="L21" s="349"/>
      <c r="M21" s="178" t="s">
        <v>1035</v>
      </c>
      <c r="N21" s="178" t="s">
        <v>631</v>
      </c>
      <c r="O21" s="178" t="s">
        <v>494</v>
      </c>
      <c r="P21" s="178"/>
      <c r="Q21" s="178"/>
      <c r="R21" s="178" t="s">
        <v>495</v>
      </c>
      <c r="S21" s="178" t="s">
        <v>495</v>
      </c>
      <c r="T21" s="178"/>
      <c r="U21" s="349"/>
      <c r="V21" s="595"/>
      <c r="W21" s="595"/>
      <c r="X21" s="595"/>
      <c r="Y21" s="178" t="s">
        <v>630</v>
      </c>
    </row>
    <row r="22" spans="2:25" ht="15.95" customHeight="1" x14ac:dyDescent="0.15">
      <c r="B22" s="327"/>
      <c r="C22" s="362" t="s">
        <v>477</v>
      </c>
      <c r="D22" s="363"/>
      <c r="E22" s="131">
        <v>1</v>
      </c>
      <c r="F22" s="241">
        <v>86.5</v>
      </c>
      <c r="G22" s="178" t="s">
        <v>425</v>
      </c>
      <c r="H22" s="178" t="s">
        <v>526</v>
      </c>
      <c r="I22" s="178" t="s">
        <v>443</v>
      </c>
      <c r="J22" s="349" t="s">
        <v>354</v>
      </c>
      <c r="K22" s="349"/>
      <c r="L22" s="349"/>
      <c r="M22" s="178" t="s">
        <v>647</v>
      </c>
      <c r="N22" s="178" t="s">
        <v>647</v>
      </c>
      <c r="O22" s="178" t="s">
        <v>494</v>
      </c>
      <c r="P22" s="178"/>
      <c r="Q22" s="178" t="s">
        <v>494</v>
      </c>
      <c r="R22" s="178" t="s">
        <v>495</v>
      </c>
      <c r="S22" s="178" t="s">
        <v>495</v>
      </c>
      <c r="T22" s="178" t="s">
        <v>427</v>
      </c>
      <c r="U22" s="349" t="s">
        <v>428</v>
      </c>
      <c r="V22" s="595"/>
      <c r="W22" s="595"/>
      <c r="X22" s="595"/>
      <c r="Y22" s="178"/>
    </row>
    <row r="23" spans="2:25" ht="15.95" customHeight="1" x14ac:dyDescent="0.15">
      <c r="B23" s="327"/>
      <c r="C23" s="362" t="s">
        <v>477</v>
      </c>
      <c r="D23" s="363"/>
      <c r="E23" s="131">
        <v>2</v>
      </c>
      <c r="F23" s="241">
        <v>89</v>
      </c>
      <c r="G23" s="178" t="s">
        <v>425</v>
      </c>
      <c r="H23" s="178" t="s">
        <v>862</v>
      </c>
      <c r="I23" s="178" t="s">
        <v>373</v>
      </c>
      <c r="J23" s="349" t="s">
        <v>373</v>
      </c>
      <c r="K23" s="349"/>
      <c r="L23" s="349"/>
      <c r="M23" s="178" t="s">
        <v>1039</v>
      </c>
      <c r="N23" s="178" t="s">
        <v>649</v>
      </c>
      <c r="O23" s="178" t="s">
        <v>494</v>
      </c>
      <c r="P23" s="178"/>
      <c r="Q23" s="178" t="s">
        <v>494</v>
      </c>
      <c r="R23" s="178" t="s">
        <v>495</v>
      </c>
      <c r="S23" s="178" t="s">
        <v>495</v>
      </c>
      <c r="T23" s="178" t="s">
        <v>427</v>
      </c>
      <c r="U23" s="349" t="s">
        <v>428</v>
      </c>
      <c r="V23" s="595"/>
      <c r="W23" s="595"/>
      <c r="X23" s="595"/>
      <c r="Y23" s="178" t="s">
        <v>569</v>
      </c>
    </row>
    <row r="24" spans="2:25" ht="15.95" customHeight="1" x14ac:dyDescent="0.15">
      <c r="B24" s="327"/>
      <c r="C24" s="362" t="s">
        <v>477</v>
      </c>
      <c r="D24" s="363"/>
      <c r="E24" s="131">
        <v>3</v>
      </c>
      <c r="F24" s="241">
        <v>81</v>
      </c>
      <c r="G24" s="178" t="s">
        <v>627</v>
      </c>
      <c r="H24" s="178" t="s">
        <v>861</v>
      </c>
      <c r="I24" s="178"/>
      <c r="J24" s="349" t="s">
        <v>379</v>
      </c>
      <c r="K24" s="349"/>
      <c r="L24" s="349"/>
      <c r="M24" s="178" t="s">
        <v>1035</v>
      </c>
      <c r="N24" s="178" t="s">
        <v>631</v>
      </c>
      <c r="O24" s="178" t="s">
        <v>494</v>
      </c>
      <c r="P24" s="178"/>
      <c r="Q24" s="178"/>
      <c r="R24" s="178" t="s">
        <v>495</v>
      </c>
      <c r="S24" s="178" t="s">
        <v>495</v>
      </c>
      <c r="T24" s="178"/>
      <c r="U24" s="349"/>
      <c r="V24" s="595"/>
      <c r="W24" s="595"/>
      <c r="X24" s="595"/>
      <c r="Y24" s="178" t="s">
        <v>630</v>
      </c>
    </row>
    <row r="25" spans="2:25" ht="15.95" customHeight="1" x14ac:dyDescent="0.15">
      <c r="B25" s="327"/>
      <c r="C25" s="362" t="s">
        <v>478</v>
      </c>
      <c r="D25" s="363"/>
      <c r="E25" s="131">
        <v>1</v>
      </c>
      <c r="F25" s="241">
        <v>91.5</v>
      </c>
      <c r="G25" s="178" t="s">
        <v>425</v>
      </c>
      <c r="H25" s="178" t="s">
        <v>862</v>
      </c>
      <c r="I25" s="178" t="s">
        <v>443</v>
      </c>
      <c r="J25" s="349" t="s">
        <v>345</v>
      </c>
      <c r="K25" s="349"/>
      <c r="L25" s="349"/>
      <c r="M25" s="178" t="s">
        <v>652</v>
      </c>
      <c r="N25" s="178" t="s">
        <v>652</v>
      </c>
      <c r="O25" s="178" t="s">
        <v>494</v>
      </c>
      <c r="P25" s="178"/>
      <c r="Q25" s="178" t="s">
        <v>494</v>
      </c>
      <c r="R25" s="178" t="s">
        <v>495</v>
      </c>
      <c r="S25" s="178" t="s">
        <v>495</v>
      </c>
      <c r="T25" s="178" t="s">
        <v>427</v>
      </c>
      <c r="U25" s="349" t="s">
        <v>428</v>
      </c>
      <c r="V25" s="595"/>
      <c r="W25" s="595"/>
      <c r="X25" s="595"/>
      <c r="Y25" s="178" t="s">
        <v>429</v>
      </c>
    </row>
    <row r="26" spans="2:25" ht="15.95" customHeight="1" x14ac:dyDescent="0.15">
      <c r="B26" s="327"/>
      <c r="C26" s="362" t="s">
        <v>478</v>
      </c>
      <c r="D26" s="363"/>
      <c r="E26" s="131">
        <v>2</v>
      </c>
      <c r="F26" s="241">
        <v>91.5</v>
      </c>
      <c r="G26" s="178" t="s">
        <v>627</v>
      </c>
      <c r="H26" s="178" t="s">
        <v>861</v>
      </c>
      <c r="I26" s="178"/>
      <c r="J26" s="349" t="s">
        <v>379</v>
      </c>
      <c r="K26" s="349"/>
      <c r="L26" s="349"/>
      <c r="M26" s="178" t="s">
        <v>1035</v>
      </c>
      <c r="N26" s="178" t="s">
        <v>631</v>
      </c>
      <c r="O26" s="178" t="s">
        <v>494</v>
      </c>
      <c r="P26" s="178"/>
      <c r="Q26" s="178"/>
      <c r="R26" s="178" t="s">
        <v>495</v>
      </c>
      <c r="S26" s="178" t="s">
        <v>495</v>
      </c>
      <c r="T26" s="178"/>
      <c r="U26" s="349"/>
      <c r="V26" s="595"/>
      <c r="W26" s="595"/>
      <c r="X26" s="595"/>
      <c r="Y26" s="178" t="s">
        <v>630</v>
      </c>
    </row>
    <row r="27" spans="2:25" ht="15.95" customHeight="1" x14ac:dyDescent="0.15">
      <c r="B27" s="327"/>
      <c r="C27" s="362" t="s">
        <v>479</v>
      </c>
      <c r="D27" s="363"/>
      <c r="E27" s="131">
        <v>1</v>
      </c>
      <c r="F27" s="241">
        <v>102.5</v>
      </c>
      <c r="G27" s="178" t="s">
        <v>425</v>
      </c>
      <c r="H27" s="178" t="s">
        <v>862</v>
      </c>
      <c r="I27" s="178" t="s">
        <v>373</v>
      </c>
      <c r="J27" s="349" t="s">
        <v>373</v>
      </c>
      <c r="K27" s="349"/>
      <c r="L27" s="349"/>
      <c r="M27" s="178" t="s">
        <v>654</v>
      </c>
      <c r="N27" s="178" t="s">
        <v>655</v>
      </c>
      <c r="O27" s="178" t="s">
        <v>494</v>
      </c>
      <c r="P27" s="178"/>
      <c r="Q27" s="178" t="s">
        <v>494</v>
      </c>
      <c r="R27" s="178" t="s">
        <v>495</v>
      </c>
      <c r="S27" s="178" t="s">
        <v>495</v>
      </c>
      <c r="T27" s="178" t="s">
        <v>427</v>
      </c>
      <c r="U27" s="349" t="s">
        <v>428</v>
      </c>
      <c r="V27" s="595"/>
      <c r="W27" s="595"/>
      <c r="X27" s="595"/>
      <c r="Y27" s="178"/>
    </row>
    <row r="28" spans="2:25" ht="15.95" customHeight="1" x14ac:dyDescent="0.15">
      <c r="B28" s="327"/>
      <c r="C28" s="362" t="s">
        <v>479</v>
      </c>
      <c r="D28" s="363"/>
      <c r="E28" s="131">
        <v>2</v>
      </c>
      <c r="F28" s="241">
        <v>102</v>
      </c>
      <c r="G28" s="178" t="s">
        <v>627</v>
      </c>
      <c r="H28" s="178" t="s">
        <v>861</v>
      </c>
      <c r="I28" s="178"/>
      <c r="J28" s="349" t="s">
        <v>379</v>
      </c>
      <c r="K28" s="349"/>
      <c r="L28" s="349"/>
      <c r="M28" s="178" t="s">
        <v>1035</v>
      </c>
      <c r="N28" s="178" t="s">
        <v>631</v>
      </c>
      <c r="O28" s="178" t="s">
        <v>494</v>
      </c>
      <c r="P28" s="178"/>
      <c r="Q28" s="178"/>
      <c r="R28" s="178" t="s">
        <v>495</v>
      </c>
      <c r="S28" s="178" t="s">
        <v>495</v>
      </c>
      <c r="T28" s="178"/>
      <c r="U28" s="349"/>
      <c r="V28" s="595"/>
      <c r="W28" s="595"/>
      <c r="X28" s="595"/>
      <c r="Y28" s="178" t="s">
        <v>630</v>
      </c>
    </row>
    <row r="29" spans="2:25" ht="15.95" customHeight="1" x14ac:dyDescent="0.15">
      <c r="B29" s="327"/>
      <c r="C29" s="362" t="s">
        <v>480</v>
      </c>
      <c r="D29" s="363"/>
      <c r="E29" s="131">
        <v>1</v>
      </c>
      <c r="F29" s="241">
        <v>112.5</v>
      </c>
      <c r="G29" s="178" t="s">
        <v>627</v>
      </c>
      <c r="H29" s="178" t="s">
        <v>861</v>
      </c>
      <c r="I29" s="178"/>
      <c r="J29" s="349" t="s">
        <v>379</v>
      </c>
      <c r="K29" s="349"/>
      <c r="L29" s="349"/>
      <c r="M29" s="178" t="s">
        <v>1035</v>
      </c>
      <c r="N29" s="178" t="s">
        <v>433</v>
      </c>
      <c r="O29" s="178" t="s">
        <v>433</v>
      </c>
      <c r="P29" s="178"/>
      <c r="Q29" s="178"/>
      <c r="R29" s="178" t="s">
        <v>495</v>
      </c>
      <c r="S29" s="178" t="s">
        <v>495</v>
      </c>
      <c r="T29" s="178"/>
      <c r="U29" s="349"/>
      <c r="V29" s="595"/>
      <c r="W29" s="595"/>
      <c r="X29" s="595"/>
      <c r="Y29" s="178" t="s">
        <v>630</v>
      </c>
    </row>
    <row r="30" spans="2:25" ht="15.95" customHeight="1" x14ac:dyDescent="0.15">
      <c r="B30" s="327"/>
      <c r="C30" s="362" t="s">
        <v>480</v>
      </c>
      <c r="D30" s="363"/>
      <c r="E30" s="131">
        <v>2</v>
      </c>
      <c r="F30" s="241">
        <v>112.5</v>
      </c>
      <c r="G30" s="178" t="s">
        <v>627</v>
      </c>
      <c r="H30" s="178" t="s">
        <v>861</v>
      </c>
      <c r="I30" s="178"/>
      <c r="J30" s="349" t="s">
        <v>379</v>
      </c>
      <c r="K30" s="349"/>
      <c r="L30" s="349"/>
      <c r="M30" s="178" t="s">
        <v>1035</v>
      </c>
      <c r="N30" s="178" t="s">
        <v>433</v>
      </c>
      <c r="O30" s="178" t="s">
        <v>433</v>
      </c>
      <c r="P30" s="178"/>
      <c r="Q30" s="178"/>
      <c r="R30" s="178" t="s">
        <v>495</v>
      </c>
      <c r="S30" s="178" t="s">
        <v>495</v>
      </c>
      <c r="T30" s="178"/>
      <c r="U30" s="349"/>
      <c r="V30" s="595"/>
      <c r="W30" s="595"/>
      <c r="X30" s="595"/>
      <c r="Y30" s="178" t="s">
        <v>630</v>
      </c>
    </row>
    <row r="31" spans="2:25" ht="15.95" customHeight="1" x14ac:dyDescent="0.15">
      <c r="B31" s="327"/>
      <c r="C31" s="362" t="s">
        <v>481</v>
      </c>
      <c r="D31" s="363"/>
      <c r="E31" s="131">
        <v>1</v>
      </c>
      <c r="F31" s="241">
        <v>123</v>
      </c>
      <c r="G31" s="178" t="s">
        <v>627</v>
      </c>
      <c r="H31" s="178" t="s">
        <v>861</v>
      </c>
      <c r="I31" s="178"/>
      <c r="J31" s="349" t="s">
        <v>379</v>
      </c>
      <c r="K31" s="349"/>
      <c r="L31" s="349"/>
      <c r="M31" s="178" t="s">
        <v>1035</v>
      </c>
      <c r="N31" s="178" t="s">
        <v>433</v>
      </c>
      <c r="O31" s="178" t="s">
        <v>433</v>
      </c>
      <c r="P31" s="178"/>
      <c r="Q31" s="178"/>
      <c r="R31" s="178" t="s">
        <v>495</v>
      </c>
      <c r="S31" s="178" t="s">
        <v>495</v>
      </c>
      <c r="T31" s="178"/>
      <c r="U31" s="349"/>
      <c r="V31" s="595"/>
      <c r="W31" s="595"/>
      <c r="X31" s="595"/>
      <c r="Y31" s="178" t="s">
        <v>630</v>
      </c>
    </row>
    <row r="32" spans="2:25" ht="15.95" customHeight="1" x14ac:dyDescent="0.15">
      <c r="B32" s="327"/>
      <c r="C32" s="362" t="s">
        <v>481</v>
      </c>
      <c r="D32" s="363"/>
      <c r="E32" s="131">
        <v>2</v>
      </c>
      <c r="F32" s="241">
        <v>123</v>
      </c>
      <c r="G32" s="178" t="s">
        <v>627</v>
      </c>
      <c r="H32" s="178" t="s">
        <v>861</v>
      </c>
      <c r="I32" s="178"/>
      <c r="J32" s="349" t="s">
        <v>379</v>
      </c>
      <c r="K32" s="349"/>
      <c r="L32" s="349"/>
      <c r="M32" s="178" t="s">
        <v>1035</v>
      </c>
      <c r="N32" s="178" t="s">
        <v>433</v>
      </c>
      <c r="O32" s="178" t="s">
        <v>433</v>
      </c>
      <c r="P32" s="178"/>
      <c r="Q32" s="178"/>
      <c r="R32" s="178" t="s">
        <v>495</v>
      </c>
      <c r="S32" s="178" t="s">
        <v>495</v>
      </c>
      <c r="T32" s="178"/>
      <c r="U32" s="349"/>
      <c r="V32" s="595"/>
      <c r="W32" s="595"/>
      <c r="X32" s="595"/>
      <c r="Y32" s="178" t="s">
        <v>630</v>
      </c>
    </row>
    <row r="33" spans="2:25" ht="15.95" customHeight="1" x14ac:dyDescent="0.15">
      <c r="B33" s="327"/>
      <c r="C33" s="362" t="s">
        <v>482</v>
      </c>
      <c r="D33" s="363"/>
      <c r="E33" s="131">
        <v>1</v>
      </c>
      <c r="F33" s="241">
        <v>133.5</v>
      </c>
      <c r="G33" s="178" t="s">
        <v>627</v>
      </c>
      <c r="H33" s="178" t="s">
        <v>861</v>
      </c>
      <c r="I33" s="178"/>
      <c r="J33" s="349" t="s">
        <v>379</v>
      </c>
      <c r="K33" s="349"/>
      <c r="L33" s="349"/>
      <c r="M33" s="178" t="s">
        <v>1035</v>
      </c>
      <c r="N33" s="178" t="s">
        <v>433</v>
      </c>
      <c r="O33" s="178" t="s">
        <v>433</v>
      </c>
      <c r="P33" s="178"/>
      <c r="Q33" s="178"/>
      <c r="R33" s="178" t="s">
        <v>495</v>
      </c>
      <c r="S33" s="178" t="s">
        <v>495</v>
      </c>
      <c r="T33" s="178"/>
      <c r="U33" s="349"/>
      <c r="V33" s="595"/>
      <c r="W33" s="595"/>
      <c r="X33" s="595"/>
      <c r="Y33" s="178" t="s">
        <v>630</v>
      </c>
    </row>
    <row r="34" spans="2:25" ht="15.95" customHeight="1" x14ac:dyDescent="0.15">
      <c r="B34" s="327"/>
      <c r="C34" s="362" t="s">
        <v>483</v>
      </c>
      <c r="D34" s="363"/>
      <c r="E34" s="131">
        <v>1</v>
      </c>
      <c r="F34" s="241">
        <v>144</v>
      </c>
      <c r="G34" s="178" t="s">
        <v>627</v>
      </c>
      <c r="H34" s="178" t="s">
        <v>861</v>
      </c>
      <c r="I34" s="178"/>
      <c r="J34" s="349" t="s">
        <v>379</v>
      </c>
      <c r="K34" s="349"/>
      <c r="L34" s="349"/>
      <c r="M34" s="178" t="s">
        <v>1035</v>
      </c>
      <c r="N34" s="178" t="s">
        <v>433</v>
      </c>
      <c r="O34" s="178" t="s">
        <v>433</v>
      </c>
      <c r="P34" s="178"/>
      <c r="Q34" s="178"/>
      <c r="R34" s="178" t="s">
        <v>495</v>
      </c>
      <c r="S34" s="178" t="s">
        <v>495</v>
      </c>
      <c r="T34" s="178"/>
      <c r="U34" s="349"/>
      <c r="V34" s="595"/>
      <c r="W34" s="595"/>
      <c r="X34" s="595"/>
      <c r="Y34" s="178" t="s">
        <v>630</v>
      </c>
    </row>
    <row r="35" spans="2:25" ht="15.95" customHeight="1" x14ac:dyDescent="0.15">
      <c r="B35" s="327"/>
      <c r="C35" s="362" t="s">
        <v>484</v>
      </c>
      <c r="D35" s="363"/>
      <c r="E35" s="131">
        <v>1</v>
      </c>
      <c r="F35" s="241">
        <v>154.5</v>
      </c>
      <c r="G35" s="178" t="s">
        <v>627</v>
      </c>
      <c r="H35" s="178" t="s">
        <v>861</v>
      </c>
      <c r="I35" s="178"/>
      <c r="J35" s="349" t="s">
        <v>379</v>
      </c>
      <c r="K35" s="349"/>
      <c r="L35" s="349"/>
      <c r="M35" s="178" t="s">
        <v>1035</v>
      </c>
      <c r="N35" s="178" t="s">
        <v>433</v>
      </c>
      <c r="O35" s="178" t="s">
        <v>433</v>
      </c>
      <c r="P35" s="178"/>
      <c r="Q35" s="178"/>
      <c r="R35" s="178" t="s">
        <v>495</v>
      </c>
      <c r="S35" s="178" t="s">
        <v>495</v>
      </c>
      <c r="T35" s="178"/>
      <c r="U35" s="349"/>
      <c r="V35" s="595"/>
      <c r="W35" s="595"/>
      <c r="X35" s="595"/>
      <c r="Y35" s="178" t="s">
        <v>630</v>
      </c>
    </row>
    <row r="36" spans="2:25" ht="15.95" customHeight="1" x14ac:dyDescent="0.15">
      <c r="B36" s="327"/>
      <c r="C36" s="362" t="s">
        <v>485</v>
      </c>
      <c r="D36" s="363"/>
      <c r="E36" s="131">
        <v>1</v>
      </c>
      <c r="F36" s="241">
        <v>165</v>
      </c>
      <c r="G36" s="178" t="s">
        <v>627</v>
      </c>
      <c r="H36" s="178" t="s">
        <v>861</v>
      </c>
      <c r="I36" s="178"/>
      <c r="J36" s="349" t="s">
        <v>379</v>
      </c>
      <c r="K36" s="349"/>
      <c r="L36" s="349"/>
      <c r="M36" s="178" t="s">
        <v>1035</v>
      </c>
      <c r="N36" s="178" t="s">
        <v>433</v>
      </c>
      <c r="O36" s="178" t="s">
        <v>433</v>
      </c>
      <c r="P36" s="178"/>
      <c r="Q36" s="178"/>
      <c r="R36" s="178" t="s">
        <v>495</v>
      </c>
      <c r="S36" s="178" t="s">
        <v>495</v>
      </c>
      <c r="T36" s="178"/>
      <c r="U36" s="349"/>
      <c r="V36" s="595"/>
      <c r="W36" s="595"/>
      <c r="X36" s="595"/>
      <c r="Y36" s="178" t="s">
        <v>630</v>
      </c>
    </row>
    <row r="37" spans="2:25" ht="15.95" customHeight="1" x14ac:dyDescent="0.15">
      <c r="B37" s="327"/>
      <c r="C37" s="362" t="s">
        <v>486</v>
      </c>
      <c r="D37" s="363"/>
      <c r="E37" s="131">
        <v>1</v>
      </c>
      <c r="F37" s="241">
        <v>175.5</v>
      </c>
      <c r="G37" s="178" t="s">
        <v>627</v>
      </c>
      <c r="H37" s="178" t="s">
        <v>861</v>
      </c>
      <c r="I37" s="178"/>
      <c r="J37" s="349" t="s">
        <v>379</v>
      </c>
      <c r="K37" s="349"/>
      <c r="L37" s="349"/>
      <c r="M37" s="178" t="s">
        <v>1035</v>
      </c>
      <c r="N37" s="178" t="s">
        <v>433</v>
      </c>
      <c r="O37" s="178" t="s">
        <v>433</v>
      </c>
      <c r="P37" s="178"/>
      <c r="Q37" s="178"/>
      <c r="R37" s="178" t="s">
        <v>495</v>
      </c>
      <c r="S37" s="178" t="s">
        <v>495</v>
      </c>
      <c r="T37" s="178"/>
      <c r="U37" s="349"/>
      <c r="V37" s="595"/>
      <c r="W37" s="595"/>
      <c r="X37" s="595"/>
      <c r="Y37" s="178" t="s">
        <v>630</v>
      </c>
    </row>
    <row r="38" spans="2:25" ht="15.95" customHeight="1" x14ac:dyDescent="0.15">
      <c r="B38" s="327"/>
      <c r="C38" s="362" t="s">
        <v>487</v>
      </c>
      <c r="D38" s="363"/>
      <c r="E38" s="131">
        <v>1</v>
      </c>
      <c r="F38" s="241">
        <v>186</v>
      </c>
      <c r="G38" s="178" t="s">
        <v>627</v>
      </c>
      <c r="H38" s="178" t="s">
        <v>861</v>
      </c>
      <c r="I38" s="178"/>
      <c r="J38" s="349" t="s">
        <v>379</v>
      </c>
      <c r="K38" s="349"/>
      <c r="L38" s="349"/>
      <c r="M38" s="178" t="s">
        <v>1035</v>
      </c>
      <c r="N38" s="178" t="s">
        <v>433</v>
      </c>
      <c r="O38" s="178" t="s">
        <v>433</v>
      </c>
      <c r="P38" s="178"/>
      <c r="Q38" s="178"/>
      <c r="R38" s="178" t="s">
        <v>495</v>
      </c>
      <c r="S38" s="178" t="s">
        <v>495</v>
      </c>
      <c r="T38" s="178"/>
      <c r="U38" s="349"/>
      <c r="V38" s="595"/>
      <c r="W38" s="595"/>
      <c r="X38" s="595"/>
      <c r="Y38" s="178" t="s">
        <v>630</v>
      </c>
    </row>
    <row r="39" spans="2:25" ht="15.95" customHeight="1" x14ac:dyDescent="0.15">
      <c r="B39" s="327"/>
      <c r="C39" s="362" t="s">
        <v>488</v>
      </c>
      <c r="D39" s="363"/>
      <c r="E39" s="131">
        <v>1</v>
      </c>
      <c r="F39" s="241">
        <v>199</v>
      </c>
      <c r="G39" s="178" t="s">
        <v>425</v>
      </c>
      <c r="H39" s="178" t="s">
        <v>526</v>
      </c>
      <c r="I39" s="178" t="s">
        <v>443</v>
      </c>
      <c r="J39" s="349" t="s">
        <v>354</v>
      </c>
      <c r="K39" s="349"/>
      <c r="L39" s="349"/>
      <c r="M39" s="178" t="s">
        <v>647</v>
      </c>
      <c r="N39" s="178" t="s">
        <v>647</v>
      </c>
      <c r="O39" s="178" t="s">
        <v>494</v>
      </c>
      <c r="P39" s="178"/>
      <c r="Q39" s="178" t="s">
        <v>494</v>
      </c>
      <c r="R39" s="178" t="s">
        <v>495</v>
      </c>
      <c r="S39" s="178" t="s">
        <v>495</v>
      </c>
      <c r="T39" s="178" t="s">
        <v>427</v>
      </c>
      <c r="U39" s="349" t="s">
        <v>428</v>
      </c>
      <c r="V39" s="595"/>
      <c r="W39" s="595"/>
      <c r="X39" s="595"/>
      <c r="Y39" s="178"/>
    </row>
    <row r="40" spans="2:25" ht="15.95" customHeight="1" x14ac:dyDescent="0.15">
      <c r="B40" s="327"/>
      <c r="C40" s="362" t="s">
        <v>488</v>
      </c>
      <c r="D40" s="363"/>
      <c r="E40" s="131">
        <v>2</v>
      </c>
      <c r="F40" s="241">
        <v>196.5</v>
      </c>
      <c r="G40" s="178" t="s">
        <v>425</v>
      </c>
      <c r="H40" s="178" t="s">
        <v>862</v>
      </c>
      <c r="I40" s="178" t="s">
        <v>443</v>
      </c>
      <c r="J40" s="349" t="s">
        <v>345</v>
      </c>
      <c r="K40" s="349"/>
      <c r="L40" s="349"/>
      <c r="M40" s="178" t="s">
        <v>659</v>
      </c>
      <c r="N40" s="178" t="s">
        <v>660</v>
      </c>
      <c r="O40" s="178" t="s">
        <v>494</v>
      </c>
      <c r="P40" s="178"/>
      <c r="Q40" s="178" t="s">
        <v>494</v>
      </c>
      <c r="R40" s="178" t="s">
        <v>495</v>
      </c>
      <c r="S40" s="178" t="s">
        <v>495</v>
      </c>
      <c r="T40" s="178" t="s">
        <v>427</v>
      </c>
      <c r="U40" s="349" t="s">
        <v>428</v>
      </c>
      <c r="V40" s="595"/>
      <c r="W40" s="595"/>
      <c r="X40" s="595"/>
      <c r="Y40" s="178" t="s">
        <v>429</v>
      </c>
    </row>
    <row r="41" spans="2:25" ht="15.95" customHeight="1" x14ac:dyDescent="0.15">
      <c r="B41" s="327"/>
      <c r="C41" s="362" t="s">
        <v>488</v>
      </c>
      <c r="D41" s="363"/>
      <c r="E41" s="131">
        <v>3</v>
      </c>
      <c r="F41" s="241">
        <v>196.5</v>
      </c>
      <c r="G41" s="178" t="s">
        <v>627</v>
      </c>
      <c r="H41" s="178" t="s">
        <v>861</v>
      </c>
      <c r="I41" s="178"/>
      <c r="J41" s="349" t="s">
        <v>379</v>
      </c>
      <c r="K41" s="349"/>
      <c r="L41" s="349"/>
      <c r="M41" s="178" t="s">
        <v>1035</v>
      </c>
      <c r="N41" s="178" t="s">
        <v>433</v>
      </c>
      <c r="O41" s="178" t="s">
        <v>433</v>
      </c>
      <c r="P41" s="178"/>
      <c r="Q41" s="178"/>
      <c r="R41" s="178" t="s">
        <v>495</v>
      </c>
      <c r="S41" s="178" t="s">
        <v>495</v>
      </c>
      <c r="T41" s="178"/>
      <c r="U41" s="349"/>
      <c r="V41" s="595"/>
      <c r="W41" s="595"/>
      <c r="X41" s="595"/>
      <c r="Y41" s="178" t="s">
        <v>630</v>
      </c>
    </row>
    <row r="42" spans="2:25" ht="15.95" customHeight="1" x14ac:dyDescent="0.15">
      <c r="B42" s="328"/>
      <c r="C42" s="362" t="s">
        <v>489</v>
      </c>
      <c r="D42" s="363"/>
      <c r="E42" s="131">
        <v>1</v>
      </c>
      <c r="F42" s="241">
        <v>211</v>
      </c>
      <c r="G42" s="178" t="s">
        <v>425</v>
      </c>
      <c r="H42" s="178" t="s">
        <v>571</v>
      </c>
      <c r="I42" s="178" t="s">
        <v>373</v>
      </c>
      <c r="J42" s="349" t="s">
        <v>373</v>
      </c>
      <c r="K42" s="349"/>
      <c r="L42" s="349"/>
      <c r="M42" s="178" t="s">
        <v>1040</v>
      </c>
      <c r="N42" s="178" t="s">
        <v>661</v>
      </c>
      <c r="O42" s="178" t="s">
        <v>494</v>
      </c>
      <c r="P42" s="178"/>
      <c r="Q42" s="178" t="s">
        <v>494</v>
      </c>
      <c r="R42" s="178" t="s">
        <v>495</v>
      </c>
      <c r="S42" s="178" t="s">
        <v>495</v>
      </c>
      <c r="T42" s="178" t="s">
        <v>427</v>
      </c>
      <c r="U42" s="349" t="s">
        <v>428</v>
      </c>
      <c r="V42" s="595"/>
      <c r="W42" s="595"/>
      <c r="X42" s="595"/>
      <c r="Y42" s="178" t="s">
        <v>569</v>
      </c>
    </row>
    <row r="43" spans="2:25" ht="15.95" customHeight="1" x14ac:dyDescent="0.15">
      <c r="B43" s="20"/>
      <c r="C43" s="1" t="s">
        <v>153</v>
      </c>
      <c r="D43" s="5"/>
      <c r="F43" s="5"/>
      <c r="G43" s="18"/>
      <c r="H43" s="18"/>
      <c r="I43" s="18"/>
      <c r="J43" s="18"/>
      <c r="K43" s="18"/>
      <c r="L43" s="18"/>
      <c r="M43" s="18"/>
      <c r="N43" s="18"/>
      <c r="O43" s="18"/>
      <c r="P43" s="19"/>
      <c r="Q43" s="29"/>
      <c r="R43" s="5"/>
      <c r="S43" s="5"/>
      <c r="T43" s="18"/>
      <c r="U43" s="30"/>
      <c r="V43" s="30"/>
      <c r="W43" s="30"/>
      <c r="X43" s="30"/>
      <c r="Y43" s="5"/>
    </row>
    <row r="44" spans="2:25" ht="15.95" customHeight="1" x14ac:dyDescent="0.15">
      <c r="B44" s="20"/>
      <c r="C44" s="24" t="s">
        <v>154</v>
      </c>
      <c r="D44" s="5"/>
      <c r="F44" s="5"/>
      <c r="G44" s="18"/>
      <c r="H44" s="18"/>
      <c r="I44" s="18"/>
      <c r="J44" s="18"/>
      <c r="K44" s="18"/>
      <c r="L44" s="18"/>
      <c r="M44" s="18"/>
      <c r="N44" s="18"/>
      <c r="O44" s="18"/>
      <c r="P44" s="19"/>
      <c r="Q44" s="29"/>
      <c r="R44" s="5"/>
      <c r="S44" s="5"/>
      <c r="T44" s="18"/>
      <c r="U44" s="30"/>
      <c r="V44" s="30"/>
      <c r="W44" s="30"/>
      <c r="X44" s="30"/>
      <c r="Y44" s="5"/>
    </row>
    <row r="45" spans="2:25" ht="15.95" customHeight="1" x14ac:dyDescent="0.15">
      <c r="B45" s="21"/>
      <c r="C45" s="211" t="s">
        <v>155</v>
      </c>
      <c r="D45" s="211"/>
      <c r="E45" s="211"/>
      <c r="F45" s="211"/>
      <c r="G45" s="211"/>
      <c r="H45" s="211"/>
      <c r="I45" s="211"/>
      <c r="J45" s="211"/>
      <c r="K45" s="211"/>
      <c r="L45" s="211"/>
      <c r="M45" s="211"/>
      <c r="N45" s="211"/>
      <c r="O45" s="211"/>
      <c r="P45" s="211"/>
      <c r="Q45" s="211"/>
      <c r="R45" s="211"/>
      <c r="S45" s="211"/>
      <c r="T45" s="211"/>
      <c r="U45" s="211"/>
      <c r="V45" s="211"/>
      <c r="W45" s="211"/>
      <c r="X45" s="211"/>
    </row>
    <row r="46" spans="2:25" ht="15.95" customHeight="1" x14ac:dyDescent="0.15">
      <c r="B46" s="211"/>
      <c r="C46" s="211" t="s">
        <v>156</v>
      </c>
      <c r="D46" s="211"/>
      <c r="E46" s="211"/>
      <c r="F46" s="211"/>
      <c r="G46" s="211"/>
      <c r="H46" s="211"/>
      <c r="I46" s="211"/>
      <c r="J46" s="211"/>
      <c r="K46" s="211"/>
      <c r="L46" s="211"/>
      <c r="M46" s="211"/>
      <c r="N46" s="211"/>
      <c r="O46" s="211"/>
      <c r="P46" s="211"/>
      <c r="Q46" s="211"/>
      <c r="R46" s="211"/>
      <c r="S46" s="211"/>
      <c r="T46" s="211"/>
      <c r="U46" s="211"/>
      <c r="V46" s="211"/>
      <c r="W46" s="211"/>
      <c r="X46" s="211"/>
    </row>
    <row r="47" spans="2:25" ht="15.95" customHeight="1" x14ac:dyDescent="0.15">
      <c r="B47" s="211"/>
      <c r="C47" s="211" t="s">
        <v>157</v>
      </c>
      <c r="D47" s="211"/>
      <c r="E47" s="211"/>
      <c r="F47" s="211"/>
      <c r="G47" s="211"/>
      <c r="H47" s="211"/>
      <c r="I47" s="211"/>
      <c r="J47" s="211"/>
      <c r="K47" s="211"/>
      <c r="L47" s="211"/>
      <c r="M47" s="211"/>
      <c r="N47" s="211"/>
      <c r="O47" s="211"/>
      <c r="P47" s="211"/>
      <c r="Q47" s="211"/>
      <c r="R47" s="211"/>
      <c r="S47" s="211"/>
      <c r="T47" s="211"/>
      <c r="U47" s="211"/>
      <c r="V47" s="211"/>
      <c r="W47" s="211"/>
      <c r="X47" s="211"/>
    </row>
    <row r="48" spans="2:25" ht="15.95" customHeight="1" x14ac:dyDescent="0.15">
      <c r="C48" s="3" t="s">
        <v>112</v>
      </c>
    </row>
    <row r="49" spans="2:25" ht="24.75" customHeight="1" x14ac:dyDescent="0.15">
      <c r="B49" s="621" t="s">
        <v>126</v>
      </c>
      <c r="C49" s="621"/>
      <c r="D49" s="621"/>
      <c r="E49" s="621"/>
      <c r="F49" s="622"/>
      <c r="G49" s="622"/>
      <c r="H49" s="622"/>
      <c r="I49" s="621"/>
      <c r="J49" s="621"/>
      <c r="K49" s="621"/>
      <c r="L49" s="621"/>
      <c r="M49" s="621"/>
      <c r="N49" s="621"/>
      <c r="O49" s="621"/>
      <c r="P49" s="621"/>
      <c r="Q49" s="621"/>
      <c r="R49" s="621"/>
      <c r="S49" s="621"/>
      <c r="T49" s="621"/>
      <c r="U49" s="621"/>
      <c r="V49" s="621"/>
      <c r="W49" s="621"/>
      <c r="X49" s="621"/>
      <c r="Y49" s="159"/>
    </row>
    <row r="50" spans="2:25" ht="20.100000000000001" customHeight="1" x14ac:dyDescent="0.15">
      <c r="B50" s="355" t="s">
        <v>58</v>
      </c>
      <c r="C50" s="359"/>
      <c r="D50" s="359"/>
      <c r="E50" s="359"/>
      <c r="F50" s="623" t="str">
        <f>+'様式A-1'!$D$3</f>
        <v>セキセキトンネル</v>
      </c>
      <c r="G50" s="623"/>
      <c r="H50" s="623"/>
      <c r="I50" s="343" t="s">
        <v>59</v>
      </c>
      <c r="J50" s="344"/>
      <c r="K50" s="337" t="str">
        <f>+'様式A-1'!$J$3</f>
        <v>主要地方道岩国大竹線</v>
      </c>
      <c r="L50" s="354"/>
      <c r="M50" s="354"/>
      <c r="N50" s="338"/>
      <c r="O50" s="415" t="s">
        <v>127</v>
      </c>
      <c r="P50" s="624" t="str">
        <f>+'様式B (1)'!$S$3</f>
        <v>復建調査設計株式会社</v>
      </c>
      <c r="Q50" s="591"/>
      <c r="R50" s="591"/>
      <c r="S50" s="625"/>
      <c r="T50" s="561" t="s">
        <v>128</v>
      </c>
      <c r="U50" s="626"/>
      <c r="V50" s="626"/>
      <c r="W50" s="562"/>
      <c r="X50" s="630">
        <f>+'様式B (1)'!$P$2</f>
        <v>45853</v>
      </c>
      <c r="Y50" s="631"/>
    </row>
    <row r="51" spans="2:25" ht="20.100000000000001" customHeight="1" x14ac:dyDescent="0.15">
      <c r="B51" s="357" t="s">
        <v>70</v>
      </c>
      <c r="C51" s="387"/>
      <c r="D51" s="387"/>
      <c r="E51" s="387"/>
      <c r="F51" s="634" t="str">
        <f>+'様式A-1'!$D$4</f>
        <v>関々トンネル</v>
      </c>
      <c r="G51" s="634"/>
      <c r="H51" s="634"/>
      <c r="I51" s="635" t="s">
        <v>71</v>
      </c>
      <c r="J51" s="636"/>
      <c r="K51" s="337" t="str">
        <f>+'様式A-1'!$R$3</f>
        <v>山口県岩国土木建築事務所</v>
      </c>
      <c r="L51" s="354"/>
      <c r="M51" s="354"/>
      <c r="N51" s="338"/>
      <c r="O51" s="421"/>
      <c r="P51" s="637" t="str">
        <f>+'様式B (1)'!$S$4</f>
        <v>小笠原洋</v>
      </c>
      <c r="Q51" s="592"/>
      <c r="R51" s="592"/>
      <c r="S51" s="629"/>
      <c r="T51" s="627"/>
      <c r="U51" s="628"/>
      <c r="V51" s="628"/>
      <c r="W51" s="629"/>
      <c r="X51" s="632"/>
      <c r="Y51" s="633"/>
    </row>
    <row r="52" spans="2:25" ht="15" customHeight="1" x14ac:dyDescent="0.15">
      <c r="B52" s="327" t="s">
        <v>129</v>
      </c>
      <c r="C52" s="606" t="s">
        <v>130</v>
      </c>
      <c r="D52" s="607"/>
      <c r="E52" s="598" t="s">
        <v>131</v>
      </c>
      <c r="F52" s="598" t="s">
        <v>132</v>
      </c>
      <c r="G52" s="609" t="s">
        <v>133</v>
      </c>
      <c r="H52" s="610"/>
      <c r="I52" s="355" t="s">
        <v>134</v>
      </c>
      <c r="J52" s="359"/>
      <c r="K52" s="359"/>
      <c r="L52" s="359"/>
      <c r="M52" s="359"/>
      <c r="N52" s="356"/>
      <c r="O52" s="613" t="s">
        <v>135</v>
      </c>
      <c r="P52" s="585" t="s">
        <v>136</v>
      </c>
      <c r="Q52" s="615"/>
      <c r="R52" s="615"/>
      <c r="S52" s="616"/>
      <c r="T52" s="609" t="s">
        <v>137</v>
      </c>
      <c r="U52" s="619"/>
      <c r="V52" s="619"/>
      <c r="W52" s="619"/>
      <c r="X52" s="610"/>
      <c r="Y52" s="597" t="s">
        <v>138</v>
      </c>
    </row>
    <row r="53" spans="2:25" ht="15" customHeight="1" x14ac:dyDescent="0.15">
      <c r="B53" s="327"/>
      <c r="C53" s="606"/>
      <c r="D53" s="607"/>
      <c r="E53" s="598"/>
      <c r="F53" s="598"/>
      <c r="G53" s="611"/>
      <c r="H53" s="612"/>
      <c r="I53" s="357"/>
      <c r="J53" s="387"/>
      <c r="K53" s="387"/>
      <c r="L53" s="387"/>
      <c r="M53" s="387"/>
      <c r="N53" s="358"/>
      <c r="O53" s="614"/>
      <c r="P53" s="586"/>
      <c r="Q53" s="617"/>
      <c r="R53" s="617"/>
      <c r="S53" s="618"/>
      <c r="T53" s="611"/>
      <c r="U53" s="620"/>
      <c r="V53" s="620"/>
      <c r="W53" s="620"/>
      <c r="X53" s="612"/>
      <c r="Y53" s="598"/>
    </row>
    <row r="54" spans="2:25" ht="16.149999999999999" customHeight="1" x14ac:dyDescent="0.15">
      <c r="B54" s="327"/>
      <c r="C54" s="606"/>
      <c r="D54" s="607"/>
      <c r="E54" s="598"/>
      <c r="F54" s="598"/>
      <c r="G54" s="559" t="s">
        <v>139</v>
      </c>
      <c r="H54" s="559" t="s">
        <v>140</v>
      </c>
      <c r="I54" s="601" t="s">
        <v>141</v>
      </c>
      <c r="J54" s="601" t="s">
        <v>142</v>
      </c>
      <c r="K54" s="602"/>
      <c r="L54" s="602"/>
      <c r="M54" s="603" t="s">
        <v>143</v>
      </c>
      <c r="N54" s="604" t="s">
        <v>144</v>
      </c>
      <c r="O54" s="601" t="s">
        <v>145</v>
      </c>
      <c r="P54" s="392" t="s">
        <v>146</v>
      </c>
      <c r="Q54" s="602"/>
      <c r="R54" s="559" t="s">
        <v>147</v>
      </c>
      <c r="S54" s="559" t="s">
        <v>148</v>
      </c>
      <c r="T54" s="605" t="s">
        <v>149</v>
      </c>
      <c r="U54" s="559" t="s">
        <v>150</v>
      </c>
      <c r="V54" s="602"/>
      <c r="W54" s="602"/>
      <c r="X54" s="602"/>
      <c r="Y54" s="598"/>
    </row>
    <row r="55" spans="2:25" ht="16.149999999999999" customHeight="1" x14ac:dyDescent="0.15">
      <c r="B55" s="327"/>
      <c r="C55" s="357"/>
      <c r="D55" s="358"/>
      <c r="E55" s="608"/>
      <c r="F55" s="608"/>
      <c r="G55" s="600"/>
      <c r="H55" s="600"/>
      <c r="I55" s="602"/>
      <c r="J55" s="602"/>
      <c r="K55" s="602"/>
      <c r="L55" s="602"/>
      <c r="M55" s="602"/>
      <c r="N55" s="602"/>
      <c r="O55" s="602"/>
      <c r="P55" s="164" t="s">
        <v>151</v>
      </c>
      <c r="Q55" s="164" t="s">
        <v>152</v>
      </c>
      <c r="R55" s="602"/>
      <c r="S55" s="602"/>
      <c r="T55" s="602"/>
      <c r="U55" s="602"/>
      <c r="V55" s="602"/>
      <c r="W55" s="602"/>
      <c r="X55" s="602"/>
      <c r="Y55" s="599"/>
    </row>
    <row r="56" spans="2:25" ht="15.75" customHeight="1" x14ac:dyDescent="0.15">
      <c r="B56" s="327"/>
      <c r="C56" s="362" t="s">
        <v>489</v>
      </c>
      <c r="D56" s="363"/>
      <c r="E56" s="131">
        <v>2</v>
      </c>
      <c r="F56" s="241">
        <v>207</v>
      </c>
      <c r="G56" s="178" t="s">
        <v>425</v>
      </c>
      <c r="H56" s="178" t="s">
        <v>571</v>
      </c>
      <c r="I56" s="178" t="s">
        <v>466</v>
      </c>
      <c r="J56" s="349" t="s">
        <v>337</v>
      </c>
      <c r="K56" s="349"/>
      <c r="L56" s="349"/>
      <c r="M56" s="178" t="s">
        <v>993</v>
      </c>
      <c r="N56" s="178" t="s">
        <v>433</v>
      </c>
      <c r="O56" s="178" t="s">
        <v>433</v>
      </c>
      <c r="P56" s="178"/>
      <c r="Q56" s="178" t="s">
        <v>494</v>
      </c>
      <c r="R56" s="178" t="s">
        <v>495</v>
      </c>
      <c r="S56" s="178" t="s">
        <v>495</v>
      </c>
      <c r="T56" s="178" t="s">
        <v>427</v>
      </c>
      <c r="U56" s="349" t="s">
        <v>428</v>
      </c>
      <c r="V56" s="595"/>
      <c r="W56" s="595"/>
      <c r="X56" s="595"/>
      <c r="Y56" s="178" t="s">
        <v>1012</v>
      </c>
    </row>
    <row r="57" spans="2:25" ht="15.95" customHeight="1" x14ac:dyDescent="0.15">
      <c r="B57" s="327"/>
      <c r="C57" s="362" t="s">
        <v>489</v>
      </c>
      <c r="D57" s="363"/>
      <c r="E57" s="131">
        <v>3</v>
      </c>
      <c r="F57" s="241">
        <v>207</v>
      </c>
      <c r="G57" s="178" t="s">
        <v>627</v>
      </c>
      <c r="H57" s="178" t="s">
        <v>861</v>
      </c>
      <c r="I57" s="178"/>
      <c r="J57" s="349" t="s">
        <v>379</v>
      </c>
      <c r="K57" s="349"/>
      <c r="L57" s="349"/>
      <c r="M57" s="178" t="s">
        <v>1035</v>
      </c>
      <c r="N57" s="178" t="s">
        <v>433</v>
      </c>
      <c r="O57" s="178" t="s">
        <v>433</v>
      </c>
      <c r="P57" s="178"/>
      <c r="Q57" s="178"/>
      <c r="R57" s="178" t="s">
        <v>495</v>
      </c>
      <c r="S57" s="178" t="s">
        <v>495</v>
      </c>
      <c r="T57" s="178"/>
      <c r="U57" s="349"/>
      <c r="V57" s="595"/>
      <c r="W57" s="595"/>
      <c r="X57" s="595"/>
      <c r="Y57" s="178" t="s">
        <v>630</v>
      </c>
    </row>
    <row r="58" spans="2:25" ht="15.95" customHeight="1" x14ac:dyDescent="0.15">
      <c r="B58" s="327"/>
      <c r="C58" s="362" t="s">
        <v>490</v>
      </c>
      <c r="D58" s="363"/>
      <c r="E58" s="131">
        <v>1</v>
      </c>
      <c r="F58" s="241">
        <v>222</v>
      </c>
      <c r="G58" s="178" t="s">
        <v>425</v>
      </c>
      <c r="H58" s="178" t="s">
        <v>571</v>
      </c>
      <c r="I58" s="178" t="s">
        <v>373</v>
      </c>
      <c r="J58" s="349" t="s">
        <v>373</v>
      </c>
      <c r="K58" s="349"/>
      <c r="L58" s="349"/>
      <c r="M58" s="178" t="s">
        <v>1041</v>
      </c>
      <c r="N58" s="178" t="s">
        <v>663</v>
      </c>
      <c r="O58" s="178" t="s">
        <v>494</v>
      </c>
      <c r="P58" s="178"/>
      <c r="Q58" s="178" t="s">
        <v>494</v>
      </c>
      <c r="R58" s="178" t="s">
        <v>495</v>
      </c>
      <c r="S58" s="178" t="s">
        <v>495</v>
      </c>
      <c r="T58" s="178" t="s">
        <v>427</v>
      </c>
      <c r="U58" s="349" t="s">
        <v>428</v>
      </c>
      <c r="V58" s="595"/>
      <c r="W58" s="595"/>
      <c r="X58" s="595"/>
      <c r="Y58" s="178" t="s">
        <v>569</v>
      </c>
    </row>
    <row r="59" spans="2:25" ht="15.95" customHeight="1" x14ac:dyDescent="0.15">
      <c r="B59" s="327"/>
      <c r="C59" s="362" t="s">
        <v>490</v>
      </c>
      <c r="D59" s="363"/>
      <c r="E59" s="131">
        <v>2</v>
      </c>
      <c r="F59" s="241">
        <v>217.5</v>
      </c>
      <c r="G59" s="178" t="s">
        <v>425</v>
      </c>
      <c r="H59" s="178" t="s">
        <v>571</v>
      </c>
      <c r="I59" s="178" t="s">
        <v>466</v>
      </c>
      <c r="J59" s="349" t="s">
        <v>337</v>
      </c>
      <c r="K59" s="349"/>
      <c r="L59" s="349"/>
      <c r="M59" s="178" t="s">
        <v>993</v>
      </c>
      <c r="N59" s="178" t="s">
        <v>433</v>
      </c>
      <c r="O59" s="178" t="s">
        <v>433</v>
      </c>
      <c r="P59" s="178"/>
      <c r="Q59" s="178" t="s">
        <v>494</v>
      </c>
      <c r="R59" s="178" t="s">
        <v>495</v>
      </c>
      <c r="S59" s="178" t="s">
        <v>495</v>
      </c>
      <c r="T59" s="178" t="s">
        <v>427</v>
      </c>
      <c r="U59" s="349" t="s">
        <v>428</v>
      </c>
      <c r="V59" s="595"/>
      <c r="W59" s="595"/>
      <c r="X59" s="595"/>
      <c r="Y59" s="178" t="s">
        <v>1012</v>
      </c>
    </row>
    <row r="60" spans="2:25" ht="15.95" customHeight="1" x14ac:dyDescent="0.15">
      <c r="B60" s="327"/>
      <c r="C60" s="362" t="s">
        <v>490</v>
      </c>
      <c r="D60" s="363"/>
      <c r="E60" s="131">
        <v>3</v>
      </c>
      <c r="F60" s="241">
        <v>222.5</v>
      </c>
      <c r="G60" s="178" t="s">
        <v>425</v>
      </c>
      <c r="H60" s="178" t="s">
        <v>571</v>
      </c>
      <c r="I60" s="178" t="s">
        <v>373</v>
      </c>
      <c r="J60" s="349" t="s">
        <v>373</v>
      </c>
      <c r="K60" s="349"/>
      <c r="L60" s="349"/>
      <c r="M60" s="178" t="s">
        <v>1042</v>
      </c>
      <c r="N60" s="178" t="s">
        <v>665</v>
      </c>
      <c r="O60" s="178" t="s">
        <v>494</v>
      </c>
      <c r="P60" s="178"/>
      <c r="Q60" s="178" t="s">
        <v>494</v>
      </c>
      <c r="R60" s="178" t="s">
        <v>495</v>
      </c>
      <c r="S60" s="178" t="s">
        <v>495</v>
      </c>
      <c r="T60" s="178" t="s">
        <v>427</v>
      </c>
      <c r="U60" s="349" t="s">
        <v>428</v>
      </c>
      <c r="V60" s="595"/>
      <c r="W60" s="595"/>
      <c r="X60" s="595"/>
      <c r="Y60" s="178" t="s">
        <v>569</v>
      </c>
    </row>
    <row r="61" spans="2:25" ht="15.95" customHeight="1" x14ac:dyDescent="0.15">
      <c r="B61" s="327"/>
      <c r="C61" s="362" t="s">
        <v>490</v>
      </c>
      <c r="D61" s="363"/>
      <c r="E61" s="131">
        <v>4</v>
      </c>
      <c r="F61" s="241">
        <v>228</v>
      </c>
      <c r="G61" s="178" t="s">
        <v>425</v>
      </c>
      <c r="H61" s="178" t="s">
        <v>498</v>
      </c>
      <c r="I61" s="178" t="s">
        <v>373</v>
      </c>
      <c r="J61" s="349" t="s">
        <v>373</v>
      </c>
      <c r="K61" s="349"/>
      <c r="L61" s="349"/>
      <c r="M61" s="178" t="s">
        <v>667</v>
      </c>
      <c r="N61" s="178" t="s">
        <v>668</v>
      </c>
      <c r="O61" s="178" t="s">
        <v>494</v>
      </c>
      <c r="P61" s="178"/>
      <c r="Q61" s="178" t="s">
        <v>494</v>
      </c>
      <c r="R61" s="178" t="s">
        <v>495</v>
      </c>
      <c r="S61" s="178" t="s">
        <v>495</v>
      </c>
      <c r="T61" s="178" t="s">
        <v>427</v>
      </c>
      <c r="U61" s="349" t="s">
        <v>428</v>
      </c>
      <c r="V61" s="595"/>
      <c r="W61" s="595"/>
      <c r="X61" s="595"/>
      <c r="Y61" s="178"/>
    </row>
    <row r="62" spans="2:25" ht="15.95" customHeight="1" x14ac:dyDescent="0.15">
      <c r="B62" s="327"/>
      <c r="C62" s="362" t="s">
        <v>490</v>
      </c>
      <c r="D62" s="363"/>
      <c r="E62" s="131">
        <v>5</v>
      </c>
      <c r="F62" s="241">
        <v>217.5</v>
      </c>
      <c r="G62" s="178" t="s">
        <v>627</v>
      </c>
      <c r="H62" s="178" t="s">
        <v>861</v>
      </c>
      <c r="I62" s="178"/>
      <c r="J62" s="349" t="s">
        <v>379</v>
      </c>
      <c r="K62" s="349"/>
      <c r="L62" s="349"/>
      <c r="M62" s="178" t="s">
        <v>1035</v>
      </c>
      <c r="N62" s="178" t="s">
        <v>631</v>
      </c>
      <c r="O62" s="178" t="s">
        <v>494</v>
      </c>
      <c r="P62" s="178"/>
      <c r="Q62" s="178"/>
      <c r="R62" s="178" t="s">
        <v>495</v>
      </c>
      <c r="S62" s="178" t="s">
        <v>495</v>
      </c>
      <c r="T62" s="178"/>
      <c r="U62" s="349"/>
      <c r="V62" s="595"/>
      <c r="W62" s="595"/>
      <c r="X62" s="595"/>
      <c r="Y62" s="178" t="s">
        <v>630</v>
      </c>
    </row>
    <row r="63" spans="2:25" ht="15.95" customHeight="1" x14ac:dyDescent="0.15">
      <c r="B63" s="327"/>
      <c r="C63" s="362" t="s">
        <v>490</v>
      </c>
      <c r="D63" s="363"/>
      <c r="E63" s="131">
        <v>6</v>
      </c>
      <c r="F63" s="241">
        <v>217.5</v>
      </c>
      <c r="G63" s="178" t="s">
        <v>627</v>
      </c>
      <c r="H63" s="178" t="s">
        <v>861</v>
      </c>
      <c r="I63" s="178"/>
      <c r="J63" s="349" t="s">
        <v>379</v>
      </c>
      <c r="K63" s="349"/>
      <c r="L63" s="349"/>
      <c r="M63" s="178" t="s">
        <v>1035</v>
      </c>
      <c r="N63" s="178" t="s">
        <v>433</v>
      </c>
      <c r="O63" s="178" t="s">
        <v>433</v>
      </c>
      <c r="P63" s="178"/>
      <c r="Q63" s="178"/>
      <c r="R63" s="178" t="s">
        <v>495</v>
      </c>
      <c r="S63" s="178" t="s">
        <v>495</v>
      </c>
      <c r="T63" s="178"/>
      <c r="U63" s="349"/>
      <c r="V63" s="595"/>
      <c r="W63" s="595"/>
      <c r="X63" s="595"/>
      <c r="Y63" s="178" t="s">
        <v>630</v>
      </c>
    </row>
    <row r="64" spans="2:25" ht="15.95" customHeight="1" x14ac:dyDescent="0.15">
      <c r="B64" s="327"/>
      <c r="C64" s="362" t="s">
        <v>491</v>
      </c>
      <c r="D64" s="363"/>
      <c r="E64" s="131">
        <v>1</v>
      </c>
      <c r="F64" s="241">
        <v>228.5</v>
      </c>
      <c r="G64" s="178" t="s">
        <v>425</v>
      </c>
      <c r="H64" s="178" t="s">
        <v>571</v>
      </c>
      <c r="I64" s="178" t="s">
        <v>373</v>
      </c>
      <c r="J64" s="362" t="s">
        <v>373</v>
      </c>
      <c r="K64" s="596"/>
      <c r="L64" s="363"/>
      <c r="M64" s="178" t="s">
        <v>1043</v>
      </c>
      <c r="N64" s="178" t="s">
        <v>671</v>
      </c>
      <c r="O64" s="178" t="s">
        <v>494</v>
      </c>
      <c r="P64" s="178"/>
      <c r="Q64" s="178" t="s">
        <v>494</v>
      </c>
      <c r="R64" s="178" t="s">
        <v>495</v>
      </c>
      <c r="S64" s="178" t="s">
        <v>495</v>
      </c>
      <c r="T64" s="178" t="s">
        <v>427</v>
      </c>
      <c r="U64" s="362" t="s">
        <v>428</v>
      </c>
      <c r="V64" s="596"/>
      <c r="W64" s="596"/>
      <c r="X64" s="363"/>
      <c r="Y64" s="178" t="s">
        <v>569</v>
      </c>
    </row>
    <row r="65" spans="2:25" ht="15.95" customHeight="1" x14ac:dyDescent="0.15">
      <c r="B65" s="327"/>
      <c r="C65" s="362" t="s">
        <v>491</v>
      </c>
      <c r="D65" s="363"/>
      <c r="E65" s="131">
        <v>2</v>
      </c>
      <c r="F65" s="241">
        <v>230.5</v>
      </c>
      <c r="G65" s="178" t="s">
        <v>425</v>
      </c>
      <c r="H65" s="178" t="s">
        <v>571</v>
      </c>
      <c r="I65" s="178" t="s">
        <v>373</v>
      </c>
      <c r="J65" s="362" t="s">
        <v>373</v>
      </c>
      <c r="K65" s="596"/>
      <c r="L65" s="363"/>
      <c r="M65" s="178" t="s">
        <v>673</v>
      </c>
      <c r="N65" s="178" t="s">
        <v>674</v>
      </c>
      <c r="O65" s="178" t="s">
        <v>494</v>
      </c>
      <c r="P65" s="178"/>
      <c r="Q65" s="178" t="s">
        <v>494</v>
      </c>
      <c r="R65" s="178" t="s">
        <v>495</v>
      </c>
      <c r="S65" s="178" t="s">
        <v>495</v>
      </c>
      <c r="T65" s="178" t="s">
        <v>427</v>
      </c>
      <c r="U65" s="362" t="s">
        <v>428</v>
      </c>
      <c r="V65" s="596"/>
      <c r="W65" s="596"/>
      <c r="X65" s="363"/>
      <c r="Y65" s="178"/>
    </row>
    <row r="66" spans="2:25" ht="15.95" customHeight="1" x14ac:dyDescent="0.15">
      <c r="B66" s="327"/>
      <c r="C66" s="362" t="s">
        <v>491</v>
      </c>
      <c r="D66" s="363"/>
      <c r="E66" s="131">
        <v>3</v>
      </c>
      <c r="F66" s="241">
        <v>232</v>
      </c>
      <c r="G66" s="178" t="s">
        <v>425</v>
      </c>
      <c r="H66" s="178" t="s">
        <v>571</v>
      </c>
      <c r="I66" s="178" t="s">
        <v>373</v>
      </c>
      <c r="J66" s="362" t="s">
        <v>373</v>
      </c>
      <c r="K66" s="596"/>
      <c r="L66" s="363"/>
      <c r="M66" s="178" t="s">
        <v>1044</v>
      </c>
      <c r="N66" s="178" t="s">
        <v>676</v>
      </c>
      <c r="O66" s="178" t="s">
        <v>494</v>
      </c>
      <c r="P66" s="178"/>
      <c r="Q66" s="178" t="s">
        <v>494</v>
      </c>
      <c r="R66" s="178" t="s">
        <v>495</v>
      </c>
      <c r="S66" s="178" t="s">
        <v>495</v>
      </c>
      <c r="T66" s="178" t="s">
        <v>427</v>
      </c>
      <c r="U66" s="362" t="s">
        <v>428</v>
      </c>
      <c r="V66" s="596"/>
      <c r="W66" s="596"/>
      <c r="X66" s="363"/>
      <c r="Y66" s="178" t="s">
        <v>569</v>
      </c>
    </row>
    <row r="67" spans="2:25" ht="15.95" customHeight="1" x14ac:dyDescent="0.15">
      <c r="B67" s="327"/>
      <c r="C67" s="362" t="s">
        <v>491</v>
      </c>
      <c r="D67" s="363"/>
      <c r="E67" s="131">
        <v>4</v>
      </c>
      <c r="F67" s="241">
        <v>228</v>
      </c>
      <c r="G67" s="178" t="s">
        <v>425</v>
      </c>
      <c r="H67" s="178" t="s">
        <v>571</v>
      </c>
      <c r="I67" s="178" t="s">
        <v>466</v>
      </c>
      <c r="J67" s="362" t="s">
        <v>337</v>
      </c>
      <c r="K67" s="596"/>
      <c r="L67" s="363"/>
      <c r="M67" s="178" t="s">
        <v>994</v>
      </c>
      <c r="N67" s="178" t="s">
        <v>433</v>
      </c>
      <c r="O67" s="178" t="s">
        <v>433</v>
      </c>
      <c r="P67" s="178"/>
      <c r="Q67" s="178" t="s">
        <v>494</v>
      </c>
      <c r="R67" s="178" t="s">
        <v>495</v>
      </c>
      <c r="S67" s="178" t="s">
        <v>495</v>
      </c>
      <c r="T67" s="178" t="s">
        <v>427</v>
      </c>
      <c r="U67" s="349" t="s">
        <v>428</v>
      </c>
      <c r="V67" s="595"/>
      <c r="W67" s="595"/>
      <c r="X67" s="595"/>
      <c r="Y67" s="178" t="s">
        <v>1013</v>
      </c>
    </row>
    <row r="68" spans="2:25" ht="15.95" customHeight="1" x14ac:dyDescent="0.15">
      <c r="B68" s="327"/>
      <c r="C68" s="362" t="s">
        <v>491</v>
      </c>
      <c r="D68" s="363"/>
      <c r="E68" s="131">
        <v>5</v>
      </c>
      <c r="F68" s="241">
        <v>233</v>
      </c>
      <c r="G68" s="178" t="s">
        <v>425</v>
      </c>
      <c r="H68" s="178" t="s">
        <v>571</v>
      </c>
      <c r="I68" s="178" t="s">
        <v>373</v>
      </c>
      <c r="J68" s="349" t="s">
        <v>373</v>
      </c>
      <c r="K68" s="349"/>
      <c r="L68" s="349"/>
      <c r="M68" s="178" t="s">
        <v>678</v>
      </c>
      <c r="N68" s="178" t="s">
        <v>679</v>
      </c>
      <c r="O68" s="178" t="s">
        <v>494</v>
      </c>
      <c r="P68" s="178"/>
      <c r="Q68" s="178" t="s">
        <v>494</v>
      </c>
      <c r="R68" s="178" t="s">
        <v>495</v>
      </c>
      <c r="S68" s="178" t="s">
        <v>495</v>
      </c>
      <c r="T68" s="178" t="s">
        <v>427</v>
      </c>
      <c r="U68" s="349" t="s">
        <v>428</v>
      </c>
      <c r="V68" s="595"/>
      <c r="W68" s="595"/>
      <c r="X68" s="595"/>
      <c r="Y68" s="178"/>
    </row>
    <row r="69" spans="2:25" ht="15.95" customHeight="1" x14ac:dyDescent="0.15">
      <c r="B69" s="327"/>
      <c r="C69" s="362" t="s">
        <v>491</v>
      </c>
      <c r="D69" s="363"/>
      <c r="E69" s="131">
        <v>6</v>
      </c>
      <c r="F69" s="241">
        <v>235</v>
      </c>
      <c r="G69" s="178" t="s">
        <v>425</v>
      </c>
      <c r="H69" s="178" t="s">
        <v>571</v>
      </c>
      <c r="I69" s="178" t="s">
        <v>373</v>
      </c>
      <c r="J69" s="349" t="s">
        <v>373</v>
      </c>
      <c r="K69" s="349"/>
      <c r="L69" s="349"/>
      <c r="M69" s="178" t="s">
        <v>1045</v>
      </c>
      <c r="N69" s="178" t="s">
        <v>682</v>
      </c>
      <c r="O69" s="178" t="s">
        <v>494</v>
      </c>
      <c r="P69" s="178"/>
      <c r="Q69" s="178" t="s">
        <v>494</v>
      </c>
      <c r="R69" s="178" t="s">
        <v>495</v>
      </c>
      <c r="S69" s="178" t="s">
        <v>495</v>
      </c>
      <c r="T69" s="178" t="s">
        <v>427</v>
      </c>
      <c r="U69" s="349" t="s">
        <v>428</v>
      </c>
      <c r="V69" s="595"/>
      <c r="W69" s="595"/>
      <c r="X69" s="595"/>
      <c r="Y69" s="178" t="s">
        <v>569</v>
      </c>
    </row>
    <row r="70" spans="2:25" ht="15.95" customHeight="1" x14ac:dyDescent="0.15">
      <c r="B70" s="327"/>
      <c r="C70" s="362" t="s">
        <v>491</v>
      </c>
      <c r="D70" s="363"/>
      <c r="E70" s="131">
        <v>7</v>
      </c>
      <c r="F70" s="241">
        <v>228</v>
      </c>
      <c r="G70" s="178" t="s">
        <v>627</v>
      </c>
      <c r="H70" s="178" t="s">
        <v>861</v>
      </c>
      <c r="I70" s="178"/>
      <c r="J70" s="349" t="s">
        <v>379</v>
      </c>
      <c r="K70" s="349"/>
      <c r="L70" s="349"/>
      <c r="M70" s="178" t="s">
        <v>1035</v>
      </c>
      <c r="N70" s="178" t="s">
        <v>631</v>
      </c>
      <c r="O70" s="178" t="s">
        <v>494</v>
      </c>
      <c r="P70" s="178"/>
      <c r="Q70" s="178"/>
      <c r="R70" s="178" t="s">
        <v>495</v>
      </c>
      <c r="S70" s="178" t="s">
        <v>495</v>
      </c>
      <c r="T70" s="178"/>
      <c r="U70" s="349"/>
      <c r="V70" s="595"/>
      <c r="W70" s="595"/>
      <c r="X70" s="595"/>
      <c r="Y70" s="178" t="s">
        <v>630</v>
      </c>
    </row>
    <row r="71" spans="2:25" ht="15.95" customHeight="1" x14ac:dyDescent="0.15">
      <c r="B71" s="327"/>
      <c r="C71" s="362" t="s">
        <v>491</v>
      </c>
      <c r="D71" s="363"/>
      <c r="E71" s="131">
        <v>8</v>
      </c>
      <c r="F71" s="241">
        <v>228</v>
      </c>
      <c r="G71" s="178" t="s">
        <v>627</v>
      </c>
      <c r="H71" s="178" t="s">
        <v>861</v>
      </c>
      <c r="I71" s="178"/>
      <c r="J71" s="349" t="s">
        <v>379</v>
      </c>
      <c r="K71" s="349"/>
      <c r="L71" s="349"/>
      <c r="M71" s="178" t="s">
        <v>1035</v>
      </c>
      <c r="N71" s="178" t="s">
        <v>433</v>
      </c>
      <c r="O71" s="178" t="s">
        <v>433</v>
      </c>
      <c r="P71" s="178"/>
      <c r="Q71" s="178"/>
      <c r="R71" s="178" t="s">
        <v>495</v>
      </c>
      <c r="S71" s="178" t="s">
        <v>495</v>
      </c>
      <c r="T71" s="178"/>
      <c r="U71" s="349"/>
      <c r="V71" s="595"/>
      <c r="W71" s="595"/>
      <c r="X71" s="595"/>
      <c r="Y71" s="178" t="s">
        <v>630</v>
      </c>
    </row>
    <row r="72" spans="2:25" ht="15.95" customHeight="1" x14ac:dyDescent="0.15">
      <c r="B72" s="327"/>
      <c r="C72" s="362" t="s">
        <v>492</v>
      </c>
      <c r="D72" s="363"/>
      <c r="E72" s="131">
        <v>1</v>
      </c>
      <c r="F72" s="241">
        <v>243.5</v>
      </c>
      <c r="G72" s="178" t="s">
        <v>425</v>
      </c>
      <c r="H72" s="178" t="s">
        <v>571</v>
      </c>
      <c r="I72" s="178" t="s">
        <v>373</v>
      </c>
      <c r="J72" s="349" t="s">
        <v>373</v>
      </c>
      <c r="K72" s="349"/>
      <c r="L72" s="349"/>
      <c r="M72" s="178" t="s">
        <v>685</v>
      </c>
      <c r="N72" s="178" t="s">
        <v>685</v>
      </c>
      <c r="O72" s="178" t="s">
        <v>494</v>
      </c>
      <c r="P72" s="178"/>
      <c r="Q72" s="178" t="s">
        <v>494</v>
      </c>
      <c r="R72" s="178" t="s">
        <v>495</v>
      </c>
      <c r="S72" s="178" t="s">
        <v>495</v>
      </c>
      <c r="T72" s="178" t="s">
        <v>427</v>
      </c>
      <c r="U72" s="349" t="s">
        <v>428</v>
      </c>
      <c r="V72" s="595"/>
      <c r="W72" s="595"/>
      <c r="X72" s="595"/>
      <c r="Y72" s="178"/>
    </row>
    <row r="73" spans="2:25" ht="15.95" customHeight="1" x14ac:dyDescent="0.15">
      <c r="B73" s="327"/>
      <c r="C73" s="362" t="s">
        <v>492</v>
      </c>
      <c r="D73" s="363"/>
      <c r="E73" s="131">
        <v>2</v>
      </c>
      <c r="F73" s="241">
        <v>238.5</v>
      </c>
      <c r="G73" s="178" t="s">
        <v>425</v>
      </c>
      <c r="H73" s="178" t="s">
        <v>571</v>
      </c>
      <c r="I73" s="178" t="s">
        <v>466</v>
      </c>
      <c r="J73" s="349" t="s">
        <v>337</v>
      </c>
      <c r="K73" s="349"/>
      <c r="L73" s="349"/>
      <c r="M73" s="178" t="s">
        <v>995</v>
      </c>
      <c r="N73" s="178" t="s">
        <v>433</v>
      </c>
      <c r="O73" s="178" t="s">
        <v>433</v>
      </c>
      <c r="P73" s="178"/>
      <c r="Q73" s="178" t="s">
        <v>494</v>
      </c>
      <c r="R73" s="178" t="s">
        <v>495</v>
      </c>
      <c r="S73" s="178" t="s">
        <v>495</v>
      </c>
      <c r="T73" s="178" t="s">
        <v>427</v>
      </c>
      <c r="U73" s="349" t="s">
        <v>428</v>
      </c>
      <c r="V73" s="595"/>
      <c r="W73" s="595"/>
      <c r="X73" s="595"/>
      <c r="Y73" s="178" t="s">
        <v>1014</v>
      </c>
    </row>
    <row r="74" spans="2:25" ht="15.95" customHeight="1" x14ac:dyDescent="0.15">
      <c r="B74" s="327"/>
      <c r="C74" s="362" t="s">
        <v>492</v>
      </c>
      <c r="D74" s="363"/>
      <c r="E74" s="131">
        <v>3</v>
      </c>
      <c r="F74" s="241">
        <v>246</v>
      </c>
      <c r="G74" s="178" t="s">
        <v>425</v>
      </c>
      <c r="H74" s="178" t="s">
        <v>571</v>
      </c>
      <c r="I74" s="178" t="s">
        <v>373</v>
      </c>
      <c r="J74" s="349" t="s">
        <v>373</v>
      </c>
      <c r="K74" s="349"/>
      <c r="L74" s="349"/>
      <c r="M74" s="178" t="s">
        <v>1046</v>
      </c>
      <c r="N74" s="178" t="s">
        <v>687</v>
      </c>
      <c r="O74" s="178" t="s">
        <v>494</v>
      </c>
      <c r="P74" s="178"/>
      <c r="Q74" s="178" t="s">
        <v>494</v>
      </c>
      <c r="R74" s="178" t="s">
        <v>495</v>
      </c>
      <c r="S74" s="178" t="s">
        <v>495</v>
      </c>
      <c r="T74" s="178" t="s">
        <v>427</v>
      </c>
      <c r="U74" s="349" t="s">
        <v>428</v>
      </c>
      <c r="V74" s="595"/>
      <c r="W74" s="595"/>
      <c r="X74" s="595"/>
      <c r="Y74" s="178" t="s">
        <v>569</v>
      </c>
    </row>
    <row r="75" spans="2:25" ht="15.95" customHeight="1" x14ac:dyDescent="0.15">
      <c r="B75" s="327"/>
      <c r="C75" s="362" t="s">
        <v>492</v>
      </c>
      <c r="D75" s="363"/>
      <c r="E75" s="131">
        <v>4</v>
      </c>
      <c r="F75" s="241">
        <v>248</v>
      </c>
      <c r="G75" s="178" t="s">
        <v>425</v>
      </c>
      <c r="H75" s="178" t="s">
        <v>571</v>
      </c>
      <c r="I75" s="178" t="s">
        <v>373</v>
      </c>
      <c r="J75" s="349" t="s">
        <v>373</v>
      </c>
      <c r="K75" s="349"/>
      <c r="L75" s="349"/>
      <c r="M75" s="178" t="s">
        <v>689</v>
      </c>
      <c r="N75" s="178" t="s">
        <v>690</v>
      </c>
      <c r="O75" s="178" t="s">
        <v>494</v>
      </c>
      <c r="P75" s="178"/>
      <c r="Q75" s="178" t="s">
        <v>494</v>
      </c>
      <c r="R75" s="178" t="s">
        <v>495</v>
      </c>
      <c r="S75" s="178" t="s">
        <v>495</v>
      </c>
      <c r="T75" s="178" t="s">
        <v>427</v>
      </c>
      <c r="U75" s="349" t="s">
        <v>428</v>
      </c>
      <c r="V75" s="595"/>
      <c r="W75" s="595"/>
      <c r="X75" s="595"/>
      <c r="Y75" s="178"/>
    </row>
    <row r="76" spans="2:25" ht="15.95" customHeight="1" x14ac:dyDescent="0.15">
      <c r="B76" s="327"/>
      <c r="C76" s="362" t="s">
        <v>492</v>
      </c>
      <c r="D76" s="363"/>
      <c r="E76" s="131">
        <v>5</v>
      </c>
      <c r="F76" s="241">
        <v>238.5</v>
      </c>
      <c r="G76" s="178" t="s">
        <v>627</v>
      </c>
      <c r="H76" s="178" t="s">
        <v>861</v>
      </c>
      <c r="I76" s="178"/>
      <c r="J76" s="349" t="s">
        <v>379</v>
      </c>
      <c r="K76" s="349"/>
      <c r="L76" s="349"/>
      <c r="M76" s="178" t="s">
        <v>1035</v>
      </c>
      <c r="N76" s="178" t="s">
        <v>692</v>
      </c>
      <c r="O76" s="178" t="s">
        <v>494</v>
      </c>
      <c r="P76" s="178"/>
      <c r="Q76" s="178"/>
      <c r="R76" s="178" t="s">
        <v>495</v>
      </c>
      <c r="S76" s="178" t="s">
        <v>495</v>
      </c>
      <c r="T76" s="178"/>
      <c r="U76" s="349"/>
      <c r="V76" s="595"/>
      <c r="W76" s="595"/>
      <c r="X76" s="595"/>
      <c r="Y76" s="178" t="s">
        <v>630</v>
      </c>
    </row>
    <row r="77" spans="2:25" ht="15.95" customHeight="1" x14ac:dyDescent="0.15">
      <c r="B77" s="327"/>
      <c r="C77" s="362" t="s">
        <v>492</v>
      </c>
      <c r="D77" s="363"/>
      <c r="E77" s="131">
        <v>6</v>
      </c>
      <c r="F77" s="241">
        <v>238.5</v>
      </c>
      <c r="G77" s="178" t="s">
        <v>627</v>
      </c>
      <c r="H77" s="178" t="s">
        <v>861</v>
      </c>
      <c r="I77" s="178"/>
      <c r="J77" s="349" t="s">
        <v>379</v>
      </c>
      <c r="K77" s="349"/>
      <c r="L77" s="349"/>
      <c r="M77" s="178" t="s">
        <v>1035</v>
      </c>
      <c r="N77" s="178" t="s">
        <v>433</v>
      </c>
      <c r="O77" s="178" t="s">
        <v>433</v>
      </c>
      <c r="P77" s="178"/>
      <c r="Q77" s="178"/>
      <c r="R77" s="178" t="s">
        <v>495</v>
      </c>
      <c r="S77" s="178" t="s">
        <v>495</v>
      </c>
      <c r="T77" s="178"/>
      <c r="U77" s="349"/>
      <c r="V77" s="595"/>
      <c r="W77" s="595"/>
      <c r="X77" s="595"/>
      <c r="Y77" s="178" t="s">
        <v>630</v>
      </c>
    </row>
    <row r="78" spans="2:25" ht="15.95" customHeight="1" x14ac:dyDescent="0.15">
      <c r="B78" s="327"/>
      <c r="C78" s="362" t="s">
        <v>508</v>
      </c>
      <c r="D78" s="363"/>
      <c r="E78" s="131">
        <v>1</v>
      </c>
      <c r="F78" s="241">
        <v>253</v>
      </c>
      <c r="G78" s="178" t="s">
        <v>425</v>
      </c>
      <c r="H78" s="178" t="s">
        <v>571</v>
      </c>
      <c r="I78" s="178" t="s">
        <v>373</v>
      </c>
      <c r="J78" s="349" t="s">
        <v>373</v>
      </c>
      <c r="K78" s="349"/>
      <c r="L78" s="349"/>
      <c r="M78" s="178" t="s">
        <v>1047</v>
      </c>
      <c r="N78" s="178" t="s">
        <v>694</v>
      </c>
      <c r="O78" s="178" t="s">
        <v>494</v>
      </c>
      <c r="P78" s="178"/>
      <c r="Q78" s="178" t="s">
        <v>494</v>
      </c>
      <c r="R78" s="178" t="s">
        <v>495</v>
      </c>
      <c r="S78" s="178" t="s">
        <v>495</v>
      </c>
      <c r="T78" s="178" t="s">
        <v>427</v>
      </c>
      <c r="U78" s="349" t="s">
        <v>428</v>
      </c>
      <c r="V78" s="595"/>
      <c r="W78" s="595"/>
      <c r="X78" s="595"/>
      <c r="Y78" s="178" t="s">
        <v>569</v>
      </c>
    </row>
    <row r="79" spans="2:25" ht="15.95" customHeight="1" x14ac:dyDescent="0.15">
      <c r="B79" s="327"/>
      <c r="C79" s="362" t="s">
        <v>508</v>
      </c>
      <c r="D79" s="363"/>
      <c r="E79" s="131">
        <v>2</v>
      </c>
      <c r="F79" s="241">
        <v>249</v>
      </c>
      <c r="G79" s="178" t="s">
        <v>425</v>
      </c>
      <c r="H79" s="178" t="s">
        <v>571</v>
      </c>
      <c r="I79" s="178" t="s">
        <v>466</v>
      </c>
      <c r="J79" s="349" t="s">
        <v>337</v>
      </c>
      <c r="K79" s="349"/>
      <c r="L79" s="349"/>
      <c r="M79" s="178" t="s">
        <v>996</v>
      </c>
      <c r="N79" s="178" t="s">
        <v>433</v>
      </c>
      <c r="O79" s="178" t="s">
        <v>433</v>
      </c>
      <c r="P79" s="178"/>
      <c r="Q79" s="178" t="s">
        <v>494</v>
      </c>
      <c r="R79" s="178" t="s">
        <v>495</v>
      </c>
      <c r="S79" s="178" t="s">
        <v>495</v>
      </c>
      <c r="T79" s="178" t="s">
        <v>427</v>
      </c>
      <c r="U79" s="349" t="s">
        <v>428</v>
      </c>
      <c r="V79" s="595"/>
      <c r="W79" s="595"/>
      <c r="X79" s="595"/>
      <c r="Y79" s="178" t="s">
        <v>1015</v>
      </c>
    </row>
    <row r="80" spans="2:25" ht="15.95" customHeight="1" x14ac:dyDescent="0.15">
      <c r="B80" s="327"/>
      <c r="C80" s="362" t="s">
        <v>508</v>
      </c>
      <c r="D80" s="363"/>
      <c r="E80" s="131">
        <v>3</v>
      </c>
      <c r="F80" s="241">
        <v>255.5</v>
      </c>
      <c r="G80" s="178" t="s">
        <v>425</v>
      </c>
      <c r="H80" s="178" t="s">
        <v>571</v>
      </c>
      <c r="I80" s="178" t="s">
        <v>373</v>
      </c>
      <c r="J80" s="349" t="s">
        <v>373</v>
      </c>
      <c r="K80" s="349"/>
      <c r="L80" s="349"/>
      <c r="M80" s="178" t="s">
        <v>1048</v>
      </c>
      <c r="N80" s="178" t="s">
        <v>864</v>
      </c>
      <c r="O80" s="178" t="s">
        <v>494</v>
      </c>
      <c r="P80" s="178"/>
      <c r="Q80" s="178" t="s">
        <v>494</v>
      </c>
      <c r="R80" s="178" t="s">
        <v>495</v>
      </c>
      <c r="S80" s="178" t="s">
        <v>495</v>
      </c>
      <c r="T80" s="178" t="s">
        <v>427</v>
      </c>
      <c r="U80" s="349" t="s">
        <v>428</v>
      </c>
      <c r="V80" s="595"/>
      <c r="W80" s="595"/>
      <c r="X80" s="595"/>
      <c r="Y80" s="178" t="s">
        <v>569</v>
      </c>
    </row>
    <row r="81" spans="2:25" ht="15.95" customHeight="1" x14ac:dyDescent="0.15">
      <c r="B81" s="327"/>
      <c r="C81" s="362" t="s">
        <v>508</v>
      </c>
      <c r="D81" s="363"/>
      <c r="E81" s="131">
        <v>4</v>
      </c>
      <c r="F81" s="241">
        <v>259.5</v>
      </c>
      <c r="G81" s="178" t="s">
        <v>425</v>
      </c>
      <c r="H81" s="178" t="s">
        <v>498</v>
      </c>
      <c r="I81" s="178" t="s">
        <v>373</v>
      </c>
      <c r="J81" s="349" t="s">
        <v>373</v>
      </c>
      <c r="K81" s="349"/>
      <c r="L81" s="349"/>
      <c r="M81" s="178" t="s">
        <v>1049</v>
      </c>
      <c r="N81" s="178" t="s">
        <v>697</v>
      </c>
      <c r="O81" s="178" t="s">
        <v>494</v>
      </c>
      <c r="P81" s="178"/>
      <c r="Q81" s="178" t="s">
        <v>494</v>
      </c>
      <c r="R81" s="178" t="s">
        <v>495</v>
      </c>
      <c r="S81" s="178" t="s">
        <v>495</v>
      </c>
      <c r="T81" s="178" t="s">
        <v>427</v>
      </c>
      <c r="U81" s="349" t="s">
        <v>428</v>
      </c>
      <c r="V81" s="595"/>
      <c r="W81" s="595"/>
      <c r="X81" s="595"/>
      <c r="Y81" s="178" t="s">
        <v>569</v>
      </c>
    </row>
    <row r="82" spans="2:25" ht="15.95" customHeight="1" x14ac:dyDescent="0.15">
      <c r="B82" s="327"/>
      <c r="C82" s="362" t="s">
        <v>508</v>
      </c>
      <c r="D82" s="363"/>
      <c r="E82" s="131">
        <v>5</v>
      </c>
      <c r="F82" s="241">
        <v>249</v>
      </c>
      <c r="G82" s="178" t="s">
        <v>627</v>
      </c>
      <c r="H82" s="178" t="s">
        <v>861</v>
      </c>
      <c r="I82" s="178"/>
      <c r="J82" s="349" t="s">
        <v>379</v>
      </c>
      <c r="K82" s="349"/>
      <c r="L82" s="349"/>
      <c r="M82" s="178" t="s">
        <v>1035</v>
      </c>
      <c r="N82" s="178" t="s">
        <v>433</v>
      </c>
      <c r="O82" s="178" t="s">
        <v>433</v>
      </c>
      <c r="P82" s="178"/>
      <c r="Q82" s="178"/>
      <c r="R82" s="178" t="s">
        <v>495</v>
      </c>
      <c r="S82" s="178" t="s">
        <v>495</v>
      </c>
      <c r="T82" s="178"/>
      <c r="U82" s="349"/>
      <c r="V82" s="595"/>
      <c r="W82" s="595"/>
      <c r="X82" s="595"/>
      <c r="Y82" s="178" t="s">
        <v>630</v>
      </c>
    </row>
    <row r="83" spans="2:25" ht="15.95" customHeight="1" x14ac:dyDescent="0.15">
      <c r="B83" s="327"/>
      <c r="C83" s="362" t="s">
        <v>508</v>
      </c>
      <c r="D83" s="363"/>
      <c r="E83" s="131">
        <v>6</v>
      </c>
      <c r="F83" s="241">
        <v>249</v>
      </c>
      <c r="G83" s="178" t="s">
        <v>627</v>
      </c>
      <c r="H83" s="178" t="s">
        <v>861</v>
      </c>
      <c r="I83" s="178"/>
      <c r="J83" s="349" t="s">
        <v>379</v>
      </c>
      <c r="K83" s="349"/>
      <c r="L83" s="349"/>
      <c r="M83" s="178" t="s">
        <v>1035</v>
      </c>
      <c r="N83" s="178" t="s">
        <v>433</v>
      </c>
      <c r="O83" s="178" t="s">
        <v>433</v>
      </c>
      <c r="P83" s="178"/>
      <c r="Q83" s="178"/>
      <c r="R83" s="178" t="s">
        <v>495</v>
      </c>
      <c r="S83" s="178" t="s">
        <v>495</v>
      </c>
      <c r="T83" s="178"/>
      <c r="U83" s="349"/>
      <c r="V83" s="595"/>
      <c r="W83" s="595"/>
      <c r="X83" s="595"/>
      <c r="Y83" s="178" t="s">
        <v>630</v>
      </c>
    </row>
    <row r="84" spans="2:25" ht="15.95" customHeight="1" x14ac:dyDescent="0.15">
      <c r="B84" s="327"/>
      <c r="C84" s="362" t="s">
        <v>509</v>
      </c>
      <c r="D84" s="363"/>
      <c r="E84" s="131">
        <v>1</v>
      </c>
      <c r="F84" s="241">
        <v>262</v>
      </c>
      <c r="G84" s="178" t="s">
        <v>425</v>
      </c>
      <c r="H84" s="178" t="s">
        <v>500</v>
      </c>
      <c r="I84" s="178" t="s">
        <v>373</v>
      </c>
      <c r="J84" s="349" t="s">
        <v>373</v>
      </c>
      <c r="K84" s="349"/>
      <c r="L84" s="349"/>
      <c r="M84" s="178" t="s">
        <v>1050</v>
      </c>
      <c r="N84" s="178" t="s">
        <v>700</v>
      </c>
      <c r="O84" s="178" t="s">
        <v>494</v>
      </c>
      <c r="P84" s="178"/>
      <c r="Q84" s="178" t="s">
        <v>494</v>
      </c>
      <c r="R84" s="178" t="s">
        <v>495</v>
      </c>
      <c r="S84" s="178" t="s">
        <v>495</v>
      </c>
      <c r="T84" s="178" t="s">
        <v>427</v>
      </c>
      <c r="U84" s="349" t="s">
        <v>428</v>
      </c>
      <c r="V84" s="595"/>
      <c r="W84" s="595"/>
      <c r="X84" s="595"/>
      <c r="Y84" s="178" t="s">
        <v>569</v>
      </c>
    </row>
    <row r="85" spans="2:25" ht="15.95" customHeight="1" x14ac:dyDescent="0.15">
      <c r="B85" s="327"/>
      <c r="C85" s="362" t="s">
        <v>509</v>
      </c>
      <c r="D85" s="363"/>
      <c r="E85" s="131">
        <v>2</v>
      </c>
      <c r="F85" s="241">
        <v>259.5</v>
      </c>
      <c r="G85" s="178" t="s">
        <v>425</v>
      </c>
      <c r="H85" s="178" t="s">
        <v>571</v>
      </c>
      <c r="I85" s="178" t="s">
        <v>466</v>
      </c>
      <c r="J85" s="349" t="s">
        <v>337</v>
      </c>
      <c r="K85" s="349"/>
      <c r="L85" s="349"/>
      <c r="M85" s="178" t="s">
        <v>996</v>
      </c>
      <c r="N85" s="178" t="s">
        <v>433</v>
      </c>
      <c r="O85" s="178" t="s">
        <v>433</v>
      </c>
      <c r="P85" s="178"/>
      <c r="Q85" s="178" t="s">
        <v>494</v>
      </c>
      <c r="R85" s="178" t="s">
        <v>495</v>
      </c>
      <c r="S85" s="178" t="s">
        <v>495</v>
      </c>
      <c r="T85" s="178" t="s">
        <v>427</v>
      </c>
      <c r="U85" s="349" t="s">
        <v>428</v>
      </c>
      <c r="V85" s="595"/>
      <c r="W85" s="595"/>
      <c r="X85" s="595"/>
      <c r="Y85" s="178" t="s">
        <v>1015</v>
      </c>
    </row>
    <row r="86" spans="2:25" ht="15.95" customHeight="1" x14ac:dyDescent="0.15">
      <c r="B86" s="327"/>
      <c r="C86" s="362" t="s">
        <v>509</v>
      </c>
      <c r="D86" s="363"/>
      <c r="E86" s="131">
        <v>3</v>
      </c>
      <c r="F86" s="241">
        <v>259.5</v>
      </c>
      <c r="G86" s="178" t="s">
        <v>627</v>
      </c>
      <c r="H86" s="178" t="s">
        <v>861</v>
      </c>
      <c r="I86" s="178"/>
      <c r="J86" s="349" t="s">
        <v>379</v>
      </c>
      <c r="K86" s="349"/>
      <c r="L86" s="349"/>
      <c r="M86" s="178" t="s">
        <v>1035</v>
      </c>
      <c r="N86" s="178" t="s">
        <v>433</v>
      </c>
      <c r="O86" s="178" t="s">
        <v>433</v>
      </c>
      <c r="P86" s="178"/>
      <c r="Q86" s="178"/>
      <c r="R86" s="178" t="s">
        <v>495</v>
      </c>
      <c r="S86" s="178" t="s">
        <v>495</v>
      </c>
      <c r="T86" s="178"/>
      <c r="U86" s="349"/>
      <c r="V86" s="595"/>
      <c r="W86" s="595"/>
      <c r="X86" s="595"/>
      <c r="Y86" s="178" t="s">
        <v>630</v>
      </c>
    </row>
    <row r="87" spans="2:25" ht="15.95" customHeight="1" x14ac:dyDescent="0.15">
      <c r="B87" s="327"/>
      <c r="C87" s="362" t="s">
        <v>510</v>
      </c>
      <c r="D87" s="363"/>
      <c r="E87" s="131">
        <v>1</v>
      </c>
      <c r="F87" s="241">
        <v>270.5</v>
      </c>
      <c r="G87" s="178" t="s">
        <v>425</v>
      </c>
      <c r="H87" s="178" t="s">
        <v>571</v>
      </c>
      <c r="I87" s="178" t="s">
        <v>373</v>
      </c>
      <c r="J87" s="349" t="s">
        <v>373</v>
      </c>
      <c r="K87" s="349"/>
      <c r="L87" s="349"/>
      <c r="M87" s="178" t="s">
        <v>1051</v>
      </c>
      <c r="N87" s="178" t="s">
        <v>702</v>
      </c>
      <c r="O87" s="178" t="s">
        <v>494</v>
      </c>
      <c r="P87" s="178"/>
      <c r="Q87" s="178" t="s">
        <v>494</v>
      </c>
      <c r="R87" s="178" t="s">
        <v>495</v>
      </c>
      <c r="S87" s="178" t="s">
        <v>495</v>
      </c>
      <c r="T87" s="178" t="s">
        <v>427</v>
      </c>
      <c r="U87" s="349" t="s">
        <v>428</v>
      </c>
      <c r="V87" s="595"/>
      <c r="W87" s="595"/>
      <c r="X87" s="595"/>
      <c r="Y87" s="178" t="s">
        <v>569</v>
      </c>
    </row>
    <row r="88" spans="2:25" ht="15.95" customHeight="1" x14ac:dyDescent="0.15">
      <c r="B88" s="327"/>
      <c r="C88" s="362" t="s">
        <v>510</v>
      </c>
      <c r="D88" s="363"/>
      <c r="E88" s="131">
        <v>2</v>
      </c>
      <c r="F88" s="241">
        <v>270</v>
      </c>
      <c r="G88" s="178" t="s">
        <v>425</v>
      </c>
      <c r="H88" s="178" t="s">
        <v>571</v>
      </c>
      <c r="I88" s="178" t="s">
        <v>466</v>
      </c>
      <c r="J88" s="349" t="s">
        <v>337</v>
      </c>
      <c r="K88" s="349"/>
      <c r="L88" s="349"/>
      <c r="M88" s="178" t="s">
        <v>997</v>
      </c>
      <c r="N88" s="178" t="s">
        <v>433</v>
      </c>
      <c r="O88" s="178" t="s">
        <v>433</v>
      </c>
      <c r="P88" s="178"/>
      <c r="Q88" s="178" t="s">
        <v>494</v>
      </c>
      <c r="R88" s="178" t="s">
        <v>495</v>
      </c>
      <c r="S88" s="178" t="s">
        <v>495</v>
      </c>
      <c r="T88" s="178" t="s">
        <v>427</v>
      </c>
      <c r="U88" s="349" t="s">
        <v>428</v>
      </c>
      <c r="V88" s="595"/>
      <c r="W88" s="595"/>
      <c r="X88" s="595"/>
      <c r="Y88" s="178" t="s">
        <v>1016</v>
      </c>
    </row>
    <row r="89" spans="2:25" ht="15.95" customHeight="1" x14ac:dyDescent="0.15">
      <c r="B89" s="328"/>
      <c r="C89" s="362" t="s">
        <v>510</v>
      </c>
      <c r="D89" s="363"/>
      <c r="E89" s="131">
        <v>3</v>
      </c>
      <c r="F89" s="241">
        <v>279.5</v>
      </c>
      <c r="G89" s="178" t="s">
        <v>425</v>
      </c>
      <c r="H89" s="178" t="s">
        <v>571</v>
      </c>
      <c r="I89" s="178" t="s">
        <v>373</v>
      </c>
      <c r="J89" s="349" t="s">
        <v>373</v>
      </c>
      <c r="K89" s="349"/>
      <c r="L89" s="349"/>
      <c r="M89" s="178" t="s">
        <v>1052</v>
      </c>
      <c r="N89" s="178" t="s">
        <v>704</v>
      </c>
      <c r="O89" s="178" t="s">
        <v>494</v>
      </c>
      <c r="P89" s="178"/>
      <c r="Q89" s="178" t="s">
        <v>494</v>
      </c>
      <c r="R89" s="178" t="s">
        <v>495</v>
      </c>
      <c r="S89" s="178" t="s">
        <v>495</v>
      </c>
      <c r="T89" s="178" t="s">
        <v>427</v>
      </c>
      <c r="U89" s="349" t="s">
        <v>428</v>
      </c>
      <c r="V89" s="595"/>
      <c r="W89" s="595"/>
      <c r="X89" s="595"/>
      <c r="Y89" s="178" t="s">
        <v>569</v>
      </c>
    </row>
    <row r="90" spans="2:25" ht="15.95" customHeight="1" x14ac:dyDescent="0.15">
      <c r="B90" s="20"/>
      <c r="C90" s="1" t="s">
        <v>153</v>
      </c>
      <c r="D90" s="5"/>
      <c r="F90" s="5"/>
      <c r="G90" s="18"/>
      <c r="H90" s="18"/>
      <c r="I90" s="18"/>
      <c r="J90" s="18"/>
      <c r="K90" s="18"/>
      <c r="L90" s="18"/>
      <c r="M90" s="18"/>
      <c r="N90" s="18"/>
      <c r="O90" s="18"/>
      <c r="P90" s="19"/>
      <c r="Q90" s="29"/>
      <c r="R90" s="5"/>
      <c r="S90" s="5"/>
      <c r="T90" s="18"/>
      <c r="U90" s="30"/>
      <c r="V90" s="30"/>
      <c r="W90" s="30"/>
      <c r="X90" s="30"/>
      <c r="Y90" s="5"/>
    </row>
    <row r="91" spans="2:25" ht="15.95" customHeight="1" x14ac:dyDescent="0.15">
      <c r="B91" s="20"/>
      <c r="C91" s="24" t="s">
        <v>154</v>
      </c>
      <c r="D91" s="5"/>
      <c r="F91" s="5"/>
      <c r="G91" s="18"/>
      <c r="H91" s="18"/>
      <c r="I91" s="18"/>
      <c r="J91" s="18"/>
      <c r="K91" s="18"/>
      <c r="L91" s="18"/>
      <c r="M91" s="18"/>
      <c r="N91" s="18"/>
      <c r="O91" s="18"/>
      <c r="P91" s="19"/>
      <c r="Q91" s="29"/>
      <c r="R91" s="5"/>
      <c r="S91" s="5"/>
      <c r="T91" s="18"/>
      <c r="U91" s="30"/>
      <c r="V91" s="30"/>
      <c r="W91" s="30"/>
      <c r="X91" s="30"/>
      <c r="Y91" s="5"/>
    </row>
    <row r="92" spans="2:25" ht="15.95" customHeight="1" x14ac:dyDescent="0.15">
      <c r="B92" s="21"/>
      <c r="C92" s="211" t="s">
        <v>155</v>
      </c>
      <c r="D92" s="211"/>
      <c r="E92" s="211"/>
      <c r="F92" s="211"/>
      <c r="G92" s="211"/>
      <c r="H92" s="211"/>
      <c r="I92" s="211"/>
      <c r="J92" s="211"/>
      <c r="K92" s="211"/>
      <c r="L92" s="211"/>
      <c r="M92" s="211"/>
      <c r="N92" s="211"/>
      <c r="O92" s="211"/>
      <c r="P92" s="211"/>
      <c r="Q92" s="211"/>
      <c r="R92" s="211"/>
      <c r="S92" s="211"/>
      <c r="T92" s="211"/>
      <c r="U92" s="211"/>
      <c r="V92" s="211"/>
      <c r="W92" s="211"/>
      <c r="X92" s="211"/>
    </row>
    <row r="93" spans="2:25" ht="15.95" customHeight="1" x14ac:dyDescent="0.15">
      <c r="B93" s="211"/>
      <c r="C93" s="211" t="s">
        <v>156</v>
      </c>
      <c r="D93" s="211"/>
      <c r="E93" s="211"/>
      <c r="F93" s="211"/>
      <c r="G93" s="211"/>
      <c r="H93" s="211"/>
      <c r="I93" s="211"/>
      <c r="J93" s="211"/>
      <c r="K93" s="211"/>
      <c r="L93" s="211"/>
      <c r="M93" s="211"/>
      <c r="N93" s="211"/>
      <c r="O93" s="211"/>
      <c r="P93" s="211"/>
      <c r="Q93" s="211"/>
      <c r="R93" s="211"/>
      <c r="S93" s="211"/>
      <c r="T93" s="211"/>
      <c r="U93" s="211"/>
      <c r="V93" s="211"/>
      <c r="W93" s="211"/>
      <c r="X93" s="211"/>
    </row>
    <row r="94" spans="2:25" ht="15.95" customHeight="1" x14ac:dyDescent="0.15">
      <c r="B94" s="211"/>
      <c r="C94" s="211" t="s">
        <v>157</v>
      </c>
      <c r="D94" s="211"/>
      <c r="E94" s="211"/>
      <c r="F94" s="211"/>
      <c r="G94" s="211"/>
      <c r="H94" s="211"/>
      <c r="I94" s="211"/>
      <c r="J94" s="211"/>
      <c r="K94" s="211"/>
      <c r="L94" s="211"/>
      <c r="M94" s="211"/>
      <c r="N94" s="211"/>
      <c r="O94" s="211"/>
      <c r="P94" s="211"/>
      <c r="Q94" s="211"/>
      <c r="R94" s="211"/>
      <c r="S94" s="211"/>
      <c r="T94" s="211"/>
      <c r="U94" s="211"/>
      <c r="V94" s="211"/>
      <c r="W94" s="211"/>
      <c r="X94" s="211"/>
    </row>
    <row r="95" spans="2:25" ht="15.95" customHeight="1" x14ac:dyDescent="0.15">
      <c r="C95" s="3" t="s">
        <v>112</v>
      </c>
    </row>
    <row r="96" spans="2:25" ht="24.75" customHeight="1" x14ac:dyDescent="0.15">
      <c r="B96" s="621" t="s">
        <v>126</v>
      </c>
      <c r="C96" s="621"/>
      <c r="D96" s="621"/>
      <c r="E96" s="621"/>
      <c r="F96" s="622"/>
      <c r="G96" s="622"/>
      <c r="H96" s="622"/>
      <c r="I96" s="621"/>
      <c r="J96" s="621"/>
      <c r="K96" s="621"/>
      <c r="L96" s="621"/>
      <c r="M96" s="621"/>
      <c r="N96" s="621"/>
      <c r="O96" s="621"/>
      <c r="P96" s="621"/>
      <c r="Q96" s="621"/>
      <c r="R96" s="621"/>
      <c r="S96" s="621"/>
      <c r="T96" s="621"/>
      <c r="U96" s="621"/>
      <c r="V96" s="621"/>
      <c r="W96" s="621"/>
      <c r="X96" s="621"/>
      <c r="Y96" s="159"/>
    </row>
    <row r="97" spans="2:25" ht="20.100000000000001" customHeight="1" x14ac:dyDescent="0.15">
      <c r="B97" s="355" t="s">
        <v>58</v>
      </c>
      <c r="C97" s="359"/>
      <c r="D97" s="359"/>
      <c r="E97" s="359"/>
      <c r="F97" s="623" t="str">
        <f>+'様式A-1'!$D$3</f>
        <v>セキセキトンネル</v>
      </c>
      <c r="G97" s="623"/>
      <c r="H97" s="623"/>
      <c r="I97" s="343" t="s">
        <v>59</v>
      </c>
      <c r="J97" s="344"/>
      <c r="K97" s="337" t="str">
        <f>+'様式A-1'!$J$3</f>
        <v>主要地方道岩国大竹線</v>
      </c>
      <c r="L97" s="354"/>
      <c r="M97" s="354"/>
      <c r="N97" s="338"/>
      <c r="O97" s="415" t="s">
        <v>127</v>
      </c>
      <c r="P97" s="624" t="str">
        <f>+'様式B (1)'!$S$3</f>
        <v>復建調査設計株式会社</v>
      </c>
      <c r="Q97" s="591"/>
      <c r="R97" s="591"/>
      <c r="S97" s="625"/>
      <c r="T97" s="561" t="s">
        <v>128</v>
      </c>
      <c r="U97" s="626"/>
      <c r="V97" s="626"/>
      <c r="W97" s="562"/>
      <c r="X97" s="630">
        <f>+'様式B (1)'!$P$2</f>
        <v>45853</v>
      </c>
      <c r="Y97" s="631"/>
    </row>
    <row r="98" spans="2:25" ht="20.100000000000001" customHeight="1" x14ac:dyDescent="0.15">
      <c r="B98" s="357" t="s">
        <v>70</v>
      </c>
      <c r="C98" s="387"/>
      <c r="D98" s="387"/>
      <c r="E98" s="387"/>
      <c r="F98" s="634" t="str">
        <f>+'様式A-1'!$D$4</f>
        <v>関々トンネル</v>
      </c>
      <c r="G98" s="634"/>
      <c r="H98" s="634"/>
      <c r="I98" s="635" t="s">
        <v>71</v>
      </c>
      <c r="J98" s="636"/>
      <c r="K98" s="337" t="str">
        <f>+'様式A-1'!$R$3</f>
        <v>山口県岩国土木建築事務所</v>
      </c>
      <c r="L98" s="354"/>
      <c r="M98" s="354"/>
      <c r="N98" s="338"/>
      <c r="O98" s="421"/>
      <c r="P98" s="637" t="str">
        <f>+'様式B (1)'!$S$4</f>
        <v>小笠原洋</v>
      </c>
      <c r="Q98" s="592"/>
      <c r="R98" s="592"/>
      <c r="S98" s="629"/>
      <c r="T98" s="627"/>
      <c r="U98" s="628"/>
      <c r="V98" s="628"/>
      <c r="W98" s="629"/>
      <c r="X98" s="632"/>
      <c r="Y98" s="633"/>
    </row>
    <row r="99" spans="2:25" ht="15" customHeight="1" x14ac:dyDescent="0.15">
      <c r="B99" s="327" t="s">
        <v>129</v>
      </c>
      <c r="C99" s="606" t="s">
        <v>130</v>
      </c>
      <c r="D99" s="607"/>
      <c r="E99" s="598" t="s">
        <v>131</v>
      </c>
      <c r="F99" s="598" t="s">
        <v>132</v>
      </c>
      <c r="G99" s="609" t="s">
        <v>133</v>
      </c>
      <c r="H99" s="610"/>
      <c r="I99" s="355" t="s">
        <v>134</v>
      </c>
      <c r="J99" s="359"/>
      <c r="K99" s="359"/>
      <c r="L99" s="359"/>
      <c r="M99" s="359"/>
      <c r="N99" s="356"/>
      <c r="O99" s="613" t="s">
        <v>135</v>
      </c>
      <c r="P99" s="585" t="s">
        <v>136</v>
      </c>
      <c r="Q99" s="615"/>
      <c r="R99" s="615"/>
      <c r="S99" s="616"/>
      <c r="T99" s="609" t="s">
        <v>137</v>
      </c>
      <c r="U99" s="619"/>
      <c r="V99" s="619"/>
      <c r="W99" s="619"/>
      <c r="X99" s="610"/>
      <c r="Y99" s="597" t="s">
        <v>138</v>
      </c>
    </row>
    <row r="100" spans="2:25" ht="15" customHeight="1" x14ac:dyDescent="0.15">
      <c r="B100" s="327"/>
      <c r="C100" s="606"/>
      <c r="D100" s="607"/>
      <c r="E100" s="598"/>
      <c r="F100" s="598"/>
      <c r="G100" s="611"/>
      <c r="H100" s="612"/>
      <c r="I100" s="357"/>
      <c r="J100" s="387"/>
      <c r="K100" s="387"/>
      <c r="L100" s="387"/>
      <c r="M100" s="387"/>
      <c r="N100" s="358"/>
      <c r="O100" s="614"/>
      <c r="P100" s="586"/>
      <c r="Q100" s="617"/>
      <c r="R100" s="617"/>
      <c r="S100" s="618"/>
      <c r="T100" s="611"/>
      <c r="U100" s="620"/>
      <c r="V100" s="620"/>
      <c r="W100" s="620"/>
      <c r="X100" s="612"/>
      <c r="Y100" s="598"/>
    </row>
    <row r="101" spans="2:25" ht="16.149999999999999" customHeight="1" x14ac:dyDescent="0.15">
      <c r="B101" s="327"/>
      <c r="C101" s="606"/>
      <c r="D101" s="607"/>
      <c r="E101" s="598"/>
      <c r="F101" s="598"/>
      <c r="G101" s="559" t="s">
        <v>139</v>
      </c>
      <c r="H101" s="559" t="s">
        <v>140</v>
      </c>
      <c r="I101" s="601" t="s">
        <v>141</v>
      </c>
      <c r="J101" s="601" t="s">
        <v>142</v>
      </c>
      <c r="K101" s="602"/>
      <c r="L101" s="602"/>
      <c r="M101" s="603" t="s">
        <v>143</v>
      </c>
      <c r="N101" s="604" t="s">
        <v>144</v>
      </c>
      <c r="O101" s="601" t="s">
        <v>145</v>
      </c>
      <c r="P101" s="392" t="s">
        <v>146</v>
      </c>
      <c r="Q101" s="602"/>
      <c r="R101" s="559" t="s">
        <v>147</v>
      </c>
      <c r="S101" s="559" t="s">
        <v>148</v>
      </c>
      <c r="T101" s="605" t="s">
        <v>149</v>
      </c>
      <c r="U101" s="559" t="s">
        <v>150</v>
      </c>
      <c r="V101" s="602"/>
      <c r="W101" s="602"/>
      <c r="X101" s="602"/>
      <c r="Y101" s="598"/>
    </row>
    <row r="102" spans="2:25" ht="16.149999999999999" customHeight="1" x14ac:dyDescent="0.15">
      <c r="B102" s="327"/>
      <c r="C102" s="357"/>
      <c r="D102" s="358"/>
      <c r="E102" s="608"/>
      <c r="F102" s="608"/>
      <c r="G102" s="600"/>
      <c r="H102" s="600"/>
      <c r="I102" s="602"/>
      <c r="J102" s="602"/>
      <c r="K102" s="602"/>
      <c r="L102" s="602"/>
      <c r="M102" s="602"/>
      <c r="N102" s="602"/>
      <c r="O102" s="602"/>
      <c r="P102" s="164" t="s">
        <v>151</v>
      </c>
      <c r="Q102" s="164" t="s">
        <v>152</v>
      </c>
      <c r="R102" s="602"/>
      <c r="S102" s="602"/>
      <c r="T102" s="602"/>
      <c r="U102" s="602"/>
      <c r="V102" s="602"/>
      <c r="W102" s="602"/>
      <c r="X102" s="602"/>
      <c r="Y102" s="599"/>
    </row>
    <row r="103" spans="2:25" ht="15.75" customHeight="1" x14ac:dyDescent="0.15">
      <c r="B103" s="327"/>
      <c r="C103" s="362" t="s">
        <v>510</v>
      </c>
      <c r="D103" s="363"/>
      <c r="E103" s="131">
        <v>4</v>
      </c>
      <c r="F103" s="241">
        <v>270</v>
      </c>
      <c r="G103" s="178" t="s">
        <v>627</v>
      </c>
      <c r="H103" s="178" t="s">
        <v>861</v>
      </c>
      <c r="I103" s="178"/>
      <c r="J103" s="349" t="s">
        <v>379</v>
      </c>
      <c r="K103" s="349"/>
      <c r="L103" s="349"/>
      <c r="M103" s="178" t="s">
        <v>1035</v>
      </c>
      <c r="N103" s="178" t="s">
        <v>433</v>
      </c>
      <c r="O103" s="178" t="s">
        <v>433</v>
      </c>
      <c r="P103" s="178"/>
      <c r="Q103" s="178"/>
      <c r="R103" s="178" t="s">
        <v>495</v>
      </c>
      <c r="S103" s="178" t="s">
        <v>495</v>
      </c>
      <c r="T103" s="178"/>
      <c r="U103" s="349"/>
      <c r="V103" s="595"/>
      <c r="W103" s="595"/>
      <c r="X103" s="595"/>
      <c r="Y103" s="178" t="s">
        <v>630</v>
      </c>
    </row>
    <row r="104" spans="2:25" ht="15.95" customHeight="1" x14ac:dyDescent="0.15">
      <c r="B104" s="327"/>
      <c r="C104" s="362" t="s">
        <v>511</v>
      </c>
      <c r="D104" s="363"/>
      <c r="E104" s="131">
        <v>1</v>
      </c>
      <c r="F104" s="241">
        <v>280.5</v>
      </c>
      <c r="G104" s="178" t="s">
        <v>425</v>
      </c>
      <c r="H104" s="178" t="s">
        <v>571</v>
      </c>
      <c r="I104" s="178" t="s">
        <v>466</v>
      </c>
      <c r="J104" s="349" t="s">
        <v>337</v>
      </c>
      <c r="K104" s="349"/>
      <c r="L104" s="349"/>
      <c r="M104" s="178" t="s">
        <v>995</v>
      </c>
      <c r="N104" s="178" t="s">
        <v>433</v>
      </c>
      <c r="O104" s="178" t="s">
        <v>433</v>
      </c>
      <c r="P104" s="178"/>
      <c r="Q104" s="178" t="s">
        <v>494</v>
      </c>
      <c r="R104" s="178" t="s">
        <v>495</v>
      </c>
      <c r="S104" s="178" t="s">
        <v>495</v>
      </c>
      <c r="T104" s="178" t="s">
        <v>427</v>
      </c>
      <c r="U104" s="349" t="s">
        <v>428</v>
      </c>
      <c r="V104" s="595"/>
      <c r="W104" s="595"/>
      <c r="X104" s="595"/>
      <c r="Y104" s="178" t="s">
        <v>1014</v>
      </c>
    </row>
    <row r="105" spans="2:25" ht="15.95" customHeight="1" x14ac:dyDescent="0.15">
      <c r="B105" s="327"/>
      <c r="C105" s="362" t="s">
        <v>511</v>
      </c>
      <c r="D105" s="363"/>
      <c r="E105" s="131">
        <v>2</v>
      </c>
      <c r="F105" s="241">
        <v>289</v>
      </c>
      <c r="G105" s="178" t="s">
        <v>425</v>
      </c>
      <c r="H105" s="178" t="s">
        <v>571</v>
      </c>
      <c r="I105" s="178" t="s">
        <v>373</v>
      </c>
      <c r="J105" s="349" t="s">
        <v>373</v>
      </c>
      <c r="K105" s="349"/>
      <c r="L105" s="349"/>
      <c r="M105" s="178" t="s">
        <v>1053</v>
      </c>
      <c r="N105" s="178" t="s">
        <v>706</v>
      </c>
      <c r="O105" s="178" t="s">
        <v>494</v>
      </c>
      <c r="P105" s="178"/>
      <c r="Q105" s="178" t="s">
        <v>494</v>
      </c>
      <c r="R105" s="178" t="s">
        <v>495</v>
      </c>
      <c r="S105" s="178" t="s">
        <v>495</v>
      </c>
      <c r="T105" s="178" t="s">
        <v>427</v>
      </c>
      <c r="U105" s="349" t="s">
        <v>428</v>
      </c>
      <c r="V105" s="595"/>
      <c r="W105" s="595"/>
      <c r="X105" s="595"/>
      <c r="Y105" s="178" t="s">
        <v>569</v>
      </c>
    </row>
    <row r="106" spans="2:25" ht="15.95" customHeight="1" x14ac:dyDescent="0.15">
      <c r="B106" s="327"/>
      <c r="C106" s="362" t="s">
        <v>511</v>
      </c>
      <c r="D106" s="363"/>
      <c r="E106" s="131">
        <v>3</v>
      </c>
      <c r="F106" s="241">
        <v>290.5</v>
      </c>
      <c r="G106" s="178" t="s">
        <v>425</v>
      </c>
      <c r="H106" s="178" t="s">
        <v>571</v>
      </c>
      <c r="I106" s="178" t="s">
        <v>373</v>
      </c>
      <c r="J106" s="349" t="s">
        <v>373</v>
      </c>
      <c r="K106" s="349"/>
      <c r="L106" s="349"/>
      <c r="M106" s="178" t="s">
        <v>1054</v>
      </c>
      <c r="N106" s="178" t="s">
        <v>708</v>
      </c>
      <c r="O106" s="178" t="s">
        <v>494</v>
      </c>
      <c r="P106" s="178"/>
      <c r="Q106" s="178" t="s">
        <v>494</v>
      </c>
      <c r="R106" s="178" t="s">
        <v>495</v>
      </c>
      <c r="S106" s="178" t="s">
        <v>495</v>
      </c>
      <c r="T106" s="178" t="s">
        <v>427</v>
      </c>
      <c r="U106" s="349" t="s">
        <v>428</v>
      </c>
      <c r="V106" s="595"/>
      <c r="W106" s="595"/>
      <c r="X106" s="595"/>
      <c r="Y106" s="178" t="s">
        <v>569</v>
      </c>
    </row>
    <row r="107" spans="2:25" ht="15.95" customHeight="1" x14ac:dyDescent="0.15">
      <c r="B107" s="327"/>
      <c r="C107" s="362" t="s">
        <v>511</v>
      </c>
      <c r="D107" s="363"/>
      <c r="E107" s="131">
        <v>4</v>
      </c>
      <c r="F107" s="241">
        <v>291</v>
      </c>
      <c r="G107" s="178" t="s">
        <v>425</v>
      </c>
      <c r="H107" s="178" t="s">
        <v>863</v>
      </c>
      <c r="I107" s="178" t="s">
        <v>373</v>
      </c>
      <c r="J107" s="349" t="s">
        <v>373</v>
      </c>
      <c r="K107" s="349"/>
      <c r="L107" s="349"/>
      <c r="M107" s="178" t="s">
        <v>710</v>
      </c>
      <c r="N107" s="178" t="s">
        <v>710</v>
      </c>
      <c r="O107" s="178" t="s">
        <v>494</v>
      </c>
      <c r="P107" s="178"/>
      <c r="Q107" s="178" t="s">
        <v>494</v>
      </c>
      <c r="R107" s="178" t="s">
        <v>495</v>
      </c>
      <c r="S107" s="178" t="s">
        <v>495</v>
      </c>
      <c r="T107" s="178" t="s">
        <v>427</v>
      </c>
      <c r="U107" s="349" t="s">
        <v>428</v>
      </c>
      <c r="V107" s="595"/>
      <c r="W107" s="595"/>
      <c r="X107" s="595"/>
      <c r="Y107" s="178"/>
    </row>
    <row r="108" spans="2:25" ht="15.95" customHeight="1" x14ac:dyDescent="0.15">
      <c r="B108" s="327"/>
      <c r="C108" s="362" t="s">
        <v>511</v>
      </c>
      <c r="D108" s="363"/>
      <c r="E108" s="131">
        <v>5</v>
      </c>
      <c r="F108" s="241">
        <v>280.5</v>
      </c>
      <c r="G108" s="178" t="s">
        <v>627</v>
      </c>
      <c r="H108" s="178" t="s">
        <v>861</v>
      </c>
      <c r="I108" s="178"/>
      <c r="J108" s="349" t="s">
        <v>379</v>
      </c>
      <c r="K108" s="349"/>
      <c r="L108" s="349"/>
      <c r="M108" s="178" t="s">
        <v>1035</v>
      </c>
      <c r="N108" s="178" t="s">
        <v>433</v>
      </c>
      <c r="O108" s="178" t="s">
        <v>433</v>
      </c>
      <c r="P108" s="178"/>
      <c r="Q108" s="178"/>
      <c r="R108" s="178" t="s">
        <v>495</v>
      </c>
      <c r="S108" s="178" t="s">
        <v>495</v>
      </c>
      <c r="T108" s="178"/>
      <c r="U108" s="349"/>
      <c r="V108" s="595"/>
      <c r="W108" s="595"/>
      <c r="X108" s="595"/>
      <c r="Y108" s="178" t="s">
        <v>630</v>
      </c>
    </row>
    <row r="109" spans="2:25" ht="15.95" customHeight="1" x14ac:dyDescent="0.15">
      <c r="B109" s="327"/>
      <c r="C109" s="362" t="s">
        <v>512</v>
      </c>
      <c r="D109" s="363"/>
      <c r="E109" s="131">
        <v>1</v>
      </c>
      <c r="F109" s="241">
        <v>291.5</v>
      </c>
      <c r="G109" s="178" t="s">
        <v>425</v>
      </c>
      <c r="H109" s="178" t="s">
        <v>500</v>
      </c>
      <c r="I109" s="178" t="s">
        <v>373</v>
      </c>
      <c r="J109" s="349" t="s">
        <v>373</v>
      </c>
      <c r="K109" s="349"/>
      <c r="L109" s="349"/>
      <c r="M109" s="178" t="s">
        <v>1055</v>
      </c>
      <c r="N109" s="178" t="s">
        <v>712</v>
      </c>
      <c r="O109" s="178" t="s">
        <v>494</v>
      </c>
      <c r="P109" s="178"/>
      <c r="Q109" s="178" t="s">
        <v>494</v>
      </c>
      <c r="R109" s="178" t="s">
        <v>495</v>
      </c>
      <c r="S109" s="178" t="s">
        <v>495</v>
      </c>
      <c r="T109" s="178" t="s">
        <v>427</v>
      </c>
      <c r="U109" s="349" t="s">
        <v>428</v>
      </c>
      <c r="V109" s="595"/>
      <c r="W109" s="595"/>
      <c r="X109" s="595"/>
      <c r="Y109" s="178" t="s">
        <v>569</v>
      </c>
    </row>
    <row r="110" spans="2:25" ht="15.95" customHeight="1" x14ac:dyDescent="0.15">
      <c r="B110" s="327"/>
      <c r="C110" s="362" t="s">
        <v>512</v>
      </c>
      <c r="D110" s="363"/>
      <c r="E110" s="131">
        <v>2</v>
      </c>
      <c r="F110" s="241">
        <v>291</v>
      </c>
      <c r="G110" s="178" t="s">
        <v>425</v>
      </c>
      <c r="H110" s="178" t="s">
        <v>571</v>
      </c>
      <c r="I110" s="178" t="s">
        <v>466</v>
      </c>
      <c r="J110" s="349" t="s">
        <v>337</v>
      </c>
      <c r="K110" s="349"/>
      <c r="L110" s="349"/>
      <c r="M110" s="178" t="s">
        <v>998</v>
      </c>
      <c r="N110" s="178" t="s">
        <v>433</v>
      </c>
      <c r="O110" s="178" t="s">
        <v>433</v>
      </c>
      <c r="P110" s="178"/>
      <c r="Q110" s="178" t="s">
        <v>494</v>
      </c>
      <c r="R110" s="178" t="s">
        <v>495</v>
      </c>
      <c r="S110" s="178" t="s">
        <v>495</v>
      </c>
      <c r="T110" s="178" t="s">
        <v>427</v>
      </c>
      <c r="U110" s="349" t="s">
        <v>428</v>
      </c>
      <c r="V110" s="595"/>
      <c r="W110" s="595"/>
      <c r="X110" s="595"/>
      <c r="Y110" s="178" t="s">
        <v>1017</v>
      </c>
    </row>
    <row r="111" spans="2:25" ht="15.95" customHeight="1" x14ac:dyDescent="0.15">
      <c r="B111" s="327"/>
      <c r="C111" s="362" t="s">
        <v>512</v>
      </c>
      <c r="D111" s="363"/>
      <c r="E111" s="131">
        <v>3</v>
      </c>
      <c r="F111" s="241">
        <v>300.5</v>
      </c>
      <c r="G111" s="178" t="s">
        <v>425</v>
      </c>
      <c r="H111" s="178" t="s">
        <v>500</v>
      </c>
      <c r="I111" s="178" t="s">
        <v>373</v>
      </c>
      <c r="J111" s="362" t="s">
        <v>373</v>
      </c>
      <c r="K111" s="596"/>
      <c r="L111" s="363"/>
      <c r="M111" s="178" t="s">
        <v>1056</v>
      </c>
      <c r="N111" s="178" t="s">
        <v>714</v>
      </c>
      <c r="O111" s="178" t="s">
        <v>494</v>
      </c>
      <c r="P111" s="178"/>
      <c r="Q111" s="178" t="s">
        <v>494</v>
      </c>
      <c r="R111" s="178" t="s">
        <v>495</v>
      </c>
      <c r="S111" s="178" t="s">
        <v>495</v>
      </c>
      <c r="T111" s="178" t="s">
        <v>427</v>
      </c>
      <c r="U111" s="362" t="s">
        <v>428</v>
      </c>
      <c r="V111" s="596"/>
      <c r="W111" s="596"/>
      <c r="X111" s="363"/>
      <c r="Y111" s="178" t="s">
        <v>569</v>
      </c>
    </row>
    <row r="112" spans="2:25" ht="15.95" customHeight="1" x14ac:dyDescent="0.15">
      <c r="B112" s="327"/>
      <c r="C112" s="362" t="s">
        <v>512</v>
      </c>
      <c r="D112" s="363"/>
      <c r="E112" s="131">
        <v>4</v>
      </c>
      <c r="F112" s="241">
        <v>301.5</v>
      </c>
      <c r="G112" s="178" t="s">
        <v>425</v>
      </c>
      <c r="H112" s="178" t="s">
        <v>498</v>
      </c>
      <c r="I112" s="178" t="s">
        <v>373</v>
      </c>
      <c r="J112" s="362" t="s">
        <v>373</v>
      </c>
      <c r="K112" s="596"/>
      <c r="L112" s="363"/>
      <c r="M112" s="178" t="s">
        <v>716</v>
      </c>
      <c r="N112" s="178" t="s">
        <v>717</v>
      </c>
      <c r="O112" s="178" t="s">
        <v>494</v>
      </c>
      <c r="P112" s="178"/>
      <c r="Q112" s="178" t="s">
        <v>494</v>
      </c>
      <c r="R112" s="178" t="s">
        <v>495</v>
      </c>
      <c r="S112" s="178" t="s">
        <v>495</v>
      </c>
      <c r="T112" s="178" t="s">
        <v>427</v>
      </c>
      <c r="U112" s="362" t="s">
        <v>428</v>
      </c>
      <c r="V112" s="596"/>
      <c r="W112" s="596"/>
      <c r="X112" s="363"/>
      <c r="Y112" s="178"/>
    </row>
    <row r="113" spans="2:25" ht="15.95" customHeight="1" x14ac:dyDescent="0.15">
      <c r="B113" s="327"/>
      <c r="C113" s="362" t="s">
        <v>512</v>
      </c>
      <c r="D113" s="363"/>
      <c r="E113" s="131">
        <v>5</v>
      </c>
      <c r="F113" s="241">
        <v>291</v>
      </c>
      <c r="G113" s="178" t="s">
        <v>425</v>
      </c>
      <c r="H113" s="178" t="s">
        <v>862</v>
      </c>
      <c r="I113" s="178" t="s">
        <v>443</v>
      </c>
      <c r="J113" s="362" t="s">
        <v>345</v>
      </c>
      <c r="K113" s="596"/>
      <c r="L113" s="363"/>
      <c r="M113" s="178" t="s">
        <v>719</v>
      </c>
      <c r="N113" s="178" t="s">
        <v>433</v>
      </c>
      <c r="O113" s="178" t="s">
        <v>433</v>
      </c>
      <c r="P113" s="178"/>
      <c r="Q113" s="178" t="s">
        <v>494</v>
      </c>
      <c r="R113" s="178" t="s">
        <v>495</v>
      </c>
      <c r="S113" s="178" t="s">
        <v>495</v>
      </c>
      <c r="T113" s="178" t="s">
        <v>427</v>
      </c>
      <c r="U113" s="362" t="s">
        <v>428</v>
      </c>
      <c r="V113" s="596"/>
      <c r="W113" s="596"/>
      <c r="X113" s="363"/>
      <c r="Y113" s="178" t="s">
        <v>429</v>
      </c>
    </row>
    <row r="114" spans="2:25" ht="15.95" customHeight="1" x14ac:dyDescent="0.15">
      <c r="B114" s="327"/>
      <c r="C114" s="362" t="s">
        <v>512</v>
      </c>
      <c r="D114" s="363"/>
      <c r="E114" s="131">
        <v>6</v>
      </c>
      <c r="F114" s="241">
        <v>291</v>
      </c>
      <c r="G114" s="178" t="s">
        <v>627</v>
      </c>
      <c r="H114" s="178" t="s">
        <v>861</v>
      </c>
      <c r="I114" s="178"/>
      <c r="J114" s="362" t="s">
        <v>379</v>
      </c>
      <c r="K114" s="596"/>
      <c r="L114" s="363"/>
      <c r="M114" s="178" t="s">
        <v>1035</v>
      </c>
      <c r="N114" s="178" t="s">
        <v>721</v>
      </c>
      <c r="O114" s="178" t="s">
        <v>494</v>
      </c>
      <c r="P114" s="178"/>
      <c r="Q114" s="178"/>
      <c r="R114" s="178" t="s">
        <v>495</v>
      </c>
      <c r="S114" s="178" t="s">
        <v>495</v>
      </c>
      <c r="T114" s="178"/>
      <c r="U114" s="349"/>
      <c r="V114" s="595"/>
      <c r="W114" s="595"/>
      <c r="X114" s="595"/>
      <c r="Y114" s="178" t="s">
        <v>630</v>
      </c>
    </row>
    <row r="115" spans="2:25" ht="15.95" customHeight="1" x14ac:dyDescent="0.15">
      <c r="B115" s="327"/>
      <c r="C115" s="362" t="s">
        <v>513</v>
      </c>
      <c r="D115" s="363"/>
      <c r="E115" s="131">
        <v>1</v>
      </c>
      <c r="F115" s="241">
        <v>301.5</v>
      </c>
      <c r="G115" s="178" t="s">
        <v>425</v>
      </c>
      <c r="H115" s="178" t="s">
        <v>500</v>
      </c>
      <c r="I115" s="178" t="s">
        <v>443</v>
      </c>
      <c r="J115" s="349" t="s">
        <v>345</v>
      </c>
      <c r="K115" s="349"/>
      <c r="L115" s="349"/>
      <c r="M115" s="178" t="s">
        <v>722</v>
      </c>
      <c r="N115" s="178" t="s">
        <v>723</v>
      </c>
      <c r="O115" s="178" t="s">
        <v>496</v>
      </c>
      <c r="P115" s="178"/>
      <c r="Q115" s="178" t="s">
        <v>494</v>
      </c>
      <c r="R115" s="178" t="s">
        <v>495</v>
      </c>
      <c r="S115" s="178" t="s">
        <v>495</v>
      </c>
      <c r="T115" s="178" t="s">
        <v>427</v>
      </c>
      <c r="U115" s="349" t="s">
        <v>428</v>
      </c>
      <c r="V115" s="595"/>
      <c r="W115" s="595"/>
      <c r="X115" s="595"/>
      <c r="Y115" s="178" t="s">
        <v>429</v>
      </c>
    </row>
    <row r="116" spans="2:25" ht="15.95" customHeight="1" x14ac:dyDescent="0.15">
      <c r="B116" s="327"/>
      <c r="C116" s="362" t="s">
        <v>513</v>
      </c>
      <c r="D116" s="363"/>
      <c r="E116" s="131">
        <v>2</v>
      </c>
      <c r="F116" s="241">
        <v>301.5</v>
      </c>
      <c r="G116" s="178" t="s">
        <v>425</v>
      </c>
      <c r="H116" s="178" t="s">
        <v>500</v>
      </c>
      <c r="I116" s="178" t="s">
        <v>466</v>
      </c>
      <c r="J116" s="349" t="s">
        <v>337</v>
      </c>
      <c r="K116" s="349"/>
      <c r="L116" s="349"/>
      <c r="M116" s="178" t="s">
        <v>999</v>
      </c>
      <c r="N116" s="178" t="s">
        <v>433</v>
      </c>
      <c r="O116" s="178" t="s">
        <v>433</v>
      </c>
      <c r="P116" s="178"/>
      <c r="Q116" s="178" t="s">
        <v>494</v>
      </c>
      <c r="R116" s="178" t="s">
        <v>495</v>
      </c>
      <c r="S116" s="178" t="s">
        <v>495</v>
      </c>
      <c r="T116" s="178" t="s">
        <v>427</v>
      </c>
      <c r="U116" s="349" t="s">
        <v>428</v>
      </c>
      <c r="V116" s="595"/>
      <c r="W116" s="595"/>
      <c r="X116" s="595"/>
      <c r="Y116" s="178" t="s">
        <v>1018</v>
      </c>
    </row>
    <row r="117" spans="2:25" ht="15.95" customHeight="1" x14ac:dyDescent="0.15">
      <c r="B117" s="327"/>
      <c r="C117" s="362" t="s">
        <v>513</v>
      </c>
      <c r="D117" s="363"/>
      <c r="E117" s="131">
        <v>3</v>
      </c>
      <c r="F117" s="241">
        <v>312</v>
      </c>
      <c r="G117" s="178" t="s">
        <v>425</v>
      </c>
      <c r="H117" s="178" t="s">
        <v>498</v>
      </c>
      <c r="I117" s="178" t="s">
        <v>373</v>
      </c>
      <c r="J117" s="349" t="s">
        <v>373</v>
      </c>
      <c r="K117" s="349"/>
      <c r="L117" s="349"/>
      <c r="M117" s="178" t="s">
        <v>724</v>
      </c>
      <c r="N117" s="178" t="s">
        <v>433</v>
      </c>
      <c r="O117" s="178" t="s">
        <v>433</v>
      </c>
      <c r="P117" s="178"/>
      <c r="Q117" s="178" t="s">
        <v>494</v>
      </c>
      <c r="R117" s="178" t="s">
        <v>495</v>
      </c>
      <c r="S117" s="178" t="s">
        <v>495</v>
      </c>
      <c r="T117" s="178" t="s">
        <v>427</v>
      </c>
      <c r="U117" s="349" t="s">
        <v>428</v>
      </c>
      <c r="V117" s="595"/>
      <c r="W117" s="595"/>
      <c r="X117" s="595"/>
      <c r="Y117" s="178"/>
    </row>
    <row r="118" spans="2:25" ht="15.95" customHeight="1" x14ac:dyDescent="0.15">
      <c r="B118" s="327"/>
      <c r="C118" s="362" t="s">
        <v>513</v>
      </c>
      <c r="D118" s="363"/>
      <c r="E118" s="131">
        <v>4</v>
      </c>
      <c r="F118" s="241">
        <v>312</v>
      </c>
      <c r="G118" s="178" t="s">
        <v>425</v>
      </c>
      <c r="H118" s="178" t="s">
        <v>499</v>
      </c>
      <c r="I118" s="178" t="s">
        <v>373</v>
      </c>
      <c r="J118" s="349" t="s">
        <v>373</v>
      </c>
      <c r="K118" s="349"/>
      <c r="L118" s="349"/>
      <c r="M118" s="178" t="s">
        <v>726</v>
      </c>
      <c r="N118" s="178" t="s">
        <v>717</v>
      </c>
      <c r="O118" s="178" t="s">
        <v>494</v>
      </c>
      <c r="P118" s="178"/>
      <c r="Q118" s="178" t="s">
        <v>494</v>
      </c>
      <c r="R118" s="178" t="s">
        <v>495</v>
      </c>
      <c r="S118" s="178" t="s">
        <v>495</v>
      </c>
      <c r="T118" s="178" t="s">
        <v>427</v>
      </c>
      <c r="U118" s="349" t="s">
        <v>428</v>
      </c>
      <c r="V118" s="595"/>
      <c r="W118" s="595"/>
      <c r="X118" s="595"/>
      <c r="Y118" s="178"/>
    </row>
    <row r="119" spans="2:25" ht="15.95" customHeight="1" x14ac:dyDescent="0.15">
      <c r="B119" s="327"/>
      <c r="C119" s="362" t="s">
        <v>513</v>
      </c>
      <c r="D119" s="363"/>
      <c r="E119" s="131">
        <v>5</v>
      </c>
      <c r="F119" s="241">
        <v>301.5</v>
      </c>
      <c r="G119" s="178" t="s">
        <v>425</v>
      </c>
      <c r="H119" s="178" t="s">
        <v>862</v>
      </c>
      <c r="I119" s="178" t="s">
        <v>443</v>
      </c>
      <c r="J119" s="349" t="s">
        <v>345</v>
      </c>
      <c r="K119" s="349"/>
      <c r="L119" s="349"/>
      <c r="M119" s="178" t="s">
        <v>704</v>
      </c>
      <c r="N119" s="178" t="s">
        <v>719</v>
      </c>
      <c r="O119" s="178" t="s">
        <v>494</v>
      </c>
      <c r="P119" s="178"/>
      <c r="Q119" s="178" t="s">
        <v>494</v>
      </c>
      <c r="R119" s="178" t="s">
        <v>495</v>
      </c>
      <c r="S119" s="178" t="s">
        <v>495</v>
      </c>
      <c r="T119" s="178" t="s">
        <v>427</v>
      </c>
      <c r="U119" s="349" t="s">
        <v>428</v>
      </c>
      <c r="V119" s="595"/>
      <c r="W119" s="595"/>
      <c r="X119" s="595"/>
      <c r="Y119" s="178" t="s">
        <v>429</v>
      </c>
    </row>
    <row r="120" spans="2:25" ht="15.95" customHeight="1" x14ac:dyDescent="0.15">
      <c r="B120" s="327"/>
      <c r="C120" s="362" t="s">
        <v>513</v>
      </c>
      <c r="D120" s="363"/>
      <c r="E120" s="131">
        <v>6</v>
      </c>
      <c r="F120" s="241">
        <v>309</v>
      </c>
      <c r="G120" s="178" t="s">
        <v>627</v>
      </c>
      <c r="H120" s="178" t="s">
        <v>861</v>
      </c>
      <c r="I120" s="178"/>
      <c r="J120" s="349" t="s">
        <v>379</v>
      </c>
      <c r="K120" s="349"/>
      <c r="L120" s="349"/>
      <c r="M120" s="178" t="s">
        <v>1035</v>
      </c>
      <c r="N120" s="178" t="s">
        <v>631</v>
      </c>
      <c r="O120" s="178" t="s">
        <v>494</v>
      </c>
      <c r="P120" s="178"/>
      <c r="Q120" s="178"/>
      <c r="R120" s="178" t="s">
        <v>495</v>
      </c>
      <c r="S120" s="178" t="s">
        <v>495</v>
      </c>
      <c r="T120" s="178"/>
      <c r="U120" s="349"/>
      <c r="V120" s="595"/>
      <c r="W120" s="595"/>
      <c r="X120" s="595"/>
      <c r="Y120" s="178" t="s">
        <v>630</v>
      </c>
    </row>
    <row r="121" spans="2:25" ht="15.95" customHeight="1" x14ac:dyDescent="0.15">
      <c r="B121" s="327"/>
      <c r="C121" s="362" t="s">
        <v>513</v>
      </c>
      <c r="D121" s="363"/>
      <c r="E121" s="131">
        <v>7</v>
      </c>
      <c r="F121" s="241">
        <v>309</v>
      </c>
      <c r="G121" s="178" t="s">
        <v>627</v>
      </c>
      <c r="H121" s="178" t="s">
        <v>861</v>
      </c>
      <c r="I121" s="178"/>
      <c r="J121" s="349" t="s">
        <v>379</v>
      </c>
      <c r="K121" s="349"/>
      <c r="L121" s="349"/>
      <c r="M121" s="178" t="s">
        <v>1035</v>
      </c>
      <c r="N121" s="178" t="s">
        <v>433</v>
      </c>
      <c r="O121" s="178" t="s">
        <v>433</v>
      </c>
      <c r="P121" s="178"/>
      <c r="Q121" s="178"/>
      <c r="R121" s="178" t="s">
        <v>495</v>
      </c>
      <c r="S121" s="178" t="s">
        <v>495</v>
      </c>
      <c r="T121" s="178"/>
      <c r="U121" s="349"/>
      <c r="V121" s="595"/>
      <c r="W121" s="595"/>
      <c r="X121" s="595"/>
      <c r="Y121" s="178" t="s">
        <v>630</v>
      </c>
    </row>
    <row r="122" spans="2:25" ht="15.95" customHeight="1" x14ac:dyDescent="0.15">
      <c r="B122" s="327"/>
      <c r="C122" s="362" t="s">
        <v>514</v>
      </c>
      <c r="D122" s="363"/>
      <c r="E122" s="131">
        <v>1</v>
      </c>
      <c r="F122" s="241">
        <v>312</v>
      </c>
      <c r="G122" s="178" t="s">
        <v>425</v>
      </c>
      <c r="H122" s="178" t="s">
        <v>500</v>
      </c>
      <c r="I122" s="178" t="s">
        <v>466</v>
      </c>
      <c r="J122" s="349" t="s">
        <v>337</v>
      </c>
      <c r="K122" s="349"/>
      <c r="L122" s="349"/>
      <c r="M122" s="178" t="s">
        <v>1000</v>
      </c>
      <c r="N122" s="178" t="s">
        <v>433</v>
      </c>
      <c r="O122" s="178" t="s">
        <v>433</v>
      </c>
      <c r="P122" s="178"/>
      <c r="Q122" s="178" t="s">
        <v>494</v>
      </c>
      <c r="R122" s="178" t="s">
        <v>495</v>
      </c>
      <c r="S122" s="178" t="s">
        <v>495</v>
      </c>
      <c r="T122" s="178" t="s">
        <v>427</v>
      </c>
      <c r="U122" s="349" t="s">
        <v>428</v>
      </c>
      <c r="V122" s="595"/>
      <c r="W122" s="595"/>
      <c r="X122" s="595"/>
      <c r="Y122" s="178" t="s">
        <v>1019</v>
      </c>
    </row>
    <row r="123" spans="2:25" ht="15.95" customHeight="1" x14ac:dyDescent="0.15">
      <c r="B123" s="327"/>
      <c r="C123" s="362" t="s">
        <v>514</v>
      </c>
      <c r="D123" s="363"/>
      <c r="E123" s="131">
        <v>2</v>
      </c>
      <c r="F123" s="241">
        <v>322.5</v>
      </c>
      <c r="G123" s="178" t="s">
        <v>425</v>
      </c>
      <c r="H123" s="178" t="s">
        <v>863</v>
      </c>
      <c r="I123" s="178" t="s">
        <v>373</v>
      </c>
      <c r="J123" s="349" t="s">
        <v>373</v>
      </c>
      <c r="K123" s="349"/>
      <c r="L123" s="349"/>
      <c r="M123" s="178" t="s">
        <v>710</v>
      </c>
      <c r="N123" s="178" t="s">
        <v>728</v>
      </c>
      <c r="O123" s="178" t="s">
        <v>494</v>
      </c>
      <c r="P123" s="178"/>
      <c r="Q123" s="178" t="s">
        <v>494</v>
      </c>
      <c r="R123" s="178" t="s">
        <v>495</v>
      </c>
      <c r="S123" s="178" t="s">
        <v>495</v>
      </c>
      <c r="T123" s="178" t="s">
        <v>427</v>
      </c>
      <c r="U123" s="349" t="s">
        <v>428</v>
      </c>
      <c r="V123" s="595"/>
      <c r="W123" s="595"/>
      <c r="X123" s="595"/>
      <c r="Y123" s="178"/>
    </row>
    <row r="124" spans="2:25" ht="15.95" customHeight="1" x14ac:dyDescent="0.15">
      <c r="B124" s="327"/>
      <c r="C124" s="362" t="s">
        <v>514</v>
      </c>
      <c r="D124" s="363"/>
      <c r="E124" s="131">
        <v>3</v>
      </c>
      <c r="F124" s="241">
        <v>313.5</v>
      </c>
      <c r="G124" s="178" t="s">
        <v>627</v>
      </c>
      <c r="H124" s="178" t="s">
        <v>861</v>
      </c>
      <c r="I124" s="178"/>
      <c r="J124" s="349" t="s">
        <v>379</v>
      </c>
      <c r="K124" s="349"/>
      <c r="L124" s="349"/>
      <c r="M124" s="178" t="s">
        <v>1035</v>
      </c>
      <c r="N124" s="178" t="s">
        <v>631</v>
      </c>
      <c r="O124" s="178" t="s">
        <v>494</v>
      </c>
      <c r="P124" s="178"/>
      <c r="Q124" s="178"/>
      <c r="R124" s="178" t="s">
        <v>495</v>
      </c>
      <c r="S124" s="178" t="s">
        <v>495</v>
      </c>
      <c r="T124" s="178"/>
      <c r="U124" s="349"/>
      <c r="V124" s="595"/>
      <c r="W124" s="595"/>
      <c r="X124" s="595"/>
      <c r="Y124" s="178" t="s">
        <v>630</v>
      </c>
    </row>
    <row r="125" spans="2:25" ht="15.95" customHeight="1" x14ac:dyDescent="0.15">
      <c r="B125" s="327"/>
      <c r="C125" s="362" t="s">
        <v>514</v>
      </c>
      <c r="D125" s="363"/>
      <c r="E125" s="131">
        <v>4</v>
      </c>
      <c r="F125" s="241">
        <v>313.5</v>
      </c>
      <c r="G125" s="178" t="s">
        <v>627</v>
      </c>
      <c r="H125" s="178" t="s">
        <v>861</v>
      </c>
      <c r="I125" s="178"/>
      <c r="J125" s="349" t="s">
        <v>379</v>
      </c>
      <c r="K125" s="349"/>
      <c r="L125" s="349"/>
      <c r="M125" s="178" t="s">
        <v>1035</v>
      </c>
      <c r="N125" s="178" t="s">
        <v>433</v>
      </c>
      <c r="O125" s="178" t="s">
        <v>433</v>
      </c>
      <c r="P125" s="178"/>
      <c r="Q125" s="178"/>
      <c r="R125" s="178" t="s">
        <v>495</v>
      </c>
      <c r="S125" s="178" t="s">
        <v>495</v>
      </c>
      <c r="T125" s="178"/>
      <c r="U125" s="349"/>
      <c r="V125" s="595"/>
      <c r="W125" s="595"/>
      <c r="X125" s="595"/>
      <c r="Y125" s="178" t="s">
        <v>630</v>
      </c>
    </row>
    <row r="126" spans="2:25" ht="15.95" customHeight="1" x14ac:dyDescent="0.15">
      <c r="B126" s="327"/>
      <c r="C126" s="362" t="s">
        <v>515</v>
      </c>
      <c r="D126" s="363"/>
      <c r="E126" s="131">
        <v>1</v>
      </c>
      <c r="F126" s="241">
        <v>325</v>
      </c>
      <c r="G126" s="178" t="s">
        <v>425</v>
      </c>
      <c r="H126" s="178" t="s">
        <v>571</v>
      </c>
      <c r="I126" s="178" t="s">
        <v>373</v>
      </c>
      <c r="J126" s="349" t="s">
        <v>373</v>
      </c>
      <c r="K126" s="349"/>
      <c r="L126" s="349"/>
      <c r="M126" s="178" t="s">
        <v>1057</v>
      </c>
      <c r="N126" s="178" t="s">
        <v>731</v>
      </c>
      <c r="O126" s="178" t="s">
        <v>494</v>
      </c>
      <c r="P126" s="178"/>
      <c r="Q126" s="178" t="s">
        <v>494</v>
      </c>
      <c r="R126" s="178" t="s">
        <v>495</v>
      </c>
      <c r="S126" s="178" t="s">
        <v>495</v>
      </c>
      <c r="T126" s="178" t="s">
        <v>427</v>
      </c>
      <c r="U126" s="349" t="s">
        <v>428</v>
      </c>
      <c r="V126" s="595"/>
      <c r="W126" s="595"/>
      <c r="X126" s="595"/>
      <c r="Y126" s="178" t="s">
        <v>569</v>
      </c>
    </row>
    <row r="127" spans="2:25" ht="15.95" customHeight="1" x14ac:dyDescent="0.15">
      <c r="B127" s="327"/>
      <c r="C127" s="362" t="s">
        <v>515</v>
      </c>
      <c r="D127" s="363"/>
      <c r="E127" s="131">
        <v>2</v>
      </c>
      <c r="F127" s="241">
        <v>322.5</v>
      </c>
      <c r="G127" s="178" t="s">
        <v>425</v>
      </c>
      <c r="H127" s="178" t="s">
        <v>571</v>
      </c>
      <c r="I127" s="178" t="s">
        <v>466</v>
      </c>
      <c r="J127" s="349" t="s">
        <v>337</v>
      </c>
      <c r="K127" s="349"/>
      <c r="L127" s="349"/>
      <c r="M127" s="178" t="s">
        <v>1001</v>
      </c>
      <c r="N127" s="178" t="s">
        <v>433</v>
      </c>
      <c r="O127" s="178" t="s">
        <v>433</v>
      </c>
      <c r="P127" s="178"/>
      <c r="Q127" s="178" t="s">
        <v>494</v>
      </c>
      <c r="R127" s="178" t="s">
        <v>495</v>
      </c>
      <c r="S127" s="178" t="s">
        <v>495</v>
      </c>
      <c r="T127" s="178" t="s">
        <v>427</v>
      </c>
      <c r="U127" s="349" t="s">
        <v>428</v>
      </c>
      <c r="V127" s="595"/>
      <c r="W127" s="595"/>
      <c r="X127" s="595"/>
      <c r="Y127" s="178" t="s">
        <v>1020</v>
      </c>
    </row>
    <row r="128" spans="2:25" ht="15.95" customHeight="1" x14ac:dyDescent="0.15">
      <c r="B128" s="327"/>
      <c r="C128" s="362" t="s">
        <v>515</v>
      </c>
      <c r="D128" s="363"/>
      <c r="E128" s="131">
        <v>3</v>
      </c>
      <c r="F128" s="241">
        <v>333</v>
      </c>
      <c r="G128" s="178" t="s">
        <v>425</v>
      </c>
      <c r="H128" s="178" t="s">
        <v>498</v>
      </c>
      <c r="I128" s="178" t="s">
        <v>373</v>
      </c>
      <c r="J128" s="349" t="s">
        <v>373</v>
      </c>
      <c r="K128" s="349"/>
      <c r="L128" s="349"/>
      <c r="M128" s="178" t="s">
        <v>1058</v>
      </c>
      <c r="N128" s="178" t="s">
        <v>717</v>
      </c>
      <c r="O128" s="178" t="s">
        <v>494</v>
      </c>
      <c r="P128" s="178"/>
      <c r="Q128" s="178" t="s">
        <v>494</v>
      </c>
      <c r="R128" s="178" t="s">
        <v>495</v>
      </c>
      <c r="S128" s="178" t="s">
        <v>495</v>
      </c>
      <c r="T128" s="178" t="s">
        <v>427</v>
      </c>
      <c r="U128" s="349" t="s">
        <v>428</v>
      </c>
      <c r="V128" s="595"/>
      <c r="W128" s="595"/>
      <c r="X128" s="595"/>
      <c r="Y128" s="178" t="s">
        <v>569</v>
      </c>
    </row>
    <row r="129" spans="2:25" ht="15.95" customHeight="1" x14ac:dyDescent="0.15">
      <c r="B129" s="327"/>
      <c r="C129" s="362" t="s">
        <v>515</v>
      </c>
      <c r="D129" s="363"/>
      <c r="E129" s="131">
        <v>4</v>
      </c>
      <c r="F129" s="241">
        <v>330</v>
      </c>
      <c r="G129" s="178" t="s">
        <v>425</v>
      </c>
      <c r="H129" s="178" t="s">
        <v>526</v>
      </c>
      <c r="I129" s="178" t="s">
        <v>443</v>
      </c>
      <c r="J129" s="349" t="s">
        <v>354</v>
      </c>
      <c r="K129" s="349"/>
      <c r="L129" s="349"/>
      <c r="M129" s="178" t="s">
        <v>647</v>
      </c>
      <c r="N129" s="178" t="s">
        <v>647</v>
      </c>
      <c r="O129" s="178" t="s">
        <v>494</v>
      </c>
      <c r="P129" s="178"/>
      <c r="Q129" s="178" t="s">
        <v>494</v>
      </c>
      <c r="R129" s="178" t="s">
        <v>495</v>
      </c>
      <c r="S129" s="178" t="s">
        <v>495</v>
      </c>
      <c r="T129" s="178" t="s">
        <v>427</v>
      </c>
      <c r="U129" s="349" t="s">
        <v>428</v>
      </c>
      <c r="V129" s="595"/>
      <c r="W129" s="595"/>
      <c r="X129" s="595"/>
      <c r="Y129" s="178"/>
    </row>
    <row r="130" spans="2:25" ht="15.95" customHeight="1" x14ac:dyDescent="0.15">
      <c r="B130" s="327"/>
      <c r="C130" s="362" t="s">
        <v>515</v>
      </c>
      <c r="D130" s="363"/>
      <c r="E130" s="131">
        <v>5</v>
      </c>
      <c r="F130" s="241">
        <v>328</v>
      </c>
      <c r="G130" s="178" t="s">
        <v>425</v>
      </c>
      <c r="H130" s="178" t="s">
        <v>526</v>
      </c>
      <c r="I130" s="178" t="s">
        <v>373</v>
      </c>
      <c r="J130" s="349" t="s">
        <v>373</v>
      </c>
      <c r="K130" s="349"/>
      <c r="L130" s="349"/>
      <c r="M130" s="178" t="s">
        <v>678</v>
      </c>
      <c r="N130" s="178" t="s">
        <v>433</v>
      </c>
      <c r="O130" s="178" t="s">
        <v>433</v>
      </c>
      <c r="P130" s="178"/>
      <c r="Q130" s="178" t="s">
        <v>494</v>
      </c>
      <c r="R130" s="178" t="s">
        <v>495</v>
      </c>
      <c r="S130" s="178" t="s">
        <v>495</v>
      </c>
      <c r="T130" s="178" t="s">
        <v>427</v>
      </c>
      <c r="U130" s="349" t="s">
        <v>428</v>
      </c>
      <c r="V130" s="595"/>
      <c r="W130" s="595"/>
      <c r="X130" s="595"/>
      <c r="Y130" s="178"/>
    </row>
    <row r="131" spans="2:25" ht="15.95" customHeight="1" x14ac:dyDescent="0.15">
      <c r="B131" s="327"/>
      <c r="C131" s="362" t="s">
        <v>515</v>
      </c>
      <c r="D131" s="363"/>
      <c r="E131" s="131">
        <v>6</v>
      </c>
      <c r="F131" s="241">
        <v>322.5</v>
      </c>
      <c r="G131" s="178" t="s">
        <v>627</v>
      </c>
      <c r="H131" s="178" t="s">
        <v>861</v>
      </c>
      <c r="I131" s="178"/>
      <c r="J131" s="349" t="s">
        <v>379</v>
      </c>
      <c r="K131" s="349"/>
      <c r="L131" s="349"/>
      <c r="M131" s="178" t="s">
        <v>1035</v>
      </c>
      <c r="N131" s="178" t="s">
        <v>631</v>
      </c>
      <c r="O131" s="178" t="s">
        <v>494</v>
      </c>
      <c r="P131" s="178"/>
      <c r="Q131" s="178"/>
      <c r="R131" s="178" t="s">
        <v>495</v>
      </c>
      <c r="S131" s="178" t="s">
        <v>495</v>
      </c>
      <c r="T131" s="178"/>
      <c r="U131" s="349"/>
      <c r="V131" s="595"/>
      <c r="W131" s="595"/>
      <c r="X131" s="595"/>
      <c r="Y131" s="178" t="s">
        <v>630</v>
      </c>
    </row>
    <row r="132" spans="2:25" ht="15.95" customHeight="1" x14ac:dyDescent="0.15">
      <c r="B132" s="327"/>
      <c r="C132" s="362" t="s">
        <v>516</v>
      </c>
      <c r="D132" s="363"/>
      <c r="E132" s="131">
        <v>1</v>
      </c>
      <c r="F132" s="241">
        <v>334</v>
      </c>
      <c r="G132" s="178" t="s">
        <v>425</v>
      </c>
      <c r="H132" s="178" t="s">
        <v>571</v>
      </c>
      <c r="I132" s="178" t="s">
        <v>373</v>
      </c>
      <c r="J132" s="349" t="s">
        <v>373</v>
      </c>
      <c r="K132" s="349"/>
      <c r="L132" s="349"/>
      <c r="M132" s="178" t="s">
        <v>1059</v>
      </c>
      <c r="N132" s="178" t="s">
        <v>736</v>
      </c>
      <c r="O132" s="178" t="s">
        <v>494</v>
      </c>
      <c r="P132" s="178"/>
      <c r="Q132" s="178" t="s">
        <v>494</v>
      </c>
      <c r="R132" s="178" t="s">
        <v>495</v>
      </c>
      <c r="S132" s="178" t="s">
        <v>495</v>
      </c>
      <c r="T132" s="178" t="s">
        <v>427</v>
      </c>
      <c r="U132" s="349" t="s">
        <v>428</v>
      </c>
      <c r="V132" s="595"/>
      <c r="W132" s="595"/>
      <c r="X132" s="595"/>
      <c r="Y132" s="178" t="s">
        <v>569</v>
      </c>
    </row>
    <row r="133" spans="2:25" ht="15.95" customHeight="1" x14ac:dyDescent="0.15">
      <c r="B133" s="327"/>
      <c r="C133" s="362" t="s">
        <v>516</v>
      </c>
      <c r="D133" s="363"/>
      <c r="E133" s="131">
        <v>2</v>
      </c>
      <c r="F133" s="241">
        <v>333</v>
      </c>
      <c r="G133" s="178" t="s">
        <v>425</v>
      </c>
      <c r="H133" s="178" t="s">
        <v>571</v>
      </c>
      <c r="I133" s="178" t="s">
        <v>466</v>
      </c>
      <c r="J133" s="349" t="s">
        <v>337</v>
      </c>
      <c r="K133" s="349"/>
      <c r="L133" s="349"/>
      <c r="M133" s="178" t="s">
        <v>1002</v>
      </c>
      <c r="N133" s="178" t="s">
        <v>433</v>
      </c>
      <c r="O133" s="178" t="s">
        <v>433</v>
      </c>
      <c r="P133" s="178"/>
      <c r="Q133" s="178" t="s">
        <v>494</v>
      </c>
      <c r="R133" s="178" t="s">
        <v>495</v>
      </c>
      <c r="S133" s="178" t="s">
        <v>495</v>
      </c>
      <c r="T133" s="178" t="s">
        <v>427</v>
      </c>
      <c r="U133" s="349" t="s">
        <v>428</v>
      </c>
      <c r="V133" s="595"/>
      <c r="W133" s="595"/>
      <c r="X133" s="595"/>
      <c r="Y133" s="178" t="s">
        <v>1021</v>
      </c>
    </row>
    <row r="134" spans="2:25" ht="15.95" customHeight="1" x14ac:dyDescent="0.15">
      <c r="B134" s="327"/>
      <c r="C134" s="362" t="s">
        <v>516</v>
      </c>
      <c r="D134" s="363"/>
      <c r="E134" s="131">
        <v>3</v>
      </c>
      <c r="F134" s="241">
        <v>333</v>
      </c>
      <c r="G134" s="178" t="s">
        <v>627</v>
      </c>
      <c r="H134" s="178" t="s">
        <v>861</v>
      </c>
      <c r="I134" s="178"/>
      <c r="J134" s="349" t="s">
        <v>379</v>
      </c>
      <c r="K134" s="349"/>
      <c r="L134" s="349"/>
      <c r="M134" s="178" t="s">
        <v>1035</v>
      </c>
      <c r="N134" s="178" t="s">
        <v>631</v>
      </c>
      <c r="O134" s="178" t="s">
        <v>494</v>
      </c>
      <c r="P134" s="178"/>
      <c r="Q134" s="178"/>
      <c r="R134" s="178" t="s">
        <v>495</v>
      </c>
      <c r="S134" s="178" t="s">
        <v>495</v>
      </c>
      <c r="T134" s="178"/>
      <c r="U134" s="349"/>
      <c r="V134" s="595"/>
      <c r="W134" s="595"/>
      <c r="X134" s="595"/>
      <c r="Y134" s="178" t="s">
        <v>630</v>
      </c>
    </row>
    <row r="135" spans="2:25" ht="15.95" customHeight="1" x14ac:dyDescent="0.15">
      <c r="B135" s="327"/>
      <c r="C135" s="362" t="s">
        <v>517</v>
      </c>
      <c r="D135" s="363"/>
      <c r="E135" s="131">
        <v>1</v>
      </c>
      <c r="F135" s="241">
        <v>346.5</v>
      </c>
      <c r="G135" s="178" t="s">
        <v>425</v>
      </c>
      <c r="H135" s="178" t="s">
        <v>526</v>
      </c>
      <c r="I135" s="178" t="s">
        <v>443</v>
      </c>
      <c r="J135" s="349" t="s">
        <v>354</v>
      </c>
      <c r="K135" s="349"/>
      <c r="L135" s="349"/>
      <c r="M135" s="178" t="s">
        <v>647</v>
      </c>
      <c r="N135" s="178" t="s">
        <v>647</v>
      </c>
      <c r="O135" s="178" t="s">
        <v>494</v>
      </c>
      <c r="P135" s="178"/>
      <c r="Q135" s="178" t="s">
        <v>494</v>
      </c>
      <c r="R135" s="178" t="s">
        <v>495</v>
      </c>
      <c r="S135" s="178" t="s">
        <v>495</v>
      </c>
      <c r="T135" s="178" t="s">
        <v>427</v>
      </c>
      <c r="U135" s="349" t="s">
        <v>428</v>
      </c>
      <c r="V135" s="595"/>
      <c r="W135" s="595"/>
      <c r="X135" s="595"/>
      <c r="Y135" s="178"/>
    </row>
    <row r="136" spans="2:25" ht="15.95" customHeight="1" x14ac:dyDescent="0.15">
      <c r="B136" s="328"/>
      <c r="C136" s="362" t="s">
        <v>517</v>
      </c>
      <c r="D136" s="363"/>
      <c r="E136" s="131">
        <v>2</v>
      </c>
      <c r="F136" s="241">
        <v>353</v>
      </c>
      <c r="G136" s="178" t="s">
        <v>627</v>
      </c>
      <c r="H136" s="178" t="s">
        <v>861</v>
      </c>
      <c r="I136" s="178"/>
      <c r="J136" s="349" t="s">
        <v>379</v>
      </c>
      <c r="K136" s="349"/>
      <c r="L136" s="349"/>
      <c r="M136" s="178" t="s">
        <v>1035</v>
      </c>
      <c r="N136" s="178" t="s">
        <v>740</v>
      </c>
      <c r="O136" s="178" t="s">
        <v>494</v>
      </c>
      <c r="P136" s="178"/>
      <c r="Q136" s="178"/>
      <c r="R136" s="178" t="s">
        <v>495</v>
      </c>
      <c r="S136" s="178" t="s">
        <v>495</v>
      </c>
      <c r="T136" s="178"/>
      <c r="U136" s="349"/>
      <c r="V136" s="595"/>
      <c r="W136" s="595"/>
      <c r="X136" s="595"/>
      <c r="Y136" s="178" t="s">
        <v>630</v>
      </c>
    </row>
    <row r="137" spans="2:25" ht="15.95" customHeight="1" x14ac:dyDescent="0.15">
      <c r="B137" s="20"/>
      <c r="C137" s="1" t="s">
        <v>153</v>
      </c>
      <c r="D137" s="5"/>
      <c r="F137" s="5"/>
      <c r="G137" s="18"/>
      <c r="H137" s="18"/>
      <c r="I137" s="18"/>
      <c r="J137" s="18"/>
      <c r="K137" s="18"/>
      <c r="L137" s="18"/>
      <c r="M137" s="18"/>
      <c r="N137" s="18"/>
      <c r="O137" s="18"/>
      <c r="P137" s="19"/>
      <c r="Q137" s="29"/>
      <c r="R137" s="5"/>
      <c r="S137" s="5"/>
      <c r="T137" s="18"/>
      <c r="U137" s="30"/>
      <c r="V137" s="30"/>
      <c r="W137" s="30"/>
      <c r="X137" s="30"/>
      <c r="Y137" s="5"/>
    </row>
    <row r="138" spans="2:25" ht="15.95" customHeight="1" x14ac:dyDescent="0.15">
      <c r="B138" s="20"/>
      <c r="C138" s="24" t="s">
        <v>154</v>
      </c>
      <c r="D138" s="5"/>
      <c r="F138" s="5"/>
      <c r="G138" s="18"/>
      <c r="H138" s="18"/>
      <c r="I138" s="18"/>
      <c r="J138" s="18"/>
      <c r="K138" s="18"/>
      <c r="L138" s="18"/>
      <c r="M138" s="18"/>
      <c r="N138" s="18"/>
      <c r="O138" s="18"/>
      <c r="P138" s="19"/>
      <c r="Q138" s="29"/>
      <c r="R138" s="5"/>
      <c r="S138" s="5"/>
      <c r="T138" s="18"/>
      <c r="U138" s="30"/>
      <c r="V138" s="30"/>
      <c r="W138" s="30"/>
      <c r="X138" s="30"/>
      <c r="Y138" s="5"/>
    </row>
    <row r="139" spans="2:25" ht="15.95" customHeight="1" x14ac:dyDescent="0.15">
      <c r="B139" s="21"/>
      <c r="C139" s="211" t="s">
        <v>155</v>
      </c>
      <c r="D139" s="211"/>
      <c r="E139" s="211"/>
      <c r="F139" s="211"/>
      <c r="G139" s="211"/>
      <c r="H139" s="211"/>
      <c r="I139" s="211"/>
      <c r="J139" s="211"/>
      <c r="K139" s="211"/>
      <c r="L139" s="211"/>
      <c r="M139" s="211"/>
      <c r="N139" s="211"/>
      <c r="O139" s="211"/>
      <c r="P139" s="211"/>
      <c r="Q139" s="211"/>
      <c r="R139" s="211"/>
      <c r="S139" s="211"/>
      <c r="T139" s="211"/>
      <c r="U139" s="211"/>
      <c r="V139" s="211"/>
      <c r="W139" s="211"/>
      <c r="X139" s="211"/>
    </row>
    <row r="140" spans="2:25" ht="15.95" customHeight="1" x14ac:dyDescent="0.15">
      <c r="B140" s="211"/>
      <c r="C140" s="211" t="s">
        <v>156</v>
      </c>
      <c r="D140" s="211"/>
      <c r="E140" s="211"/>
      <c r="F140" s="211"/>
      <c r="G140" s="211"/>
      <c r="H140" s="211"/>
      <c r="I140" s="211"/>
      <c r="J140" s="211"/>
      <c r="K140" s="211"/>
      <c r="L140" s="211"/>
      <c r="M140" s="211"/>
      <c r="N140" s="211"/>
      <c r="O140" s="211"/>
      <c r="P140" s="211"/>
      <c r="Q140" s="211"/>
      <c r="R140" s="211"/>
      <c r="S140" s="211"/>
      <c r="T140" s="211"/>
      <c r="U140" s="211"/>
      <c r="V140" s="211"/>
      <c r="W140" s="211"/>
      <c r="X140" s="211"/>
    </row>
    <row r="141" spans="2:25" ht="15.95" customHeight="1" x14ac:dyDescent="0.15">
      <c r="B141" s="211"/>
      <c r="C141" s="211" t="s">
        <v>157</v>
      </c>
      <c r="D141" s="211"/>
      <c r="E141" s="211"/>
      <c r="F141" s="211"/>
      <c r="G141" s="211"/>
      <c r="H141" s="211"/>
      <c r="I141" s="211"/>
      <c r="J141" s="211"/>
      <c r="K141" s="211"/>
      <c r="L141" s="211"/>
      <c r="M141" s="211"/>
      <c r="N141" s="211"/>
      <c r="O141" s="211"/>
      <c r="P141" s="211"/>
      <c r="Q141" s="211"/>
      <c r="R141" s="211"/>
      <c r="S141" s="211"/>
      <c r="T141" s="211"/>
      <c r="U141" s="211"/>
      <c r="V141" s="211"/>
      <c r="W141" s="211"/>
      <c r="X141" s="211"/>
    </row>
    <row r="142" spans="2:25" ht="15.95" customHeight="1" x14ac:dyDescent="0.15">
      <c r="C142" s="3" t="s">
        <v>112</v>
      </c>
    </row>
    <row r="143" spans="2:25" ht="24.75" customHeight="1" x14ac:dyDescent="0.15">
      <c r="B143" s="621" t="s">
        <v>126</v>
      </c>
      <c r="C143" s="621"/>
      <c r="D143" s="621"/>
      <c r="E143" s="621"/>
      <c r="F143" s="622"/>
      <c r="G143" s="622"/>
      <c r="H143" s="622"/>
      <c r="I143" s="621"/>
      <c r="J143" s="621"/>
      <c r="K143" s="621"/>
      <c r="L143" s="621"/>
      <c r="M143" s="621"/>
      <c r="N143" s="621"/>
      <c r="O143" s="621"/>
      <c r="P143" s="621"/>
      <c r="Q143" s="621"/>
      <c r="R143" s="621"/>
      <c r="S143" s="621"/>
      <c r="T143" s="621"/>
      <c r="U143" s="621"/>
      <c r="V143" s="621"/>
      <c r="W143" s="621"/>
      <c r="X143" s="621"/>
      <c r="Y143" s="159"/>
    </row>
    <row r="144" spans="2:25" ht="20.100000000000001" customHeight="1" x14ac:dyDescent="0.15">
      <c r="B144" s="355" t="s">
        <v>58</v>
      </c>
      <c r="C144" s="359"/>
      <c r="D144" s="359"/>
      <c r="E144" s="359"/>
      <c r="F144" s="623" t="str">
        <f>+'様式A-1'!$D$3</f>
        <v>セキセキトンネル</v>
      </c>
      <c r="G144" s="623"/>
      <c r="H144" s="623"/>
      <c r="I144" s="343" t="s">
        <v>59</v>
      </c>
      <c r="J144" s="344"/>
      <c r="K144" s="337" t="str">
        <f>+'様式A-1'!$J$3</f>
        <v>主要地方道岩国大竹線</v>
      </c>
      <c r="L144" s="354"/>
      <c r="M144" s="354"/>
      <c r="N144" s="338"/>
      <c r="O144" s="415" t="s">
        <v>127</v>
      </c>
      <c r="P144" s="624" t="str">
        <f>+'様式B (1)'!$S$3</f>
        <v>復建調査設計株式会社</v>
      </c>
      <c r="Q144" s="591"/>
      <c r="R144" s="591"/>
      <c r="S144" s="625"/>
      <c r="T144" s="561" t="s">
        <v>128</v>
      </c>
      <c r="U144" s="626"/>
      <c r="V144" s="626"/>
      <c r="W144" s="562"/>
      <c r="X144" s="630">
        <f>+'様式B (1)'!$P$2</f>
        <v>45853</v>
      </c>
      <c r="Y144" s="631"/>
    </row>
    <row r="145" spans="2:25" ht="20.100000000000001" customHeight="1" x14ac:dyDescent="0.15">
      <c r="B145" s="357" t="s">
        <v>70</v>
      </c>
      <c r="C145" s="387"/>
      <c r="D145" s="387"/>
      <c r="E145" s="387"/>
      <c r="F145" s="634" t="str">
        <f>+'様式A-1'!$D$4</f>
        <v>関々トンネル</v>
      </c>
      <c r="G145" s="634"/>
      <c r="H145" s="634"/>
      <c r="I145" s="635" t="s">
        <v>71</v>
      </c>
      <c r="J145" s="636"/>
      <c r="K145" s="337" t="str">
        <f>+'様式A-1'!$R$3</f>
        <v>山口県岩国土木建築事務所</v>
      </c>
      <c r="L145" s="354"/>
      <c r="M145" s="354"/>
      <c r="N145" s="338"/>
      <c r="O145" s="421"/>
      <c r="P145" s="637" t="str">
        <f>+'様式B (1)'!$S$4</f>
        <v>小笠原洋</v>
      </c>
      <c r="Q145" s="592"/>
      <c r="R145" s="592"/>
      <c r="S145" s="629"/>
      <c r="T145" s="627"/>
      <c r="U145" s="628"/>
      <c r="V145" s="628"/>
      <c r="W145" s="629"/>
      <c r="X145" s="632"/>
      <c r="Y145" s="633"/>
    </row>
    <row r="146" spans="2:25" ht="15" customHeight="1" x14ac:dyDescent="0.15">
      <c r="B146" s="327" t="s">
        <v>129</v>
      </c>
      <c r="C146" s="606" t="s">
        <v>130</v>
      </c>
      <c r="D146" s="607"/>
      <c r="E146" s="598" t="s">
        <v>131</v>
      </c>
      <c r="F146" s="598" t="s">
        <v>132</v>
      </c>
      <c r="G146" s="609" t="s">
        <v>133</v>
      </c>
      <c r="H146" s="610"/>
      <c r="I146" s="355" t="s">
        <v>134</v>
      </c>
      <c r="J146" s="359"/>
      <c r="K146" s="359"/>
      <c r="L146" s="359"/>
      <c r="M146" s="359"/>
      <c r="N146" s="356"/>
      <c r="O146" s="613" t="s">
        <v>135</v>
      </c>
      <c r="P146" s="585" t="s">
        <v>136</v>
      </c>
      <c r="Q146" s="615"/>
      <c r="R146" s="615"/>
      <c r="S146" s="616"/>
      <c r="T146" s="609" t="s">
        <v>137</v>
      </c>
      <c r="U146" s="619"/>
      <c r="V146" s="619"/>
      <c r="W146" s="619"/>
      <c r="X146" s="610"/>
      <c r="Y146" s="597" t="s">
        <v>138</v>
      </c>
    </row>
    <row r="147" spans="2:25" ht="15" customHeight="1" x14ac:dyDescent="0.15">
      <c r="B147" s="327"/>
      <c r="C147" s="606"/>
      <c r="D147" s="607"/>
      <c r="E147" s="598"/>
      <c r="F147" s="598"/>
      <c r="G147" s="611"/>
      <c r="H147" s="612"/>
      <c r="I147" s="357"/>
      <c r="J147" s="387"/>
      <c r="K147" s="387"/>
      <c r="L147" s="387"/>
      <c r="M147" s="387"/>
      <c r="N147" s="358"/>
      <c r="O147" s="614"/>
      <c r="P147" s="586"/>
      <c r="Q147" s="617"/>
      <c r="R147" s="617"/>
      <c r="S147" s="618"/>
      <c r="T147" s="611"/>
      <c r="U147" s="620"/>
      <c r="V147" s="620"/>
      <c r="W147" s="620"/>
      <c r="X147" s="612"/>
      <c r="Y147" s="598"/>
    </row>
    <row r="148" spans="2:25" ht="16.149999999999999" customHeight="1" x14ac:dyDescent="0.15">
      <c r="B148" s="327"/>
      <c r="C148" s="606"/>
      <c r="D148" s="607"/>
      <c r="E148" s="598"/>
      <c r="F148" s="598"/>
      <c r="G148" s="559" t="s">
        <v>139</v>
      </c>
      <c r="H148" s="559" t="s">
        <v>140</v>
      </c>
      <c r="I148" s="601" t="s">
        <v>141</v>
      </c>
      <c r="J148" s="601" t="s">
        <v>142</v>
      </c>
      <c r="K148" s="602"/>
      <c r="L148" s="602"/>
      <c r="M148" s="603" t="s">
        <v>143</v>
      </c>
      <c r="N148" s="604" t="s">
        <v>144</v>
      </c>
      <c r="O148" s="601" t="s">
        <v>145</v>
      </c>
      <c r="P148" s="392" t="s">
        <v>146</v>
      </c>
      <c r="Q148" s="602"/>
      <c r="R148" s="559" t="s">
        <v>147</v>
      </c>
      <c r="S148" s="559" t="s">
        <v>148</v>
      </c>
      <c r="T148" s="605" t="s">
        <v>149</v>
      </c>
      <c r="U148" s="559" t="s">
        <v>150</v>
      </c>
      <c r="V148" s="602"/>
      <c r="W148" s="602"/>
      <c r="X148" s="602"/>
      <c r="Y148" s="598"/>
    </row>
    <row r="149" spans="2:25" ht="16.149999999999999" customHeight="1" x14ac:dyDescent="0.15">
      <c r="B149" s="327"/>
      <c r="C149" s="357"/>
      <c r="D149" s="358"/>
      <c r="E149" s="608"/>
      <c r="F149" s="608"/>
      <c r="G149" s="600"/>
      <c r="H149" s="600"/>
      <c r="I149" s="602"/>
      <c r="J149" s="602"/>
      <c r="K149" s="602"/>
      <c r="L149" s="602"/>
      <c r="M149" s="602"/>
      <c r="N149" s="602"/>
      <c r="O149" s="602"/>
      <c r="P149" s="164" t="s">
        <v>151</v>
      </c>
      <c r="Q149" s="164" t="s">
        <v>152</v>
      </c>
      <c r="R149" s="602"/>
      <c r="S149" s="602"/>
      <c r="T149" s="602"/>
      <c r="U149" s="602"/>
      <c r="V149" s="602"/>
      <c r="W149" s="602"/>
      <c r="X149" s="602"/>
      <c r="Y149" s="599"/>
    </row>
    <row r="150" spans="2:25" ht="15.75" customHeight="1" x14ac:dyDescent="0.15">
      <c r="B150" s="327"/>
      <c r="C150" s="362" t="s">
        <v>517</v>
      </c>
      <c r="D150" s="363"/>
      <c r="E150" s="131">
        <v>3</v>
      </c>
      <c r="F150" s="241">
        <v>343.5</v>
      </c>
      <c r="G150" s="178" t="s">
        <v>627</v>
      </c>
      <c r="H150" s="178" t="s">
        <v>861</v>
      </c>
      <c r="I150" s="178"/>
      <c r="J150" s="349" t="s">
        <v>379</v>
      </c>
      <c r="K150" s="349"/>
      <c r="L150" s="349"/>
      <c r="M150" s="178" t="s">
        <v>1035</v>
      </c>
      <c r="N150" s="178" t="s">
        <v>631</v>
      </c>
      <c r="O150" s="178" t="s">
        <v>494</v>
      </c>
      <c r="P150" s="178"/>
      <c r="Q150" s="178"/>
      <c r="R150" s="178" t="s">
        <v>495</v>
      </c>
      <c r="S150" s="178" t="s">
        <v>495</v>
      </c>
      <c r="T150" s="178"/>
      <c r="U150" s="349"/>
      <c r="V150" s="595"/>
      <c r="W150" s="595"/>
      <c r="X150" s="595"/>
      <c r="Y150" s="178" t="s">
        <v>630</v>
      </c>
    </row>
    <row r="151" spans="2:25" ht="15.95" customHeight="1" x14ac:dyDescent="0.15">
      <c r="B151" s="327"/>
      <c r="C151" s="362" t="s">
        <v>518</v>
      </c>
      <c r="D151" s="363"/>
      <c r="E151" s="131">
        <v>1</v>
      </c>
      <c r="F151" s="241">
        <v>354</v>
      </c>
      <c r="G151" s="178" t="s">
        <v>627</v>
      </c>
      <c r="H151" s="178" t="s">
        <v>861</v>
      </c>
      <c r="I151" s="178"/>
      <c r="J151" s="349" t="s">
        <v>379</v>
      </c>
      <c r="K151" s="349"/>
      <c r="L151" s="349"/>
      <c r="M151" s="178" t="s">
        <v>1035</v>
      </c>
      <c r="N151" s="178" t="s">
        <v>631</v>
      </c>
      <c r="O151" s="178" t="s">
        <v>494</v>
      </c>
      <c r="P151" s="178"/>
      <c r="Q151" s="178"/>
      <c r="R151" s="178" t="s">
        <v>495</v>
      </c>
      <c r="S151" s="178" t="s">
        <v>495</v>
      </c>
      <c r="T151" s="178"/>
      <c r="U151" s="349"/>
      <c r="V151" s="595"/>
      <c r="W151" s="595"/>
      <c r="X151" s="595"/>
      <c r="Y151" s="178" t="s">
        <v>630</v>
      </c>
    </row>
    <row r="152" spans="2:25" ht="15.95" customHeight="1" x14ac:dyDescent="0.15">
      <c r="B152" s="327"/>
      <c r="C152" s="362" t="s">
        <v>518</v>
      </c>
      <c r="D152" s="363"/>
      <c r="E152" s="131">
        <v>2</v>
      </c>
      <c r="F152" s="241">
        <v>354</v>
      </c>
      <c r="G152" s="178" t="s">
        <v>627</v>
      </c>
      <c r="H152" s="178" t="s">
        <v>861</v>
      </c>
      <c r="I152" s="178"/>
      <c r="J152" s="349" t="s">
        <v>379</v>
      </c>
      <c r="K152" s="349"/>
      <c r="L152" s="349"/>
      <c r="M152" s="178" t="s">
        <v>1035</v>
      </c>
      <c r="N152" s="178" t="s">
        <v>631</v>
      </c>
      <c r="O152" s="178" t="s">
        <v>494</v>
      </c>
      <c r="P152" s="178"/>
      <c r="Q152" s="178"/>
      <c r="R152" s="178" t="s">
        <v>495</v>
      </c>
      <c r="S152" s="178" t="s">
        <v>495</v>
      </c>
      <c r="T152" s="178"/>
      <c r="U152" s="349"/>
      <c r="V152" s="595"/>
      <c r="W152" s="595"/>
      <c r="X152" s="595"/>
      <c r="Y152" s="178" t="s">
        <v>630</v>
      </c>
    </row>
    <row r="153" spans="2:25" ht="15.95" customHeight="1" x14ac:dyDescent="0.15">
      <c r="B153" s="327"/>
      <c r="C153" s="362" t="s">
        <v>519</v>
      </c>
      <c r="D153" s="363"/>
      <c r="E153" s="131">
        <v>1</v>
      </c>
      <c r="F153" s="241">
        <v>364.5</v>
      </c>
      <c r="G153" s="178" t="s">
        <v>627</v>
      </c>
      <c r="H153" s="178" t="s">
        <v>861</v>
      </c>
      <c r="I153" s="178"/>
      <c r="J153" s="349" t="s">
        <v>379</v>
      </c>
      <c r="K153" s="349"/>
      <c r="L153" s="349"/>
      <c r="M153" s="178" t="s">
        <v>1035</v>
      </c>
      <c r="N153" s="178" t="s">
        <v>631</v>
      </c>
      <c r="O153" s="178" t="s">
        <v>494</v>
      </c>
      <c r="P153" s="178"/>
      <c r="Q153" s="178"/>
      <c r="R153" s="178" t="s">
        <v>495</v>
      </c>
      <c r="S153" s="178" t="s">
        <v>495</v>
      </c>
      <c r="T153" s="178"/>
      <c r="U153" s="349"/>
      <c r="V153" s="595"/>
      <c r="W153" s="595"/>
      <c r="X153" s="595"/>
      <c r="Y153" s="178" t="s">
        <v>630</v>
      </c>
    </row>
    <row r="154" spans="2:25" ht="15.95" customHeight="1" x14ac:dyDescent="0.15">
      <c r="B154" s="327"/>
      <c r="C154" s="362" t="s">
        <v>519</v>
      </c>
      <c r="D154" s="363"/>
      <c r="E154" s="131">
        <v>2</v>
      </c>
      <c r="F154" s="241">
        <v>364.5</v>
      </c>
      <c r="G154" s="178" t="s">
        <v>627</v>
      </c>
      <c r="H154" s="178" t="s">
        <v>861</v>
      </c>
      <c r="I154" s="178"/>
      <c r="J154" s="349" t="s">
        <v>379</v>
      </c>
      <c r="K154" s="349"/>
      <c r="L154" s="349"/>
      <c r="M154" s="178" t="s">
        <v>1035</v>
      </c>
      <c r="N154" s="178" t="s">
        <v>631</v>
      </c>
      <c r="O154" s="178" t="s">
        <v>494</v>
      </c>
      <c r="P154" s="178"/>
      <c r="Q154" s="178"/>
      <c r="R154" s="178" t="s">
        <v>495</v>
      </c>
      <c r="S154" s="178" t="s">
        <v>495</v>
      </c>
      <c r="T154" s="178"/>
      <c r="U154" s="349"/>
      <c r="V154" s="595"/>
      <c r="W154" s="595"/>
      <c r="X154" s="595"/>
      <c r="Y154" s="178" t="s">
        <v>630</v>
      </c>
    </row>
    <row r="155" spans="2:25" ht="15.95" customHeight="1" x14ac:dyDescent="0.15">
      <c r="B155" s="327"/>
      <c r="C155" s="362" t="s">
        <v>520</v>
      </c>
      <c r="D155" s="363"/>
      <c r="E155" s="131">
        <v>1</v>
      </c>
      <c r="F155" s="241">
        <v>375</v>
      </c>
      <c r="G155" s="178" t="s">
        <v>627</v>
      </c>
      <c r="H155" s="178" t="s">
        <v>861</v>
      </c>
      <c r="I155" s="178"/>
      <c r="J155" s="349" t="s">
        <v>379</v>
      </c>
      <c r="K155" s="349"/>
      <c r="L155" s="349"/>
      <c r="M155" s="178" t="s">
        <v>1035</v>
      </c>
      <c r="N155" s="178" t="s">
        <v>628</v>
      </c>
      <c r="O155" s="178" t="s">
        <v>494</v>
      </c>
      <c r="P155" s="178"/>
      <c r="Q155" s="178"/>
      <c r="R155" s="178" t="s">
        <v>495</v>
      </c>
      <c r="S155" s="178" t="s">
        <v>495</v>
      </c>
      <c r="T155" s="178"/>
      <c r="U155" s="349"/>
      <c r="V155" s="595"/>
      <c r="W155" s="595"/>
      <c r="X155" s="595"/>
      <c r="Y155" s="178" t="s">
        <v>630</v>
      </c>
    </row>
    <row r="156" spans="2:25" ht="15.95" customHeight="1" x14ac:dyDescent="0.15">
      <c r="B156" s="327"/>
      <c r="C156" s="362" t="s">
        <v>520</v>
      </c>
      <c r="D156" s="363"/>
      <c r="E156" s="131">
        <v>2</v>
      </c>
      <c r="F156" s="241">
        <v>375</v>
      </c>
      <c r="G156" s="178" t="s">
        <v>627</v>
      </c>
      <c r="H156" s="178" t="s">
        <v>861</v>
      </c>
      <c r="I156" s="178"/>
      <c r="J156" s="349" t="s">
        <v>379</v>
      </c>
      <c r="K156" s="349"/>
      <c r="L156" s="349"/>
      <c r="M156" s="178" t="s">
        <v>1035</v>
      </c>
      <c r="N156" s="178" t="s">
        <v>631</v>
      </c>
      <c r="O156" s="178" t="s">
        <v>494</v>
      </c>
      <c r="P156" s="178"/>
      <c r="Q156" s="178"/>
      <c r="R156" s="178" t="s">
        <v>495</v>
      </c>
      <c r="S156" s="178" t="s">
        <v>495</v>
      </c>
      <c r="T156" s="178"/>
      <c r="U156" s="349"/>
      <c r="V156" s="595"/>
      <c r="W156" s="595"/>
      <c r="X156" s="595"/>
      <c r="Y156" s="178" t="s">
        <v>630</v>
      </c>
    </row>
    <row r="157" spans="2:25" ht="15.95" customHeight="1" x14ac:dyDescent="0.15">
      <c r="B157" s="327"/>
      <c r="C157" s="362" t="s">
        <v>521</v>
      </c>
      <c r="D157" s="363"/>
      <c r="E157" s="131">
        <v>1</v>
      </c>
      <c r="F157" s="241">
        <v>385.5</v>
      </c>
      <c r="G157" s="178" t="s">
        <v>627</v>
      </c>
      <c r="H157" s="178" t="s">
        <v>861</v>
      </c>
      <c r="I157" s="178"/>
      <c r="J157" s="349" t="s">
        <v>379</v>
      </c>
      <c r="K157" s="349"/>
      <c r="L157" s="349"/>
      <c r="M157" s="178" t="s">
        <v>1035</v>
      </c>
      <c r="N157" s="178" t="s">
        <v>631</v>
      </c>
      <c r="O157" s="178" t="s">
        <v>494</v>
      </c>
      <c r="P157" s="178"/>
      <c r="Q157" s="178"/>
      <c r="R157" s="178" t="s">
        <v>495</v>
      </c>
      <c r="S157" s="178" t="s">
        <v>495</v>
      </c>
      <c r="T157" s="178"/>
      <c r="U157" s="349"/>
      <c r="V157" s="595"/>
      <c r="W157" s="595"/>
      <c r="X157" s="595"/>
      <c r="Y157" s="178" t="s">
        <v>630</v>
      </c>
    </row>
    <row r="158" spans="2:25" ht="15.95" customHeight="1" x14ac:dyDescent="0.15">
      <c r="B158" s="327"/>
      <c r="C158" s="362" t="s">
        <v>522</v>
      </c>
      <c r="D158" s="363"/>
      <c r="E158" s="131">
        <v>1</v>
      </c>
      <c r="F158" s="241">
        <v>396</v>
      </c>
      <c r="G158" s="178" t="s">
        <v>627</v>
      </c>
      <c r="H158" s="178" t="s">
        <v>861</v>
      </c>
      <c r="I158" s="178"/>
      <c r="J158" s="362" t="s">
        <v>379</v>
      </c>
      <c r="K158" s="596"/>
      <c r="L158" s="363"/>
      <c r="M158" s="178" t="s">
        <v>1035</v>
      </c>
      <c r="N158" s="178" t="s">
        <v>631</v>
      </c>
      <c r="O158" s="178" t="s">
        <v>494</v>
      </c>
      <c r="P158" s="178"/>
      <c r="Q158" s="178"/>
      <c r="R158" s="178" t="s">
        <v>495</v>
      </c>
      <c r="S158" s="178" t="s">
        <v>495</v>
      </c>
      <c r="T158" s="178"/>
      <c r="U158" s="362"/>
      <c r="V158" s="596"/>
      <c r="W158" s="596"/>
      <c r="X158" s="363"/>
      <c r="Y158" s="178" t="s">
        <v>630</v>
      </c>
    </row>
    <row r="159" spans="2:25" ht="15.95" customHeight="1" x14ac:dyDescent="0.15">
      <c r="B159" s="327"/>
      <c r="C159" s="362" t="s">
        <v>523</v>
      </c>
      <c r="D159" s="363"/>
      <c r="E159" s="131">
        <v>1</v>
      </c>
      <c r="F159" s="241">
        <v>406.5</v>
      </c>
      <c r="G159" s="178" t="s">
        <v>627</v>
      </c>
      <c r="H159" s="178" t="s">
        <v>861</v>
      </c>
      <c r="I159" s="178"/>
      <c r="J159" s="362" t="s">
        <v>379</v>
      </c>
      <c r="K159" s="596"/>
      <c r="L159" s="363"/>
      <c r="M159" s="178" t="s">
        <v>1035</v>
      </c>
      <c r="N159" s="178" t="s">
        <v>631</v>
      </c>
      <c r="O159" s="178" t="s">
        <v>494</v>
      </c>
      <c r="P159" s="178"/>
      <c r="Q159" s="178"/>
      <c r="R159" s="178" t="s">
        <v>495</v>
      </c>
      <c r="S159" s="178" t="s">
        <v>495</v>
      </c>
      <c r="T159" s="178"/>
      <c r="U159" s="362"/>
      <c r="V159" s="596"/>
      <c r="W159" s="596"/>
      <c r="X159" s="363"/>
      <c r="Y159" s="178" t="s">
        <v>630</v>
      </c>
    </row>
    <row r="160" spans="2:25" ht="15.95" customHeight="1" x14ac:dyDescent="0.15">
      <c r="B160" s="327"/>
      <c r="C160" s="362" t="s">
        <v>577</v>
      </c>
      <c r="D160" s="363"/>
      <c r="E160" s="131">
        <v>1</v>
      </c>
      <c r="F160" s="241">
        <v>417</v>
      </c>
      <c r="G160" s="178" t="s">
        <v>627</v>
      </c>
      <c r="H160" s="178" t="s">
        <v>861</v>
      </c>
      <c r="I160" s="178"/>
      <c r="J160" s="362" t="s">
        <v>379</v>
      </c>
      <c r="K160" s="596"/>
      <c r="L160" s="363"/>
      <c r="M160" s="178" t="s">
        <v>1035</v>
      </c>
      <c r="N160" s="178" t="s">
        <v>631</v>
      </c>
      <c r="O160" s="178" t="s">
        <v>494</v>
      </c>
      <c r="P160" s="178"/>
      <c r="Q160" s="178"/>
      <c r="R160" s="178" t="s">
        <v>495</v>
      </c>
      <c r="S160" s="178" t="s">
        <v>495</v>
      </c>
      <c r="T160" s="178"/>
      <c r="U160" s="362"/>
      <c r="V160" s="596"/>
      <c r="W160" s="596"/>
      <c r="X160" s="363"/>
      <c r="Y160" s="178" t="s">
        <v>630</v>
      </c>
    </row>
    <row r="161" spans="2:25" ht="15.95" customHeight="1" x14ac:dyDescent="0.15">
      <c r="B161" s="327"/>
      <c r="C161" s="362" t="s">
        <v>578</v>
      </c>
      <c r="D161" s="363"/>
      <c r="E161" s="131">
        <v>1</v>
      </c>
      <c r="F161" s="241">
        <v>432.5</v>
      </c>
      <c r="G161" s="178" t="s">
        <v>627</v>
      </c>
      <c r="H161" s="178" t="s">
        <v>861</v>
      </c>
      <c r="I161" s="178"/>
      <c r="J161" s="362" t="s">
        <v>379</v>
      </c>
      <c r="K161" s="596"/>
      <c r="L161" s="363"/>
      <c r="M161" s="178" t="s">
        <v>1035</v>
      </c>
      <c r="N161" s="178" t="s">
        <v>740</v>
      </c>
      <c r="O161" s="178" t="s">
        <v>494</v>
      </c>
      <c r="P161" s="178"/>
      <c r="Q161" s="178"/>
      <c r="R161" s="178" t="s">
        <v>495</v>
      </c>
      <c r="S161" s="178" t="s">
        <v>495</v>
      </c>
      <c r="T161" s="178"/>
      <c r="U161" s="349"/>
      <c r="V161" s="595"/>
      <c r="W161" s="595"/>
      <c r="X161" s="595"/>
      <c r="Y161" s="178" t="s">
        <v>630</v>
      </c>
    </row>
    <row r="162" spans="2:25" ht="15.95" customHeight="1" x14ac:dyDescent="0.15">
      <c r="B162" s="327"/>
      <c r="C162" s="362" t="s">
        <v>578</v>
      </c>
      <c r="D162" s="363"/>
      <c r="E162" s="131">
        <v>2</v>
      </c>
      <c r="F162" s="241">
        <v>427.5</v>
      </c>
      <c r="G162" s="178" t="s">
        <v>627</v>
      </c>
      <c r="H162" s="178" t="s">
        <v>861</v>
      </c>
      <c r="I162" s="178"/>
      <c r="J162" s="349" t="s">
        <v>379</v>
      </c>
      <c r="K162" s="349"/>
      <c r="L162" s="349"/>
      <c r="M162" s="178" t="s">
        <v>1035</v>
      </c>
      <c r="N162" s="178" t="s">
        <v>631</v>
      </c>
      <c r="O162" s="178" t="s">
        <v>494</v>
      </c>
      <c r="P162" s="178"/>
      <c r="Q162" s="178"/>
      <c r="R162" s="178" t="s">
        <v>495</v>
      </c>
      <c r="S162" s="178" t="s">
        <v>495</v>
      </c>
      <c r="T162" s="178"/>
      <c r="U162" s="349"/>
      <c r="V162" s="595"/>
      <c r="W162" s="595"/>
      <c r="X162" s="595"/>
      <c r="Y162" s="178" t="s">
        <v>630</v>
      </c>
    </row>
    <row r="163" spans="2:25" ht="15.95" customHeight="1" x14ac:dyDescent="0.15">
      <c r="B163" s="327"/>
      <c r="C163" s="362" t="s">
        <v>579</v>
      </c>
      <c r="D163" s="363"/>
      <c r="E163" s="131">
        <v>1</v>
      </c>
      <c r="F163" s="241">
        <v>438</v>
      </c>
      <c r="G163" s="178" t="s">
        <v>627</v>
      </c>
      <c r="H163" s="178" t="s">
        <v>861</v>
      </c>
      <c r="I163" s="178"/>
      <c r="J163" s="349" t="s">
        <v>379</v>
      </c>
      <c r="K163" s="349"/>
      <c r="L163" s="349"/>
      <c r="M163" s="178" t="s">
        <v>1035</v>
      </c>
      <c r="N163" s="178" t="s">
        <v>753</v>
      </c>
      <c r="O163" s="178" t="s">
        <v>494</v>
      </c>
      <c r="P163" s="178"/>
      <c r="Q163" s="178"/>
      <c r="R163" s="178" t="s">
        <v>495</v>
      </c>
      <c r="S163" s="178" t="s">
        <v>495</v>
      </c>
      <c r="T163" s="178"/>
      <c r="U163" s="349"/>
      <c r="V163" s="595"/>
      <c r="W163" s="595"/>
      <c r="X163" s="595"/>
      <c r="Y163" s="178" t="s">
        <v>630</v>
      </c>
    </row>
    <row r="164" spans="2:25" ht="15.95" customHeight="1" x14ac:dyDescent="0.15">
      <c r="B164" s="327"/>
      <c r="C164" s="362" t="s">
        <v>579</v>
      </c>
      <c r="D164" s="363"/>
      <c r="E164" s="131">
        <v>2</v>
      </c>
      <c r="F164" s="241">
        <v>438</v>
      </c>
      <c r="G164" s="178" t="s">
        <v>627</v>
      </c>
      <c r="H164" s="178" t="s">
        <v>861</v>
      </c>
      <c r="I164" s="178"/>
      <c r="J164" s="349" t="s">
        <v>379</v>
      </c>
      <c r="K164" s="349"/>
      <c r="L164" s="349"/>
      <c r="M164" s="178" t="s">
        <v>1035</v>
      </c>
      <c r="N164" s="178" t="s">
        <v>631</v>
      </c>
      <c r="O164" s="178" t="s">
        <v>494</v>
      </c>
      <c r="P164" s="178"/>
      <c r="Q164" s="178"/>
      <c r="R164" s="178" t="s">
        <v>495</v>
      </c>
      <c r="S164" s="178" t="s">
        <v>495</v>
      </c>
      <c r="T164" s="178"/>
      <c r="U164" s="349"/>
      <c r="V164" s="595"/>
      <c r="W164" s="595"/>
      <c r="X164" s="595"/>
      <c r="Y164" s="178" t="s">
        <v>630</v>
      </c>
    </row>
    <row r="165" spans="2:25" ht="15.95" customHeight="1" x14ac:dyDescent="0.15">
      <c r="B165" s="327"/>
      <c r="C165" s="362" t="s">
        <v>580</v>
      </c>
      <c r="D165" s="363"/>
      <c r="E165" s="131">
        <v>1</v>
      </c>
      <c r="F165" s="241">
        <v>448.5</v>
      </c>
      <c r="G165" s="178" t="s">
        <v>627</v>
      </c>
      <c r="H165" s="178" t="s">
        <v>861</v>
      </c>
      <c r="I165" s="178"/>
      <c r="J165" s="349" t="s">
        <v>379</v>
      </c>
      <c r="K165" s="349"/>
      <c r="L165" s="349"/>
      <c r="M165" s="178" t="s">
        <v>1035</v>
      </c>
      <c r="N165" s="178" t="s">
        <v>631</v>
      </c>
      <c r="O165" s="178" t="s">
        <v>494</v>
      </c>
      <c r="P165" s="178"/>
      <c r="Q165" s="178"/>
      <c r="R165" s="178" t="s">
        <v>495</v>
      </c>
      <c r="S165" s="178" t="s">
        <v>495</v>
      </c>
      <c r="T165" s="178"/>
      <c r="U165" s="349"/>
      <c r="V165" s="595"/>
      <c r="W165" s="595"/>
      <c r="X165" s="595"/>
      <c r="Y165" s="178" t="s">
        <v>630</v>
      </c>
    </row>
    <row r="166" spans="2:25" ht="15.95" customHeight="1" x14ac:dyDescent="0.15">
      <c r="B166" s="327"/>
      <c r="C166" s="362" t="s">
        <v>581</v>
      </c>
      <c r="D166" s="363"/>
      <c r="E166" s="131">
        <v>1</v>
      </c>
      <c r="F166" s="241">
        <v>459</v>
      </c>
      <c r="G166" s="178" t="s">
        <v>627</v>
      </c>
      <c r="H166" s="178" t="s">
        <v>861</v>
      </c>
      <c r="I166" s="178"/>
      <c r="J166" s="349" t="s">
        <v>379</v>
      </c>
      <c r="K166" s="349"/>
      <c r="L166" s="349"/>
      <c r="M166" s="178" t="s">
        <v>1035</v>
      </c>
      <c r="N166" s="178" t="s">
        <v>631</v>
      </c>
      <c r="O166" s="178" t="s">
        <v>494</v>
      </c>
      <c r="P166" s="178"/>
      <c r="Q166" s="178"/>
      <c r="R166" s="178" t="s">
        <v>495</v>
      </c>
      <c r="S166" s="178" t="s">
        <v>495</v>
      </c>
      <c r="T166" s="178"/>
      <c r="U166" s="349"/>
      <c r="V166" s="595"/>
      <c r="W166" s="595"/>
      <c r="X166" s="595"/>
      <c r="Y166" s="178" t="s">
        <v>630</v>
      </c>
    </row>
    <row r="167" spans="2:25" ht="15.95" customHeight="1" x14ac:dyDescent="0.15">
      <c r="B167" s="327"/>
      <c r="C167" s="362" t="s">
        <v>582</v>
      </c>
      <c r="D167" s="363"/>
      <c r="E167" s="131">
        <v>1</v>
      </c>
      <c r="F167" s="241">
        <v>471</v>
      </c>
      <c r="G167" s="178" t="s">
        <v>627</v>
      </c>
      <c r="H167" s="178" t="s">
        <v>861</v>
      </c>
      <c r="I167" s="178"/>
      <c r="J167" s="349" t="s">
        <v>379</v>
      </c>
      <c r="K167" s="349"/>
      <c r="L167" s="349"/>
      <c r="M167" s="178" t="s">
        <v>1035</v>
      </c>
      <c r="N167" s="178" t="s">
        <v>759</v>
      </c>
      <c r="O167" s="178" t="s">
        <v>494</v>
      </c>
      <c r="P167" s="178"/>
      <c r="Q167" s="178"/>
      <c r="R167" s="178" t="s">
        <v>495</v>
      </c>
      <c r="S167" s="178" t="s">
        <v>495</v>
      </c>
      <c r="T167" s="178"/>
      <c r="U167" s="349"/>
      <c r="V167" s="595"/>
      <c r="W167" s="595"/>
      <c r="X167" s="595"/>
      <c r="Y167" s="178" t="s">
        <v>630</v>
      </c>
    </row>
    <row r="168" spans="2:25" ht="15.95" customHeight="1" x14ac:dyDescent="0.15">
      <c r="B168" s="327"/>
      <c r="C168" s="362" t="s">
        <v>582</v>
      </c>
      <c r="D168" s="363"/>
      <c r="E168" s="131">
        <v>2</v>
      </c>
      <c r="F168" s="241">
        <v>469.5</v>
      </c>
      <c r="G168" s="178" t="s">
        <v>627</v>
      </c>
      <c r="H168" s="178" t="s">
        <v>861</v>
      </c>
      <c r="I168" s="178"/>
      <c r="J168" s="349" t="s">
        <v>379</v>
      </c>
      <c r="K168" s="349"/>
      <c r="L168" s="349"/>
      <c r="M168" s="178" t="s">
        <v>1035</v>
      </c>
      <c r="N168" s="178" t="s">
        <v>631</v>
      </c>
      <c r="O168" s="178" t="s">
        <v>494</v>
      </c>
      <c r="P168" s="178"/>
      <c r="Q168" s="178"/>
      <c r="R168" s="178" t="s">
        <v>495</v>
      </c>
      <c r="S168" s="178" t="s">
        <v>495</v>
      </c>
      <c r="T168" s="178"/>
      <c r="U168" s="349"/>
      <c r="V168" s="595"/>
      <c r="W168" s="595"/>
      <c r="X168" s="595"/>
      <c r="Y168" s="178" t="s">
        <v>630</v>
      </c>
    </row>
    <row r="169" spans="2:25" ht="15.95" customHeight="1" x14ac:dyDescent="0.15">
      <c r="B169" s="327"/>
      <c r="C169" s="362" t="s">
        <v>583</v>
      </c>
      <c r="D169" s="363"/>
      <c r="E169" s="131">
        <v>1</v>
      </c>
      <c r="F169" s="241">
        <v>488.5</v>
      </c>
      <c r="G169" s="178" t="s">
        <v>425</v>
      </c>
      <c r="H169" s="178" t="s">
        <v>526</v>
      </c>
      <c r="I169" s="178" t="s">
        <v>443</v>
      </c>
      <c r="J169" s="349" t="s">
        <v>354</v>
      </c>
      <c r="K169" s="349"/>
      <c r="L169" s="349"/>
      <c r="M169" s="178" t="s">
        <v>762</v>
      </c>
      <c r="N169" s="178" t="s">
        <v>762</v>
      </c>
      <c r="O169" s="178" t="s">
        <v>494</v>
      </c>
      <c r="P169" s="178"/>
      <c r="Q169" s="178" t="s">
        <v>494</v>
      </c>
      <c r="R169" s="178" t="s">
        <v>495</v>
      </c>
      <c r="S169" s="178" t="s">
        <v>495</v>
      </c>
      <c r="T169" s="178" t="s">
        <v>427</v>
      </c>
      <c r="U169" s="349" t="s">
        <v>428</v>
      </c>
      <c r="V169" s="595"/>
      <c r="W169" s="595"/>
      <c r="X169" s="595"/>
      <c r="Y169" s="178"/>
    </row>
    <row r="170" spans="2:25" ht="15.75" customHeight="1" x14ac:dyDescent="0.15">
      <c r="B170" s="327"/>
      <c r="C170" s="362" t="s">
        <v>583</v>
      </c>
      <c r="D170" s="363"/>
      <c r="E170" s="131">
        <v>2</v>
      </c>
      <c r="F170" s="241">
        <v>480</v>
      </c>
      <c r="G170" s="178" t="s">
        <v>627</v>
      </c>
      <c r="H170" s="178" t="s">
        <v>861</v>
      </c>
      <c r="I170" s="178"/>
      <c r="J170" s="349" t="s">
        <v>379</v>
      </c>
      <c r="K170" s="349"/>
      <c r="L170" s="349"/>
      <c r="M170" s="178" t="s">
        <v>1035</v>
      </c>
      <c r="N170" s="178" t="s">
        <v>631</v>
      </c>
      <c r="O170" s="178" t="s">
        <v>494</v>
      </c>
      <c r="P170" s="178"/>
      <c r="Q170" s="178"/>
      <c r="R170" s="178" t="s">
        <v>495</v>
      </c>
      <c r="S170" s="178" t="s">
        <v>495</v>
      </c>
      <c r="T170" s="178"/>
      <c r="U170" s="349"/>
      <c r="V170" s="595"/>
      <c r="W170" s="595"/>
      <c r="X170" s="595"/>
      <c r="Y170" s="178" t="s">
        <v>630</v>
      </c>
    </row>
    <row r="171" spans="2:25" ht="15.95" customHeight="1" x14ac:dyDescent="0.15">
      <c r="B171" s="327"/>
      <c r="C171" s="362" t="s">
        <v>583</v>
      </c>
      <c r="D171" s="363"/>
      <c r="E171" s="131">
        <v>3</v>
      </c>
      <c r="F171" s="241">
        <v>480</v>
      </c>
      <c r="G171" s="178" t="s">
        <v>627</v>
      </c>
      <c r="H171" s="178" t="s">
        <v>861</v>
      </c>
      <c r="I171" s="178"/>
      <c r="J171" s="349" t="s">
        <v>379</v>
      </c>
      <c r="K171" s="349"/>
      <c r="L171" s="349"/>
      <c r="M171" s="178" t="s">
        <v>1035</v>
      </c>
      <c r="N171" s="178" t="s">
        <v>631</v>
      </c>
      <c r="O171" s="178" t="s">
        <v>494</v>
      </c>
      <c r="P171" s="178"/>
      <c r="Q171" s="178"/>
      <c r="R171" s="178" t="s">
        <v>495</v>
      </c>
      <c r="S171" s="178" t="s">
        <v>495</v>
      </c>
      <c r="T171" s="178"/>
      <c r="U171" s="349"/>
      <c r="V171" s="595"/>
      <c r="W171" s="595"/>
      <c r="X171" s="595"/>
      <c r="Y171" s="178" t="s">
        <v>630</v>
      </c>
    </row>
    <row r="172" spans="2:25" ht="15.95" customHeight="1" x14ac:dyDescent="0.15">
      <c r="B172" s="327"/>
      <c r="C172" s="362" t="s">
        <v>584</v>
      </c>
      <c r="D172" s="363"/>
      <c r="E172" s="131">
        <v>1</v>
      </c>
      <c r="F172" s="241">
        <v>498.5</v>
      </c>
      <c r="G172" s="178" t="s">
        <v>425</v>
      </c>
      <c r="H172" s="178" t="s">
        <v>526</v>
      </c>
      <c r="I172" s="178" t="s">
        <v>443</v>
      </c>
      <c r="J172" s="349" t="s">
        <v>354</v>
      </c>
      <c r="K172" s="349"/>
      <c r="L172" s="349"/>
      <c r="M172" s="178" t="s">
        <v>766</v>
      </c>
      <c r="N172" s="178" t="s">
        <v>767</v>
      </c>
      <c r="O172" s="178" t="s">
        <v>494</v>
      </c>
      <c r="P172" s="178"/>
      <c r="Q172" s="178" t="s">
        <v>494</v>
      </c>
      <c r="R172" s="178" t="s">
        <v>495</v>
      </c>
      <c r="S172" s="178" t="s">
        <v>495</v>
      </c>
      <c r="T172" s="178" t="s">
        <v>427</v>
      </c>
      <c r="U172" s="349" t="s">
        <v>428</v>
      </c>
      <c r="V172" s="595"/>
      <c r="W172" s="595"/>
      <c r="X172" s="595"/>
      <c r="Y172" s="178"/>
    </row>
    <row r="173" spans="2:25" ht="15.95" customHeight="1" x14ac:dyDescent="0.15">
      <c r="B173" s="327"/>
      <c r="C173" s="362" t="s">
        <v>584</v>
      </c>
      <c r="D173" s="363"/>
      <c r="E173" s="131">
        <v>2</v>
      </c>
      <c r="F173" s="241">
        <v>490.5</v>
      </c>
      <c r="G173" s="178" t="s">
        <v>627</v>
      </c>
      <c r="H173" s="178" t="s">
        <v>861</v>
      </c>
      <c r="I173" s="178"/>
      <c r="J173" s="349" t="s">
        <v>379</v>
      </c>
      <c r="K173" s="349"/>
      <c r="L173" s="349"/>
      <c r="M173" s="178" t="s">
        <v>1035</v>
      </c>
      <c r="N173" s="178" t="s">
        <v>631</v>
      </c>
      <c r="O173" s="178" t="s">
        <v>494</v>
      </c>
      <c r="P173" s="178"/>
      <c r="Q173" s="178"/>
      <c r="R173" s="178" t="s">
        <v>495</v>
      </c>
      <c r="S173" s="178" t="s">
        <v>495</v>
      </c>
      <c r="T173" s="178"/>
      <c r="U173" s="349"/>
      <c r="V173" s="595"/>
      <c r="W173" s="595"/>
      <c r="X173" s="595"/>
      <c r="Y173" s="178" t="s">
        <v>630</v>
      </c>
    </row>
    <row r="174" spans="2:25" ht="15.95" customHeight="1" x14ac:dyDescent="0.15">
      <c r="B174" s="327"/>
      <c r="C174" s="362" t="s">
        <v>584</v>
      </c>
      <c r="D174" s="363"/>
      <c r="E174" s="131">
        <v>3</v>
      </c>
      <c r="F174" s="241">
        <v>490.5</v>
      </c>
      <c r="G174" s="178" t="s">
        <v>627</v>
      </c>
      <c r="H174" s="178" t="s">
        <v>861</v>
      </c>
      <c r="I174" s="178"/>
      <c r="J174" s="349" t="s">
        <v>379</v>
      </c>
      <c r="K174" s="349"/>
      <c r="L174" s="349"/>
      <c r="M174" s="178" t="s">
        <v>1035</v>
      </c>
      <c r="N174" s="178" t="s">
        <v>631</v>
      </c>
      <c r="O174" s="178" t="s">
        <v>494</v>
      </c>
      <c r="P174" s="178"/>
      <c r="Q174" s="178"/>
      <c r="R174" s="178" t="s">
        <v>495</v>
      </c>
      <c r="S174" s="178" t="s">
        <v>495</v>
      </c>
      <c r="T174" s="178"/>
      <c r="U174" s="349"/>
      <c r="V174" s="595"/>
      <c r="W174" s="595"/>
      <c r="X174" s="595"/>
      <c r="Y174" s="178" t="s">
        <v>630</v>
      </c>
    </row>
    <row r="175" spans="2:25" ht="15.95" customHeight="1" x14ac:dyDescent="0.15">
      <c r="B175" s="327"/>
      <c r="C175" s="362" t="s">
        <v>585</v>
      </c>
      <c r="D175" s="363"/>
      <c r="E175" s="131">
        <v>1</v>
      </c>
      <c r="F175" s="241">
        <v>501</v>
      </c>
      <c r="G175" s="178" t="s">
        <v>627</v>
      </c>
      <c r="H175" s="178" t="s">
        <v>861</v>
      </c>
      <c r="I175" s="178"/>
      <c r="J175" s="349" t="s">
        <v>379</v>
      </c>
      <c r="K175" s="349"/>
      <c r="L175" s="349"/>
      <c r="M175" s="178" t="s">
        <v>1035</v>
      </c>
      <c r="N175" s="178" t="s">
        <v>628</v>
      </c>
      <c r="O175" s="178" t="s">
        <v>494</v>
      </c>
      <c r="P175" s="178"/>
      <c r="Q175" s="178"/>
      <c r="R175" s="178" t="s">
        <v>495</v>
      </c>
      <c r="S175" s="178" t="s">
        <v>495</v>
      </c>
      <c r="T175" s="178"/>
      <c r="U175" s="349"/>
      <c r="V175" s="595"/>
      <c r="W175" s="595"/>
      <c r="X175" s="595"/>
      <c r="Y175" s="178" t="s">
        <v>630</v>
      </c>
    </row>
    <row r="176" spans="2:25" ht="15.95" customHeight="1" x14ac:dyDescent="0.15">
      <c r="B176" s="327"/>
      <c r="C176" s="362" t="s">
        <v>585</v>
      </c>
      <c r="D176" s="363"/>
      <c r="E176" s="131">
        <v>2</v>
      </c>
      <c r="F176" s="241">
        <v>501</v>
      </c>
      <c r="G176" s="178" t="s">
        <v>627</v>
      </c>
      <c r="H176" s="178" t="s">
        <v>861</v>
      </c>
      <c r="I176" s="178"/>
      <c r="J176" s="349" t="s">
        <v>379</v>
      </c>
      <c r="K176" s="349"/>
      <c r="L176" s="349"/>
      <c r="M176" s="178" t="s">
        <v>1035</v>
      </c>
      <c r="N176" s="178" t="s">
        <v>631</v>
      </c>
      <c r="O176" s="178" t="s">
        <v>494</v>
      </c>
      <c r="P176" s="178"/>
      <c r="Q176" s="178"/>
      <c r="R176" s="178" t="s">
        <v>495</v>
      </c>
      <c r="S176" s="178" t="s">
        <v>495</v>
      </c>
      <c r="T176" s="178"/>
      <c r="U176" s="349"/>
      <c r="V176" s="595"/>
      <c r="W176" s="595"/>
      <c r="X176" s="595"/>
      <c r="Y176" s="178" t="s">
        <v>630</v>
      </c>
    </row>
    <row r="177" spans="2:25" ht="15.95" customHeight="1" x14ac:dyDescent="0.15">
      <c r="B177" s="327"/>
      <c r="C177" s="362" t="s">
        <v>586</v>
      </c>
      <c r="D177" s="363"/>
      <c r="E177" s="131">
        <v>1</v>
      </c>
      <c r="F177" s="241">
        <v>511.5</v>
      </c>
      <c r="G177" s="178" t="s">
        <v>627</v>
      </c>
      <c r="H177" s="178" t="s">
        <v>861</v>
      </c>
      <c r="I177" s="178"/>
      <c r="J177" s="349" t="s">
        <v>379</v>
      </c>
      <c r="K177" s="349"/>
      <c r="L177" s="349"/>
      <c r="M177" s="178" t="s">
        <v>1035</v>
      </c>
      <c r="N177" s="178" t="s">
        <v>631</v>
      </c>
      <c r="O177" s="178" t="s">
        <v>494</v>
      </c>
      <c r="P177" s="178"/>
      <c r="Q177" s="178"/>
      <c r="R177" s="178" t="s">
        <v>495</v>
      </c>
      <c r="S177" s="178" t="s">
        <v>495</v>
      </c>
      <c r="T177" s="178"/>
      <c r="U177" s="349"/>
      <c r="V177" s="595"/>
      <c r="W177" s="595"/>
      <c r="X177" s="595"/>
      <c r="Y177" s="178" t="s">
        <v>630</v>
      </c>
    </row>
    <row r="178" spans="2:25" ht="15.95" customHeight="1" x14ac:dyDescent="0.15">
      <c r="B178" s="327"/>
      <c r="C178" s="362" t="s">
        <v>587</v>
      </c>
      <c r="D178" s="363"/>
      <c r="E178" s="131">
        <v>1</v>
      </c>
      <c r="F178" s="241">
        <v>522</v>
      </c>
      <c r="G178" s="178" t="s">
        <v>627</v>
      </c>
      <c r="H178" s="178" t="s">
        <v>861</v>
      </c>
      <c r="I178" s="178"/>
      <c r="J178" s="349" t="s">
        <v>379</v>
      </c>
      <c r="K178" s="349"/>
      <c r="L178" s="349"/>
      <c r="M178" s="178" t="s">
        <v>1035</v>
      </c>
      <c r="N178" s="178" t="s">
        <v>631</v>
      </c>
      <c r="O178" s="178" t="s">
        <v>494</v>
      </c>
      <c r="P178" s="178"/>
      <c r="Q178" s="178"/>
      <c r="R178" s="178" t="s">
        <v>495</v>
      </c>
      <c r="S178" s="178" t="s">
        <v>495</v>
      </c>
      <c r="T178" s="178"/>
      <c r="U178" s="349"/>
      <c r="V178" s="595"/>
      <c r="W178" s="595"/>
      <c r="X178" s="595"/>
      <c r="Y178" s="178" t="s">
        <v>630</v>
      </c>
    </row>
    <row r="179" spans="2:25" ht="15.95" customHeight="1" x14ac:dyDescent="0.15">
      <c r="B179" s="327"/>
      <c r="C179" s="362" t="s">
        <v>588</v>
      </c>
      <c r="D179" s="363"/>
      <c r="E179" s="131">
        <v>1</v>
      </c>
      <c r="F179" s="241">
        <v>538</v>
      </c>
      <c r="G179" s="178" t="s">
        <v>425</v>
      </c>
      <c r="H179" s="178" t="s">
        <v>500</v>
      </c>
      <c r="I179" s="178" t="s">
        <v>443</v>
      </c>
      <c r="J179" s="349" t="s">
        <v>354</v>
      </c>
      <c r="K179" s="349"/>
      <c r="L179" s="349"/>
      <c r="M179" s="178" t="s">
        <v>723</v>
      </c>
      <c r="N179" s="178" t="s">
        <v>433</v>
      </c>
      <c r="O179" s="178" t="s">
        <v>433</v>
      </c>
      <c r="P179" s="178" t="s">
        <v>444</v>
      </c>
      <c r="Q179" s="178" t="s">
        <v>494</v>
      </c>
      <c r="R179" s="178" t="s">
        <v>495</v>
      </c>
      <c r="S179" s="178" t="s">
        <v>495</v>
      </c>
      <c r="T179" s="178" t="s">
        <v>430</v>
      </c>
      <c r="U179" s="349" t="s">
        <v>431</v>
      </c>
      <c r="V179" s="595"/>
      <c r="W179" s="595"/>
      <c r="X179" s="595"/>
      <c r="Y179" s="178" t="s">
        <v>777</v>
      </c>
    </row>
    <row r="180" spans="2:25" ht="15.95" customHeight="1" x14ac:dyDescent="0.15">
      <c r="B180" s="327"/>
      <c r="C180" s="362" t="s">
        <v>588</v>
      </c>
      <c r="D180" s="363"/>
      <c r="E180" s="131">
        <v>2</v>
      </c>
      <c r="F180" s="241">
        <v>532.5</v>
      </c>
      <c r="G180" s="178" t="s">
        <v>627</v>
      </c>
      <c r="H180" s="178" t="s">
        <v>861</v>
      </c>
      <c r="I180" s="178"/>
      <c r="J180" s="349" t="s">
        <v>379</v>
      </c>
      <c r="K180" s="349"/>
      <c r="L180" s="349"/>
      <c r="M180" s="178" t="s">
        <v>1035</v>
      </c>
      <c r="N180" s="178" t="s">
        <v>631</v>
      </c>
      <c r="O180" s="178" t="s">
        <v>494</v>
      </c>
      <c r="P180" s="178"/>
      <c r="Q180" s="178"/>
      <c r="R180" s="178" t="s">
        <v>495</v>
      </c>
      <c r="S180" s="178" t="s">
        <v>495</v>
      </c>
      <c r="T180" s="178"/>
      <c r="U180" s="349"/>
      <c r="V180" s="595"/>
      <c r="W180" s="595"/>
      <c r="X180" s="595"/>
      <c r="Y180" s="178" t="s">
        <v>630</v>
      </c>
    </row>
    <row r="181" spans="2:25" ht="15.95" customHeight="1" x14ac:dyDescent="0.15">
      <c r="B181" s="327"/>
      <c r="C181" s="362" t="s">
        <v>589</v>
      </c>
      <c r="D181" s="363"/>
      <c r="E181" s="131">
        <v>1</v>
      </c>
      <c r="F181" s="241">
        <v>543</v>
      </c>
      <c r="G181" s="178" t="s">
        <v>627</v>
      </c>
      <c r="H181" s="178" t="s">
        <v>861</v>
      </c>
      <c r="I181" s="178"/>
      <c r="J181" s="349" t="s">
        <v>379</v>
      </c>
      <c r="K181" s="349"/>
      <c r="L181" s="349"/>
      <c r="M181" s="178" t="s">
        <v>1035</v>
      </c>
      <c r="N181" s="178" t="s">
        <v>779</v>
      </c>
      <c r="O181" s="178" t="s">
        <v>494</v>
      </c>
      <c r="P181" s="178"/>
      <c r="Q181" s="178"/>
      <c r="R181" s="178" t="s">
        <v>495</v>
      </c>
      <c r="S181" s="178" t="s">
        <v>495</v>
      </c>
      <c r="T181" s="178"/>
      <c r="U181" s="349"/>
      <c r="V181" s="595"/>
      <c r="W181" s="595"/>
      <c r="X181" s="595"/>
      <c r="Y181" s="178" t="s">
        <v>630</v>
      </c>
    </row>
    <row r="182" spans="2:25" ht="15.95" customHeight="1" x14ac:dyDescent="0.15">
      <c r="B182" s="327"/>
      <c r="C182" s="362" t="s">
        <v>590</v>
      </c>
      <c r="D182" s="363"/>
      <c r="E182" s="131">
        <v>1</v>
      </c>
      <c r="F182" s="241">
        <v>553.6</v>
      </c>
      <c r="G182" s="178" t="s">
        <v>425</v>
      </c>
      <c r="H182" s="178" t="s">
        <v>862</v>
      </c>
      <c r="I182" s="178" t="s">
        <v>443</v>
      </c>
      <c r="J182" s="349" t="s">
        <v>345</v>
      </c>
      <c r="K182" s="349"/>
      <c r="L182" s="349"/>
      <c r="M182" s="178" t="s">
        <v>782</v>
      </c>
      <c r="N182" s="178" t="s">
        <v>782</v>
      </c>
      <c r="O182" s="178" t="s">
        <v>494</v>
      </c>
      <c r="P182" s="178"/>
      <c r="Q182" s="178" t="s">
        <v>494</v>
      </c>
      <c r="R182" s="178" t="s">
        <v>495</v>
      </c>
      <c r="S182" s="178" t="s">
        <v>495</v>
      </c>
      <c r="T182" s="178" t="s">
        <v>427</v>
      </c>
      <c r="U182" s="349" t="s">
        <v>428</v>
      </c>
      <c r="V182" s="595"/>
      <c r="W182" s="595"/>
      <c r="X182" s="595"/>
      <c r="Y182" s="178" t="s">
        <v>429</v>
      </c>
    </row>
    <row r="183" spans="2:25" ht="15.95" customHeight="1" x14ac:dyDescent="0.15">
      <c r="B183" s="328"/>
      <c r="C183" s="362" t="s">
        <v>590</v>
      </c>
      <c r="D183" s="363"/>
      <c r="E183" s="131">
        <v>2</v>
      </c>
      <c r="F183" s="241">
        <v>553.6</v>
      </c>
      <c r="G183" s="178" t="s">
        <v>627</v>
      </c>
      <c r="H183" s="178" t="s">
        <v>861</v>
      </c>
      <c r="I183" s="178"/>
      <c r="J183" s="349" t="s">
        <v>379</v>
      </c>
      <c r="K183" s="349"/>
      <c r="L183" s="349"/>
      <c r="M183" s="178" t="s">
        <v>1035</v>
      </c>
      <c r="N183" s="178" t="s">
        <v>779</v>
      </c>
      <c r="O183" s="178" t="s">
        <v>494</v>
      </c>
      <c r="P183" s="178"/>
      <c r="Q183" s="178"/>
      <c r="R183" s="178" t="s">
        <v>495</v>
      </c>
      <c r="S183" s="178" t="s">
        <v>495</v>
      </c>
      <c r="T183" s="178"/>
      <c r="U183" s="349"/>
      <c r="V183" s="595"/>
      <c r="W183" s="595"/>
      <c r="X183" s="595"/>
      <c r="Y183" s="178" t="s">
        <v>630</v>
      </c>
    </row>
    <row r="184" spans="2:25" ht="15.95" customHeight="1" x14ac:dyDescent="0.15">
      <c r="B184" s="20"/>
      <c r="C184" s="1" t="s">
        <v>153</v>
      </c>
      <c r="D184" s="5"/>
      <c r="F184" s="5"/>
      <c r="G184" s="18"/>
      <c r="H184" s="18"/>
      <c r="I184" s="18"/>
      <c r="J184" s="18"/>
      <c r="K184" s="18"/>
      <c r="L184" s="18"/>
      <c r="M184" s="18"/>
      <c r="N184" s="18"/>
      <c r="O184" s="18"/>
      <c r="P184" s="19"/>
      <c r="Q184" s="29"/>
      <c r="R184" s="5"/>
      <c r="S184" s="5"/>
      <c r="T184" s="18"/>
      <c r="U184" s="30"/>
      <c r="V184" s="30"/>
      <c r="W184" s="30"/>
      <c r="X184" s="30"/>
      <c r="Y184" s="5"/>
    </row>
    <row r="185" spans="2:25" ht="15.95" customHeight="1" x14ac:dyDescent="0.15">
      <c r="B185" s="20"/>
      <c r="C185" s="24" t="s">
        <v>154</v>
      </c>
      <c r="D185" s="5"/>
      <c r="F185" s="5"/>
      <c r="G185" s="18"/>
      <c r="H185" s="18"/>
      <c r="I185" s="18"/>
      <c r="J185" s="18"/>
      <c r="K185" s="18"/>
      <c r="L185" s="18"/>
      <c r="M185" s="18"/>
      <c r="N185" s="18"/>
      <c r="O185" s="18"/>
      <c r="P185" s="19"/>
      <c r="Q185" s="29"/>
      <c r="R185" s="5"/>
      <c r="S185" s="5"/>
      <c r="T185" s="18"/>
      <c r="U185" s="30"/>
      <c r="V185" s="30"/>
      <c r="W185" s="30"/>
      <c r="X185" s="30"/>
      <c r="Y185" s="5"/>
    </row>
    <row r="186" spans="2:25" ht="15.95" customHeight="1" x14ac:dyDescent="0.15">
      <c r="B186" s="21"/>
      <c r="C186" s="211" t="s">
        <v>155</v>
      </c>
      <c r="D186" s="211"/>
      <c r="E186" s="211"/>
      <c r="F186" s="211"/>
      <c r="G186" s="211"/>
      <c r="H186" s="211"/>
      <c r="I186" s="211"/>
      <c r="J186" s="211"/>
      <c r="K186" s="211"/>
      <c r="L186" s="211"/>
      <c r="M186" s="211"/>
      <c r="N186" s="211"/>
      <c r="O186" s="211"/>
      <c r="P186" s="211"/>
      <c r="Q186" s="211"/>
      <c r="R186" s="211"/>
      <c r="S186" s="211"/>
      <c r="T186" s="211"/>
      <c r="U186" s="211"/>
      <c r="V186" s="211"/>
      <c r="W186" s="211"/>
      <c r="X186" s="211"/>
    </row>
    <row r="187" spans="2:25" ht="15.95" customHeight="1" x14ac:dyDescent="0.15">
      <c r="B187" s="211"/>
      <c r="C187" s="211" t="s">
        <v>156</v>
      </c>
      <c r="D187" s="211"/>
      <c r="E187" s="211"/>
      <c r="F187" s="211"/>
      <c r="G187" s="211"/>
      <c r="H187" s="211"/>
      <c r="I187" s="211"/>
      <c r="J187" s="211"/>
      <c r="K187" s="211"/>
      <c r="L187" s="211"/>
      <c r="M187" s="211"/>
      <c r="N187" s="211"/>
      <c r="O187" s="211"/>
      <c r="P187" s="211"/>
      <c r="Q187" s="211"/>
      <c r="R187" s="211"/>
      <c r="S187" s="211"/>
      <c r="T187" s="211"/>
      <c r="U187" s="211"/>
      <c r="V187" s="211"/>
      <c r="W187" s="211"/>
      <c r="X187" s="211"/>
    </row>
    <row r="188" spans="2:25" ht="15.95" customHeight="1" x14ac:dyDescent="0.15">
      <c r="B188" s="211"/>
      <c r="C188" s="211" t="s">
        <v>157</v>
      </c>
      <c r="D188" s="211"/>
      <c r="E188" s="211"/>
      <c r="F188" s="211"/>
      <c r="G188" s="211"/>
      <c r="H188" s="211"/>
      <c r="I188" s="211"/>
      <c r="J188" s="211"/>
      <c r="K188" s="211"/>
      <c r="L188" s="211"/>
      <c r="M188" s="211"/>
      <c r="N188" s="211"/>
      <c r="O188" s="211"/>
      <c r="P188" s="211"/>
      <c r="Q188" s="211"/>
      <c r="R188" s="211"/>
      <c r="S188" s="211"/>
      <c r="T188" s="211"/>
      <c r="U188" s="211"/>
      <c r="V188" s="211"/>
      <c r="W188" s="211"/>
      <c r="X188" s="211"/>
    </row>
    <row r="189" spans="2:25" ht="15.95" customHeight="1" x14ac:dyDescent="0.15">
      <c r="C189" s="3" t="s">
        <v>112</v>
      </c>
    </row>
    <row r="190" spans="2:25" ht="24.75" customHeight="1" x14ac:dyDescent="0.15">
      <c r="B190" s="621" t="s">
        <v>126</v>
      </c>
      <c r="C190" s="621"/>
      <c r="D190" s="621"/>
      <c r="E190" s="621"/>
      <c r="F190" s="622"/>
      <c r="G190" s="622"/>
      <c r="H190" s="622"/>
      <c r="I190" s="621"/>
      <c r="J190" s="621"/>
      <c r="K190" s="621"/>
      <c r="L190" s="621"/>
      <c r="M190" s="621"/>
      <c r="N190" s="621"/>
      <c r="O190" s="621"/>
      <c r="P190" s="621"/>
      <c r="Q190" s="621"/>
      <c r="R190" s="621"/>
      <c r="S190" s="621"/>
      <c r="T190" s="621"/>
      <c r="U190" s="621"/>
      <c r="V190" s="621"/>
      <c r="W190" s="621"/>
      <c r="X190" s="621"/>
      <c r="Y190" s="159"/>
    </row>
    <row r="191" spans="2:25" ht="20.100000000000001" customHeight="1" x14ac:dyDescent="0.15">
      <c r="B191" s="355" t="s">
        <v>58</v>
      </c>
      <c r="C191" s="359"/>
      <c r="D191" s="359"/>
      <c r="E191" s="359"/>
      <c r="F191" s="623" t="str">
        <f>+'様式A-1'!$D$3</f>
        <v>セキセキトンネル</v>
      </c>
      <c r="G191" s="623"/>
      <c r="H191" s="623"/>
      <c r="I191" s="343" t="s">
        <v>59</v>
      </c>
      <c r="J191" s="344"/>
      <c r="K191" s="337" t="str">
        <f>+'様式A-1'!$J$3</f>
        <v>主要地方道岩国大竹線</v>
      </c>
      <c r="L191" s="354"/>
      <c r="M191" s="354"/>
      <c r="N191" s="338"/>
      <c r="O191" s="415" t="s">
        <v>127</v>
      </c>
      <c r="P191" s="624" t="str">
        <f>+'様式B (1)'!$S$3</f>
        <v>復建調査設計株式会社</v>
      </c>
      <c r="Q191" s="591"/>
      <c r="R191" s="591"/>
      <c r="S191" s="625"/>
      <c r="T191" s="561" t="s">
        <v>128</v>
      </c>
      <c r="U191" s="626"/>
      <c r="V191" s="626"/>
      <c r="W191" s="562"/>
      <c r="X191" s="630">
        <f>+'様式B (1)'!$P$2</f>
        <v>45853</v>
      </c>
      <c r="Y191" s="631"/>
    </row>
    <row r="192" spans="2:25" ht="20.100000000000001" customHeight="1" x14ac:dyDescent="0.15">
      <c r="B192" s="357" t="s">
        <v>70</v>
      </c>
      <c r="C192" s="387"/>
      <c r="D192" s="387"/>
      <c r="E192" s="387"/>
      <c r="F192" s="634" t="str">
        <f>+'様式A-1'!$D$4</f>
        <v>関々トンネル</v>
      </c>
      <c r="G192" s="634"/>
      <c r="H192" s="634"/>
      <c r="I192" s="635" t="s">
        <v>71</v>
      </c>
      <c r="J192" s="636"/>
      <c r="K192" s="337" t="str">
        <f>+'様式A-1'!$R$3</f>
        <v>山口県岩国土木建築事務所</v>
      </c>
      <c r="L192" s="354"/>
      <c r="M192" s="354"/>
      <c r="N192" s="338"/>
      <c r="O192" s="421"/>
      <c r="P192" s="637" t="str">
        <f>+'様式B (1)'!$S$4</f>
        <v>小笠原洋</v>
      </c>
      <c r="Q192" s="592"/>
      <c r="R192" s="592"/>
      <c r="S192" s="629"/>
      <c r="T192" s="627"/>
      <c r="U192" s="628"/>
      <c r="V192" s="628"/>
      <c r="W192" s="629"/>
      <c r="X192" s="632"/>
      <c r="Y192" s="633"/>
    </row>
    <row r="193" spans="2:25" ht="15" customHeight="1" x14ac:dyDescent="0.15">
      <c r="B193" s="327" t="s">
        <v>129</v>
      </c>
      <c r="C193" s="606" t="s">
        <v>130</v>
      </c>
      <c r="D193" s="607"/>
      <c r="E193" s="598" t="s">
        <v>131</v>
      </c>
      <c r="F193" s="598" t="s">
        <v>132</v>
      </c>
      <c r="G193" s="609" t="s">
        <v>133</v>
      </c>
      <c r="H193" s="610"/>
      <c r="I193" s="355" t="s">
        <v>134</v>
      </c>
      <c r="J193" s="359"/>
      <c r="K193" s="359"/>
      <c r="L193" s="359"/>
      <c r="M193" s="359"/>
      <c r="N193" s="356"/>
      <c r="O193" s="613" t="s">
        <v>135</v>
      </c>
      <c r="P193" s="585" t="s">
        <v>136</v>
      </c>
      <c r="Q193" s="615"/>
      <c r="R193" s="615"/>
      <c r="S193" s="616"/>
      <c r="T193" s="609" t="s">
        <v>137</v>
      </c>
      <c r="U193" s="619"/>
      <c r="V193" s="619"/>
      <c r="W193" s="619"/>
      <c r="X193" s="610"/>
      <c r="Y193" s="597" t="s">
        <v>138</v>
      </c>
    </row>
    <row r="194" spans="2:25" ht="15" customHeight="1" x14ac:dyDescent="0.15">
      <c r="B194" s="327"/>
      <c r="C194" s="606"/>
      <c r="D194" s="607"/>
      <c r="E194" s="598"/>
      <c r="F194" s="598"/>
      <c r="G194" s="611"/>
      <c r="H194" s="612"/>
      <c r="I194" s="357"/>
      <c r="J194" s="387"/>
      <c r="K194" s="387"/>
      <c r="L194" s="387"/>
      <c r="M194" s="387"/>
      <c r="N194" s="358"/>
      <c r="O194" s="614"/>
      <c r="P194" s="586"/>
      <c r="Q194" s="617"/>
      <c r="R194" s="617"/>
      <c r="S194" s="618"/>
      <c r="T194" s="611"/>
      <c r="U194" s="620"/>
      <c r="V194" s="620"/>
      <c r="W194" s="620"/>
      <c r="X194" s="612"/>
      <c r="Y194" s="598"/>
    </row>
    <row r="195" spans="2:25" ht="16.149999999999999" customHeight="1" x14ac:dyDescent="0.15">
      <c r="B195" s="327"/>
      <c r="C195" s="606"/>
      <c r="D195" s="607"/>
      <c r="E195" s="598"/>
      <c r="F195" s="598"/>
      <c r="G195" s="559" t="s">
        <v>139</v>
      </c>
      <c r="H195" s="559" t="s">
        <v>140</v>
      </c>
      <c r="I195" s="601" t="s">
        <v>141</v>
      </c>
      <c r="J195" s="601" t="s">
        <v>142</v>
      </c>
      <c r="K195" s="602"/>
      <c r="L195" s="602"/>
      <c r="M195" s="603" t="s">
        <v>143</v>
      </c>
      <c r="N195" s="604" t="s">
        <v>144</v>
      </c>
      <c r="O195" s="601" t="s">
        <v>145</v>
      </c>
      <c r="P195" s="392" t="s">
        <v>146</v>
      </c>
      <c r="Q195" s="602"/>
      <c r="R195" s="559" t="s">
        <v>147</v>
      </c>
      <c r="S195" s="559" t="s">
        <v>148</v>
      </c>
      <c r="T195" s="605" t="s">
        <v>149</v>
      </c>
      <c r="U195" s="559" t="s">
        <v>150</v>
      </c>
      <c r="V195" s="602"/>
      <c r="W195" s="602"/>
      <c r="X195" s="602"/>
      <c r="Y195" s="598"/>
    </row>
    <row r="196" spans="2:25" ht="16.149999999999999" customHeight="1" x14ac:dyDescent="0.15">
      <c r="B196" s="327"/>
      <c r="C196" s="357"/>
      <c r="D196" s="358"/>
      <c r="E196" s="608"/>
      <c r="F196" s="608"/>
      <c r="G196" s="600"/>
      <c r="H196" s="600"/>
      <c r="I196" s="602"/>
      <c r="J196" s="602"/>
      <c r="K196" s="602"/>
      <c r="L196" s="602"/>
      <c r="M196" s="602"/>
      <c r="N196" s="602"/>
      <c r="O196" s="602"/>
      <c r="P196" s="164" t="s">
        <v>151</v>
      </c>
      <c r="Q196" s="164" t="s">
        <v>152</v>
      </c>
      <c r="R196" s="602"/>
      <c r="S196" s="602"/>
      <c r="T196" s="602"/>
      <c r="U196" s="602"/>
      <c r="V196" s="602"/>
      <c r="W196" s="602"/>
      <c r="X196" s="602"/>
      <c r="Y196" s="599"/>
    </row>
    <row r="197" spans="2:25" ht="15.75" customHeight="1" x14ac:dyDescent="0.15">
      <c r="B197" s="327"/>
      <c r="C197" s="362" t="s">
        <v>591</v>
      </c>
      <c r="D197" s="363"/>
      <c r="E197" s="131">
        <v>1</v>
      </c>
      <c r="F197" s="241">
        <v>564.20000000000005</v>
      </c>
      <c r="G197" s="178" t="s">
        <v>627</v>
      </c>
      <c r="H197" s="178" t="s">
        <v>861</v>
      </c>
      <c r="I197" s="178"/>
      <c r="J197" s="349" t="s">
        <v>379</v>
      </c>
      <c r="K197" s="349"/>
      <c r="L197" s="349"/>
      <c r="M197" s="178" t="s">
        <v>1035</v>
      </c>
      <c r="N197" s="178" t="s">
        <v>628</v>
      </c>
      <c r="O197" s="178" t="s">
        <v>494</v>
      </c>
      <c r="P197" s="178"/>
      <c r="Q197" s="178"/>
      <c r="R197" s="178" t="s">
        <v>495</v>
      </c>
      <c r="S197" s="178" t="s">
        <v>495</v>
      </c>
      <c r="T197" s="178"/>
      <c r="U197" s="349"/>
      <c r="V197" s="595"/>
      <c r="W197" s="595"/>
      <c r="X197" s="595"/>
      <c r="Y197" s="178" t="s">
        <v>630</v>
      </c>
    </row>
    <row r="198" spans="2:25" ht="15.95" customHeight="1" x14ac:dyDescent="0.15">
      <c r="B198" s="327"/>
      <c r="C198" s="362" t="s">
        <v>591</v>
      </c>
      <c r="D198" s="363"/>
      <c r="E198" s="131">
        <v>2</v>
      </c>
      <c r="F198" s="241">
        <v>564.20000000000005</v>
      </c>
      <c r="G198" s="178" t="s">
        <v>627</v>
      </c>
      <c r="H198" s="178" t="s">
        <v>861</v>
      </c>
      <c r="I198" s="178"/>
      <c r="J198" s="349" t="s">
        <v>379</v>
      </c>
      <c r="K198" s="349"/>
      <c r="L198" s="349"/>
      <c r="M198" s="178" t="s">
        <v>1035</v>
      </c>
      <c r="N198" s="178" t="s">
        <v>779</v>
      </c>
      <c r="O198" s="178" t="s">
        <v>494</v>
      </c>
      <c r="P198" s="178"/>
      <c r="Q198" s="178"/>
      <c r="R198" s="178" t="s">
        <v>495</v>
      </c>
      <c r="S198" s="178" t="s">
        <v>495</v>
      </c>
      <c r="T198" s="178"/>
      <c r="U198" s="349"/>
      <c r="V198" s="595"/>
      <c r="W198" s="595"/>
      <c r="X198" s="595"/>
      <c r="Y198" s="178" t="s">
        <v>630</v>
      </c>
    </row>
    <row r="199" spans="2:25" ht="15.95" customHeight="1" x14ac:dyDescent="0.15">
      <c r="B199" s="327"/>
      <c r="C199" s="362" t="s">
        <v>592</v>
      </c>
      <c r="D199" s="363"/>
      <c r="E199" s="131">
        <v>1</v>
      </c>
      <c r="F199" s="241">
        <v>574.79999999999995</v>
      </c>
      <c r="G199" s="178" t="s">
        <v>627</v>
      </c>
      <c r="H199" s="178" t="s">
        <v>861</v>
      </c>
      <c r="I199" s="178"/>
      <c r="J199" s="349" t="s">
        <v>379</v>
      </c>
      <c r="K199" s="349"/>
      <c r="L199" s="349"/>
      <c r="M199" s="178" t="s">
        <v>1035</v>
      </c>
      <c r="N199" s="178" t="s">
        <v>779</v>
      </c>
      <c r="O199" s="178" t="s">
        <v>494</v>
      </c>
      <c r="P199" s="178"/>
      <c r="Q199" s="178"/>
      <c r="R199" s="178" t="s">
        <v>495</v>
      </c>
      <c r="S199" s="178" t="s">
        <v>495</v>
      </c>
      <c r="T199" s="178"/>
      <c r="U199" s="349"/>
      <c r="V199" s="595"/>
      <c r="W199" s="595"/>
      <c r="X199" s="595"/>
      <c r="Y199" s="178" t="s">
        <v>630</v>
      </c>
    </row>
    <row r="200" spans="2:25" ht="15.95" customHeight="1" x14ac:dyDescent="0.15">
      <c r="B200" s="327"/>
      <c r="C200" s="362" t="s">
        <v>592</v>
      </c>
      <c r="D200" s="363"/>
      <c r="E200" s="131">
        <v>2</v>
      </c>
      <c r="F200" s="241">
        <v>574.79999999999995</v>
      </c>
      <c r="G200" s="178" t="s">
        <v>627</v>
      </c>
      <c r="H200" s="178" t="s">
        <v>861</v>
      </c>
      <c r="I200" s="178"/>
      <c r="J200" s="349" t="s">
        <v>379</v>
      </c>
      <c r="K200" s="349"/>
      <c r="L200" s="349"/>
      <c r="M200" s="178" t="s">
        <v>1035</v>
      </c>
      <c r="N200" s="178" t="s">
        <v>779</v>
      </c>
      <c r="O200" s="178" t="s">
        <v>494</v>
      </c>
      <c r="P200" s="178"/>
      <c r="Q200" s="178"/>
      <c r="R200" s="178" t="s">
        <v>495</v>
      </c>
      <c r="S200" s="178" t="s">
        <v>495</v>
      </c>
      <c r="T200" s="178"/>
      <c r="U200" s="349"/>
      <c r="V200" s="595"/>
      <c r="W200" s="595"/>
      <c r="X200" s="595"/>
      <c r="Y200" s="178" t="s">
        <v>630</v>
      </c>
    </row>
    <row r="201" spans="2:25" ht="15.95" customHeight="1" x14ac:dyDescent="0.15">
      <c r="B201" s="327"/>
      <c r="C201" s="362" t="s">
        <v>593</v>
      </c>
      <c r="D201" s="363"/>
      <c r="E201" s="131">
        <v>1</v>
      </c>
      <c r="F201" s="241">
        <v>585.4</v>
      </c>
      <c r="G201" s="178" t="s">
        <v>627</v>
      </c>
      <c r="H201" s="178" t="s">
        <v>861</v>
      </c>
      <c r="I201" s="178"/>
      <c r="J201" s="349" t="s">
        <v>379</v>
      </c>
      <c r="K201" s="349"/>
      <c r="L201" s="349"/>
      <c r="M201" s="178" t="s">
        <v>1035</v>
      </c>
      <c r="N201" s="178" t="s">
        <v>779</v>
      </c>
      <c r="O201" s="178" t="s">
        <v>494</v>
      </c>
      <c r="P201" s="178"/>
      <c r="Q201" s="178"/>
      <c r="R201" s="178" t="s">
        <v>495</v>
      </c>
      <c r="S201" s="178" t="s">
        <v>495</v>
      </c>
      <c r="T201" s="178"/>
      <c r="U201" s="349"/>
      <c r="V201" s="595"/>
      <c r="W201" s="595"/>
      <c r="X201" s="595"/>
      <c r="Y201" s="178" t="s">
        <v>630</v>
      </c>
    </row>
    <row r="202" spans="2:25" ht="15.95" customHeight="1" x14ac:dyDescent="0.15">
      <c r="B202" s="327"/>
      <c r="C202" s="362" t="s">
        <v>593</v>
      </c>
      <c r="D202" s="363"/>
      <c r="E202" s="131">
        <v>2</v>
      </c>
      <c r="F202" s="241">
        <v>585.4</v>
      </c>
      <c r="G202" s="178" t="s">
        <v>627</v>
      </c>
      <c r="H202" s="178" t="s">
        <v>861</v>
      </c>
      <c r="I202" s="178"/>
      <c r="J202" s="349" t="s">
        <v>379</v>
      </c>
      <c r="K202" s="349"/>
      <c r="L202" s="349"/>
      <c r="M202" s="178" t="s">
        <v>1035</v>
      </c>
      <c r="N202" s="178" t="s">
        <v>779</v>
      </c>
      <c r="O202" s="178" t="s">
        <v>494</v>
      </c>
      <c r="P202" s="178"/>
      <c r="Q202" s="178"/>
      <c r="R202" s="178" t="s">
        <v>495</v>
      </c>
      <c r="S202" s="178" t="s">
        <v>495</v>
      </c>
      <c r="T202" s="178"/>
      <c r="U202" s="349"/>
      <c r="V202" s="595"/>
      <c r="W202" s="595"/>
      <c r="X202" s="595"/>
      <c r="Y202" s="178" t="s">
        <v>630</v>
      </c>
    </row>
    <row r="203" spans="2:25" ht="15.95" customHeight="1" x14ac:dyDescent="0.15">
      <c r="B203" s="327"/>
      <c r="C203" s="362" t="s">
        <v>594</v>
      </c>
      <c r="D203" s="363"/>
      <c r="E203" s="131">
        <v>1</v>
      </c>
      <c r="F203" s="241">
        <v>596</v>
      </c>
      <c r="G203" s="178" t="s">
        <v>627</v>
      </c>
      <c r="H203" s="178" t="s">
        <v>861</v>
      </c>
      <c r="I203" s="178"/>
      <c r="J203" s="349" t="s">
        <v>379</v>
      </c>
      <c r="K203" s="349"/>
      <c r="L203" s="349"/>
      <c r="M203" s="178" t="s">
        <v>1035</v>
      </c>
      <c r="N203" s="178" t="s">
        <v>779</v>
      </c>
      <c r="O203" s="178" t="s">
        <v>494</v>
      </c>
      <c r="P203" s="178"/>
      <c r="Q203" s="178"/>
      <c r="R203" s="178" t="s">
        <v>495</v>
      </c>
      <c r="S203" s="178" t="s">
        <v>495</v>
      </c>
      <c r="T203" s="178"/>
      <c r="U203" s="349"/>
      <c r="V203" s="595"/>
      <c r="W203" s="595"/>
      <c r="X203" s="595"/>
      <c r="Y203" s="178" t="s">
        <v>630</v>
      </c>
    </row>
    <row r="204" spans="2:25" ht="15.95" customHeight="1" x14ac:dyDescent="0.15">
      <c r="B204" s="327"/>
      <c r="C204" s="362" t="s">
        <v>594</v>
      </c>
      <c r="D204" s="363"/>
      <c r="E204" s="131">
        <v>2</v>
      </c>
      <c r="F204" s="241">
        <v>596</v>
      </c>
      <c r="G204" s="178" t="s">
        <v>627</v>
      </c>
      <c r="H204" s="178" t="s">
        <v>861</v>
      </c>
      <c r="I204" s="178"/>
      <c r="J204" s="349" t="s">
        <v>379</v>
      </c>
      <c r="K204" s="349"/>
      <c r="L204" s="349"/>
      <c r="M204" s="178" t="s">
        <v>1035</v>
      </c>
      <c r="N204" s="178" t="s">
        <v>779</v>
      </c>
      <c r="O204" s="178" t="s">
        <v>494</v>
      </c>
      <c r="P204" s="178"/>
      <c r="Q204" s="178"/>
      <c r="R204" s="178" t="s">
        <v>495</v>
      </c>
      <c r="S204" s="178" t="s">
        <v>495</v>
      </c>
      <c r="T204" s="178"/>
      <c r="U204" s="349"/>
      <c r="V204" s="595"/>
      <c r="W204" s="595"/>
      <c r="X204" s="595"/>
      <c r="Y204" s="178" t="s">
        <v>630</v>
      </c>
    </row>
    <row r="205" spans="2:25" ht="15.95" customHeight="1" x14ac:dyDescent="0.15">
      <c r="B205" s="327"/>
      <c r="C205" s="362" t="s">
        <v>595</v>
      </c>
      <c r="D205" s="363"/>
      <c r="E205" s="131">
        <v>1</v>
      </c>
      <c r="F205" s="241">
        <v>606.6</v>
      </c>
      <c r="G205" s="178" t="s">
        <v>627</v>
      </c>
      <c r="H205" s="178" t="s">
        <v>861</v>
      </c>
      <c r="I205" s="178"/>
      <c r="J205" s="362" t="s">
        <v>379</v>
      </c>
      <c r="K205" s="596"/>
      <c r="L205" s="363"/>
      <c r="M205" s="178" t="s">
        <v>1035</v>
      </c>
      <c r="N205" s="178" t="s">
        <v>779</v>
      </c>
      <c r="O205" s="178" t="s">
        <v>494</v>
      </c>
      <c r="P205" s="178"/>
      <c r="Q205" s="178"/>
      <c r="R205" s="178" t="s">
        <v>495</v>
      </c>
      <c r="S205" s="178" t="s">
        <v>495</v>
      </c>
      <c r="T205" s="178"/>
      <c r="U205" s="362"/>
      <c r="V205" s="596"/>
      <c r="W205" s="596"/>
      <c r="X205" s="363"/>
      <c r="Y205" s="178" t="s">
        <v>630</v>
      </c>
    </row>
    <row r="206" spans="2:25" ht="15.95" customHeight="1" x14ac:dyDescent="0.15">
      <c r="B206" s="327"/>
      <c r="C206" s="362" t="s">
        <v>596</v>
      </c>
      <c r="D206" s="363"/>
      <c r="E206" s="131">
        <v>1</v>
      </c>
      <c r="F206" s="241">
        <v>617.20000000000005</v>
      </c>
      <c r="G206" s="178" t="s">
        <v>627</v>
      </c>
      <c r="H206" s="178" t="s">
        <v>861</v>
      </c>
      <c r="I206" s="178"/>
      <c r="J206" s="362" t="s">
        <v>379</v>
      </c>
      <c r="K206" s="596"/>
      <c r="L206" s="363"/>
      <c r="M206" s="178" t="s">
        <v>1035</v>
      </c>
      <c r="N206" s="178" t="s">
        <v>779</v>
      </c>
      <c r="O206" s="178" t="s">
        <v>494</v>
      </c>
      <c r="P206" s="178"/>
      <c r="Q206" s="178"/>
      <c r="R206" s="178" t="s">
        <v>495</v>
      </c>
      <c r="S206" s="178" t="s">
        <v>495</v>
      </c>
      <c r="T206" s="178"/>
      <c r="U206" s="362"/>
      <c r="V206" s="596"/>
      <c r="W206" s="596"/>
      <c r="X206" s="363"/>
      <c r="Y206" s="178" t="s">
        <v>630</v>
      </c>
    </row>
    <row r="207" spans="2:25" ht="15.95" customHeight="1" x14ac:dyDescent="0.15">
      <c r="B207" s="327"/>
      <c r="C207" s="362" t="s">
        <v>597</v>
      </c>
      <c r="D207" s="363"/>
      <c r="E207" s="131">
        <v>1</v>
      </c>
      <c r="F207" s="241">
        <v>627.79999999999995</v>
      </c>
      <c r="G207" s="178" t="s">
        <v>627</v>
      </c>
      <c r="H207" s="178" t="s">
        <v>861</v>
      </c>
      <c r="I207" s="178"/>
      <c r="J207" s="362" t="s">
        <v>379</v>
      </c>
      <c r="K207" s="596"/>
      <c r="L207" s="363"/>
      <c r="M207" s="178" t="s">
        <v>1035</v>
      </c>
      <c r="N207" s="178" t="s">
        <v>740</v>
      </c>
      <c r="O207" s="178" t="s">
        <v>494</v>
      </c>
      <c r="P207" s="178"/>
      <c r="Q207" s="178"/>
      <c r="R207" s="178" t="s">
        <v>495</v>
      </c>
      <c r="S207" s="178" t="s">
        <v>495</v>
      </c>
      <c r="T207" s="178"/>
      <c r="U207" s="362"/>
      <c r="V207" s="596"/>
      <c r="W207" s="596"/>
      <c r="X207" s="363"/>
      <c r="Y207" s="178" t="s">
        <v>630</v>
      </c>
    </row>
    <row r="208" spans="2:25" ht="15.95" customHeight="1" x14ac:dyDescent="0.15">
      <c r="B208" s="327"/>
      <c r="C208" s="362" t="s">
        <v>597</v>
      </c>
      <c r="D208" s="363"/>
      <c r="E208" s="131">
        <v>2</v>
      </c>
      <c r="F208" s="241">
        <v>627.79999999999995</v>
      </c>
      <c r="G208" s="178" t="s">
        <v>627</v>
      </c>
      <c r="H208" s="178" t="s">
        <v>861</v>
      </c>
      <c r="I208" s="178"/>
      <c r="J208" s="362" t="s">
        <v>379</v>
      </c>
      <c r="K208" s="596"/>
      <c r="L208" s="363"/>
      <c r="M208" s="178" t="s">
        <v>1035</v>
      </c>
      <c r="N208" s="178" t="s">
        <v>779</v>
      </c>
      <c r="O208" s="178" t="s">
        <v>494</v>
      </c>
      <c r="P208" s="178"/>
      <c r="Q208" s="178"/>
      <c r="R208" s="178" t="s">
        <v>495</v>
      </c>
      <c r="S208" s="178" t="s">
        <v>495</v>
      </c>
      <c r="T208" s="178"/>
      <c r="U208" s="349"/>
      <c r="V208" s="595"/>
      <c r="W208" s="595"/>
      <c r="X208" s="595"/>
      <c r="Y208" s="178" t="s">
        <v>630</v>
      </c>
    </row>
    <row r="209" spans="2:25" ht="15.95" customHeight="1" x14ac:dyDescent="0.15">
      <c r="B209" s="327"/>
      <c r="C209" s="362" t="s">
        <v>598</v>
      </c>
      <c r="D209" s="363"/>
      <c r="E209" s="131">
        <v>1</v>
      </c>
      <c r="F209" s="241">
        <v>641.5</v>
      </c>
      <c r="G209" s="178" t="s">
        <v>425</v>
      </c>
      <c r="H209" s="178" t="s">
        <v>862</v>
      </c>
      <c r="I209" s="178" t="s">
        <v>443</v>
      </c>
      <c r="J209" s="349" t="s">
        <v>345</v>
      </c>
      <c r="K209" s="349"/>
      <c r="L209" s="349"/>
      <c r="M209" s="178" t="s">
        <v>797</v>
      </c>
      <c r="N209" s="178" t="s">
        <v>797</v>
      </c>
      <c r="O209" s="178" t="s">
        <v>494</v>
      </c>
      <c r="P209" s="178"/>
      <c r="Q209" s="178" t="s">
        <v>494</v>
      </c>
      <c r="R209" s="178" t="s">
        <v>495</v>
      </c>
      <c r="S209" s="178" t="s">
        <v>495</v>
      </c>
      <c r="T209" s="178" t="s">
        <v>427</v>
      </c>
      <c r="U209" s="349" t="s">
        <v>428</v>
      </c>
      <c r="V209" s="595"/>
      <c r="W209" s="595"/>
      <c r="X209" s="595"/>
      <c r="Y209" s="178"/>
    </row>
    <row r="210" spans="2:25" ht="15.95" customHeight="1" x14ac:dyDescent="0.15">
      <c r="B210" s="327"/>
      <c r="C210" s="362" t="s">
        <v>598</v>
      </c>
      <c r="D210" s="363"/>
      <c r="E210" s="131">
        <v>2</v>
      </c>
      <c r="F210" s="241">
        <v>638.4</v>
      </c>
      <c r="G210" s="178" t="s">
        <v>627</v>
      </c>
      <c r="H210" s="178" t="s">
        <v>861</v>
      </c>
      <c r="I210" s="178"/>
      <c r="J210" s="349" t="s">
        <v>379</v>
      </c>
      <c r="K210" s="349"/>
      <c r="L210" s="349"/>
      <c r="M210" s="178" t="s">
        <v>1035</v>
      </c>
      <c r="N210" s="178" t="s">
        <v>779</v>
      </c>
      <c r="O210" s="178" t="s">
        <v>494</v>
      </c>
      <c r="P210" s="178"/>
      <c r="Q210" s="178"/>
      <c r="R210" s="178" t="s">
        <v>495</v>
      </c>
      <c r="S210" s="178" t="s">
        <v>495</v>
      </c>
      <c r="T210" s="178"/>
      <c r="U210" s="349"/>
      <c r="V210" s="595"/>
      <c r="W210" s="595"/>
      <c r="X210" s="595"/>
      <c r="Y210" s="178" t="s">
        <v>630</v>
      </c>
    </row>
    <row r="211" spans="2:25" ht="15.95" customHeight="1" x14ac:dyDescent="0.15">
      <c r="B211" s="327"/>
      <c r="C211" s="362" t="s">
        <v>599</v>
      </c>
      <c r="D211" s="363"/>
      <c r="E211" s="131">
        <v>1</v>
      </c>
      <c r="F211" s="241">
        <v>654</v>
      </c>
      <c r="G211" s="178" t="s">
        <v>425</v>
      </c>
      <c r="H211" s="178" t="s">
        <v>526</v>
      </c>
      <c r="I211" s="178" t="s">
        <v>443</v>
      </c>
      <c r="J211" s="349" t="s">
        <v>354</v>
      </c>
      <c r="K211" s="349"/>
      <c r="L211" s="349"/>
      <c r="M211" s="178" t="s">
        <v>634</v>
      </c>
      <c r="N211" s="178" t="s">
        <v>634</v>
      </c>
      <c r="O211" s="178" t="s">
        <v>494</v>
      </c>
      <c r="P211" s="178"/>
      <c r="Q211" s="178" t="s">
        <v>494</v>
      </c>
      <c r="R211" s="178" t="s">
        <v>495</v>
      </c>
      <c r="S211" s="178" t="s">
        <v>495</v>
      </c>
      <c r="T211" s="178" t="s">
        <v>427</v>
      </c>
      <c r="U211" s="349" t="s">
        <v>428</v>
      </c>
      <c r="V211" s="595"/>
      <c r="W211" s="595"/>
      <c r="X211" s="595"/>
      <c r="Y211" s="178"/>
    </row>
    <row r="212" spans="2:25" ht="15.95" customHeight="1" x14ac:dyDescent="0.15">
      <c r="B212" s="327"/>
      <c r="C212" s="362" t="s">
        <v>599</v>
      </c>
      <c r="D212" s="363"/>
      <c r="E212" s="131">
        <v>2</v>
      </c>
      <c r="F212" s="241">
        <v>649</v>
      </c>
      <c r="G212" s="178" t="s">
        <v>627</v>
      </c>
      <c r="H212" s="178" t="s">
        <v>861</v>
      </c>
      <c r="I212" s="178"/>
      <c r="J212" s="349" t="s">
        <v>379</v>
      </c>
      <c r="K212" s="349"/>
      <c r="L212" s="349"/>
      <c r="M212" s="178" t="s">
        <v>1035</v>
      </c>
      <c r="N212" s="178" t="s">
        <v>779</v>
      </c>
      <c r="O212" s="178" t="s">
        <v>494</v>
      </c>
      <c r="P212" s="178"/>
      <c r="Q212" s="178"/>
      <c r="R212" s="178" t="s">
        <v>495</v>
      </c>
      <c r="S212" s="178" t="s">
        <v>495</v>
      </c>
      <c r="T212" s="178"/>
      <c r="U212" s="349"/>
      <c r="V212" s="595"/>
      <c r="W212" s="595"/>
      <c r="X212" s="595"/>
      <c r="Y212" s="178" t="s">
        <v>630</v>
      </c>
    </row>
    <row r="213" spans="2:25" ht="15.95" customHeight="1" x14ac:dyDescent="0.15">
      <c r="B213" s="327"/>
      <c r="C213" s="362" t="s">
        <v>600</v>
      </c>
      <c r="D213" s="363"/>
      <c r="E213" s="131">
        <v>1</v>
      </c>
      <c r="F213" s="241">
        <v>659.6</v>
      </c>
      <c r="G213" s="178" t="s">
        <v>627</v>
      </c>
      <c r="H213" s="178" t="s">
        <v>861</v>
      </c>
      <c r="I213" s="178"/>
      <c r="J213" s="349" t="s">
        <v>379</v>
      </c>
      <c r="K213" s="349"/>
      <c r="L213" s="349"/>
      <c r="M213" s="178" t="s">
        <v>1035</v>
      </c>
      <c r="N213" s="178" t="s">
        <v>779</v>
      </c>
      <c r="O213" s="178" t="s">
        <v>494</v>
      </c>
      <c r="P213" s="178"/>
      <c r="Q213" s="178"/>
      <c r="R213" s="178" t="s">
        <v>495</v>
      </c>
      <c r="S213" s="178" t="s">
        <v>495</v>
      </c>
      <c r="T213" s="178"/>
      <c r="U213" s="349"/>
      <c r="V213" s="595"/>
      <c r="W213" s="595"/>
      <c r="X213" s="595"/>
      <c r="Y213" s="178" t="s">
        <v>630</v>
      </c>
    </row>
    <row r="214" spans="2:25" ht="15.95" customHeight="1" x14ac:dyDescent="0.15">
      <c r="B214" s="327"/>
      <c r="C214" s="362" t="s">
        <v>601</v>
      </c>
      <c r="D214" s="363"/>
      <c r="E214" s="131">
        <v>1</v>
      </c>
      <c r="F214" s="241">
        <v>670.2</v>
      </c>
      <c r="G214" s="178" t="s">
        <v>627</v>
      </c>
      <c r="H214" s="178" t="s">
        <v>861</v>
      </c>
      <c r="I214" s="178"/>
      <c r="J214" s="349" t="s">
        <v>379</v>
      </c>
      <c r="K214" s="349"/>
      <c r="L214" s="349"/>
      <c r="M214" s="178" t="s">
        <v>1035</v>
      </c>
      <c r="N214" s="178" t="s">
        <v>779</v>
      </c>
      <c r="O214" s="178" t="s">
        <v>494</v>
      </c>
      <c r="P214" s="178"/>
      <c r="Q214" s="178"/>
      <c r="R214" s="178" t="s">
        <v>495</v>
      </c>
      <c r="S214" s="178" t="s">
        <v>495</v>
      </c>
      <c r="T214" s="178"/>
      <c r="U214" s="349"/>
      <c r="V214" s="595"/>
      <c r="W214" s="595"/>
      <c r="X214" s="595"/>
      <c r="Y214" s="178" t="s">
        <v>630</v>
      </c>
    </row>
    <row r="215" spans="2:25" ht="15.95" customHeight="1" x14ac:dyDescent="0.15">
      <c r="B215" s="327"/>
      <c r="C215" s="362" t="s">
        <v>602</v>
      </c>
      <c r="D215" s="363"/>
      <c r="E215" s="131">
        <v>1</v>
      </c>
      <c r="F215" s="241">
        <v>680.8</v>
      </c>
      <c r="G215" s="178" t="s">
        <v>627</v>
      </c>
      <c r="H215" s="178" t="s">
        <v>861</v>
      </c>
      <c r="I215" s="178"/>
      <c r="J215" s="349" t="s">
        <v>379</v>
      </c>
      <c r="K215" s="349"/>
      <c r="L215" s="349"/>
      <c r="M215" s="178" t="s">
        <v>1035</v>
      </c>
      <c r="N215" s="178" t="s">
        <v>779</v>
      </c>
      <c r="O215" s="178" t="s">
        <v>494</v>
      </c>
      <c r="P215" s="178"/>
      <c r="Q215" s="178"/>
      <c r="R215" s="178" t="s">
        <v>495</v>
      </c>
      <c r="S215" s="178" t="s">
        <v>495</v>
      </c>
      <c r="T215" s="178"/>
      <c r="U215" s="349"/>
      <c r="V215" s="595"/>
      <c r="W215" s="595"/>
      <c r="X215" s="595"/>
      <c r="Y215" s="178" t="s">
        <v>630</v>
      </c>
    </row>
    <row r="216" spans="2:25" ht="15.95" customHeight="1" x14ac:dyDescent="0.15">
      <c r="B216" s="327"/>
      <c r="C216" s="362" t="s">
        <v>603</v>
      </c>
      <c r="D216" s="363"/>
      <c r="E216" s="131">
        <v>1</v>
      </c>
      <c r="F216" s="241">
        <v>691.4</v>
      </c>
      <c r="G216" s="178" t="s">
        <v>627</v>
      </c>
      <c r="H216" s="178" t="s">
        <v>861</v>
      </c>
      <c r="I216" s="178"/>
      <c r="J216" s="349" t="s">
        <v>379</v>
      </c>
      <c r="K216" s="349"/>
      <c r="L216" s="349"/>
      <c r="M216" s="178" t="s">
        <v>1035</v>
      </c>
      <c r="N216" s="178" t="s">
        <v>779</v>
      </c>
      <c r="O216" s="178" t="s">
        <v>494</v>
      </c>
      <c r="P216" s="178"/>
      <c r="Q216" s="178"/>
      <c r="R216" s="178" t="s">
        <v>495</v>
      </c>
      <c r="S216" s="178" t="s">
        <v>495</v>
      </c>
      <c r="T216" s="178"/>
      <c r="U216" s="349"/>
      <c r="V216" s="595"/>
      <c r="W216" s="595"/>
      <c r="X216" s="595"/>
      <c r="Y216" s="178" t="s">
        <v>630</v>
      </c>
    </row>
    <row r="217" spans="2:25" ht="15.95" customHeight="1" x14ac:dyDescent="0.15">
      <c r="B217" s="327"/>
      <c r="C217" s="362" t="s">
        <v>604</v>
      </c>
      <c r="D217" s="363"/>
      <c r="E217" s="131">
        <v>1</v>
      </c>
      <c r="F217" s="241">
        <v>707</v>
      </c>
      <c r="G217" s="178" t="s">
        <v>425</v>
      </c>
      <c r="H217" s="178" t="s">
        <v>500</v>
      </c>
      <c r="I217" s="178" t="s">
        <v>443</v>
      </c>
      <c r="J217" s="349" t="s">
        <v>379</v>
      </c>
      <c r="K217" s="349"/>
      <c r="L217" s="349"/>
      <c r="M217" s="178" t="s">
        <v>647</v>
      </c>
      <c r="N217" s="178" t="s">
        <v>647</v>
      </c>
      <c r="O217" s="178" t="s">
        <v>494</v>
      </c>
      <c r="P217" s="178"/>
      <c r="Q217" s="178" t="s">
        <v>494</v>
      </c>
      <c r="R217" s="178" t="s">
        <v>495</v>
      </c>
      <c r="S217" s="178" t="s">
        <v>495</v>
      </c>
      <c r="T217" s="178" t="s">
        <v>427</v>
      </c>
      <c r="U217" s="349" t="s">
        <v>428</v>
      </c>
      <c r="V217" s="595"/>
      <c r="W217" s="595"/>
      <c r="X217" s="595"/>
      <c r="Y217" s="178" t="s">
        <v>527</v>
      </c>
    </row>
    <row r="218" spans="2:25" ht="15.95" customHeight="1" x14ac:dyDescent="0.15">
      <c r="B218" s="327"/>
      <c r="C218" s="362" t="s">
        <v>604</v>
      </c>
      <c r="D218" s="363"/>
      <c r="E218" s="131">
        <v>2</v>
      </c>
      <c r="F218" s="241">
        <v>702</v>
      </c>
      <c r="G218" s="178" t="s">
        <v>627</v>
      </c>
      <c r="H218" s="178" t="s">
        <v>861</v>
      </c>
      <c r="I218" s="178"/>
      <c r="J218" s="349" t="s">
        <v>379</v>
      </c>
      <c r="K218" s="349"/>
      <c r="L218" s="349"/>
      <c r="M218" s="178" t="s">
        <v>1035</v>
      </c>
      <c r="N218" s="178" t="s">
        <v>692</v>
      </c>
      <c r="O218" s="178" t="s">
        <v>494</v>
      </c>
      <c r="P218" s="178"/>
      <c r="Q218" s="178"/>
      <c r="R218" s="178" t="s">
        <v>495</v>
      </c>
      <c r="S218" s="178" t="s">
        <v>495</v>
      </c>
      <c r="T218" s="178"/>
      <c r="U218" s="349"/>
      <c r="V218" s="595"/>
      <c r="W218" s="595"/>
      <c r="X218" s="595"/>
      <c r="Y218" s="178" t="s">
        <v>630</v>
      </c>
    </row>
    <row r="219" spans="2:25" ht="15.95" customHeight="1" x14ac:dyDescent="0.15">
      <c r="B219" s="327"/>
      <c r="C219" s="362" t="s">
        <v>604</v>
      </c>
      <c r="D219" s="363"/>
      <c r="E219" s="131">
        <v>3</v>
      </c>
      <c r="F219" s="241">
        <v>702</v>
      </c>
      <c r="G219" s="178" t="s">
        <v>627</v>
      </c>
      <c r="H219" s="178" t="s">
        <v>861</v>
      </c>
      <c r="I219" s="178"/>
      <c r="J219" s="349" t="s">
        <v>379</v>
      </c>
      <c r="K219" s="349"/>
      <c r="L219" s="349"/>
      <c r="M219" s="178" t="s">
        <v>1035</v>
      </c>
      <c r="N219" s="178" t="s">
        <v>779</v>
      </c>
      <c r="O219" s="178" t="s">
        <v>494</v>
      </c>
      <c r="P219" s="178"/>
      <c r="Q219" s="178"/>
      <c r="R219" s="178" t="s">
        <v>495</v>
      </c>
      <c r="S219" s="178" t="s">
        <v>495</v>
      </c>
      <c r="T219" s="178"/>
      <c r="U219" s="349"/>
      <c r="V219" s="595"/>
      <c r="W219" s="595"/>
      <c r="X219" s="595"/>
      <c r="Y219" s="178" t="s">
        <v>630</v>
      </c>
    </row>
    <row r="220" spans="2:25" ht="15.95" customHeight="1" x14ac:dyDescent="0.15">
      <c r="B220" s="327"/>
      <c r="C220" s="362" t="s">
        <v>605</v>
      </c>
      <c r="D220" s="363"/>
      <c r="E220" s="131">
        <v>1</v>
      </c>
      <c r="F220" s="241">
        <v>720.5</v>
      </c>
      <c r="G220" s="178" t="s">
        <v>425</v>
      </c>
      <c r="H220" s="178" t="s">
        <v>862</v>
      </c>
      <c r="I220" s="178" t="s">
        <v>443</v>
      </c>
      <c r="J220" s="349" t="s">
        <v>345</v>
      </c>
      <c r="K220" s="349"/>
      <c r="L220" s="349"/>
      <c r="M220" s="178" t="s">
        <v>808</v>
      </c>
      <c r="N220" s="178" t="s">
        <v>808</v>
      </c>
      <c r="O220" s="178" t="s">
        <v>432</v>
      </c>
      <c r="P220" s="178"/>
      <c r="Q220" s="178" t="s">
        <v>1033</v>
      </c>
      <c r="R220" s="178" t="s">
        <v>495</v>
      </c>
      <c r="S220" s="178" t="s">
        <v>495</v>
      </c>
      <c r="T220" s="178"/>
      <c r="U220" s="349"/>
      <c r="V220" s="595"/>
      <c r="W220" s="595"/>
      <c r="X220" s="595"/>
      <c r="Y220" s="178"/>
    </row>
    <row r="221" spans="2:25" ht="15.95" customHeight="1" x14ac:dyDescent="0.15">
      <c r="B221" s="327"/>
      <c r="C221" s="362" t="s">
        <v>605</v>
      </c>
      <c r="D221" s="363"/>
      <c r="E221" s="131">
        <v>2</v>
      </c>
      <c r="F221" s="241">
        <v>712.6</v>
      </c>
      <c r="G221" s="178" t="s">
        <v>627</v>
      </c>
      <c r="H221" s="178" t="s">
        <v>861</v>
      </c>
      <c r="I221" s="178"/>
      <c r="J221" s="349" t="s">
        <v>379</v>
      </c>
      <c r="K221" s="349"/>
      <c r="L221" s="349"/>
      <c r="M221" s="178" t="s">
        <v>1035</v>
      </c>
      <c r="N221" s="178" t="s">
        <v>692</v>
      </c>
      <c r="O221" s="178" t="s">
        <v>494</v>
      </c>
      <c r="P221" s="178"/>
      <c r="Q221" s="178"/>
      <c r="R221" s="178" t="s">
        <v>495</v>
      </c>
      <c r="S221" s="178" t="s">
        <v>495</v>
      </c>
      <c r="T221" s="178"/>
      <c r="U221" s="349"/>
      <c r="V221" s="595"/>
      <c r="W221" s="595"/>
      <c r="X221" s="595"/>
      <c r="Y221" s="178" t="s">
        <v>630</v>
      </c>
    </row>
    <row r="222" spans="2:25" ht="15.95" customHeight="1" x14ac:dyDescent="0.15">
      <c r="B222" s="327"/>
      <c r="C222" s="362" t="s">
        <v>605</v>
      </c>
      <c r="D222" s="363"/>
      <c r="E222" s="131">
        <v>3</v>
      </c>
      <c r="F222" s="241">
        <v>712.6</v>
      </c>
      <c r="G222" s="178" t="s">
        <v>627</v>
      </c>
      <c r="H222" s="178" t="s">
        <v>861</v>
      </c>
      <c r="I222" s="178"/>
      <c r="J222" s="349" t="s">
        <v>379</v>
      </c>
      <c r="K222" s="349"/>
      <c r="L222" s="349"/>
      <c r="M222" s="178" t="s">
        <v>1035</v>
      </c>
      <c r="N222" s="178" t="s">
        <v>779</v>
      </c>
      <c r="O222" s="178" t="s">
        <v>494</v>
      </c>
      <c r="P222" s="178"/>
      <c r="Q222" s="178"/>
      <c r="R222" s="178" t="s">
        <v>495</v>
      </c>
      <c r="S222" s="178" t="s">
        <v>495</v>
      </c>
      <c r="T222" s="178"/>
      <c r="U222" s="349"/>
      <c r="V222" s="595"/>
      <c r="W222" s="595"/>
      <c r="X222" s="595"/>
      <c r="Y222" s="178" t="s">
        <v>630</v>
      </c>
    </row>
    <row r="223" spans="2:25" ht="15.95" customHeight="1" x14ac:dyDescent="0.15">
      <c r="B223" s="327"/>
      <c r="C223" s="362" t="s">
        <v>606</v>
      </c>
      <c r="D223" s="363"/>
      <c r="E223" s="131">
        <v>1</v>
      </c>
      <c r="F223" s="241">
        <v>723.2</v>
      </c>
      <c r="G223" s="178" t="s">
        <v>627</v>
      </c>
      <c r="H223" s="178" t="s">
        <v>861</v>
      </c>
      <c r="I223" s="178"/>
      <c r="J223" s="349" t="s">
        <v>379</v>
      </c>
      <c r="K223" s="349"/>
      <c r="L223" s="349"/>
      <c r="M223" s="178" t="s">
        <v>1035</v>
      </c>
      <c r="N223" s="178" t="s">
        <v>433</v>
      </c>
      <c r="O223" s="178" t="s">
        <v>433</v>
      </c>
      <c r="P223" s="178"/>
      <c r="Q223" s="178"/>
      <c r="R223" s="178" t="s">
        <v>495</v>
      </c>
      <c r="S223" s="178" t="s">
        <v>495</v>
      </c>
      <c r="T223" s="178"/>
      <c r="U223" s="349"/>
      <c r="V223" s="595"/>
      <c r="W223" s="595"/>
      <c r="X223" s="595"/>
      <c r="Y223" s="178" t="s">
        <v>630</v>
      </c>
    </row>
    <row r="224" spans="2:25" ht="15.95" customHeight="1" x14ac:dyDescent="0.15">
      <c r="B224" s="327"/>
      <c r="C224" s="362" t="s">
        <v>606</v>
      </c>
      <c r="D224" s="363"/>
      <c r="E224" s="131">
        <v>2</v>
      </c>
      <c r="F224" s="241">
        <v>723.2</v>
      </c>
      <c r="G224" s="178" t="s">
        <v>627</v>
      </c>
      <c r="H224" s="178" t="s">
        <v>861</v>
      </c>
      <c r="I224" s="178"/>
      <c r="J224" s="349" t="s">
        <v>379</v>
      </c>
      <c r="K224" s="349"/>
      <c r="L224" s="349"/>
      <c r="M224" s="178" t="s">
        <v>1035</v>
      </c>
      <c r="N224" s="178" t="s">
        <v>779</v>
      </c>
      <c r="O224" s="178" t="s">
        <v>494</v>
      </c>
      <c r="P224" s="178"/>
      <c r="Q224" s="178"/>
      <c r="R224" s="178" t="s">
        <v>495</v>
      </c>
      <c r="S224" s="178" t="s">
        <v>495</v>
      </c>
      <c r="T224" s="178"/>
      <c r="U224" s="349"/>
      <c r="V224" s="595"/>
      <c r="W224" s="595"/>
      <c r="X224" s="595"/>
      <c r="Y224" s="178" t="s">
        <v>630</v>
      </c>
    </row>
    <row r="225" spans="2:25" ht="15.95" customHeight="1" x14ac:dyDescent="0.15">
      <c r="B225" s="327"/>
      <c r="C225" s="362" t="s">
        <v>607</v>
      </c>
      <c r="D225" s="363"/>
      <c r="E225" s="131">
        <v>1</v>
      </c>
      <c r="F225" s="241">
        <v>733.8</v>
      </c>
      <c r="G225" s="178" t="s">
        <v>627</v>
      </c>
      <c r="H225" s="178" t="s">
        <v>861</v>
      </c>
      <c r="I225" s="178"/>
      <c r="J225" s="349" t="s">
        <v>379</v>
      </c>
      <c r="K225" s="349"/>
      <c r="L225" s="349"/>
      <c r="M225" s="178" t="s">
        <v>1035</v>
      </c>
      <c r="N225" s="178" t="s">
        <v>433</v>
      </c>
      <c r="O225" s="178" t="s">
        <v>433</v>
      </c>
      <c r="P225" s="178"/>
      <c r="Q225" s="178"/>
      <c r="R225" s="178" t="s">
        <v>495</v>
      </c>
      <c r="S225" s="178" t="s">
        <v>495</v>
      </c>
      <c r="T225" s="178"/>
      <c r="U225" s="349"/>
      <c r="V225" s="595"/>
      <c r="W225" s="595"/>
      <c r="X225" s="595"/>
      <c r="Y225" s="178" t="s">
        <v>630</v>
      </c>
    </row>
    <row r="226" spans="2:25" ht="15.95" customHeight="1" x14ac:dyDescent="0.15">
      <c r="B226" s="327"/>
      <c r="C226" s="362" t="s">
        <v>607</v>
      </c>
      <c r="D226" s="363"/>
      <c r="E226" s="131">
        <v>2</v>
      </c>
      <c r="F226" s="241">
        <v>733.8</v>
      </c>
      <c r="G226" s="178" t="s">
        <v>627</v>
      </c>
      <c r="H226" s="178" t="s">
        <v>861</v>
      </c>
      <c r="I226" s="178"/>
      <c r="J226" s="349" t="s">
        <v>379</v>
      </c>
      <c r="K226" s="349"/>
      <c r="L226" s="349"/>
      <c r="M226" s="178" t="s">
        <v>1035</v>
      </c>
      <c r="N226" s="178" t="s">
        <v>779</v>
      </c>
      <c r="O226" s="178" t="s">
        <v>494</v>
      </c>
      <c r="P226" s="178"/>
      <c r="Q226" s="178"/>
      <c r="R226" s="178" t="s">
        <v>495</v>
      </c>
      <c r="S226" s="178" t="s">
        <v>495</v>
      </c>
      <c r="T226" s="178"/>
      <c r="U226" s="349"/>
      <c r="V226" s="595"/>
      <c r="W226" s="595"/>
      <c r="X226" s="595"/>
      <c r="Y226" s="178" t="s">
        <v>630</v>
      </c>
    </row>
    <row r="227" spans="2:25" ht="15.95" customHeight="1" x14ac:dyDescent="0.15">
      <c r="B227" s="327"/>
      <c r="C227" s="362" t="s">
        <v>608</v>
      </c>
      <c r="D227" s="363"/>
      <c r="E227" s="131">
        <v>1</v>
      </c>
      <c r="F227" s="241">
        <v>746</v>
      </c>
      <c r="G227" s="178" t="s">
        <v>627</v>
      </c>
      <c r="H227" s="178" t="s">
        <v>861</v>
      </c>
      <c r="I227" s="178"/>
      <c r="J227" s="349" t="s">
        <v>379</v>
      </c>
      <c r="K227" s="349"/>
      <c r="L227" s="349"/>
      <c r="M227" s="178" t="s">
        <v>1035</v>
      </c>
      <c r="N227" s="178" t="s">
        <v>433</v>
      </c>
      <c r="O227" s="178" t="s">
        <v>433</v>
      </c>
      <c r="P227" s="178"/>
      <c r="Q227" s="178"/>
      <c r="R227" s="178" t="s">
        <v>495</v>
      </c>
      <c r="S227" s="178" t="s">
        <v>495</v>
      </c>
      <c r="T227" s="178"/>
      <c r="U227" s="349"/>
      <c r="V227" s="595"/>
      <c r="W227" s="595"/>
      <c r="X227" s="595"/>
      <c r="Y227" s="178" t="s">
        <v>630</v>
      </c>
    </row>
    <row r="228" spans="2:25" ht="15.95" customHeight="1" x14ac:dyDescent="0.15">
      <c r="B228" s="327"/>
      <c r="C228" s="362" t="s">
        <v>608</v>
      </c>
      <c r="D228" s="363"/>
      <c r="E228" s="131">
        <v>2</v>
      </c>
      <c r="F228" s="241">
        <v>744.4</v>
      </c>
      <c r="G228" s="178" t="s">
        <v>627</v>
      </c>
      <c r="H228" s="178" t="s">
        <v>861</v>
      </c>
      <c r="I228" s="178"/>
      <c r="J228" s="349" t="s">
        <v>379</v>
      </c>
      <c r="K228" s="349"/>
      <c r="L228" s="349"/>
      <c r="M228" s="178" t="s">
        <v>1035</v>
      </c>
      <c r="N228" s="178" t="s">
        <v>779</v>
      </c>
      <c r="O228" s="178" t="s">
        <v>494</v>
      </c>
      <c r="P228" s="178"/>
      <c r="Q228" s="178"/>
      <c r="R228" s="178" t="s">
        <v>495</v>
      </c>
      <c r="S228" s="178" t="s">
        <v>495</v>
      </c>
      <c r="T228" s="178"/>
      <c r="U228" s="349"/>
      <c r="V228" s="595"/>
      <c r="W228" s="595"/>
      <c r="X228" s="595"/>
      <c r="Y228" s="178" t="s">
        <v>630</v>
      </c>
    </row>
    <row r="229" spans="2:25" ht="15.95" customHeight="1" x14ac:dyDescent="0.15">
      <c r="B229" s="327"/>
      <c r="C229" s="362" t="s">
        <v>609</v>
      </c>
      <c r="D229" s="363"/>
      <c r="E229" s="131">
        <v>1</v>
      </c>
      <c r="F229" s="241">
        <v>755</v>
      </c>
      <c r="G229" s="178" t="s">
        <v>627</v>
      </c>
      <c r="H229" s="178" t="s">
        <v>861</v>
      </c>
      <c r="I229" s="178"/>
      <c r="J229" s="349" t="s">
        <v>379</v>
      </c>
      <c r="K229" s="349"/>
      <c r="L229" s="349"/>
      <c r="M229" s="178" t="s">
        <v>1035</v>
      </c>
      <c r="N229" s="178" t="s">
        <v>779</v>
      </c>
      <c r="O229" s="178" t="s">
        <v>494</v>
      </c>
      <c r="P229" s="178"/>
      <c r="Q229" s="178"/>
      <c r="R229" s="178" t="s">
        <v>495</v>
      </c>
      <c r="S229" s="178" t="s">
        <v>495</v>
      </c>
      <c r="T229" s="178"/>
      <c r="U229" s="349"/>
      <c r="V229" s="595"/>
      <c r="W229" s="595"/>
      <c r="X229" s="595"/>
      <c r="Y229" s="178" t="s">
        <v>630</v>
      </c>
    </row>
    <row r="230" spans="2:25" ht="15.95" customHeight="1" x14ac:dyDescent="0.15">
      <c r="B230" s="328"/>
      <c r="C230" s="362" t="s">
        <v>610</v>
      </c>
      <c r="D230" s="363"/>
      <c r="E230" s="131">
        <v>1</v>
      </c>
      <c r="F230" s="241">
        <v>765.6</v>
      </c>
      <c r="G230" s="178" t="s">
        <v>627</v>
      </c>
      <c r="H230" s="178" t="s">
        <v>861</v>
      </c>
      <c r="I230" s="178"/>
      <c r="J230" s="349" t="s">
        <v>379</v>
      </c>
      <c r="K230" s="349"/>
      <c r="L230" s="349"/>
      <c r="M230" s="178" t="s">
        <v>1035</v>
      </c>
      <c r="N230" s="178" t="s">
        <v>779</v>
      </c>
      <c r="O230" s="178" t="s">
        <v>494</v>
      </c>
      <c r="P230" s="178"/>
      <c r="Q230" s="178"/>
      <c r="R230" s="178" t="s">
        <v>495</v>
      </c>
      <c r="S230" s="178" t="s">
        <v>495</v>
      </c>
      <c r="T230" s="178"/>
      <c r="U230" s="349"/>
      <c r="V230" s="595"/>
      <c r="W230" s="595"/>
      <c r="X230" s="595"/>
      <c r="Y230" s="178" t="s">
        <v>630</v>
      </c>
    </row>
    <row r="231" spans="2:25" ht="15.95" customHeight="1" x14ac:dyDescent="0.15">
      <c r="B231" s="20"/>
      <c r="C231" s="1" t="s">
        <v>153</v>
      </c>
      <c r="D231" s="5"/>
      <c r="F231" s="5"/>
      <c r="G231" s="18"/>
      <c r="H231" s="18"/>
      <c r="I231" s="18"/>
      <c r="J231" s="18"/>
      <c r="K231" s="18"/>
      <c r="L231" s="18"/>
      <c r="M231" s="18"/>
      <c r="N231" s="18"/>
      <c r="O231" s="18"/>
      <c r="P231" s="19"/>
      <c r="Q231" s="29"/>
      <c r="R231" s="5"/>
      <c r="S231" s="5"/>
      <c r="T231" s="18"/>
      <c r="U231" s="30"/>
      <c r="V231" s="30"/>
      <c r="W231" s="30"/>
      <c r="X231" s="30"/>
      <c r="Y231" s="5"/>
    </row>
    <row r="232" spans="2:25" ht="15.95" customHeight="1" x14ac:dyDescent="0.15">
      <c r="B232" s="20"/>
      <c r="C232" s="24" t="s">
        <v>154</v>
      </c>
      <c r="D232" s="5"/>
      <c r="F232" s="5"/>
      <c r="G232" s="18"/>
      <c r="H232" s="18"/>
      <c r="I232" s="18"/>
      <c r="J232" s="18"/>
      <c r="K232" s="18"/>
      <c r="L232" s="18"/>
      <c r="M232" s="18"/>
      <c r="N232" s="18"/>
      <c r="O232" s="18"/>
      <c r="P232" s="19"/>
      <c r="Q232" s="29"/>
      <c r="R232" s="5"/>
      <c r="S232" s="5"/>
      <c r="T232" s="18"/>
      <c r="U232" s="30"/>
      <c r="V232" s="30"/>
      <c r="W232" s="30"/>
      <c r="X232" s="30"/>
      <c r="Y232" s="5"/>
    </row>
    <row r="233" spans="2:25" ht="15.95" customHeight="1" x14ac:dyDescent="0.15">
      <c r="B233" s="21"/>
      <c r="C233" s="211" t="s">
        <v>155</v>
      </c>
      <c r="D233" s="211"/>
      <c r="E233" s="211"/>
      <c r="F233" s="211"/>
      <c r="G233" s="211"/>
      <c r="H233" s="211"/>
      <c r="I233" s="211"/>
      <c r="J233" s="211"/>
      <c r="K233" s="211"/>
      <c r="L233" s="211"/>
      <c r="M233" s="211"/>
      <c r="N233" s="211"/>
      <c r="O233" s="211"/>
      <c r="P233" s="211"/>
      <c r="Q233" s="211"/>
      <c r="R233" s="211"/>
      <c r="S233" s="211"/>
      <c r="T233" s="211"/>
      <c r="U233" s="211"/>
      <c r="V233" s="211"/>
      <c r="W233" s="211"/>
      <c r="X233" s="211"/>
    </row>
    <row r="234" spans="2:25" ht="15.95" customHeight="1" x14ac:dyDescent="0.15">
      <c r="B234" s="211"/>
      <c r="C234" s="211" t="s">
        <v>156</v>
      </c>
      <c r="D234" s="211"/>
      <c r="E234" s="211"/>
      <c r="F234" s="211"/>
      <c r="G234" s="211"/>
      <c r="H234" s="211"/>
      <c r="I234" s="211"/>
      <c r="J234" s="211"/>
      <c r="K234" s="211"/>
      <c r="L234" s="211"/>
      <c r="M234" s="211"/>
      <c r="N234" s="211"/>
      <c r="O234" s="211"/>
      <c r="P234" s="211"/>
      <c r="Q234" s="211"/>
      <c r="R234" s="211"/>
      <c r="S234" s="211"/>
      <c r="T234" s="211"/>
      <c r="U234" s="211"/>
      <c r="V234" s="211"/>
      <c r="W234" s="211"/>
      <c r="X234" s="211"/>
    </row>
    <row r="235" spans="2:25" ht="15.95" customHeight="1" x14ac:dyDescent="0.15">
      <c r="B235" s="211"/>
      <c r="C235" s="211" t="s">
        <v>157</v>
      </c>
      <c r="D235" s="211"/>
      <c r="E235" s="211"/>
      <c r="F235" s="211"/>
      <c r="G235" s="211"/>
      <c r="H235" s="211"/>
      <c r="I235" s="211"/>
      <c r="J235" s="211"/>
      <c r="K235" s="211"/>
      <c r="L235" s="211"/>
      <c r="M235" s="211"/>
      <c r="N235" s="211"/>
      <c r="O235" s="211"/>
      <c r="P235" s="211"/>
      <c r="Q235" s="211"/>
      <c r="R235" s="211"/>
      <c r="S235" s="211"/>
      <c r="T235" s="211"/>
      <c r="U235" s="211"/>
      <c r="V235" s="211"/>
      <c r="W235" s="211"/>
      <c r="X235" s="211"/>
    </row>
    <row r="236" spans="2:25" ht="15.95" customHeight="1" x14ac:dyDescent="0.15">
      <c r="C236" s="3" t="s">
        <v>112</v>
      </c>
    </row>
    <row r="237" spans="2:25" ht="24.75" customHeight="1" x14ac:dyDescent="0.15">
      <c r="B237" s="621" t="s">
        <v>126</v>
      </c>
      <c r="C237" s="621"/>
      <c r="D237" s="621"/>
      <c r="E237" s="621"/>
      <c r="F237" s="622"/>
      <c r="G237" s="622"/>
      <c r="H237" s="622"/>
      <c r="I237" s="621"/>
      <c r="J237" s="621"/>
      <c r="K237" s="621"/>
      <c r="L237" s="621"/>
      <c r="M237" s="621"/>
      <c r="N237" s="621"/>
      <c r="O237" s="621"/>
      <c r="P237" s="621"/>
      <c r="Q237" s="621"/>
      <c r="R237" s="621"/>
      <c r="S237" s="621"/>
      <c r="T237" s="621"/>
      <c r="U237" s="621"/>
      <c r="V237" s="621"/>
      <c r="W237" s="621"/>
      <c r="X237" s="621"/>
      <c r="Y237" s="159"/>
    </row>
    <row r="238" spans="2:25" ht="20.100000000000001" customHeight="1" x14ac:dyDescent="0.15">
      <c r="B238" s="355" t="s">
        <v>58</v>
      </c>
      <c r="C238" s="359"/>
      <c r="D238" s="359"/>
      <c r="E238" s="359"/>
      <c r="F238" s="623" t="str">
        <f>+'様式A-1'!$D$3</f>
        <v>セキセキトンネル</v>
      </c>
      <c r="G238" s="623"/>
      <c r="H238" s="623"/>
      <c r="I238" s="343" t="s">
        <v>59</v>
      </c>
      <c r="J238" s="344"/>
      <c r="K238" s="337" t="str">
        <f>+'様式A-1'!$J$3</f>
        <v>主要地方道岩国大竹線</v>
      </c>
      <c r="L238" s="354"/>
      <c r="M238" s="354"/>
      <c r="N238" s="338"/>
      <c r="O238" s="415" t="s">
        <v>127</v>
      </c>
      <c r="P238" s="624" t="str">
        <f>+'様式B (1)'!$S$3</f>
        <v>復建調査設計株式会社</v>
      </c>
      <c r="Q238" s="591"/>
      <c r="R238" s="591"/>
      <c r="S238" s="625"/>
      <c r="T238" s="561" t="s">
        <v>128</v>
      </c>
      <c r="U238" s="626"/>
      <c r="V238" s="626"/>
      <c r="W238" s="562"/>
      <c r="X238" s="630">
        <f>+'様式B (1)'!$P$2</f>
        <v>45853</v>
      </c>
      <c r="Y238" s="631"/>
    </row>
    <row r="239" spans="2:25" ht="20.100000000000001" customHeight="1" x14ac:dyDescent="0.15">
      <c r="B239" s="357" t="s">
        <v>70</v>
      </c>
      <c r="C239" s="387"/>
      <c r="D239" s="387"/>
      <c r="E239" s="387"/>
      <c r="F239" s="634" t="str">
        <f>+'様式A-1'!$D$4</f>
        <v>関々トンネル</v>
      </c>
      <c r="G239" s="634"/>
      <c r="H239" s="634"/>
      <c r="I239" s="635" t="s">
        <v>71</v>
      </c>
      <c r="J239" s="636"/>
      <c r="K239" s="337" t="str">
        <f>+'様式A-1'!$R$3</f>
        <v>山口県岩国土木建築事務所</v>
      </c>
      <c r="L239" s="354"/>
      <c r="M239" s="354"/>
      <c r="N239" s="338"/>
      <c r="O239" s="421"/>
      <c r="P239" s="637" t="str">
        <f>+'様式B (1)'!$S$4</f>
        <v>小笠原洋</v>
      </c>
      <c r="Q239" s="592"/>
      <c r="R239" s="592"/>
      <c r="S239" s="629"/>
      <c r="T239" s="627"/>
      <c r="U239" s="628"/>
      <c r="V239" s="628"/>
      <c r="W239" s="629"/>
      <c r="X239" s="632"/>
      <c r="Y239" s="633"/>
    </row>
    <row r="240" spans="2:25" ht="15" customHeight="1" x14ac:dyDescent="0.15">
      <c r="B240" s="327" t="s">
        <v>129</v>
      </c>
      <c r="C240" s="606" t="s">
        <v>130</v>
      </c>
      <c r="D240" s="607"/>
      <c r="E240" s="598" t="s">
        <v>131</v>
      </c>
      <c r="F240" s="598" t="s">
        <v>132</v>
      </c>
      <c r="G240" s="609" t="s">
        <v>133</v>
      </c>
      <c r="H240" s="610"/>
      <c r="I240" s="355" t="s">
        <v>134</v>
      </c>
      <c r="J240" s="359"/>
      <c r="K240" s="359"/>
      <c r="L240" s="359"/>
      <c r="M240" s="359"/>
      <c r="N240" s="356"/>
      <c r="O240" s="613" t="s">
        <v>135</v>
      </c>
      <c r="P240" s="585" t="s">
        <v>136</v>
      </c>
      <c r="Q240" s="615"/>
      <c r="R240" s="615"/>
      <c r="S240" s="616"/>
      <c r="T240" s="609" t="s">
        <v>137</v>
      </c>
      <c r="U240" s="619"/>
      <c r="V240" s="619"/>
      <c r="W240" s="619"/>
      <c r="X240" s="610"/>
      <c r="Y240" s="597" t="s">
        <v>138</v>
      </c>
    </row>
    <row r="241" spans="2:25" ht="15" customHeight="1" x14ac:dyDescent="0.15">
      <c r="B241" s="327"/>
      <c r="C241" s="606"/>
      <c r="D241" s="607"/>
      <c r="E241" s="598"/>
      <c r="F241" s="598"/>
      <c r="G241" s="611"/>
      <c r="H241" s="612"/>
      <c r="I241" s="357"/>
      <c r="J241" s="387"/>
      <c r="K241" s="387"/>
      <c r="L241" s="387"/>
      <c r="M241" s="387"/>
      <c r="N241" s="358"/>
      <c r="O241" s="614"/>
      <c r="P241" s="586"/>
      <c r="Q241" s="617"/>
      <c r="R241" s="617"/>
      <c r="S241" s="618"/>
      <c r="T241" s="611"/>
      <c r="U241" s="620"/>
      <c r="V241" s="620"/>
      <c r="W241" s="620"/>
      <c r="X241" s="612"/>
      <c r="Y241" s="598"/>
    </row>
    <row r="242" spans="2:25" ht="16.149999999999999" customHeight="1" x14ac:dyDescent="0.15">
      <c r="B242" s="327"/>
      <c r="C242" s="606"/>
      <c r="D242" s="607"/>
      <c r="E242" s="598"/>
      <c r="F242" s="598"/>
      <c r="G242" s="559" t="s">
        <v>139</v>
      </c>
      <c r="H242" s="559" t="s">
        <v>140</v>
      </c>
      <c r="I242" s="601" t="s">
        <v>141</v>
      </c>
      <c r="J242" s="601" t="s">
        <v>142</v>
      </c>
      <c r="K242" s="602"/>
      <c r="L242" s="602"/>
      <c r="M242" s="603" t="s">
        <v>143</v>
      </c>
      <c r="N242" s="604" t="s">
        <v>144</v>
      </c>
      <c r="O242" s="601" t="s">
        <v>145</v>
      </c>
      <c r="P242" s="392" t="s">
        <v>146</v>
      </c>
      <c r="Q242" s="602"/>
      <c r="R242" s="559" t="s">
        <v>147</v>
      </c>
      <c r="S242" s="559" t="s">
        <v>148</v>
      </c>
      <c r="T242" s="605" t="s">
        <v>149</v>
      </c>
      <c r="U242" s="559" t="s">
        <v>150</v>
      </c>
      <c r="V242" s="602"/>
      <c r="W242" s="602"/>
      <c r="X242" s="602"/>
      <c r="Y242" s="598"/>
    </row>
    <row r="243" spans="2:25" ht="16.149999999999999" customHeight="1" x14ac:dyDescent="0.15">
      <c r="B243" s="327"/>
      <c r="C243" s="357"/>
      <c r="D243" s="358"/>
      <c r="E243" s="608"/>
      <c r="F243" s="608"/>
      <c r="G243" s="600"/>
      <c r="H243" s="600"/>
      <c r="I243" s="602"/>
      <c r="J243" s="602"/>
      <c r="K243" s="602"/>
      <c r="L243" s="602"/>
      <c r="M243" s="602"/>
      <c r="N243" s="602"/>
      <c r="O243" s="602"/>
      <c r="P243" s="164" t="s">
        <v>151</v>
      </c>
      <c r="Q243" s="164" t="s">
        <v>152</v>
      </c>
      <c r="R243" s="602"/>
      <c r="S243" s="602"/>
      <c r="T243" s="602"/>
      <c r="U243" s="602"/>
      <c r="V243" s="602"/>
      <c r="W243" s="602"/>
      <c r="X243" s="602"/>
      <c r="Y243" s="599"/>
    </row>
    <row r="244" spans="2:25" ht="15.75" customHeight="1" x14ac:dyDescent="0.15">
      <c r="B244" s="327"/>
      <c r="C244" s="362" t="s">
        <v>611</v>
      </c>
      <c r="D244" s="363"/>
      <c r="E244" s="131">
        <v>1</v>
      </c>
      <c r="F244" s="241">
        <v>776.2</v>
      </c>
      <c r="G244" s="178" t="s">
        <v>627</v>
      </c>
      <c r="H244" s="178" t="s">
        <v>861</v>
      </c>
      <c r="I244" s="178"/>
      <c r="J244" s="349" t="s">
        <v>379</v>
      </c>
      <c r="K244" s="349"/>
      <c r="L244" s="349"/>
      <c r="M244" s="178" t="s">
        <v>1035</v>
      </c>
      <c r="N244" s="178" t="s">
        <v>433</v>
      </c>
      <c r="O244" s="178" t="s">
        <v>433</v>
      </c>
      <c r="P244" s="178"/>
      <c r="Q244" s="178"/>
      <c r="R244" s="178" t="s">
        <v>495</v>
      </c>
      <c r="S244" s="178" t="s">
        <v>495</v>
      </c>
      <c r="T244" s="178"/>
      <c r="U244" s="349"/>
      <c r="V244" s="595"/>
      <c r="W244" s="595"/>
      <c r="X244" s="595"/>
      <c r="Y244" s="178" t="s">
        <v>630</v>
      </c>
    </row>
    <row r="245" spans="2:25" ht="15.95" customHeight="1" x14ac:dyDescent="0.15">
      <c r="B245" s="327"/>
      <c r="C245" s="362" t="s">
        <v>611</v>
      </c>
      <c r="D245" s="363"/>
      <c r="E245" s="131">
        <v>2</v>
      </c>
      <c r="F245" s="241">
        <v>776.2</v>
      </c>
      <c r="G245" s="178" t="s">
        <v>627</v>
      </c>
      <c r="H245" s="178" t="s">
        <v>861</v>
      </c>
      <c r="I245" s="178"/>
      <c r="J245" s="349" t="s">
        <v>379</v>
      </c>
      <c r="K245" s="349"/>
      <c r="L245" s="349"/>
      <c r="M245" s="178" t="s">
        <v>1035</v>
      </c>
      <c r="N245" s="178" t="s">
        <v>779</v>
      </c>
      <c r="O245" s="178" t="s">
        <v>494</v>
      </c>
      <c r="P245" s="178"/>
      <c r="Q245" s="178"/>
      <c r="R245" s="178" t="s">
        <v>495</v>
      </c>
      <c r="S245" s="178" t="s">
        <v>495</v>
      </c>
      <c r="T245" s="178"/>
      <c r="U245" s="349"/>
      <c r="V245" s="595"/>
      <c r="W245" s="595"/>
      <c r="X245" s="595"/>
      <c r="Y245" s="178" t="s">
        <v>630</v>
      </c>
    </row>
    <row r="246" spans="2:25" ht="15.95" customHeight="1" x14ac:dyDescent="0.15">
      <c r="B246" s="327"/>
      <c r="C246" s="362" t="s">
        <v>612</v>
      </c>
      <c r="D246" s="363"/>
      <c r="E246" s="131">
        <v>1</v>
      </c>
      <c r="F246" s="241">
        <v>786.8</v>
      </c>
      <c r="G246" s="178" t="s">
        <v>627</v>
      </c>
      <c r="H246" s="178" t="s">
        <v>861</v>
      </c>
      <c r="I246" s="178"/>
      <c r="J246" s="349" t="s">
        <v>379</v>
      </c>
      <c r="K246" s="349"/>
      <c r="L246" s="349"/>
      <c r="M246" s="178" t="s">
        <v>1035</v>
      </c>
      <c r="N246" s="178" t="s">
        <v>433</v>
      </c>
      <c r="O246" s="178" t="s">
        <v>433</v>
      </c>
      <c r="P246" s="178"/>
      <c r="Q246" s="178"/>
      <c r="R246" s="178" t="s">
        <v>495</v>
      </c>
      <c r="S246" s="178" t="s">
        <v>495</v>
      </c>
      <c r="T246" s="178"/>
      <c r="U246" s="349"/>
      <c r="V246" s="595"/>
      <c r="W246" s="595"/>
      <c r="X246" s="595"/>
      <c r="Y246" s="178" t="s">
        <v>630</v>
      </c>
    </row>
    <row r="247" spans="2:25" ht="15.95" customHeight="1" x14ac:dyDescent="0.15">
      <c r="B247" s="327"/>
      <c r="C247" s="362" t="s">
        <v>612</v>
      </c>
      <c r="D247" s="363"/>
      <c r="E247" s="131">
        <v>2</v>
      </c>
      <c r="F247" s="241">
        <v>786.8</v>
      </c>
      <c r="G247" s="178" t="s">
        <v>627</v>
      </c>
      <c r="H247" s="178" t="s">
        <v>861</v>
      </c>
      <c r="I247" s="178"/>
      <c r="J247" s="349" t="s">
        <v>379</v>
      </c>
      <c r="K247" s="349"/>
      <c r="L247" s="349"/>
      <c r="M247" s="178" t="s">
        <v>1035</v>
      </c>
      <c r="N247" s="178" t="s">
        <v>779</v>
      </c>
      <c r="O247" s="178" t="s">
        <v>494</v>
      </c>
      <c r="P247" s="178"/>
      <c r="Q247" s="178"/>
      <c r="R247" s="178" t="s">
        <v>495</v>
      </c>
      <c r="S247" s="178" t="s">
        <v>495</v>
      </c>
      <c r="T247" s="178"/>
      <c r="U247" s="349"/>
      <c r="V247" s="595"/>
      <c r="W247" s="595"/>
      <c r="X247" s="595"/>
      <c r="Y247" s="178" t="s">
        <v>630</v>
      </c>
    </row>
    <row r="248" spans="2:25" ht="15.95" customHeight="1" x14ac:dyDescent="0.15">
      <c r="B248" s="327"/>
      <c r="C248" s="362" t="s">
        <v>613</v>
      </c>
      <c r="D248" s="363"/>
      <c r="E248" s="131">
        <v>1</v>
      </c>
      <c r="F248" s="241">
        <v>797.4</v>
      </c>
      <c r="G248" s="178" t="s">
        <v>627</v>
      </c>
      <c r="H248" s="178" t="s">
        <v>861</v>
      </c>
      <c r="I248" s="178"/>
      <c r="J248" s="349" t="s">
        <v>379</v>
      </c>
      <c r="K248" s="349"/>
      <c r="L248" s="349"/>
      <c r="M248" s="178" t="s">
        <v>1035</v>
      </c>
      <c r="N248" s="178" t="s">
        <v>779</v>
      </c>
      <c r="O248" s="178" t="s">
        <v>494</v>
      </c>
      <c r="P248" s="178"/>
      <c r="Q248" s="178"/>
      <c r="R248" s="178" t="s">
        <v>495</v>
      </c>
      <c r="S248" s="178" t="s">
        <v>495</v>
      </c>
      <c r="T248" s="178"/>
      <c r="U248" s="349"/>
      <c r="V248" s="595"/>
      <c r="W248" s="595"/>
      <c r="X248" s="595"/>
      <c r="Y248" s="178" t="s">
        <v>630</v>
      </c>
    </row>
    <row r="249" spans="2:25" ht="15.95" customHeight="1" x14ac:dyDescent="0.15">
      <c r="B249" s="327"/>
      <c r="C249" s="362" t="s">
        <v>614</v>
      </c>
      <c r="D249" s="363"/>
      <c r="E249" s="131">
        <v>1</v>
      </c>
      <c r="F249" s="241">
        <v>815.5</v>
      </c>
      <c r="G249" s="178" t="s">
        <v>425</v>
      </c>
      <c r="H249" s="178" t="s">
        <v>500</v>
      </c>
      <c r="I249" s="178" t="s">
        <v>443</v>
      </c>
      <c r="J249" s="349" t="s">
        <v>354</v>
      </c>
      <c r="K249" s="349"/>
      <c r="L249" s="349"/>
      <c r="M249" s="178" t="s">
        <v>634</v>
      </c>
      <c r="N249" s="178" t="s">
        <v>634</v>
      </c>
      <c r="O249" s="178" t="s">
        <v>494</v>
      </c>
      <c r="P249" s="178"/>
      <c r="Q249" s="178" t="s">
        <v>494</v>
      </c>
      <c r="R249" s="178" t="s">
        <v>495</v>
      </c>
      <c r="S249" s="178" t="s">
        <v>495</v>
      </c>
      <c r="T249" s="178" t="s">
        <v>427</v>
      </c>
      <c r="U249" s="349" t="s">
        <v>428</v>
      </c>
      <c r="V249" s="595"/>
      <c r="W249" s="595"/>
      <c r="X249" s="595"/>
      <c r="Y249" s="178"/>
    </row>
    <row r="250" spans="2:25" ht="15.95" customHeight="1" x14ac:dyDescent="0.15">
      <c r="B250" s="327"/>
      <c r="C250" s="362" t="s">
        <v>614</v>
      </c>
      <c r="D250" s="363"/>
      <c r="E250" s="131">
        <v>2</v>
      </c>
      <c r="F250" s="241">
        <v>808</v>
      </c>
      <c r="G250" s="178" t="s">
        <v>627</v>
      </c>
      <c r="H250" s="178" t="s">
        <v>861</v>
      </c>
      <c r="I250" s="178"/>
      <c r="J250" s="349" t="s">
        <v>379</v>
      </c>
      <c r="K250" s="349"/>
      <c r="L250" s="349"/>
      <c r="M250" s="178" t="s">
        <v>1035</v>
      </c>
      <c r="N250" s="178" t="s">
        <v>631</v>
      </c>
      <c r="O250" s="178" t="s">
        <v>494</v>
      </c>
      <c r="P250" s="178"/>
      <c r="Q250" s="178"/>
      <c r="R250" s="178" t="s">
        <v>495</v>
      </c>
      <c r="S250" s="178" t="s">
        <v>495</v>
      </c>
      <c r="T250" s="178"/>
      <c r="U250" s="349"/>
      <c r="V250" s="595"/>
      <c r="W250" s="595"/>
      <c r="X250" s="595"/>
      <c r="Y250" s="178" t="s">
        <v>630</v>
      </c>
    </row>
    <row r="251" spans="2:25" ht="15.95" customHeight="1" x14ac:dyDescent="0.15">
      <c r="B251" s="327"/>
      <c r="C251" s="362" t="s">
        <v>615</v>
      </c>
      <c r="D251" s="363"/>
      <c r="E251" s="131">
        <v>1</v>
      </c>
      <c r="F251" s="241">
        <v>818.5</v>
      </c>
      <c r="G251" s="178" t="s">
        <v>627</v>
      </c>
      <c r="H251" s="178" t="s">
        <v>861</v>
      </c>
      <c r="I251" s="178"/>
      <c r="J251" s="349" t="s">
        <v>379</v>
      </c>
      <c r="K251" s="349"/>
      <c r="L251" s="349"/>
      <c r="M251" s="178" t="s">
        <v>1035</v>
      </c>
      <c r="N251" s="178" t="s">
        <v>631</v>
      </c>
      <c r="O251" s="178" t="s">
        <v>494</v>
      </c>
      <c r="P251" s="178"/>
      <c r="Q251" s="178"/>
      <c r="R251" s="178" t="s">
        <v>495</v>
      </c>
      <c r="S251" s="178" t="s">
        <v>495</v>
      </c>
      <c r="T251" s="178"/>
      <c r="U251" s="349"/>
      <c r="V251" s="595"/>
      <c r="W251" s="595"/>
      <c r="X251" s="595"/>
      <c r="Y251" s="178" t="s">
        <v>630</v>
      </c>
    </row>
    <row r="252" spans="2:25" ht="15.95" customHeight="1" x14ac:dyDescent="0.15">
      <c r="B252" s="327"/>
      <c r="C252" s="362" t="s">
        <v>616</v>
      </c>
      <c r="D252" s="363"/>
      <c r="E252" s="131">
        <v>1</v>
      </c>
      <c r="F252" s="241">
        <v>829.5</v>
      </c>
      <c r="G252" s="178" t="s">
        <v>425</v>
      </c>
      <c r="H252" s="178" t="s">
        <v>500</v>
      </c>
      <c r="I252" s="178" t="s">
        <v>443</v>
      </c>
      <c r="J252" s="362" t="s">
        <v>354</v>
      </c>
      <c r="K252" s="596"/>
      <c r="L252" s="363"/>
      <c r="M252" s="178" t="s">
        <v>762</v>
      </c>
      <c r="N252" s="178" t="s">
        <v>762</v>
      </c>
      <c r="O252" s="178" t="s">
        <v>494</v>
      </c>
      <c r="P252" s="178"/>
      <c r="Q252" s="178" t="s">
        <v>494</v>
      </c>
      <c r="R252" s="178" t="s">
        <v>495</v>
      </c>
      <c r="S252" s="178" t="s">
        <v>495</v>
      </c>
      <c r="T252" s="178" t="s">
        <v>427</v>
      </c>
      <c r="U252" s="362" t="s">
        <v>428</v>
      </c>
      <c r="V252" s="596"/>
      <c r="W252" s="596"/>
      <c r="X252" s="363"/>
      <c r="Y252" s="178"/>
    </row>
    <row r="253" spans="2:25" ht="15.95" customHeight="1" x14ac:dyDescent="0.15">
      <c r="B253" s="327"/>
      <c r="C253" s="362" t="s">
        <v>616</v>
      </c>
      <c r="D253" s="363"/>
      <c r="E253" s="131">
        <v>2</v>
      </c>
      <c r="F253" s="241">
        <v>829.5</v>
      </c>
      <c r="G253" s="178" t="s">
        <v>425</v>
      </c>
      <c r="H253" s="178" t="s">
        <v>500</v>
      </c>
      <c r="I253" s="178" t="s">
        <v>443</v>
      </c>
      <c r="J253" s="362" t="s">
        <v>354</v>
      </c>
      <c r="K253" s="596"/>
      <c r="L253" s="363"/>
      <c r="M253" s="178" t="s">
        <v>826</v>
      </c>
      <c r="N253" s="178" t="s">
        <v>826</v>
      </c>
      <c r="O253" s="178" t="s">
        <v>494</v>
      </c>
      <c r="P253" s="178"/>
      <c r="Q253" s="178" t="s">
        <v>494</v>
      </c>
      <c r="R253" s="178" t="s">
        <v>495</v>
      </c>
      <c r="S253" s="178" t="s">
        <v>495</v>
      </c>
      <c r="T253" s="178" t="s">
        <v>427</v>
      </c>
      <c r="U253" s="362" t="s">
        <v>428</v>
      </c>
      <c r="V253" s="596"/>
      <c r="W253" s="596"/>
      <c r="X253" s="363"/>
      <c r="Y253" s="178"/>
    </row>
    <row r="254" spans="2:25" ht="15.95" customHeight="1" x14ac:dyDescent="0.15">
      <c r="B254" s="327"/>
      <c r="C254" s="362" t="s">
        <v>616</v>
      </c>
      <c r="D254" s="363"/>
      <c r="E254" s="131">
        <v>3</v>
      </c>
      <c r="F254" s="241">
        <v>829.5</v>
      </c>
      <c r="G254" s="178" t="s">
        <v>425</v>
      </c>
      <c r="H254" s="178" t="s">
        <v>500</v>
      </c>
      <c r="I254" s="178" t="s">
        <v>443</v>
      </c>
      <c r="J254" s="362" t="s">
        <v>354</v>
      </c>
      <c r="K254" s="596"/>
      <c r="L254" s="363"/>
      <c r="M254" s="178" t="s">
        <v>828</v>
      </c>
      <c r="N254" s="178" t="s">
        <v>867</v>
      </c>
      <c r="O254" s="178" t="s">
        <v>494</v>
      </c>
      <c r="P254" s="178"/>
      <c r="Q254" s="178" t="s">
        <v>494</v>
      </c>
      <c r="R254" s="178" t="s">
        <v>495</v>
      </c>
      <c r="S254" s="178" t="s">
        <v>495</v>
      </c>
      <c r="T254" s="178" t="s">
        <v>427</v>
      </c>
      <c r="U254" s="362" t="s">
        <v>428</v>
      </c>
      <c r="V254" s="596"/>
      <c r="W254" s="596"/>
      <c r="X254" s="363"/>
      <c r="Y254" s="178"/>
    </row>
    <row r="255" spans="2:25" ht="15.95" customHeight="1" x14ac:dyDescent="0.15">
      <c r="B255" s="327"/>
      <c r="C255" s="362" t="s">
        <v>616</v>
      </c>
      <c r="D255" s="363"/>
      <c r="E255" s="131">
        <v>4</v>
      </c>
      <c r="F255" s="241">
        <v>829.1</v>
      </c>
      <c r="G255" s="178" t="s">
        <v>425</v>
      </c>
      <c r="H255" s="178" t="s">
        <v>500</v>
      </c>
      <c r="I255" s="178" t="s">
        <v>443</v>
      </c>
      <c r="J255" s="362" t="s">
        <v>354</v>
      </c>
      <c r="K255" s="596"/>
      <c r="L255" s="363"/>
      <c r="M255" s="178" t="s">
        <v>830</v>
      </c>
      <c r="N255" s="178" t="s">
        <v>433</v>
      </c>
      <c r="O255" s="178" t="s">
        <v>433</v>
      </c>
      <c r="P255" s="178"/>
      <c r="Q255" s="178" t="s">
        <v>494</v>
      </c>
      <c r="R255" s="178" t="s">
        <v>495</v>
      </c>
      <c r="S255" s="178" t="s">
        <v>495</v>
      </c>
      <c r="T255" s="178" t="s">
        <v>427</v>
      </c>
      <c r="U255" s="349" t="s">
        <v>428</v>
      </c>
      <c r="V255" s="595"/>
      <c r="W255" s="595"/>
      <c r="X255" s="595"/>
      <c r="Y255" s="178"/>
    </row>
    <row r="256" spans="2:25" ht="15.95" customHeight="1" x14ac:dyDescent="0.15">
      <c r="B256" s="327"/>
      <c r="C256" s="362" t="s">
        <v>616</v>
      </c>
      <c r="D256" s="363"/>
      <c r="E256" s="131">
        <v>5</v>
      </c>
      <c r="F256" s="241">
        <v>835.5</v>
      </c>
      <c r="G256" s="178" t="s">
        <v>425</v>
      </c>
      <c r="H256" s="178" t="s">
        <v>526</v>
      </c>
      <c r="I256" s="178" t="s">
        <v>443</v>
      </c>
      <c r="J256" s="349" t="s">
        <v>345</v>
      </c>
      <c r="K256" s="349"/>
      <c r="L256" s="349"/>
      <c r="M256" s="178" t="s">
        <v>832</v>
      </c>
      <c r="N256" s="178" t="s">
        <v>833</v>
      </c>
      <c r="O256" s="178" t="s">
        <v>496</v>
      </c>
      <c r="P256" s="178"/>
      <c r="Q256" s="178" t="s">
        <v>494</v>
      </c>
      <c r="R256" s="178" t="s">
        <v>495</v>
      </c>
      <c r="S256" s="178" t="s">
        <v>495</v>
      </c>
      <c r="T256" s="178" t="s">
        <v>427</v>
      </c>
      <c r="U256" s="349" t="s">
        <v>428</v>
      </c>
      <c r="V256" s="595"/>
      <c r="W256" s="595"/>
      <c r="X256" s="595"/>
      <c r="Y256" s="178" t="s">
        <v>429</v>
      </c>
    </row>
    <row r="257" spans="2:25" ht="15.95" customHeight="1" x14ac:dyDescent="0.15">
      <c r="B257" s="327"/>
      <c r="C257" s="362" t="s">
        <v>616</v>
      </c>
      <c r="D257" s="363"/>
      <c r="E257" s="131">
        <v>6</v>
      </c>
      <c r="F257" s="241">
        <v>829</v>
      </c>
      <c r="G257" s="178" t="s">
        <v>627</v>
      </c>
      <c r="H257" s="178" t="s">
        <v>861</v>
      </c>
      <c r="I257" s="178"/>
      <c r="J257" s="349" t="s">
        <v>379</v>
      </c>
      <c r="K257" s="349"/>
      <c r="L257" s="349"/>
      <c r="M257" s="178" t="s">
        <v>1035</v>
      </c>
      <c r="N257" s="178" t="s">
        <v>631</v>
      </c>
      <c r="O257" s="178" t="s">
        <v>494</v>
      </c>
      <c r="P257" s="178"/>
      <c r="Q257" s="178"/>
      <c r="R257" s="178" t="s">
        <v>495</v>
      </c>
      <c r="S257" s="178" t="s">
        <v>495</v>
      </c>
      <c r="T257" s="178"/>
      <c r="U257" s="349"/>
      <c r="V257" s="595"/>
      <c r="W257" s="595"/>
      <c r="X257" s="595"/>
      <c r="Y257" s="178" t="s">
        <v>630</v>
      </c>
    </row>
    <row r="258" spans="2:25" ht="15.95" customHeight="1" x14ac:dyDescent="0.15">
      <c r="B258" s="327"/>
      <c r="C258" s="362" t="s">
        <v>617</v>
      </c>
      <c r="D258" s="363"/>
      <c r="E258" s="131">
        <v>1</v>
      </c>
      <c r="F258" s="241">
        <v>850</v>
      </c>
      <c r="G258" s="178" t="s">
        <v>425</v>
      </c>
      <c r="H258" s="178" t="s">
        <v>498</v>
      </c>
      <c r="I258" s="178" t="s">
        <v>373</v>
      </c>
      <c r="J258" s="349" t="s">
        <v>373</v>
      </c>
      <c r="K258" s="349"/>
      <c r="L258" s="349"/>
      <c r="M258" s="178" t="s">
        <v>835</v>
      </c>
      <c r="N258" s="178" t="s">
        <v>433</v>
      </c>
      <c r="O258" s="178" t="s">
        <v>433</v>
      </c>
      <c r="P258" s="178"/>
      <c r="Q258" s="178" t="s">
        <v>494</v>
      </c>
      <c r="R258" s="178" t="s">
        <v>495</v>
      </c>
      <c r="S258" s="178" t="s">
        <v>495</v>
      </c>
      <c r="T258" s="178" t="s">
        <v>427</v>
      </c>
      <c r="U258" s="349" t="s">
        <v>428</v>
      </c>
      <c r="V258" s="595"/>
      <c r="W258" s="595"/>
      <c r="X258" s="595"/>
      <c r="Y258" s="178"/>
    </row>
    <row r="259" spans="2:25" ht="15.95" customHeight="1" x14ac:dyDescent="0.15">
      <c r="B259" s="327"/>
      <c r="C259" s="362" t="s">
        <v>617</v>
      </c>
      <c r="D259" s="363"/>
      <c r="E259" s="131">
        <v>2</v>
      </c>
      <c r="F259" s="241">
        <v>842.5</v>
      </c>
      <c r="G259" s="178" t="s">
        <v>425</v>
      </c>
      <c r="H259" s="178" t="s">
        <v>862</v>
      </c>
      <c r="I259" s="178" t="s">
        <v>373</v>
      </c>
      <c r="J259" s="349" t="s">
        <v>373</v>
      </c>
      <c r="K259" s="349"/>
      <c r="L259" s="349"/>
      <c r="M259" s="178" t="s">
        <v>837</v>
      </c>
      <c r="N259" s="178" t="s">
        <v>838</v>
      </c>
      <c r="O259" s="178" t="s">
        <v>494</v>
      </c>
      <c r="P259" s="178"/>
      <c r="Q259" s="178" t="s">
        <v>494</v>
      </c>
      <c r="R259" s="178" t="s">
        <v>495</v>
      </c>
      <c r="S259" s="178" t="s">
        <v>495</v>
      </c>
      <c r="T259" s="178" t="s">
        <v>427</v>
      </c>
      <c r="U259" s="349" t="s">
        <v>428</v>
      </c>
      <c r="V259" s="595"/>
      <c r="W259" s="595"/>
      <c r="X259" s="595"/>
      <c r="Y259" s="178"/>
    </row>
    <row r="260" spans="2:25" ht="15.95" customHeight="1" x14ac:dyDescent="0.15">
      <c r="B260" s="327"/>
      <c r="C260" s="362" t="s">
        <v>617</v>
      </c>
      <c r="D260" s="363"/>
      <c r="E260" s="131">
        <v>3</v>
      </c>
      <c r="F260" s="241">
        <v>839.5</v>
      </c>
      <c r="G260" s="178" t="s">
        <v>627</v>
      </c>
      <c r="H260" s="178" t="s">
        <v>861</v>
      </c>
      <c r="I260" s="178"/>
      <c r="J260" s="349" t="s">
        <v>379</v>
      </c>
      <c r="K260" s="349"/>
      <c r="L260" s="349"/>
      <c r="M260" s="178" t="s">
        <v>1035</v>
      </c>
      <c r="N260" s="178" t="s">
        <v>433</v>
      </c>
      <c r="O260" s="178" t="s">
        <v>433</v>
      </c>
      <c r="P260" s="178"/>
      <c r="Q260" s="178"/>
      <c r="R260" s="178" t="s">
        <v>495</v>
      </c>
      <c r="S260" s="178" t="s">
        <v>495</v>
      </c>
      <c r="T260" s="178"/>
      <c r="U260" s="349"/>
      <c r="V260" s="595"/>
      <c r="W260" s="595"/>
      <c r="X260" s="595"/>
      <c r="Y260" s="178" t="s">
        <v>630</v>
      </c>
    </row>
    <row r="261" spans="2:25" ht="15.95" customHeight="1" x14ac:dyDescent="0.15">
      <c r="B261" s="327"/>
      <c r="C261" s="362" t="s">
        <v>617</v>
      </c>
      <c r="D261" s="363"/>
      <c r="E261" s="131">
        <v>4</v>
      </c>
      <c r="F261" s="241">
        <v>839.5</v>
      </c>
      <c r="G261" s="178" t="s">
        <v>627</v>
      </c>
      <c r="H261" s="178" t="s">
        <v>861</v>
      </c>
      <c r="I261" s="178"/>
      <c r="J261" s="349" t="s">
        <v>379</v>
      </c>
      <c r="K261" s="349"/>
      <c r="L261" s="349"/>
      <c r="M261" s="178" t="s">
        <v>1035</v>
      </c>
      <c r="N261" s="178" t="s">
        <v>631</v>
      </c>
      <c r="O261" s="178" t="s">
        <v>494</v>
      </c>
      <c r="P261" s="178"/>
      <c r="Q261" s="178"/>
      <c r="R261" s="178" t="s">
        <v>495</v>
      </c>
      <c r="S261" s="178" t="s">
        <v>495</v>
      </c>
      <c r="T261" s="178"/>
      <c r="U261" s="349"/>
      <c r="V261" s="595"/>
      <c r="W261" s="595"/>
      <c r="X261" s="595"/>
      <c r="Y261" s="178" t="s">
        <v>630</v>
      </c>
    </row>
    <row r="262" spans="2:25" ht="15.95" customHeight="1" x14ac:dyDescent="0.15">
      <c r="B262" s="327"/>
      <c r="C262" s="362" t="s">
        <v>618</v>
      </c>
      <c r="D262" s="363"/>
      <c r="E262" s="131">
        <v>1</v>
      </c>
      <c r="F262" s="241">
        <v>850</v>
      </c>
      <c r="G262" s="178" t="s">
        <v>627</v>
      </c>
      <c r="H262" s="178" t="s">
        <v>861</v>
      </c>
      <c r="I262" s="178"/>
      <c r="J262" s="349" t="s">
        <v>379</v>
      </c>
      <c r="K262" s="349"/>
      <c r="L262" s="349"/>
      <c r="M262" s="178" t="s">
        <v>1035</v>
      </c>
      <c r="N262" s="178" t="s">
        <v>631</v>
      </c>
      <c r="O262" s="178" t="s">
        <v>494</v>
      </c>
      <c r="P262" s="178"/>
      <c r="Q262" s="178"/>
      <c r="R262" s="178" t="s">
        <v>495</v>
      </c>
      <c r="S262" s="178" t="s">
        <v>495</v>
      </c>
      <c r="T262" s="178"/>
      <c r="U262" s="349"/>
      <c r="V262" s="595"/>
      <c r="W262" s="595"/>
      <c r="X262" s="595"/>
      <c r="Y262" s="178" t="s">
        <v>630</v>
      </c>
    </row>
    <row r="263" spans="2:25" ht="15.95" customHeight="1" x14ac:dyDescent="0.15">
      <c r="B263" s="327"/>
      <c r="C263" s="362" t="s">
        <v>619</v>
      </c>
      <c r="D263" s="363"/>
      <c r="E263" s="131">
        <v>1</v>
      </c>
      <c r="F263" s="241">
        <v>871</v>
      </c>
      <c r="G263" s="178" t="s">
        <v>425</v>
      </c>
      <c r="H263" s="178" t="s">
        <v>498</v>
      </c>
      <c r="I263" s="178" t="s">
        <v>373</v>
      </c>
      <c r="J263" s="349" t="s">
        <v>373</v>
      </c>
      <c r="K263" s="349"/>
      <c r="L263" s="349"/>
      <c r="M263" s="178" t="s">
        <v>842</v>
      </c>
      <c r="N263" s="178" t="s">
        <v>433</v>
      </c>
      <c r="O263" s="178" t="s">
        <v>433</v>
      </c>
      <c r="P263" s="178"/>
      <c r="Q263" s="178" t="s">
        <v>494</v>
      </c>
      <c r="R263" s="178" t="s">
        <v>495</v>
      </c>
      <c r="S263" s="178" t="s">
        <v>495</v>
      </c>
      <c r="T263" s="178" t="s">
        <v>427</v>
      </c>
      <c r="U263" s="349" t="s">
        <v>428</v>
      </c>
      <c r="V263" s="595"/>
      <c r="W263" s="595"/>
      <c r="X263" s="595"/>
      <c r="Y263" s="178"/>
    </row>
    <row r="264" spans="2:25" ht="15.95" customHeight="1" x14ac:dyDescent="0.15">
      <c r="B264" s="327"/>
      <c r="C264" s="362" t="s">
        <v>619</v>
      </c>
      <c r="D264" s="363"/>
      <c r="E264" s="131">
        <v>2</v>
      </c>
      <c r="F264" s="241">
        <v>860.5</v>
      </c>
      <c r="G264" s="178" t="s">
        <v>627</v>
      </c>
      <c r="H264" s="178" t="s">
        <v>861</v>
      </c>
      <c r="I264" s="178"/>
      <c r="J264" s="349" t="s">
        <v>379</v>
      </c>
      <c r="K264" s="349"/>
      <c r="L264" s="349"/>
      <c r="M264" s="178" t="s">
        <v>1035</v>
      </c>
      <c r="N264" s="178" t="s">
        <v>433</v>
      </c>
      <c r="O264" s="178" t="s">
        <v>433</v>
      </c>
      <c r="P264" s="178"/>
      <c r="Q264" s="178"/>
      <c r="R264" s="178" t="s">
        <v>495</v>
      </c>
      <c r="S264" s="178" t="s">
        <v>495</v>
      </c>
      <c r="T264" s="178"/>
      <c r="U264" s="349"/>
      <c r="V264" s="595"/>
      <c r="W264" s="595"/>
      <c r="X264" s="595"/>
      <c r="Y264" s="178" t="s">
        <v>630</v>
      </c>
    </row>
    <row r="265" spans="2:25" ht="15.95" customHeight="1" x14ac:dyDescent="0.15">
      <c r="B265" s="327"/>
      <c r="C265" s="362" t="s">
        <v>620</v>
      </c>
      <c r="D265" s="363"/>
      <c r="E265" s="131">
        <v>1</v>
      </c>
      <c r="F265" s="241">
        <v>881</v>
      </c>
      <c r="G265" s="178" t="s">
        <v>425</v>
      </c>
      <c r="H265" s="178" t="s">
        <v>500</v>
      </c>
      <c r="I265" s="178" t="s">
        <v>373</v>
      </c>
      <c r="J265" s="349" t="s">
        <v>373</v>
      </c>
      <c r="K265" s="349"/>
      <c r="L265" s="349"/>
      <c r="M265" s="178" t="s">
        <v>844</v>
      </c>
      <c r="N265" s="178" t="s">
        <v>845</v>
      </c>
      <c r="O265" s="178" t="s">
        <v>494</v>
      </c>
      <c r="P265" s="178"/>
      <c r="Q265" s="178" t="s">
        <v>494</v>
      </c>
      <c r="R265" s="178" t="s">
        <v>495</v>
      </c>
      <c r="S265" s="178" t="s">
        <v>495</v>
      </c>
      <c r="T265" s="178" t="s">
        <v>427</v>
      </c>
      <c r="U265" s="349" t="s">
        <v>428</v>
      </c>
      <c r="V265" s="595"/>
      <c r="W265" s="595"/>
      <c r="X265" s="595"/>
      <c r="Y265" s="178"/>
    </row>
    <row r="266" spans="2:25" ht="15.95" customHeight="1" x14ac:dyDescent="0.15">
      <c r="B266" s="327"/>
      <c r="C266" s="362" t="s">
        <v>620</v>
      </c>
      <c r="D266" s="363"/>
      <c r="E266" s="131">
        <v>2</v>
      </c>
      <c r="F266" s="241">
        <v>881.5</v>
      </c>
      <c r="G266" s="178" t="s">
        <v>425</v>
      </c>
      <c r="H266" s="178" t="s">
        <v>498</v>
      </c>
      <c r="I266" s="178" t="s">
        <v>373</v>
      </c>
      <c r="J266" s="349" t="s">
        <v>373</v>
      </c>
      <c r="K266" s="349"/>
      <c r="L266" s="349"/>
      <c r="M266" s="178" t="s">
        <v>847</v>
      </c>
      <c r="N266" s="178" t="s">
        <v>433</v>
      </c>
      <c r="O266" s="178" t="s">
        <v>433</v>
      </c>
      <c r="P266" s="178"/>
      <c r="Q266" s="178" t="s">
        <v>494</v>
      </c>
      <c r="R266" s="178" t="s">
        <v>495</v>
      </c>
      <c r="S266" s="178" t="s">
        <v>495</v>
      </c>
      <c r="T266" s="178" t="s">
        <v>427</v>
      </c>
      <c r="U266" s="349" t="s">
        <v>428</v>
      </c>
      <c r="V266" s="595"/>
      <c r="W266" s="595"/>
      <c r="X266" s="595"/>
      <c r="Y266" s="178"/>
    </row>
    <row r="267" spans="2:25" ht="15.95" customHeight="1" x14ac:dyDescent="0.15">
      <c r="B267" s="327"/>
      <c r="C267" s="362" t="s">
        <v>621</v>
      </c>
      <c r="D267" s="363"/>
      <c r="E267" s="131">
        <v>1</v>
      </c>
      <c r="F267" s="241">
        <v>881.5</v>
      </c>
      <c r="G267" s="178" t="s">
        <v>425</v>
      </c>
      <c r="H267" s="178" t="s">
        <v>571</v>
      </c>
      <c r="I267" s="178" t="s">
        <v>373</v>
      </c>
      <c r="J267" s="349" t="s">
        <v>373</v>
      </c>
      <c r="K267" s="349"/>
      <c r="L267" s="349"/>
      <c r="M267" s="178" t="s">
        <v>849</v>
      </c>
      <c r="N267" s="178" t="s">
        <v>850</v>
      </c>
      <c r="O267" s="178" t="s">
        <v>494</v>
      </c>
      <c r="P267" s="178"/>
      <c r="Q267" s="178" t="s">
        <v>494</v>
      </c>
      <c r="R267" s="178" t="s">
        <v>495</v>
      </c>
      <c r="S267" s="178" t="s">
        <v>495</v>
      </c>
      <c r="T267" s="178" t="s">
        <v>427</v>
      </c>
      <c r="U267" s="349" t="s">
        <v>428</v>
      </c>
      <c r="V267" s="595"/>
      <c r="W267" s="595"/>
      <c r="X267" s="595"/>
      <c r="Y267" s="178"/>
    </row>
    <row r="268" spans="2:25" ht="15.95" customHeight="1" x14ac:dyDescent="0.15">
      <c r="B268" s="327"/>
      <c r="C268" s="362" t="s">
        <v>621</v>
      </c>
      <c r="D268" s="363"/>
      <c r="E268" s="131">
        <v>2</v>
      </c>
      <c r="F268" s="241">
        <v>882</v>
      </c>
      <c r="G268" s="178" t="s">
        <v>425</v>
      </c>
      <c r="H268" s="178" t="s">
        <v>571</v>
      </c>
      <c r="I268" s="178" t="s">
        <v>373</v>
      </c>
      <c r="J268" s="349" t="s">
        <v>373</v>
      </c>
      <c r="K268" s="349"/>
      <c r="L268" s="349"/>
      <c r="M268" s="178" t="s">
        <v>1060</v>
      </c>
      <c r="N268" s="178" t="s">
        <v>852</v>
      </c>
      <c r="O268" s="178" t="s">
        <v>494</v>
      </c>
      <c r="P268" s="178"/>
      <c r="Q268" s="178" t="s">
        <v>494</v>
      </c>
      <c r="R268" s="178" t="s">
        <v>495</v>
      </c>
      <c r="S268" s="178" t="s">
        <v>495</v>
      </c>
      <c r="T268" s="178" t="s">
        <v>427</v>
      </c>
      <c r="U268" s="349" t="s">
        <v>428</v>
      </c>
      <c r="V268" s="595"/>
      <c r="W268" s="595"/>
      <c r="X268" s="595"/>
      <c r="Y268" s="178" t="s">
        <v>569</v>
      </c>
    </row>
    <row r="269" spans="2:25" ht="15.95" customHeight="1" x14ac:dyDescent="0.15">
      <c r="B269" s="327"/>
      <c r="C269" s="362" t="s">
        <v>621</v>
      </c>
      <c r="D269" s="363"/>
      <c r="E269" s="131">
        <v>3</v>
      </c>
      <c r="F269" s="241">
        <v>884</v>
      </c>
      <c r="G269" s="178" t="s">
        <v>425</v>
      </c>
      <c r="H269" s="178" t="s">
        <v>571</v>
      </c>
      <c r="I269" s="178" t="s">
        <v>373</v>
      </c>
      <c r="J269" s="349" t="s">
        <v>373</v>
      </c>
      <c r="K269" s="349"/>
      <c r="L269" s="349"/>
      <c r="M269" s="178" t="s">
        <v>850</v>
      </c>
      <c r="N269" s="178" t="s">
        <v>854</v>
      </c>
      <c r="O269" s="178" t="s">
        <v>494</v>
      </c>
      <c r="P269" s="178"/>
      <c r="Q269" s="178" t="s">
        <v>494</v>
      </c>
      <c r="R269" s="178" t="s">
        <v>495</v>
      </c>
      <c r="S269" s="178" t="s">
        <v>495</v>
      </c>
      <c r="T269" s="178" t="s">
        <v>427</v>
      </c>
      <c r="U269" s="349" t="s">
        <v>428</v>
      </c>
      <c r="V269" s="595"/>
      <c r="W269" s="595"/>
      <c r="X269" s="595"/>
      <c r="Y269" s="178"/>
    </row>
    <row r="270" spans="2:25" ht="15.95" customHeight="1" x14ac:dyDescent="0.15">
      <c r="B270" s="327"/>
      <c r="C270" s="362" t="s">
        <v>621</v>
      </c>
      <c r="D270" s="363"/>
      <c r="E270" s="131">
        <v>4</v>
      </c>
      <c r="F270" s="241">
        <v>887</v>
      </c>
      <c r="G270" s="178" t="s">
        <v>425</v>
      </c>
      <c r="H270" s="178" t="s">
        <v>571</v>
      </c>
      <c r="I270" s="178" t="s">
        <v>373</v>
      </c>
      <c r="J270" s="349" t="s">
        <v>373</v>
      </c>
      <c r="K270" s="349"/>
      <c r="L270" s="349"/>
      <c r="M270" s="178" t="s">
        <v>1060</v>
      </c>
      <c r="N270" s="178" t="s">
        <v>856</v>
      </c>
      <c r="O270" s="178" t="s">
        <v>494</v>
      </c>
      <c r="P270" s="178"/>
      <c r="Q270" s="178" t="s">
        <v>494</v>
      </c>
      <c r="R270" s="178" t="s">
        <v>495</v>
      </c>
      <c r="S270" s="178" t="s">
        <v>495</v>
      </c>
      <c r="T270" s="178" t="s">
        <v>427</v>
      </c>
      <c r="U270" s="349" t="s">
        <v>428</v>
      </c>
      <c r="V270" s="595"/>
      <c r="W270" s="595"/>
      <c r="X270" s="595"/>
      <c r="Y270" s="178" t="s">
        <v>569</v>
      </c>
    </row>
    <row r="271" spans="2:25" ht="15.95" customHeight="1" x14ac:dyDescent="0.15">
      <c r="B271" s="327"/>
      <c r="C271" s="362" t="s">
        <v>621</v>
      </c>
      <c r="D271" s="363"/>
      <c r="E271" s="131">
        <v>5</v>
      </c>
      <c r="F271" s="241">
        <v>888</v>
      </c>
      <c r="G271" s="178" t="s">
        <v>425</v>
      </c>
      <c r="H271" s="178" t="s">
        <v>571</v>
      </c>
      <c r="I271" s="178" t="s">
        <v>373</v>
      </c>
      <c r="J271" s="349" t="s">
        <v>373</v>
      </c>
      <c r="K271" s="349"/>
      <c r="L271" s="349"/>
      <c r="M271" s="178" t="s">
        <v>1061</v>
      </c>
      <c r="N271" s="178" t="s">
        <v>674</v>
      </c>
      <c r="O271" s="178" t="s">
        <v>494</v>
      </c>
      <c r="P271" s="178"/>
      <c r="Q271" s="178" t="s">
        <v>494</v>
      </c>
      <c r="R271" s="178" t="s">
        <v>495</v>
      </c>
      <c r="S271" s="178" t="s">
        <v>495</v>
      </c>
      <c r="T271" s="178" t="s">
        <v>427</v>
      </c>
      <c r="U271" s="349" t="s">
        <v>428</v>
      </c>
      <c r="V271" s="595"/>
      <c r="W271" s="595"/>
      <c r="X271" s="595"/>
      <c r="Y271" s="178" t="s">
        <v>569</v>
      </c>
    </row>
    <row r="272" spans="2:25" ht="15.95" customHeight="1" x14ac:dyDescent="0.15">
      <c r="B272" s="327"/>
      <c r="C272" s="362" t="s">
        <v>493</v>
      </c>
      <c r="D272" s="363"/>
      <c r="E272" s="131">
        <v>1</v>
      </c>
      <c r="F272" s="241">
        <v>889</v>
      </c>
      <c r="G272" s="178" t="s">
        <v>568</v>
      </c>
      <c r="H272" s="178" t="s">
        <v>570</v>
      </c>
      <c r="I272" s="178" t="s">
        <v>373</v>
      </c>
      <c r="J272" s="349" t="s">
        <v>373</v>
      </c>
      <c r="K272" s="349"/>
      <c r="L272" s="349"/>
      <c r="M272" s="178" t="s">
        <v>1062</v>
      </c>
      <c r="N272" s="178" t="s">
        <v>859</v>
      </c>
      <c r="O272" s="178" t="s">
        <v>494</v>
      </c>
      <c r="P272" s="178"/>
      <c r="Q272" s="178" t="s">
        <v>494</v>
      </c>
      <c r="R272" s="178" t="s">
        <v>495</v>
      </c>
      <c r="S272" s="178" t="s">
        <v>495</v>
      </c>
      <c r="T272" s="178" t="s">
        <v>427</v>
      </c>
      <c r="U272" s="349" t="s">
        <v>428</v>
      </c>
      <c r="V272" s="595"/>
      <c r="W272" s="595"/>
      <c r="X272" s="595"/>
      <c r="Y272" s="178" t="s">
        <v>569</v>
      </c>
    </row>
    <row r="273" spans="2:25" ht="15.95" customHeight="1" x14ac:dyDescent="0.15">
      <c r="B273" s="327"/>
      <c r="C273" s="362"/>
      <c r="D273" s="363"/>
      <c r="E273" s="131"/>
      <c r="F273" s="241"/>
      <c r="G273" s="178"/>
      <c r="H273" s="178"/>
      <c r="I273" s="178"/>
      <c r="J273" s="349"/>
      <c r="K273" s="349"/>
      <c r="L273" s="349"/>
      <c r="M273" s="178"/>
      <c r="N273" s="178"/>
      <c r="O273" s="178"/>
      <c r="P273" s="178"/>
      <c r="Q273" s="178"/>
      <c r="R273" s="178"/>
      <c r="S273" s="178"/>
      <c r="T273" s="178"/>
      <c r="U273" s="349"/>
      <c r="V273" s="595"/>
      <c r="W273" s="595"/>
      <c r="X273" s="595"/>
      <c r="Y273" s="178"/>
    </row>
    <row r="274" spans="2:25" ht="15.95" customHeight="1" x14ac:dyDescent="0.15">
      <c r="B274" s="327"/>
      <c r="C274" s="362"/>
      <c r="D274" s="363"/>
      <c r="E274" s="131"/>
      <c r="F274" s="241"/>
      <c r="G274" s="178"/>
      <c r="H274" s="178"/>
      <c r="I274" s="178"/>
      <c r="J274" s="349"/>
      <c r="K274" s="349"/>
      <c r="L274" s="349"/>
      <c r="M274" s="178"/>
      <c r="N274" s="178"/>
      <c r="O274" s="178"/>
      <c r="P274" s="178"/>
      <c r="Q274" s="178"/>
      <c r="R274" s="178"/>
      <c r="S274" s="178"/>
      <c r="T274" s="178"/>
      <c r="U274" s="349"/>
      <c r="V274" s="595"/>
      <c r="W274" s="595"/>
      <c r="X274" s="595"/>
      <c r="Y274" s="178"/>
    </row>
    <row r="275" spans="2:25" ht="15.95" customHeight="1" x14ac:dyDescent="0.15">
      <c r="B275" s="327"/>
      <c r="C275" s="362"/>
      <c r="D275" s="363"/>
      <c r="E275" s="131"/>
      <c r="F275" s="241"/>
      <c r="G275" s="178"/>
      <c r="H275" s="178"/>
      <c r="I275" s="178"/>
      <c r="J275" s="349"/>
      <c r="K275" s="349"/>
      <c r="L275" s="349"/>
      <c r="M275" s="178"/>
      <c r="N275" s="178"/>
      <c r="O275" s="178"/>
      <c r="P275" s="178"/>
      <c r="Q275" s="178"/>
      <c r="R275" s="178"/>
      <c r="S275" s="178"/>
      <c r="T275" s="178"/>
      <c r="U275" s="349"/>
      <c r="V275" s="595"/>
      <c r="W275" s="595"/>
      <c r="X275" s="595"/>
      <c r="Y275" s="178"/>
    </row>
    <row r="276" spans="2:25" ht="15.95" customHeight="1" x14ac:dyDescent="0.15">
      <c r="B276" s="327"/>
      <c r="C276" s="362"/>
      <c r="D276" s="363"/>
      <c r="E276" s="131"/>
      <c r="F276" s="241"/>
      <c r="G276" s="178"/>
      <c r="H276" s="178"/>
      <c r="I276" s="178"/>
      <c r="J276" s="349"/>
      <c r="K276" s="349"/>
      <c r="L276" s="349"/>
      <c r="M276" s="178"/>
      <c r="N276" s="178"/>
      <c r="O276" s="178"/>
      <c r="P276" s="178"/>
      <c r="Q276" s="178"/>
      <c r="R276" s="178"/>
      <c r="S276" s="178"/>
      <c r="T276" s="178"/>
      <c r="U276" s="349"/>
      <c r="V276" s="595"/>
      <c r="W276" s="595"/>
      <c r="X276" s="595"/>
      <c r="Y276" s="178"/>
    </row>
    <row r="277" spans="2:25" ht="15.95" customHeight="1" x14ac:dyDescent="0.15">
      <c r="B277" s="328"/>
      <c r="C277" s="362"/>
      <c r="D277" s="363"/>
      <c r="E277" s="131"/>
      <c r="F277" s="241"/>
      <c r="G277" s="178"/>
      <c r="H277" s="178"/>
      <c r="I277" s="178"/>
      <c r="J277" s="349"/>
      <c r="K277" s="349"/>
      <c r="L277" s="349"/>
      <c r="M277" s="178"/>
      <c r="N277" s="178"/>
      <c r="O277" s="178"/>
      <c r="P277" s="178"/>
      <c r="Q277" s="178"/>
      <c r="R277" s="178"/>
      <c r="S277" s="178"/>
      <c r="T277" s="178"/>
      <c r="U277" s="349"/>
      <c r="V277" s="595"/>
      <c r="W277" s="595"/>
      <c r="X277" s="595"/>
      <c r="Y277" s="178"/>
    </row>
    <row r="278" spans="2:25" ht="15.95" customHeight="1" x14ac:dyDescent="0.15">
      <c r="B278" s="20"/>
      <c r="C278" s="1" t="s">
        <v>153</v>
      </c>
      <c r="D278" s="5"/>
      <c r="F278" s="5"/>
      <c r="G278" s="18"/>
      <c r="H278" s="18"/>
      <c r="I278" s="18"/>
      <c r="J278" s="18"/>
      <c r="K278" s="18"/>
      <c r="L278" s="18"/>
      <c r="M278" s="18"/>
      <c r="N278" s="18"/>
      <c r="O278" s="18"/>
      <c r="P278" s="19"/>
      <c r="Q278" s="29"/>
      <c r="R278" s="5"/>
      <c r="S278" s="5"/>
      <c r="T278" s="18"/>
      <c r="U278" s="30"/>
      <c r="V278" s="30"/>
      <c r="W278" s="30"/>
      <c r="X278" s="30"/>
      <c r="Y278" s="5"/>
    </row>
    <row r="279" spans="2:25" ht="15.95" customHeight="1" x14ac:dyDescent="0.15">
      <c r="B279" s="20"/>
      <c r="C279" s="24" t="s">
        <v>154</v>
      </c>
      <c r="D279" s="5"/>
      <c r="F279" s="5"/>
      <c r="G279" s="18"/>
      <c r="H279" s="18"/>
      <c r="I279" s="18"/>
      <c r="J279" s="18"/>
      <c r="K279" s="18"/>
      <c r="L279" s="18"/>
      <c r="M279" s="18"/>
      <c r="N279" s="18"/>
      <c r="O279" s="18"/>
      <c r="P279" s="19"/>
      <c r="Q279" s="29"/>
      <c r="R279" s="5"/>
      <c r="S279" s="5"/>
      <c r="T279" s="18"/>
      <c r="U279" s="30"/>
      <c r="V279" s="30"/>
      <c r="W279" s="30"/>
      <c r="X279" s="30"/>
      <c r="Y279" s="5"/>
    </row>
    <row r="280" spans="2:25" ht="15.95" customHeight="1" x14ac:dyDescent="0.15">
      <c r="B280" s="21"/>
      <c r="C280" s="211" t="s">
        <v>155</v>
      </c>
      <c r="D280" s="211"/>
      <c r="E280" s="211"/>
      <c r="F280" s="211"/>
      <c r="G280" s="211"/>
      <c r="H280" s="211"/>
      <c r="I280" s="211"/>
      <c r="J280" s="211"/>
      <c r="K280" s="211"/>
      <c r="L280" s="211"/>
      <c r="M280" s="211"/>
      <c r="N280" s="211"/>
      <c r="O280" s="211"/>
      <c r="P280" s="211"/>
      <c r="Q280" s="211"/>
      <c r="R280" s="211"/>
      <c r="S280" s="211"/>
      <c r="T280" s="211"/>
      <c r="U280" s="211"/>
      <c r="V280" s="211"/>
      <c r="W280" s="211"/>
      <c r="X280" s="211"/>
    </row>
    <row r="281" spans="2:25" ht="15.95" customHeight="1" x14ac:dyDescent="0.15">
      <c r="B281" s="211"/>
      <c r="C281" s="211" t="s">
        <v>156</v>
      </c>
      <c r="D281" s="211"/>
      <c r="E281" s="211"/>
      <c r="F281" s="211"/>
      <c r="G281" s="211"/>
      <c r="H281" s="211"/>
      <c r="I281" s="211"/>
      <c r="J281" s="211"/>
      <c r="K281" s="211"/>
      <c r="L281" s="211"/>
      <c r="M281" s="211"/>
      <c r="N281" s="211"/>
      <c r="O281" s="211"/>
      <c r="P281" s="211"/>
      <c r="Q281" s="211"/>
      <c r="R281" s="211"/>
      <c r="S281" s="211"/>
      <c r="T281" s="211"/>
      <c r="U281" s="211"/>
      <c r="V281" s="211"/>
      <c r="W281" s="211"/>
      <c r="X281" s="211"/>
    </row>
    <row r="282" spans="2:25" ht="15.95" customHeight="1" x14ac:dyDescent="0.15">
      <c r="B282" s="211"/>
      <c r="C282" s="211" t="s">
        <v>157</v>
      </c>
      <c r="D282" s="211"/>
      <c r="E282" s="211"/>
      <c r="F282" s="211"/>
      <c r="G282" s="211"/>
      <c r="H282" s="211"/>
      <c r="I282" s="211"/>
      <c r="J282" s="211"/>
      <c r="K282" s="211"/>
      <c r="L282" s="211"/>
      <c r="M282" s="211"/>
      <c r="N282" s="211"/>
      <c r="O282" s="211"/>
      <c r="P282" s="211"/>
      <c r="Q282" s="211"/>
      <c r="R282" s="211"/>
      <c r="S282" s="211"/>
      <c r="T282" s="211"/>
      <c r="U282" s="211"/>
      <c r="V282" s="211"/>
      <c r="W282" s="211"/>
      <c r="X282" s="211"/>
    </row>
    <row r="283" spans="2:25" ht="15.95" customHeight="1" x14ac:dyDescent="0.15">
      <c r="C283" s="3" t="s">
        <v>112</v>
      </c>
    </row>
  </sheetData>
  <dataConsolidate/>
  <mergeCells count="828">
    <mergeCell ref="C229:D229"/>
    <mergeCell ref="J229:L229"/>
    <mergeCell ref="U229:X229"/>
    <mergeCell ref="C230:D230"/>
    <mergeCell ref="J230:L230"/>
    <mergeCell ref="U230:X230"/>
    <mergeCell ref="C226:D226"/>
    <mergeCell ref="J226:L226"/>
    <mergeCell ref="U226:X226"/>
    <mergeCell ref="C227:D227"/>
    <mergeCell ref="J227:L227"/>
    <mergeCell ref="U227:X227"/>
    <mergeCell ref="C228:D228"/>
    <mergeCell ref="J228:L228"/>
    <mergeCell ref="U228:X228"/>
    <mergeCell ref="C223:D223"/>
    <mergeCell ref="J223:L223"/>
    <mergeCell ref="U223:X223"/>
    <mergeCell ref="C224:D224"/>
    <mergeCell ref="J224:L224"/>
    <mergeCell ref="U224:X224"/>
    <mergeCell ref="C225:D225"/>
    <mergeCell ref="J225:L225"/>
    <mergeCell ref="U225:X225"/>
    <mergeCell ref="C220:D220"/>
    <mergeCell ref="J220:L220"/>
    <mergeCell ref="U220:X220"/>
    <mergeCell ref="C221:D221"/>
    <mergeCell ref="J221:L221"/>
    <mergeCell ref="U221:X221"/>
    <mergeCell ref="C222:D222"/>
    <mergeCell ref="J222:L222"/>
    <mergeCell ref="U222:X222"/>
    <mergeCell ref="C217:D217"/>
    <mergeCell ref="J217:L217"/>
    <mergeCell ref="U217:X217"/>
    <mergeCell ref="C218:D218"/>
    <mergeCell ref="J218:L218"/>
    <mergeCell ref="U218:X218"/>
    <mergeCell ref="C219:D219"/>
    <mergeCell ref="J219:L219"/>
    <mergeCell ref="U219:X219"/>
    <mergeCell ref="C214:D214"/>
    <mergeCell ref="J214:L214"/>
    <mergeCell ref="U214:X214"/>
    <mergeCell ref="C215:D215"/>
    <mergeCell ref="J215:L215"/>
    <mergeCell ref="U215:X215"/>
    <mergeCell ref="C216:D216"/>
    <mergeCell ref="J216:L216"/>
    <mergeCell ref="U216:X216"/>
    <mergeCell ref="C211:D211"/>
    <mergeCell ref="J211:L211"/>
    <mergeCell ref="U211:X211"/>
    <mergeCell ref="C212:D212"/>
    <mergeCell ref="J212:L212"/>
    <mergeCell ref="U212:X212"/>
    <mergeCell ref="C213:D213"/>
    <mergeCell ref="J213:L213"/>
    <mergeCell ref="U213:X213"/>
    <mergeCell ref="C208:D208"/>
    <mergeCell ref="J208:L208"/>
    <mergeCell ref="U208:X208"/>
    <mergeCell ref="C209:D209"/>
    <mergeCell ref="J209:L209"/>
    <mergeCell ref="U209:X209"/>
    <mergeCell ref="C210:D210"/>
    <mergeCell ref="J210:L210"/>
    <mergeCell ref="U210:X210"/>
    <mergeCell ref="C205:D205"/>
    <mergeCell ref="J205:L205"/>
    <mergeCell ref="U205:X205"/>
    <mergeCell ref="C206:D206"/>
    <mergeCell ref="J206:L206"/>
    <mergeCell ref="U206:X206"/>
    <mergeCell ref="C207:D207"/>
    <mergeCell ref="J207:L207"/>
    <mergeCell ref="U207:X207"/>
    <mergeCell ref="C202:D202"/>
    <mergeCell ref="J202:L202"/>
    <mergeCell ref="U202:X202"/>
    <mergeCell ref="C203:D203"/>
    <mergeCell ref="J203:L203"/>
    <mergeCell ref="U203:X203"/>
    <mergeCell ref="C204:D204"/>
    <mergeCell ref="J204:L204"/>
    <mergeCell ref="U204:X204"/>
    <mergeCell ref="Y193:Y196"/>
    <mergeCell ref="G195:G196"/>
    <mergeCell ref="H195:H196"/>
    <mergeCell ref="I195:I196"/>
    <mergeCell ref="J195:L196"/>
    <mergeCell ref="M195:M196"/>
    <mergeCell ref="N195:N196"/>
    <mergeCell ref="O195:O196"/>
    <mergeCell ref="P195:Q195"/>
    <mergeCell ref="R195:R196"/>
    <mergeCell ref="S195:S196"/>
    <mergeCell ref="T195:T196"/>
    <mergeCell ref="U195:X196"/>
    <mergeCell ref="B193:B230"/>
    <mergeCell ref="C193:D196"/>
    <mergeCell ref="E193:E196"/>
    <mergeCell ref="F193:F196"/>
    <mergeCell ref="G193:H194"/>
    <mergeCell ref="I193:N194"/>
    <mergeCell ref="O193:O194"/>
    <mergeCell ref="P193:S194"/>
    <mergeCell ref="T193:X194"/>
    <mergeCell ref="C197:D197"/>
    <mergeCell ref="J197:L197"/>
    <mergeCell ref="U197:X197"/>
    <mergeCell ref="C198:D198"/>
    <mergeCell ref="J198:L198"/>
    <mergeCell ref="U198:X198"/>
    <mergeCell ref="C199:D199"/>
    <mergeCell ref="J199:L199"/>
    <mergeCell ref="U199:X199"/>
    <mergeCell ref="C200:D200"/>
    <mergeCell ref="J200:L200"/>
    <mergeCell ref="U200:X200"/>
    <mergeCell ref="C201:D201"/>
    <mergeCell ref="J201:L201"/>
    <mergeCell ref="U201:X201"/>
    <mergeCell ref="C182:D182"/>
    <mergeCell ref="J182:L182"/>
    <mergeCell ref="U182:X182"/>
    <mergeCell ref="C183:D183"/>
    <mergeCell ref="J183:L183"/>
    <mergeCell ref="U183:X183"/>
    <mergeCell ref="B146:B183"/>
    <mergeCell ref="C146:D149"/>
    <mergeCell ref="E146:E149"/>
    <mergeCell ref="F146:F149"/>
    <mergeCell ref="C179:D179"/>
    <mergeCell ref="J179:L179"/>
    <mergeCell ref="U179:X179"/>
    <mergeCell ref="C180:D180"/>
    <mergeCell ref="J180:L180"/>
    <mergeCell ref="U180:X180"/>
    <mergeCell ref="C181:D181"/>
    <mergeCell ref="J181:L181"/>
    <mergeCell ref="U181:X181"/>
    <mergeCell ref="C176:D176"/>
    <mergeCell ref="J176:L176"/>
    <mergeCell ref="U176:X176"/>
    <mergeCell ref="C177:D177"/>
    <mergeCell ref="J177:L177"/>
    <mergeCell ref="U177:X177"/>
    <mergeCell ref="C178:D178"/>
    <mergeCell ref="J178:L178"/>
    <mergeCell ref="U178:X178"/>
    <mergeCell ref="C173:D173"/>
    <mergeCell ref="J173:L173"/>
    <mergeCell ref="U173:X173"/>
    <mergeCell ref="C174:D174"/>
    <mergeCell ref="J174:L174"/>
    <mergeCell ref="U174:X174"/>
    <mergeCell ref="C175:D175"/>
    <mergeCell ref="J175:L175"/>
    <mergeCell ref="U175:X175"/>
    <mergeCell ref="C170:D170"/>
    <mergeCell ref="J170:L170"/>
    <mergeCell ref="U170:X170"/>
    <mergeCell ref="C171:D171"/>
    <mergeCell ref="J171:L171"/>
    <mergeCell ref="U171:X171"/>
    <mergeCell ref="C172:D172"/>
    <mergeCell ref="J172:L172"/>
    <mergeCell ref="U172:X172"/>
    <mergeCell ref="C167:D167"/>
    <mergeCell ref="J167:L167"/>
    <mergeCell ref="U167:X167"/>
    <mergeCell ref="C168:D168"/>
    <mergeCell ref="J168:L168"/>
    <mergeCell ref="U168:X168"/>
    <mergeCell ref="C169:D169"/>
    <mergeCell ref="J169:L169"/>
    <mergeCell ref="U169:X169"/>
    <mergeCell ref="C164:D164"/>
    <mergeCell ref="J164:L164"/>
    <mergeCell ref="U164:X164"/>
    <mergeCell ref="C165:D165"/>
    <mergeCell ref="J165:L165"/>
    <mergeCell ref="U165:X165"/>
    <mergeCell ref="C166:D166"/>
    <mergeCell ref="J166:L166"/>
    <mergeCell ref="U166:X166"/>
    <mergeCell ref="C161:D161"/>
    <mergeCell ref="J161:L161"/>
    <mergeCell ref="U161:X161"/>
    <mergeCell ref="C162:D162"/>
    <mergeCell ref="J162:L162"/>
    <mergeCell ref="U162:X162"/>
    <mergeCell ref="C163:D163"/>
    <mergeCell ref="J163:L163"/>
    <mergeCell ref="U163:X163"/>
    <mergeCell ref="C158:D158"/>
    <mergeCell ref="J158:L158"/>
    <mergeCell ref="U158:X158"/>
    <mergeCell ref="C159:D159"/>
    <mergeCell ref="J159:L159"/>
    <mergeCell ref="U159:X159"/>
    <mergeCell ref="C160:D160"/>
    <mergeCell ref="J160:L160"/>
    <mergeCell ref="U160:X160"/>
    <mergeCell ref="C155:D155"/>
    <mergeCell ref="J155:L155"/>
    <mergeCell ref="U155:X155"/>
    <mergeCell ref="C156:D156"/>
    <mergeCell ref="J156:L156"/>
    <mergeCell ref="U156:X156"/>
    <mergeCell ref="C157:D157"/>
    <mergeCell ref="J157:L157"/>
    <mergeCell ref="U157:X157"/>
    <mergeCell ref="Y146:Y149"/>
    <mergeCell ref="G148:G149"/>
    <mergeCell ref="H148:H149"/>
    <mergeCell ref="I148:I149"/>
    <mergeCell ref="J148:L149"/>
    <mergeCell ref="M148:M149"/>
    <mergeCell ref="N148:N149"/>
    <mergeCell ref="O148:O149"/>
    <mergeCell ref="P148:Q148"/>
    <mergeCell ref="R148:R149"/>
    <mergeCell ref="S148:S149"/>
    <mergeCell ref="T148:T149"/>
    <mergeCell ref="U148:X149"/>
    <mergeCell ref="G146:H147"/>
    <mergeCell ref="I146:N147"/>
    <mergeCell ref="O146:O147"/>
    <mergeCell ref="P146:S147"/>
    <mergeCell ref="T146:X147"/>
    <mergeCell ref="C150:D150"/>
    <mergeCell ref="J150:L150"/>
    <mergeCell ref="U150:X150"/>
    <mergeCell ref="C151:D151"/>
    <mergeCell ref="J151:L151"/>
    <mergeCell ref="U151:X151"/>
    <mergeCell ref="C152:D152"/>
    <mergeCell ref="J152:L152"/>
    <mergeCell ref="U152:X152"/>
    <mergeCell ref="C153:D153"/>
    <mergeCell ref="J153:L153"/>
    <mergeCell ref="U153:X153"/>
    <mergeCell ref="C154:D154"/>
    <mergeCell ref="J154:L154"/>
    <mergeCell ref="U154:X154"/>
    <mergeCell ref="C135:D135"/>
    <mergeCell ref="J135:L135"/>
    <mergeCell ref="U135:X135"/>
    <mergeCell ref="C136:D136"/>
    <mergeCell ref="J136:L136"/>
    <mergeCell ref="U136:X136"/>
    <mergeCell ref="B143:X143"/>
    <mergeCell ref="B144:E144"/>
    <mergeCell ref="F144:H144"/>
    <mergeCell ref="I144:J144"/>
    <mergeCell ref="K144:N144"/>
    <mergeCell ref="O144:O145"/>
    <mergeCell ref="P144:S144"/>
    <mergeCell ref="T144:W145"/>
    <mergeCell ref="X144:Y145"/>
    <mergeCell ref="B145:E145"/>
    <mergeCell ref="F145:H145"/>
    <mergeCell ref="I145:J145"/>
    <mergeCell ref="B99:B136"/>
    <mergeCell ref="C99:D102"/>
    <mergeCell ref="E99:E102"/>
    <mergeCell ref="F99:F102"/>
    <mergeCell ref="C132:D132"/>
    <mergeCell ref="J132:L132"/>
    <mergeCell ref="U132:X132"/>
    <mergeCell ref="C133:D133"/>
    <mergeCell ref="J133:L133"/>
    <mergeCell ref="U133:X133"/>
    <mergeCell ref="C134:D134"/>
    <mergeCell ref="J134:L134"/>
    <mergeCell ref="U134:X134"/>
    <mergeCell ref="C129:D129"/>
    <mergeCell ref="J129:L129"/>
    <mergeCell ref="U129:X129"/>
    <mergeCell ref="C130:D130"/>
    <mergeCell ref="J130:L130"/>
    <mergeCell ref="U130:X130"/>
    <mergeCell ref="C131:D131"/>
    <mergeCell ref="J131:L131"/>
    <mergeCell ref="U131:X131"/>
    <mergeCell ref="C126:D126"/>
    <mergeCell ref="J126:L126"/>
    <mergeCell ref="U126:X126"/>
    <mergeCell ref="C127:D127"/>
    <mergeCell ref="J127:L127"/>
    <mergeCell ref="U127:X127"/>
    <mergeCell ref="C128:D128"/>
    <mergeCell ref="J128:L128"/>
    <mergeCell ref="U128:X128"/>
    <mergeCell ref="C123:D123"/>
    <mergeCell ref="J123:L123"/>
    <mergeCell ref="U123:X123"/>
    <mergeCell ref="C124:D124"/>
    <mergeCell ref="J124:L124"/>
    <mergeCell ref="U124:X124"/>
    <mergeCell ref="C125:D125"/>
    <mergeCell ref="J125:L125"/>
    <mergeCell ref="U125:X125"/>
    <mergeCell ref="C120:D120"/>
    <mergeCell ref="J120:L120"/>
    <mergeCell ref="U120:X120"/>
    <mergeCell ref="C121:D121"/>
    <mergeCell ref="J121:L121"/>
    <mergeCell ref="U121:X121"/>
    <mergeCell ref="C122:D122"/>
    <mergeCell ref="J122:L122"/>
    <mergeCell ref="U122:X122"/>
    <mergeCell ref="C117:D117"/>
    <mergeCell ref="J117:L117"/>
    <mergeCell ref="U117:X117"/>
    <mergeCell ref="C118:D118"/>
    <mergeCell ref="J118:L118"/>
    <mergeCell ref="U118:X118"/>
    <mergeCell ref="C119:D119"/>
    <mergeCell ref="J119:L119"/>
    <mergeCell ref="U119:X119"/>
    <mergeCell ref="C114:D114"/>
    <mergeCell ref="J114:L114"/>
    <mergeCell ref="U114:X114"/>
    <mergeCell ref="C115:D115"/>
    <mergeCell ref="J115:L115"/>
    <mergeCell ref="U115:X115"/>
    <mergeCell ref="C116:D116"/>
    <mergeCell ref="J116:L116"/>
    <mergeCell ref="U116:X116"/>
    <mergeCell ref="C111:D111"/>
    <mergeCell ref="J111:L111"/>
    <mergeCell ref="U111:X111"/>
    <mergeCell ref="C112:D112"/>
    <mergeCell ref="J112:L112"/>
    <mergeCell ref="U112:X112"/>
    <mergeCell ref="C113:D113"/>
    <mergeCell ref="J113:L113"/>
    <mergeCell ref="U113:X113"/>
    <mergeCell ref="C108:D108"/>
    <mergeCell ref="J108:L108"/>
    <mergeCell ref="U108:X108"/>
    <mergeCell ref="C109:D109"/>
    <mergeCell ref="J109:L109"/>
    <mergeCell ref="U109:X109"/>
    <mergeCell ref="C110:D110"/>
    <mergeCell ref="J110:L110"/>
    <mergeCell ref="U110:X110"/>
    <mergeCell ref="Y99:Y102"/>
    <mergeCell ref="G101:G102"/>
    <mergeCell ref="H101:H102"/>
    <mergeCell ref="I101:I102"/>
    <mergeCell ref="J101:L102"/>
    <mergeCell ref="M101:M102"/>
    <mergeCell ref="N101:N102"/>
    <mergeCell ref="O101:O102"/>
    <mergeCell ref="P101:Q101"/>
    <mergeCell ref="R101:R102"/>
    <mergeCell ref="S101:S102"/>
    <mergeCell ref="T101:T102"/>
    <mergeCell ref="U101:X102"/>
    <mergeCell ref="G99:H100"/>
    <mergeCell ref="I99:N100"/>
    <mergeCell ref="O99:O100"/>
    <mergeCell ref="P99:S100"/>
    <mergeCell ref="T99:X100"/>
    <mergeCell ref="C103:D103"/>
    <mergeCell ref="J103:L103"/>
    <mergeCell ref="U103:X103"/>
    <mergeCell ref="C104:D104"/>
    <mergeCell ref="J104:L104"/>
    <mergeCell ref="U104:X104"/>
    <mergeCell ref="C105:D105"/>
    <mergeCell ref="J105:L105"/>
    <mergeCell ref="U105:X105"/>
    <mergeCell ref="C106:D106"/>
    <mergeCell ref="J106:L106"/>
    <mergeCell ref="U106:X106"/>
    <mergeCell ref="C107:D107"/>
    <mergeCell ref="J107:L107"/>
    <mergeCell ref="U107:X107"/>
    <mergeCell ref="C88:D88"/>
    <mergeCell ref="J88:L88"/>
    <mergeCell ref="U88:X88"/>
    <mergeCell ref="C89:D89"/>
    <mergeCell ref="J89:L89"/>
    <mergeCell ref="U89:X89"/>
    <mergeCell ref="B96:X96"/>
    <mergeCell ref="B97:E97"/>
    <mergeCell ref="F97:H97"/>
    <mergeCell ref="I97:J97"/>
    <mergeCell ref="K97:N97"/>
    <mergeCell ref="O97:O98"/>
    <mergeCell ref="P97:S97"/>
    <mergeCell ref="T97:W98"/>
    <mergeCell ref="X97:Y98"/>
    <mergeCell ref="B98:E98"/>
    <mergeCell ref="F98:H98"/>
    <mergeCell ref="I98:J98"/>
    <mergeCell ref="K98:N98"/>
    <mergeCell ref="P98:S98"/>
    <mergeCell ref="C85:D85"/>
    <mergeCell ref="J85:L85"/>
    <mergeCell ref="U85:X85"/>
    <mergeCell ref="C86:D86"/>
    <mergeCell ref="J86:L86"/>
    <mergeCell ref="U86:X86"/>
    <mergeCell ref="C87:D87"/>
    <mergeCell ref="J87:L87"/>
    <mergeCell ref="U87:X87"/>
    <mergeCell ref="C82:D82"/>
    <mergeCell ref="J82:L82"/>
    <mergeCell ref="U82:X82"/>
    <mergeCell ref="C83:D83"/>
    <mergeCell ref="J83:L83"/>
    <mergeCell ref="U83:X83"/>
    <mergeCell ref="C84:D84"/>
    <mergeCell ref="J84:L84"/>
    <mergeCell ref="U84:X84"/>
    <mergeCell ref="C79:D79"/>
    <mergeCell ref="J79:L79"/>
    <mergeCell ref="U79:X79"/>
    <mergeCell ref="C80:D80"/>
    <mergeCell ref="J80:L80"/>
    <mergeCell ref="U80:X80"/>
    <mergeCell ref="C81:D81"/>
    <mergeCell ref="J81:L81"/>
    <mergeCell ref="U81:X81"/>
    <mergeCell ref="C76:D76"/>
    <mergeCell ref="J76:L76"/>
    <mergeCell ref="U76:X76"/>
    <mergeCell ref="C77:D77"/>
    <mergeCell ref="J77:L77"/>
    <mergeCell ref="U77:X77"/>
    <mergeCell ref="C78:D78"/>
    <mergeCell ref="J78:L78"/>
    <mergeCell ref="U78:X78"/>
    <mergeCell ref="C73:D73"/>
    <mergeCell ref="J73:L73"/>
    <mergeCell ref="U73:X73"/>
    <mergeCell ref="C74:D74"/>
    <mergeCell ref="J74:L74"/>
    <mergeCell ref="U74:X74"/>
    <mergeCell ref="C75:D75"/>
    <mergeCell ref="J75:L75"/>
    <mergeCell ref="U75:X75"/>
    <mergeCell ref="C70:D70"/>
    <mergeCell ref="J70:L70"/>
    <mergeCell ref="U70:X70"/>
    <mergeCell ref="C71:D71"/>
    <mergeCell ref="J71:L71"/>
    <mergeCell ref="U71:X71"/>
    <mergeCell ref="C72:D72"/>
    <mergeCell ref="J72:L72"/>
    <mergeCell ref="U72:X72"/>
    <mergeCell ref="C67:D67"/>
    <mergeCell ref="J67:L67"/>
    <mergeCell ref="U67:X67"/>
    <mergeCell ref="C68:D68"/>
    <mergeCell ref="J68:L68"/>
    <mergeCell ref="U68:X68"/>
    <mergeCell ref="C69:D69"/>
    <mergeCell ref="J69:L69"/>
    <mergeCell ref="U69:X69"/>
    <mergeCell ref="C64:D64"/>
    <mergeCell ref="J64:L64"/>
    <mergeCell ref="U64:X64"/>
    <mergeCell ref="C65:D65"/>
    <mergeCell ref="J65:L65"/>
    <mergeCell ref="U65:X65"/>
    <mergeCell ref="C66:D66"/>
    <mergeCell ref="J66:L66"/>
    <mergeCell ref="U66:X66"/>
    <mergeCell ref="C61:D61"/>
    <mergeCell ref="J61:L61"/>
    <mergeCell ref="U61:X61"/>
    <mergeCell ref="C62:D62"/>
    <mergeCell ref="J62:L62"/>
    <mergeCell ref="U62:X62"/>
    <mergeCell ref="C63:D63"/>
    <mergeCell ref="J63:L63"/>
    <mergeCell ref="U63:X63"/>
    <mergeCell ref="Y52:Y55"/>
    <mergeCell ref="G54:G55"/>
    <mergeCell ref="H54:H55"/>
    <mergeCell ref="I54:I55"/>
    <mergeCell ref="J54:L55"/>
    <mergeCell ref="M54:M55"/>
    <mergeCell ref="N54:N55"/>
    <mergeCell ref="O54:O55"/>
    <mergeCell ref="P54:Q54"/>
    <mergeCell ref="R54:R55"/>
    <mergeCell ref="S54:S55"/>
    <mergeCell ref="T54:T55"/>
    <mergeCell ref="U54:X55"/>
    <mergeCell ref="B52:B89"/>
    <mergeCell ref="C52:D55"/>
    <mergeCell ref="E52:E55"/>
    <mergeCell ref="F52:F55"/>
    <mergeCell ref="G52:H53"/>
    <mergeCell ref="I52:N53"/>
    <mergeCell ref="O52:O53"/>
    <mergeCell ref="P52:S53"/>
    <mergeCell ref="T52:X53"/>
    <mergeCell ref="C56:D56"/>
    <mergeCell ref="J56:L56"/>
    <mergeCell ref="U56:X56"/>
    <mergeCell ref="C57:D57"/>
    <mergeCell ref="J57:L57"/>
    <mergeCell ref="U57:X57"/>
    <mergeCell ref="C58:D58"/>
    <mergeCell ref="J58:L58"/>
    <mergeCell ref="U58:X58"/>
    <mergeCell ref="C59:D59"/>
    <mergeCell ref="J59:L59"/>
    <mergeCell ref="U59:X59"/>
    <mergeCell ref="C60:D60"/>
    <mergeCell ref="J60:L60"/>
    <mergeCell ref="U60:X60"/>
    <mergeCell ref="B49:X49"/>
    <mergeCell ref="B50:E50"/>
    <mergeCell ref="F50:H50"/>
    <mergeCell ref="I50:J50"/>
    <mergeCell ref="K50:N50"/>
    <mergeCell ref="O50:O51"/>
    <mergeCell ref="P50:S50"/>
    <mergeCell ref="T50:W51"/>
    <mergeCell ref="X50:Y51"/>
    <mergeCell ref="B51:E51"/>
    <mergeCell ref="F51:H51"/>
    <mergeCell ref="I51:J51"/>
    <mergeCell ref="K51:N51"/>
    <mergeCell ref="P51:S51"/>
    <mergeCell ref="U38:X38"/>
    <mergeCell ref="U39:X39"/>
    <mergeCell ref="U40:X40"/>
    <mergeCell ref="U36:X36"/>
    <mergeCell ref="J26:L26"/>
    <mergeCell ref="O7:O8"/>
    <mergeCell ref="R7:R8"/>
    <mergeCell ref="P7:Q7"/>
    <mergeCell ref="G7:G8"/>
    <mergeCell ref="H7:H8"/>
    <mergeCell ref="J7:L8"/>
    <mergeCell ref="I7:I8"/>
    <mergeCell ref="M7:M8"/>
    <mergeCell ref="N7:N8"/>
    <mergeCell ref="U14:X14"/>
    <mergeCell ref="U15:X15"/>
    <mergeCell ref="U16:X16"/>
    <mergeCell ref="J25:L25"/>
    <mergeCell ref="J9:L9"/>
    <mergeCell ref="U30:X30"/>
    <mergeCell ref="U31:X31"/>
    <mergeCell ref="U32:X32"/>
    <mergeCell ref="U33:X33"/>
    <mergeCell ref="U34:X34"/>
    <mergeCell ref="U35:X35"/>
    <mergeCell ref="U37:X37"/>
    <mergeCell ref="G5:H6"/>
    <mergeCell ref="I5:N6"/>
    <mergeCell ref="T5:X6"/>
    <mergeCell ref="P5:S6"/>
    <mergeCell ref="U21:X21"/>
    <mergeCell ref="U22:X22"/>
    <mergeCell ref="U23:X23"/>
    <mergeCell ref="U24:X24"/>
    <mergeCell ref="U25:X25"/>
    <mergeCell ref="U26:X26"/>
    <mergeCell ref="U27:X27"/>
    <mergeCell ref="U28:X28"/>
    <mergeCell ref="U29:X29"/>
    <mergeCell ref="B2:X2"/>
    <mergeCell ref="F3:H3"/>
    <mergeCell ref="B3:E3"/>
    <mergeCell ref="B4:E4"/>
    <mergeCell ref="K3:N3"/>
    <mergeCell ref="E5:E8"/>
    <mergeCell ref="C5:D8"/>
    <mergeCell ref="F5:F8"/>
    <mergeCell ref="K4:N4"/>
    <mergeCell ref="I3:J3"/>
    <mergeCell ref="I4:J4"/>
    <mergeCell ref="B5:B42"/>
    <mergeCell ref="F4:H4"/>
    <mergeCell ref="C29:D29"/>
    <mergeCell ref="C9:D9"/>
    <mergeCell ref="C11:D11"/>
    <mergeCell ref="C10:D10"/>
    <mergeCell ref="J10:L10"/>
    <mergeCell ref="C30:D30"/>
    <mergeCell ref="U18:X18"/>
    <mergeCell ref="J32:L32"/>
    <mergeCell ref="C34:D34"/>
    <mergeCell ref="C38:D38"/>
    <mergeCell ref="U42:X42"/>
    <mergeCell ref="C32:D32"/>
    <mergeCell ref="C17:D17"/>
    <mergeCell ref="C31:D31"/>
    <mergeCell ref="J28:L28"/>
    <mergeCell ref="J29:L29"/>
    <mergeCell ref="J31:L31"/>
    <mergeCell ref="J30:L30"/>
    <mergeCell ref="J27:L27"/>
    <mergeCell ref="C25:D25"/>
    <mergeCell ref="C26:D26"/>
    <mergeCell ref="C27:D27"/>
    <mergeCell ref="C28:D28"/>
    <mergeCell ref="C19:D19"/>
    <mergeCell ref="J19:L19"/>
    <mergeCell ref="C21:D21"/>
    <mergeCell ref="J21:L21"/>
    <mergeCell ref="C23:D23"/>
    <mergeCell ref="J22:L22"/>
    <mergeCell ref="J18:L18"/>
    <mergeCell ref="C18:D18"/>
    <mergeCell ref="C12:D12"/>
    <mergeCell ref="C22:D22"/>
    <mergeCell ref="J20:L20"/>
    <mergeCell ref="J11:L11"/>
    <mergeCell ref="C39:D39"/>
    <mergeCell ref="C42:D42"/>
    <mergeCell ref="J42:L42"/>
    <mergeCell ref="J34:L34"/>
    <mergeCell ref="C33:D33"/>
    <mergeCell ref="J33:L33"/>
    <mergeCell ref="C41:D41"/>
    <mergeCell ref="J41:L41"/>
    <mergeCell ref="C35:D35"/>
    <mergeCell ref="J35:L35"/>
    <mergeCell ref="J40:L40"/>
    <mergeCell ref="C40:D40"/>
    <mergeCell ref="J37:L37"/>
    <mergeCell ref="J36:L36"/>
    <mergeCell ref="J38:L38"/>
    <mergeCell ref="J39:L39"/>
    <mergeCell ref="C36:D36"/>
    <mergeCell ref="C37:D37"/>
    <mergeCell ref="C24:D24"/>
    <mergeCell ref="J24:L24"/>
    <mergeCell ref="C13:D13"/>
    <mergeCell ref="J13:L13"/>
    <mergeCell ref="C14:D14"/>
    <mergeCell ref="C15:D15"/>
    <mergeCell ref="C16:D16"/>
    <mergeCell ref="J14:L14"/>
    <mergeCell ref="J15:L15"/>
    <mergeCell ref="J16:L16"/>
    <mergeCell ref="C20:D20"/>
    <mergeCell ref="K145:N145"/>
    <mergeCell ref="P145:S145"/>
    <mergeCell ref="Y5:Y8"/>
    <mergeCell ref="T3:W4"/>
    <mergeCell ref="X3:Y4"/>
    <mergeCell ref="P3:S3"/>
    <mergeCell ref="P4:S4"/>
    <mergeCell ref="S7:S8"/>
    <mergeCell ref="T7:T8"/>
    <mergeCell ref="U7:X8"/>
    <mergeCell ref="O3:O4"/>
    <mergeCell ref="O5:O6"/>
    <mergeCell ref="J23:L23"/>
    <mergeCell ref="J17:L17"/>
    <mergeCell ref="J12:L12"/>
    <mergeCell ref="U41:X41"/>
    <mergeCell ref="U9:X9"/>
    <mergeCell ref="U10:X10"/>
    <mergeCell ref="U11:X11"/>
    <mergeCell ref="U12:X12"/>
    <mergeCell ref="U13:X13"/>
    <mergeCell ref="U17:X17"/>
    <mergeCell ref="U19:X19"/>
    <mergeCell ref="U20:X20"/>
    <mergeCell ref="B190:X190"/>
    <mergeCell ref="B191:E191"/>
    <mergeCell ref="F191:H191"/>
    <mergeCell ref="I191:J191"/>
    <mergeCell ref="K191:N191"/>
    <mergeCell ref="O191:O192"/>
    <mergeCell ref="P191:S191"/>
    <mergeCell ref="T191:W192"/>
    <mergeCell ref="X191:Y192"/>
    <mergeCell ref="B192:E192"/>
    <mergeCell ref="F192:H192"/>
    <mergeCell ref="I192:J192"/>
    <mergeCell ref="K192:N192"/>
    <mergeCell ref="P192:S192"/>
    <mergeCell ref="B237:X237"/>
    <mergeCell ref="B238:E238"/>
    <mergeCell ref="F238:H238"/>
    <mergeCell ref="I238:J238"/>
    <mergeCell ref="K238:N238"/>
    <mergeCell ref="O238:O239"/>
    <mergeCell ref="P238:S238"/>
    <mergeCell ref="T238:W239"/>
    <mergeCell ref="X238:Y239"/>
    <mergeCell ref="B239:E239"/>
    <mergeCell ref="F239:H239"/>
    <mergeCell ref="I239:J239"/>
    <mergeCell ref="K239:N239"/>
    <mergeCell ref="P239:S239"/>
    <mergeCell ref="B240:B277"/>
    <mergeCell ref="C240:D243"/>
    <mergeCell ref="E240:E243"/>
    <mergeCell ref="F240:F243"/>
    <mergeCell ref="G240:H241"/>
    <mergeCell ref="I240:N241"/>
    <mergeCell ref="O240:O241"/>
    <mergeCell ref="P240:S241"/>
    <mergeCell ref="T240:X241"/>
    <mergeCell ref="C244:D244"/>
    <mergeCell ref="J244:L244"/>
    <mergeCell ref="U244:X244"/>
    <mergeCell ref="C245:D245"/>
    <mergeCell ref="J245:L245"/>
    <mergeCell ref="U245:X245"/>
    <mergeCell ref="C246:D246"/>
    <mergeCell ref="J246:L246"/>
    <mergeCell ref="U246:X246"/>
    <mergeCell ref="C247:D247"/>
    <mergeCell ref="J247:L247"/>
    <mergeCell ref="U247:X247"/>
    <mergeCell ref="C248:D248"/>
    <mergeCell ref="J248:L248"/>
    <mergeCell ref="U248:X248"/>
    <mergeCell ref="Y240:Y243"/>
    <mergeCell ref="G242:G243"/>
    <mergeCell ref="H242:H243"/>
    <mergeCell ref="I242:I243"/>
    <mergeCell ref="J242:L243"/>
    <mergeCell ref="M242:M243"/>
    <mergeCell ref="N242:N243"/>
    <mergeCell ref="O242:O243"/>
    <mergeCell ref="P242:Q242"/>
    <mergeCell ref="R242:R243"/>
    <mergeCell ref="S242:S243"/>
    <mergeCell ref="T242:T243"/>
    <mergeCell ref="U242:X243"/>
    <mergeCell ref="C249:D249"/>
    <mergeCell ref="J249:L249"/>
    <mergeCell ref="U249:X249"/>
    <mergeCell ref="C250:D250"/>
    <mergeCell ref="J250:L250"/>
    <mergeCell ref="U250:X250"/>
    <mergeCell ref="C251:D251"/>
    <mergeCell ref="J251:L251"/>
    <mergeCell ref="U251:X251"/>
    <mergeCell ref="C252:D252"/>
    <mergeCell ref="J252:L252"/>
    <mergeCell ref="U252:X252"/>
    <mergeCell ref="C253:D253"/>
    <mergeCell ref="J253:L253"/>
    <mergeCell ref="U253:X253"/>
    <mergeCell ref="C254:D254"/>
    <mergeCell ref="J254:L254"/>
    <mergeCell ref="U254:X254"/>
    <mergeCell ref="C255:D255"/>
    <mergeCell ref="J255:L255"/>
    <mergeCell ref="U255:X255"/>
    <mergeCell ref="C256:D256"/>
    <mergeCell ref="J256:L256"/>
    <mergeCell ref="U256:X256"/>
    <mergeCell ref="C257:D257"/>
    <mergeCell ref="J257:L257"/>
    <mergeCell ref="U257:X257"/>
    <mergeCell ref="C258:D258"/>
    <mergeCell ref="J258:L258"/>
    <mergeCell ref="U258:X258"/>
    <mergeCell ref="C259:D259"/>
    <mergeCell ref="J259:L259"/>
    <mergeCell ref="U259:X259"/>
    <mergeCell ref="C260:D260"/>
    <mergeCell ref="J260:L260"/>
    <mergeCell ref="U260:X260"/>
    <mergeCell ref="C261:D261"/>
    <mergeCell ref="J261:L261"/>
    <mergeCell ref="U261:X261"/>
    <mergeCell ref="C262:D262"/>
    <mergeCell ref="J262:L262"/>
    <mergeCell ref="U262:X262"/>
    <mergeCell ref="C263:D263"/>
    <mergeCell ref="J263:L263"/>
    <mergeCell ref="U263:X263"/>
    <mergeCell ref="C264:D264"/>
    <mergeCell ref="J264:L264"/>
    <mergeCell ref="U264:X264"/>
    <mergeCell ref="C265:D265"/>
    <mergeCell ref="J265:L265"/>
    <mergeCell ref="U265:X265"/>
    <mergeCell ref="C266:D266"/>
    <mergeCell ref="J266:L266"/>
    <mergeCell ref="U266:X266"/>
    <mergeCell ref="C267:D267"/>
    <mergeCell ref="J267:L267"/>
    <mergeCell ref="U267:X267"/>
    <mergeCell ref="C268:D268"/>
    <mergeCell ref="J268:L268"/>
    <mergeCell ref="U268:X268"/>
    <mergeCell ref="C269:D269"/>
    <mergeCell ref="J269:L269"/>
    <mergeCell ref="U269:X269"/>
    <mergeCell ref="C270:D270"/>
    <mergeCell ref="J270:L270"/>
    <mergeCell ref="U270:X270"/>
    <mergeCell ref="C271:D271"/>
    <mergeCell ref="J271:L271"/>
    <mergeCell ref="U271:X271"/>
    <mergeCell ref="C272:D272"/>
    <mergeCell ref="J272:L272"/>
    <mergeCell ref="U272:X272"/>
    <mergeCell ref="C276:D276"/>
    <mergeCell ref="J276:L276"/>
    <mergeCell ref="U276:X276"/>
    <mergeCell ref="C277:D277"/>
    <mergeCell ref="J277:L277"/>
    <mergeCell ref="U277:X277"/>
    <mergeCell ref="C273:D273"/>
    <mergeCell ref="J273:L273"/>
    <mergeCell ref="U273:X273"/>
    <mergeCell ref="C274:D274"/>
    <mergeCell ref="J274:L274"/>
    <mergeCell ref="U274:X274"/>
    <mergeCell ref="C275:D275"/>
    <mergeCell ref="J275:L275"/>
    <mergeCell ref="U275:X275"/>
  </mergeCells>
  <phoneticPr fontId="12"/>
  <dataValidations count="1">
    <dataValidation allowBlank="1" showInputMessage="1" showErrorMessage="1" prompt="覆工スパン毎に連番を記入。_x000a_数値で入力する。" sqref="E9:E42 E56:E89 E103:E136 E150:E183 E197:E230 E244:E277" xr:uid="{BCD82D75-7463-4E10-BEB1-7AF8A1394E47}"/>
  </dataValidations>
  <printOptions horizontalCentered="1" verticalCentered="1"/>
  <pageMargins left="0.23622047244094488" right="0.23622047244094488" top="0.74803149606299213" bottom="0.74803149606299213" header="0.31496062992125984" footer="0.31496062992125984"/>
  <pageSetup paperSize="9" scale="70" fitToWidth="0" fitToHeight="0" orientation="landscape" copies="2" r:id="rId1"/>
  <headerFooter alignWithMargins="0"/>
  <rowBreaks count="6" manualBreakCount="6">
    <brk id="48" max="16383" man="1"/>
    <brk id="95" max="16383" man="1"/>
    <brk id="142" max="16383" man="1"/>
    <brk id="189" max="16383" man="1"/>
    <brk id="236" max="16383" man="1"/>
    <brk id="283" max="16383" man="1"/>
  </rowBreaks>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600-000004000000}">
          <x14:formula1>
            <xm:f>'(参考)リスト'!$D$16:$D$18</xm:f>
          </x14:formula1>
          <xm:sqref>I9:I42 I56:I89 I103:I136 I150:I183 I244:I277 I197:I230</xm:sqref>
        </x14:dataValidation>
        <x14:dataValidation type="list" allowBlank="1" showInputMessage="1" showErrorMessage="1" xr:uid="{00000000-0002-0000-0600-000006000000}">
          <x14:formula1>
            <xm:f>'(参考)リスト'!$J$16:$J$18</xm:f>
          </x14:formula1>
          <xm:sqref>T9:T42 T56:T89 T103:T136 T150:T183 T197:T230 T244:T277</xm:sqref>
        </x14:dataValidation>
        <x14:dataValidation type="list" allowBlank="1" showInputMessage="1" showErrorMessage="1" xr:uid="{00000000-0002-0000-0600-000007000000}">
          <x14:formula1>
            <xm:f>'(参考)リスト'!$H$16:$H$17</xm:f>
          </x14:formula1>
          <xm:sqref>R9:R42 R56:R89 R103:R136 R150:R183 R197:R230 R244:R277</xm:sqref>
        </x14:dataValidation>
        <x14:dataValidation type="list" allowBlank="1" showInputMessage="1" showErrorMessage="1" xr:uid="{00000000-0002-0000-0600-000008000000}">
          <x14:formula1>
            <xm:f>'(参考)リスト'!$I$16:$I$18</xm:f>
          </x14:formula1>
          <xm:sqref>S9:S42 S56:S89 S103:S136 S150:S183 S197:S230 S244:S277</xm:sqref>
        </x14:dataValidation>
        <x14:dataValidation type="list" allowBlank="1" showInputMessage="1" showErrorMessage="1" xr:uid="{00000000-0002-0000-0600-00000C000000}">
          <x14:formula1>
            <xm:f>'(参考)リスト'!$F$16:$F$21</xm:f>
          </x14:formula1>
          <xm:sqref>O197:Q230 O9:Q42 O56:Q89 O103:Q136 O150:Q183 O244:Q277</xm:sqref>
        </x14:dataValidation>
        <x14:dataValidation type="list" showInputMessage="1" showErrorMessage="1" xr:uid="{029E4745-3D5D-4892-8FDA-530343C9ED98}">
          <x14:formula1>
            <xm:f>'(参考)リスト'!$B$16:$B$21</xm:f>
          </x14:formula1>
          <xm:sqref>G9:G42 G56:G89 G103:G136 G150:G183 G197:G230 G244:G277</xm:sqref>
        </x14:dataValidation>
        <x14:dataValidation type="list" allowBlank="1" showInputMessage="1" showErrorMessage="1" xr:uid="{91402F3D-BA0A-4172-8B61-7890E57CE66D}">
          <x14:formula1>
            <xm:f>'(参考)リスト'!$E$16:$E$27</xm:f>
          </x14:formula1>
          <xm:sqref>J9:L42 J56:L89 J103:L136 J150:L183 J197:L230 J244:L277</xm:sqref>
        </x14:dataValidation>
        <x14:dataValidation type="list" errorStyle="warning" allowBlank="1" showInputMessage="1" showErrorMessage="1" error="選択出来ません" xr:uid="{63A3D87F-9541-4268-85CF-5F8BC01FB520}">
          <x14:formula1>
            <xm:f>'(参考)リスト'!$C$16:$C$47</xm:f>
          </x14:formula1>
          <xm:sqref>H9:H42 H56:H89 H103:H136 H150:H183 H197:H230 H244:H277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B1:X46"/>
  <sheetViews>
    <sheetView showGridLines="0" showZeros="0" view="pageBreakPreview" zoomScaleNormal="70" zoomScaleSheetLayoutView="100" workbookViewId="0"/>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11"/>
      <c r="X1" s="211"/>
    </row>
    <row r="2" spans="2:24" ht="24.75" customHeight="1" x14ac:dyDescent="0.15">
      <c r="B2" s="516" t="s">
        <v>158</v>
      </c>
      <c r="C2" s="516"/>
      <c r="D2" s="516"/>
      <c r="E2" s="516"/>
      <c r="F2" s="516"/>
      <c r="G2" s="516"/>
      <c r="H2" s="516"/>
      <c r="I2" s="516"/>
      <c r="J2" s="646"/>
      <c r="K2" s="646"/>
      <c r="L2" s="646"/>
      <c r="M2" s="646"/>
      <c r="N2" s="646"/>
      <c r="O2" s="646"/>
      <c r="P2" s="646"/>
      <c r="Q2" s="646"/>
      <c r="R2" s="646"/>
      <c r="S2" s="646"/>
      <c r="T2" s="646"/>
      <c r="U2" s="646"/>
      <c r="V2" s="646"/>
    </row>
    <row r="3" spans="2:24" ht="20.100000000000001" customHeight="1" x14ac:dyDescent="0.15">
      <c r="B3" s="355" t="s">
        <v>58</v>
      </c>
      <c r="C3" s="359"/>
      <c r="D3" s="359"/>
      <c r="E3" s="356"/>
      <c r="F3" s="651" t="str">
        <f>+'様式A-1'!$D$3</f>
        <v>セキセキトンネル</v>
      </c>
      <c r="G3" s="652"/>
      <c r="H3" s="652"/>
      <c r="I3" s="653"/>
      <c r="J3" s="197" t="s">
        <v>59</v>
      </c>
      <c r="K3" s="354" t="str">
        <f>+'様式A-1'!$J$3</f>
        <v>主要地方道岩国大竹線</v>
      </c>
      <c r="L3" s="354"/>
      <c r="M3" s="394" t="s">
        <v>159</v>
      </c>
      <c r="N3" s="396"/>
      <c r="O3" s="624" t="str">
        <f>+'様式B (1)'!$S$3</f>
        <v>復建調査設計株式会社</v>
      </c>
      <c r="P3" s="591"/>
      <c r="Q3" s="591"/>
      <c r="R3" s="654"/>
      <c r="S3" s="561" t="s">
        <v>128</v>
      </c>
      <c r="T3" s="626"/>
      <c r="U3" s="626"/>
      <c r="V3" s="562"/>
      <c r="W3" s="630">
        <f>+'様式B (1)'!$P$2</f>
        <v>45853</v>
      </c>
      <c r="X3" s="631"/>
    </row>
    <row r="4" spans="2:24" ht="20.100000000000001" customHeight="1" x14ac:dyDescent="0.15">
      <c r="B4" s="357" t="s">
        <v>70</v>
      </c>
      <c r="C4" s="387"/>
      <c r="D4" s="387"/>
      <c r="E4" s="358"/>
      <c r="F4" s="647" t="str">
        <f>+'様式A-1'!$D$4</f>
        <v>関々トンネル</v>
      </c>
      <c r="G4" s="648"/>
      <c r="H4" s="648"/>
      <c r="I4" s="649"/>
      <c r="J4" s="194" t="s">
        <v>71</v>
      </c>
      <c r="K4" s="354" t="str">
        <f>+'様式A-1'!$R$3</f>
        <v>山口県岩国土木建築事務所</v>
      </c>
      <c r="L4" s="354"/>
      <c r="M4" s="383"/>
      <c r="N4" s="398"/>
      <c r="O4" s="637" t="str">
        <f>+'様式B (1)'!$S$4</f>
        <v>小笠原洋</v>
      </c>
      <c r="P4" s="592"/>
      <c r="Q4" s="592"/>
      <c r="R4" s="650"/>
      <c r="S4" s="627"/>
      <c r="T4" s="628"/>
      <c r="U4" s="628"/>
      <c r="V4" s="629"/>
      <c r="W4" s="632"/>
      <c r="X4" s="633"/>
    </row>
    <row r="5" spans="2:24" ht="30" customHeight="1" x14ac:dyDescent="0.15">
      <c r="B5" s="327" t="s">
        <v>129</v>
      </c>
      <c r="C5" s="606" t="s">
        <v>130</v>
      </c>
      <c r="D5" s="607"/>
      <c r="E5" s="598" t="s">
        <v>160</v>
      </c>
      <c r="F5" s="598" t="s">
        <v>132</v>
      </c>
      <c r="G5" s="606" t="s">
        <v>161</v>
      </c>
      <c r="H5" s="641"/>
      <c r="I5" s="642"/>
      <c r="J5" s="355" t="s">
        <v>162</v>
      </c>
      <c r="K5" s="359"/>
      <c r="L5" s="359"/>
      <c r="M5" s="359"/>
      <c r="N5" s="585" t="s">
        <v>129</v>
      </c>
      <c r="O5" s="616"/>
      <c r="P5" s="609" t="s">
        <v>163</v>
      </c>
      <c r="Q5" s="619"/>
      <c r="R5" s="619"/>
      <c r="S5" s="619"/>
      <c r="T5" s="619"/>
      <c r="U5" s="610"/>
      <c r="V5" s="609" t="s">
        <v>138</v>
      </c>
      <c r="W5" s="619"/>
      <c r="X5" s="610"/>
    </row>
    <row r="6" spans="2:24" ht="16.5" customHeight="1" x14ac:dyDescent="0.15">
      <c r="B6" s="327"/>
      <c r="C6" s="643"/>
      <c r="D6" s="607"/>
      <c r="E6" s="644"/>
      <c r="F6" s="644"/>
      <c r="G6" s="609" t="s">
        <v>164</v>
      </c>
      <c r="H6" s="610"/>
      <c r="I6" s="559" t="s">
        <v>140</v>
      </c>
      <c r="J6" s="601" t="s">
        <v>165</v>
      </c>
      <c r="K6" s="601"/>
      <c r="L6" s="603" t="s">
        <v>166</v>
      </c>
      <c r="M6" s="603"/>
      <c r="N6" s="559" t="s">
        <v>167</v>
      </c>
      <c r="O6" s="600"/>
      <c r="P6" s="605" t="s">
        <v>149</v>
      </c>
      <c r="Q6" s="559" t="s">
        <v>168</v>
      </c>
      <c r="R6" s="559"/>
      <c r="S6" s="559"/>
      <c r="T6" s="559"/>
      <c r="U6" s="559"/>
      <c r="V6" s="606"/>
      <c r="W6" s="641"/>
      <c r="X6" s="642"/>
    </row>
    <row r="7" spans="2:24" ht="16.5" customHeight="1" x14ac:dyDescent="0.15">
      <c r="B7" s="327"/>
      <c r="C7" s="632"/>
      <c r="D7" s="633"/>
      <c r="E7" s="645"/>
      <c r="F7" s="645"/>
      <c r="G7" s="611"/>
      <c r="H7" s="612"/>
      <c r="I7" s="600"/>
      <c r="J7" s="602"/>
      <c r="K7" s="602"/>
      <c r="L7" s="602"/>
      <c r="M7" s="602"/>
      <c r="N7" s="164" t="s">
        <v>151</v>
      </c>
      <c r="O7" s="164" t="s">
        <v>152</v>
      </c>
      <c r="P7" s="655"/>
      <c r="Q7" s="600"/>
      <c r="R7" s="600"/>
      <c r="S7" s="600"/>
      <c r="T7" s="600"/>
      <c r="U7" s="600"/>
      <c r="V7" s="196"/>
      <c r="W7" s="198"/>
      <c r="X7" s="199"/>
    </row>
    <row r="8" spans="2:24" ht="15.95" customHeight="1" x14ac:dyDescent="0.15">
      <c r="B8" s="327"/>
      <c r="C8" s="333" t="s">
        <v>868</v>
      </c>
      <c r="D8" s="334"/>
      <c r="E8" s="189">
        <v>1</v>
      </c>
      <c r="F8" s="240">
        <v>263</v>
      </c>
      <c r="G8" s="178" t="s">
        <v>404</v>
      </c>
      <c r="H8" s="178" t="s">
        <v>93</v>
      </c>
      <c r="I8" s="178" t="s">
        <v>396</v>
      </c>
      <c r="J8" s="349" t="s">
        <v>409</v>
      </c>
      <c r="K8" s="349"/>
      <c r="L8" s="640" t="s">
        <v>504</v>
      </c>
      <c r="M8" s="363"/>
      <c r="N8" s="178"/>
      <c r="O8" s="178" t="s">
        <v>502</v>
      </c>
      <c r="P8" s="189" t="s">
        <v>341</v>
      </c>
      <c r="Q8" s="349"/>
      <c r="R8" s="349"/>
      <c r="S8" s="349"/>
      <c r="T8" s="349"/>
      <c r="U8" s="349"/>
      <c r="V8" s="333"/>
      <c r="W8" s="335"/>
      <c r="X8" s="334"/>
    </row>
    <row r="9" spans="2:24" ht="15.95" customHeight="1" x14ac:dyDescent="0.15">
      <c r="B9" s="327"/>
      <c r="C9" s="333"/>
      <c r="D9" s="334"/>
      <c r="E9" s="189"/>
      <c r="F9" s="240"/>
      <c r="G9" s="178"/>
      <c r="H9" s="178"/>
      <c r="I9" s="178"/>
      <c r="J9" s="349"/>
      <c r="K9" s="349"/>
      <c r="L9" s="640"/>
      <c r="M9" s="363"/>
      <c r="N9" s="178"/>
      <c r="O9" s="178"/>
      <c r="P9" s="189"/>
      <c r="Q9" s="349"/>
      <c r="R9" s="349"/>
      <c r="S9" s="349"/>
      <c r="T9" s="349"/>
      <c r="U9" s="349"/>
      <c r="V9" s="362"/>
      <c r="W9" s="596"/>
      <c r="X9" s="363"/>
    </row>
    <row r="10" spans="2:24" ht="15.95" customHeight="1" x14ac:dyDescent="0.15">
      <c r="B10" s="327"/>
      <c r="C10" s="333"/>
      <c r="D10" s="334"/>
      <c r="E10" s="189"/>
      <c r="F10" s="240"/>
      <c r="G10" s="178"/>
      <c r="H10" s="178"/>
      <c r="I10" s="178"/>
      <c r="J10" s="349"/>
      <c r="K10" s="349"/>
      <c r="L10" s="640"/>
      <c r="M10" s="363"/>
      <c r="N10" s="178"/>
      <c r="O10" s="178"/>
      <c r="P10" s="189"/>
      <c r="Q10" s="349"/>
      <c r="R10" s="349"/>
      <c r="S10" s="349"/>
      <c r="T10" s="349"/>
      <c r="U10" s="349"/>
      <c r="V10" s="333"/>
      <c r="W10" s="335"/>
      <c r="X10" s="334"/>
    </row>
    <row r="11" spans="2:24" ht="15.95" customHeight="1" x14ac:dyDescent="0.15">
      <c r="B11" s="327"/>
      <c r="C11" s="333"/>
      <c r="D11" s="334"/>
      <c r="E11" s="189"/>
      <c r="F11" s="240"/>
      <c r="G11" s="178"/>
      <c r="H11" s="178"/>
      <c r="I11" s="178"/>
      <c r="J11" s="349"/>
      <c r="K11" s="349"/>
      <c r="L11" s="640"/>
      <c r="M11" s="363"/>
      <c r="N11" s="178"/>
      <c r="O11" s="178"/>
      <c r="P11" s="189"/>
      <c r="Q11" s="349"/>
      <c r="R11" s="349"/>
      <c r="S11" s="349"/>
      <c r="T11" s="349"/>
      <c r="U11" s="349"/>
      <c r="V11" s="333"/>
      <c r="W11" s="335"/>
      <c r="X11" s="334"/>
    </row>
    <row r="12" spans="2:24" ht="15.95" customHeight="1" x14ac:dyDescent="0.15">
      <c r="B12" s="327"/>
      <c r="C12" s="333"/>
      <c r="D12" s="334"/>
      <c r="E12" s="189"/>
      <c r="F12" s="240"/>
      <c r="G12" s="178"/>
      <c r="H12" s="178"/>
      <c r="I12" s="178"/>
      <c r="J12" s="349"/>
      <c r="K12" s="349"/>
      <c r="L12" s="640"/>
      <c r="M12" s="363"/>
      <c r="N12" s="178"/>
      <c r="O12" s="178"/>
      <c r="P12" s="189"/>
      <c r="Q12" s="349"/>
      <c r="R12" s="349"/>
      <c r="S12" s="349"/>
      <c r="T12" s="349"/>
      <c r="U12" s="349"/>
      <c r="V12" s="333"/>
      <c r="W12" s="335"/>
      <c r="X12" s="334"/>
    </row>
    <row r="13" spans="2:24" ht="15.95" customHeight="1" x14ac:dyDescent="0.15">
      <c r="B13" s="327"/>
      <c r="C13" s="333"/>
      <c r="D13" s="334"/>
      <c r="E13" s="189"/>
      <c r="F13" s="240"/>
      <c r="G13" s="178"/>
      <c r="H13" s="178"/>
      <c r="I13" s="178"/>
      <c r="J13" s="349"/>
      <c r="K13" s="349"/>
      <c r="L13" s="640"/>
      <c r="M13" s="363"/>
      <c r="N13" s="178"/>
      <c r="O13" s="178"/>
      <c r="P13" s="189"/>
      <c r="Q13" s="349"/>
      <c r="R13" s="349"/>
      <c r="S13" s="349"/>
      <c r="T13" s="349"/>
      <c r="U13" s="349"/>
      <c r="V13" s="333"/>
      <c r="W13" s="335"/>
      <c r="X13" s="334"/>
    </row>
    <row r="14" spans="2:24" ht="15.95" customHeight="1" x14ac:dyDescent="0.15">
      <c r="B14" s="327"/>
      <c r="C14" s="333"/>
      <c r="D14" s="334"/>
      <c r="E14" s="189"/>
      <c r="F14" s="240"/>
      <c r="G14" s="178"/>
      <c r="H14" s="178"/>
      <c r="I14" s="178"/>
      <c r="J14" s="349"/>
      <c r="K14" s="349"/>
      <c r="L14" s="640"/>
      <c r="M14" s="363"/>
      <c r="N14" s="178"/>
      <c r="O14" s="178"/>
      <c r="P14" s="189"/>
      <c r="Q14" s="349"/>
      <c r="R14" s="349"/>
      <c r="S14" s="349"/>
      <c r="T14" s="349"/>
      <c r="U14" s="349"/>
      <c r="V14" s="333"/>
      <c r="W14" s="335"/>
      <c r="X14" s="334"/>
    </row>
    <row r="15" spans="2:24" ht="15.95" customHeight="1" x14ac:dyDescent="0.15">
      <c r="B15" s="327"/>
      <c r="C15" s="333"/>
      <c r="D15" s="334"/>
      <c r="E15" s="189"/>
      <c r="F15" s="240"/>
      <c r="G15" s="178"/>
      <c r="H15" s="178"/>
      <c r="I15" s="178"/>
      <c r="J15" s="349"/>
      <c r="K15" s="349"/>
      <c r="L15" s="640"/>
      <c r="M15" s="363"/>
      <c r="N15" s="178"/>
      <c r="O15" s="178"/>
      <c r="P15" s="189"/>
      <c r="Q15" s="349"/>
      <c r="R15" s="349"/>
      <c r="S15" s="349"/>
      <c r="T15" s="349"/>
      <c r="U15" s="349"/>
      <c r="V15" s="333"/>
      <c r="W15" s="335"/>
      <c r="X15" s="334"/>
    </row>
    <row r="16" spans="2:24" ht="15.95" customHeight="1" x14ac:dyDescent="0.15">
      <c r="B16" s="327"/>
      <c r="C16" s="333"/>
      <c r="D16" s="334"/>
      <c r="E16" s="189"/>
      <c r="F16" s="240"/>
      <c r="G16" s="178"/>
      <c r="H16" s="178"/>
      <c r="I16" s="178"/>
      <c r="J16" s="349"/>
      <c r="K16" s="349"/>
      <c r="L16" s="640"/>
      <c r="M16" s="363"/>
      <c r="N16" s="178"/>
      <c r="O16" s="178"/>
      <c r="P16" s="189"/>
      <c r="Q16" s="349"/>
      <c r="R16" s="349"/>
      <c r="S16" s="349"/>
      <c r="T16" s="349"/>
      <c r="U16" s="349"/>
      <c r="V16" s="333"/>
      <c r="W16" s="335"/>
      <c r="X16" s="334"/>
    </row>
    <row r="17" spans="2:24" ht="15.95" customHeight="1" x14ac:dyDescent="0.15">
      <c r="B17" s="327"/>
      <c r="C17" s="333"/>
      <c r="D17" s="334"/>
      <c r="E17" s="189"/>
      <c r="F17" s="240"/>
      <c r="G17" s="178"/>
      <c r="H17" s="178"/>
      <c r="I17" s="178"/>
      <c r="J17" s="349"/>
      <c r="K17" s="349"/>
      <c r="L17" s="640"/>
      <c r="M17" s="363"/>
      <c r="N17" s="178"/>
      <c r="O17" s="178"/>
      <c r="P17" s="189"/>
      <c r="Q17" s="349"/>
      <c r="R17" s="349"/>
      <c r="S17" s="349"/>
      <c r="T17" s="349"/>
      <c r="U17" s="349"/>
      <c r="V17" s="333"/>
      <c r="W17" s="335"/>
      <c r="X17" s="334"/>
    </row>
    <row r="18" spans="2:24" ht="15.95" customHeight="1" x14ac:dyDescent="0.15">
      <c r="B18" s="327"/>
      <c r="C18" s="333"/>
      <c r="D18" s="334"/>
      <c r="E18" s="189"/>
      <c r="F18" s="240"/>
      <c r="G18" s="178"/>
      <c r="H18" s="178"/>
      <c r="I18" s="178"/>
      <c r="J18" s="349"/>
      <c r="K18" s="349"/>
      <c r="L18" s="640"/>
      <c r="M18" s="363"/>
      <c r="N18" s="178"/>
      <c r="O18" s="178"/>
      <c r="P18" s="189"/>
      <c r="Q18" s="349"/>
      <c r="R18" s="349"/>
      <c r="S18" s="349"/>
      <c r="T18" s="349"/>
      <c r="U18" s="349"/>
      <c r="V18" s="333"/>
      <c r="W18" s="335"/>
      <c r="X18" s="334"/>
    </row>
    <row r="19" spans="2:24" ht="15.95" customHeight="1" x14ac:dyDescent="0.15">
      <c r="B19" s="327"/>
      <c r="C19" s="333"/>
      <c r="D19" s="334"/>
      <c r="E19" s="141"/>
      <c r="F19" s="240"/>
      <c r="G19" s="178"/>
      <c r="H19" s="178"/>
      <c r="I19" s="178"/>
      <c r="J19" s="349"/>
      <c r="K19" s="349"/>
      <c r="L19" s="349"/>
      <c r="M19" s="349"/>
      <c r="N19" s="178"/>
      <c r="O19" s="178"/>
      <c r="P19" s="189"/>
      <c r="Q19" s="349"/>
      <c r="R19" s="349"/>
      <c r="S19" s="349"/>
      <c r="T19" s="349"/>
      <c r="U19" s="349"/>
      <c r="V19" s="333"/>
      <c r="W19" s="335"/>
      <c r="X19" s="334"/>
    </row>
    <row r="20" spans="2:24" ht="15.95" customHeight="1" x14ac:dyDescent="0.15">
      <c r="B20" s="327"/>
      <c r="C20" s="333"/>
      <c r="D20" s="334"/>
      <c r="E20" s="141"/>
      <c r="F20" s="240"/>
      <c r="G20" s="178"/>
      <c r="H20" s="178"/>
      <c r="I20" s="178"/>
      <c r="J20" s="349"/>
      <c r="K20" s="349"/>
      <c r="L20" s="349"/>
      <c r="M20" s="349"/>
      <c r="N20" s="178"/>
      <c r="O20" s="178"/>
      <c r="P20" s="189"/>
      <c r="Q20" s="349"/>
      <c r="R20" s="349"/>
      <c r="S20" s="349"/>
      <c r="T20" s="349"/>
      <c r="U20" s="349"/>
      <c r="V20" s="333"/>
      <c r="W20" s="335"/>
      <c r="X20" s="334"/>
    </row>
    <row r="21" spans="2:24" ht="15.95" customHeight="1" x14ac:dyDescent="0.15">
      <c r="B21" s="327"/>
      <c r="C21" s="333"/>
      <c r="D21" s="334"/>
      <c r="E21" s="141"/>
      <c r="F21" s="240"/>
      <c r="G21" s="178"/>
      <c r="H21" s="178"/>
      <c r="I21" s="178"/>
      <c r="J21" s="349"/>
      <c r="K21" s="349"/>
      <c r="L21" s="349"/>
      <c r="M21" s="349"/>
      <c r="N21" s="178"/>
      <c r="O21" s="178"/>
      <c r="P21" s="189"/>
      <c r="Q21" s="349"/>
      <c r="R21" s="349"/>
      <c r="S21" s="349"/>
      <c r="T21" s="349"/>
      <c r="U21" s="349"/>
      <c r="V21" s="333"/>
      <c r="W21" s="335"/>
      <c r="X21" s="334"/>
    </row>
    <row r="22" spans="2:24" ht="15.95" customHeight="1" x14ac:dyDescent="0.15">
      <c r="B22" s="327"/>
      <c r="C22" s="333"/>
      <c r="D22" s="334"/>
      <c r="E22" s="141"/>
      <c r="F22" s="240"/>
      <c r="G22" s="178"/>
      <c r="H22" s="178"/>
      <c r="I22" s="178"/>
      <c r="J22" s="349"/>
      <c r="K22" s="349"/>
      <c r="L22" s="349"/>
      <c r="M22" s="349"/>
      <c r="N22" s="178"/>
      <c r="O22" s="178"/>
      <c r="P22" s="189"/>
      <c r="Q22" s="349"/>
      <c r="R22" s="349"/>
      <c r="S22" s="349"/>
      <c r="T22" s="349"/>
      <c r="U22" s="349"/>
      <c r="V22" s="333"/>
      <c r="W22" s="335"/>
      <c r="X22" s="334"/>
    </row>
    <row r="23" spans="2:24" ht="15.95" customHeight="1" x14ac:dyDescent="0.15">
      <c r="B23" s="327"/>
      <c r="C23" s="333"/>
      <c r="D23" s="334"/>
      <c r="E23" s="141"/>
      <c r="F23" s="240"/>
      <c r="G23" s="178"/>
      <c r="H23" s="178"/>
      <c r="I23" s="178"/>
      <c r="J23" s="349"/>
      <c r="K23" s="349"/>
      <c r="L23" s="349"/>
      <c r="M23" s="349"/>
      <c r="N23" s="178"/>
      <c r="O23" s="178"/>
      <c r="P23" s="189"/>
      <c r="Q23" s="349"/>
      <c r="R23" s="349"/>
      <c r="S23" s="349"/>
      <c r="T23" s="349"/>
      <c r="U23" s="349"/>
      <c r="V23" s="333"/>
      <c r="W23" s="335"/>
      <c r="X23" s="334"/>
    </row>
    <row r="24" spans="2:24" ht="15.95" customHeight="1" x14ac:dyDescent="0.15">
      <c r="B24" s="327"/>
      <c r="C24" s="333"/>
      <c r="D24" s="334"/>
      <c r="E24" s="141"/>
      <c r="F24" s="240"/>
      <c r="G24" s="178"/>
      <c r="H24" s="178"/>
      <c r="I24" s="178"/>
      <c r="J24" s="349"/>
      <c r="K24" s="349"/>
      <c r="L24" s="349"/>
      <c r="M24" s="349"/>
      <c r="N24" s="178"/>
      <c r="O24" s="178"/>
      <c r="P24" s="189"/>
      <c r="Q24" s="349"/>
      <c r="R24" s="349"/>
      <c r="S24" s="349"/>
      <c r="T24" s="349"/>
      <c r="U24" s="349"/>
      <c r="V24" s="333"/>
      <c r="W24" s="335"/>
      <c r="X24" s="334"/>
    </row>
    <row r="25" spans="2:24" ht="15.95" customHeight="1" x14ac:dyDescent="0.15">
      <c r="B25" s="327"/>
      <c r="C25" s="333"/>
      <c r="D25" s="334"/>
      <c r="E25" s="141"/>
      <c r="F25" s="240"/>
      <c r="G25" s="178"/>
      <c r="H25" s="178"/>
      <c r="I25" s="178"/>
      <c r="J25" s="349"/>
      <c r="K25" s="349"/>
      <c r="L25" s="349"/>
      <c r="M25" s="349"/>
      <c r="N25" s="178"/>
      <c r="O25" s="178"/>
      <c r="P25" s="189"/>
      <c r="Q25" s="349"/>
      <c r="R25" s="349"/>
      <c r="S25" s="349"/>
      <c r="T25" s="349"/>
      <c r="U25" s="349"/>
      <c r="V25" s="333"/>
      <c r="W25" s="335"/>
      <c r="X25" s="334"/>
    </row>
    <row r="26" spans="2:24" ht="15.95" customHeight="1" x14ac:dyDescent="0.15">
      <c r="B26" s="327"/>
      <c r="C26" s="333"/>
      <c r="D26" s="334"/>
      <c r="E26" s="141"/>
      <c r="F26" s="240"/>
      <c r="G26" s="178"/>
      <c r="H26" s="178"/>
      <c r="I26" s="178"/>
      <c r="J26" s="349"/>
      <c r="K26" s="349"/>
      <c r="L26" s="349"/>
      <c r="M26" s="349"/>
      <c r="N26" s="178"/>
      <c r="O26" s="178"/>
      <c r="P26" s="189"/>
      <c r="Q26" s="349"/>
      <c r="R26" s="349"/>
      <c r="S26" s="349"/>
      <c r="T26" s="349"/>
      <c r="U26" s="349"/>
      <c r="V26" s="333"/>
      <c r="W26" s="335"/>
      <c r="X26" s="334"/>
    </row>
    <row r="27" spans="2:24" ht="15.95" customHeight="1" x14ac:dyDescent="0.15">
      <c r="B27" s="327"/>
      <c r="C27" s="333"/>
      <c r="D27" s="334"/>
      <c r="E27" s="141"/>
      <c r="F27" s="240"/>
      <c r="G27" s="178"/>
      <c r="H27" s="178"/>
      <c r="I27" s="178"/>
      <c r="J27" s="349"/>
      <c r="K27" s="349"/>
      <c r="L27" s="349"/>
      <c r="M27" s="349"/>
      <c r="N27" s="178"/>
      <c r="O27" s="178"/>
      <c r="P27" s="189"/>
      <c r="Q27" s="349"/>
      <c r="R27" s="349"/>
      <c r="S27" s="349"/>
      <c r="T27" s="349"/>
      <c r="U27" s="349"/>
      <c r="V27" s="333"/>
      <c r="W27" s="335"/>
      <c r="X27" s="334"/>
    </row>
    <row r="28" spans="2:24" ht="15.95" customHeight="1" x14ac:dyDescent="0.15">
      <c r="B28" s="327"/>
      <c r="C28" s="333"/>
      <c r="D28" s="334"/>
      <c r="E28" s="141"/>
      <c r="F28" s="240"/>
      <c r="G28" s="178"/>
      <c r="H28" s="178"/>
      <c r="I28" s="178"/>
      <c r="J28" s="349"/>
      <c r="K28" s="349"/>
      <c r="L28" s="349"/>
      <c r="M28" s="349"/>
      <c r="N28" s="178"/>
      <c r="O28" s="178"/>
      <c r="P28" s="189"/>
      <c r="Q28" s="349"/>
      <c r="R28" s="349"/>
      <c r="S28" s="349"/>
      <c r="T28" s="349"/>
      <c r="U28" s="349"/>
      <c r="V28" s="333"/>
      <c r="W28" s="335"/>
      <c r="X28" s="334"/>
    </row>
    <row r="29" spans="2:24" ht="15.95" customHeight="1" x14ac:dyDescent="0.15">
      <c r="B29" s="327"/>
      <c r="C29" s="333"/>
      <c r="D29" s="334"/>
      <c r="E29" s="141"/>
      <c r="F29" s="240"/>
      <c r="G29" s="178"/>
      <c r="H29" s="178"/>
      <c r="I29" s="178"/>
      <c r="J29" s="349"/>
      <c r="K29" s="349"/>
      <c r="L29" s="349"/>
      <c r="M29" s="349"/>
      <c r="N29" s="178"/>
      <c r="O29" s="178"/>
      <c r="P29" s="189"/>
      <c r="Q29" s="349"/>
      <c r="R29" s="349"/>
      <c r="S29" s="349"/>
      <c r="T29" s="349"/>
      <c r="U29" s="349"/>
      <c r="V29" s="333"/>
      <c r="W29" s="335"/>
      <c r="X29" s="334"/>
    </row>
    <row r="30" spans="2:24" ht="15.95" customHeight="1" x14ac:dyDescent="0.15">
      <c r="B30" s="327"/>
      <c r="C30" s="333"/>
      <c r="D30" s="334"/>
      <c r="E30" s="141"/>
      <c r="F30" s="240"/>
      <c r="G30" s="178"/>
      <c r="H30" s="178"/>
      <c r="I30" s="178"/>
      <c r="J30" s="349"/>
      <c r="K30" s="349"/>
      <c r="L30" s="349"/>
      <c r="M30" s="349"/>
      <c r="N30" s="178"/>
      <c r="O30" s="178"/>
      <c r="P30" s="189"/>
      <c r="Q30" s="349"/>
      <c r="R30" s="349"/>
      <c r="S30" s="349"/>
      <c r="T30" s="349"/>
      <c r="U30" s="349"/>
      <c r="V30" s="333"/>
      <c r="W30" s="335"/>
      <c r="X30" s="334"/>
    </row>
    <row r="31" spans="2:24" ht="15.95" customHeight="1" x14ac:dyDescent="0.15">
      <c r="B31" s="327"/>
      <c r="C31" s="333"/>
      <c r="D31" s="334"/>
      <c r="E31" s="141"/>
      <c r="F31" s="240"/>
      <c r="G31" s="178"/>
      <c r="H31" s="178"/>
      <c r="I31" s="178"/>
      <c r="J31" s="349"/>
      <c r="K31" s="349"/>
      <c r="L31" s="349"/>
      <c r="M31" s="349"/>
      <c r="N31" s="178"/>
      <c r="O31" s="178"/>
      <c r="P31" s="189"/>
      <c r="Q31" s="349"/>
      <c r="R31" s="349"/>
      <c r="S31" s="349"/>
      <c r="T31" s="349"/>
      <c r="U31" s="349"/>
      <c r="V31" s="333"/>
      <c r="W31" s="335"/>
      <c r="X31" s="334"/>
    </row>
    <row r="32" spans="2:24" ht="15.95" customHeight="1" x14ac:dyDescent="0.15">
      <c r="B32" s="327"/>
      <c r="C32" s="333"/>
      <c r="D32" s="334"/>
      <c r="E32" s="141"/>
      <c r="F32" s="240"/>
      <c r="G32" s="178"/>
      <c r="H32" s="178"/>
      <c r="I32" s="178"/>
      <c r="J32" s="349"/>
      <c r="K32" s="349"/>
      <c r="L32" s="349"/>
      <c r="M32" s="349"/>
      <c r="N32" s="178"/>
      <c r="O32" s="178"/>
      <c r="P32" s="189"/>
      <c r="Q32" s="349"/>
      <c r="R32" s="349"/>
      <c r="S32" s="349"/>
      <c r="T32" s="349"/>
      <c r="U32" s="349"/>
      <c r="V32" s="333"/>
      <c r="W32" s="335"/>
      <c r="X32" s="334"/>
    </row>
    <row r="33" spans="2:24" ht="15.95" customHeight="1" x14ac:dyDescent="0.15">
      <c r="B33" s="327"/>
      <c r="C33" s="333"/>
      <c r="D33" s="334"/>
      <c r="E33" s="141"/>
      <c r="F33" s="240"/>
      <c r="G33" s="178"/>
      <c r="H33" s="178"/>
      <c r="I33" s="178"/>
      <c r="J33" s="349"/>
      <c r="K33" s="349"/>
      <c r="L33" s="349"/>
      <c r="M33" s="349"/>
      <c r="N33" s="178"/>
      <c r="O33" s="178"/>
      <c r="P33" s="189"/>
      <c r="Q33" s="349"/>
      <c r="R33" s="349"/>
      <c r="S33" s="349"/>
      <c r="T33" s="349"/>
      <c r="U33" s="349"/>
      <c r="V33" s="333"/>
      <c r="W33" s="335"/>
      <c r="X33" s="334"/>
    </row>
    <row r="34" spans="2:24" ht="15.95" customHeight="1" x14ac:dyDescent="0.15">
      <c r="B34" s="327"/>
      <c r="C34" s="333"/>
      <c r="D34" s="334"/>
      <c r="E34" s="141"/>
      <c r="F34" s="240"/>
      <c r="G34" s="178"/>
      <c r="H34" s="178"/>
      <c r="I34" s="178"/>
      <c r="J34" s="349"/>
      <c r="K34" s="349"/>
      <c r="L34" s="349"/>
      <c r="M34" s="349"/>
      <c r="N34" s="178"/>
      <c r="O34" s="178"/>
      <c r="P34" s="189"/>
      <c r="Q34" s="349"/>
      <c r="R34" s="349"/>
      <c r="S34" s="349"/>
      <c r="T34" s="349"/>
      <c r="U34" s="349"/>
      <c r="V34" s="333"/>
      <c r="W34" s="335"/>
      <c r="X34" s="334"/>
    </row>
    <row r="35" spans="2:24" ht="15.95" customHeight="1" x14ac:dyDescent="0.15">
      <c r="B35" s="327"/>
      <c r="C35" s="333"/>
      <c r="D35" s="334"/>
      <c r="E35" s="141"/>
      <c r="F35" s="240"/>
      <c r="G35" s="178"/>
      <c r="H35" s="178"/>
      <c r="I35" s="178"/>
      <c r="J35" s="349"/>
      <c r="K35" s="349"/>
      <c r="L35" s="349"/>
      <c r="M35" s="349"/>
      <c r="N35" s="178"/>
      <c r="O35" s="178"/>
      <c r="P35" s="189"/>
      <c r="Q35" s="349"/>
      <c r="R35" s="349"/>
      <c r="S35" s="349"/>
      <c r="T35" s="349"/>
      <c r="U35" s="349"/>
      <c r="V35" s="333"/>
      <c r="W35" s="335"/>
      <c r="X35" s="334"/>
    </row>
    <row r="36" spans="2:24" ht="15.95" customHeight="1" x14ac:dyDescent="0.15">
      <c r="B36" s="327"/>
      <c r="C36" s="333"/>
      <c r="D36" s="334"/>
      <c r="E36" s="141"/>
      <c r="F36" s="240"/>
      <c r="G36" s="178"/>
      <c r="H36" s="178"/>
      <c r="I36" s="178"/>
      <c r="J36" s="349"/>
      <c r="K36" s="349"/>
      <c r="L36" s="349"/>
      <c r="M36" s="349"/>
      <c r="N36" s="178"/>
      <c r="O36" s="178"/>
      <c r="P36" s="189"/>
      <c r="Q36" s="349"/>
      <c r="R36" s="349"/>
      <c r="S36" s="349"/>
      <c r="T36" s="349"/>
      <c r="U36" s="349"/>
      <c r="V36" s="333"/>
      <c r="W36" s="335"/>
      <c r="X36" s="334"/>
    </row>
    <row r="37" spans="2:24" ht="15.95" customHeight="1" x14ac:dyDescent="0.15">
      <c r="B37" s="327"/>
      <c r="C37" s="333"/>
      <c r="D37" s="334"/>
      <c r="E37" s="141"/>
      <c r="F37" s="240"/>
      <c r="G37" s="178"/>
      <c r="H37" s="178"/>
      <c r="I37" s="178"/>
      <c r="J37" s="349"/>
      <c r="K37" s="349"/>
      <c r="L37" s="349"/>
      <c r="M37" s="349"/>
      <c r="N37" s="178"/>
      <c r="O37" s="178"/>
      <c r="P37" s="189"/>
      <c r="Q37" s="349"/>
      <c r="R37" s="349"/>
      <c r="S37" s="349"/>
      <c r="T37" s="349"/>
      <c r="U37" s="349"/>
      <c r="V37" s="333"/>
      <c r="W37" s="335"/>
      <c r="X37" s="334"/>
    </row>
    <row r="38" spans="2:24" ht="15.95" customHeight="1" x14ac:dyDescent="0.15">
      <c r="B38" s="327"/>
      <c r="C38" s="333"/>
      <c r="D38" s="334"/>
      <c r="E38" s="141"/>
      <c r="F38" s="240"/>
      <c r="G38" s="178"/>
      <c r="H38" s="178"/>
      <c r="I38" s="178"/>
      <c r="J38" s="349"/>
      <c r="K38" s="349"/>
      <c r="L38" s="349"/>
      <c r="M38" s="349"/>
      <c r="N38" s="178"/>
      <c r="O38" s="178"/>
      <c r="P38" s="189"/>
      <c r="Q38" s="349"/>
      <c r="R38" s="349"/>
      <c r="S38" s="349"/>
      <c r="T38" s="349"/>
      <c r="U38" s="349"/>
      <c r="V38" s="333"/>
      <c r="W38" s="335"/>
      <c r="X38" s="334"/>
    </row>
    <row r="39" spans="2:24" ht="15.95" customHeight="1" x14ac:dyDescent="0.15">
      <c r="B39" s="327"/>
      <c r="C39" s="333"/>
      <c r="D39" s="334"/>
      <c r="E39" s="141"/>
      <c r="F39" s="240"/>
      <c r="G39" s="178"/>
      <c r="H39" s="178"/>
      <c r="I39" s="178"/>
      <c r="J39" s="349"/>
      <c r="K39" s="349"/>
      <c r="L39" s="349"/>
      <c r="M39" s="349"/>
      <c r="N39" s="178"/>
      <c r="O39" s="178"/>
      <c r="P39" s="189"/>
      <c r="Q39" s="349"/>
      <c r="R39" s="349"/>
      <c r="S39" s="349"/>
      <c r="T39" s="349"/>
      <c r="U39" s="349"/>
      <c r="V39" s="333"/>
      <c r="W39" s="335"/>
      <c r="X39" s="334"/>
    </row>
    <row r="40" spans="2:24" ht="15.95" customHeight="1" x14ac:dyDescent="0.15">
      <c r="B40" s="327"/>
      <c r="C40" s="638"/>
      <c r="D40" s="639"/>
      <c r="E40" s="141"/>
      <c r="F40" s="240"/>
      <c r="G40" s="178"/>
      <c r="H40" s="178"/>
      <c r="I40" s="178"/>
      <c r="J40" s="349"/>
      <c r="K40" s="349"/>
      <c r="L40" s="349"/>
      <c r="M40" s="349"/>
      <c r="N40" s="178"/>
      <c r="O40" s="178"/>
      <c r="P40" s="189"/>
      <c r="Q40" s="349"/>
      <c r="R40" s="349"/>
      <c r="S40" s="349"/>
      <c r="T40" s="349"/>
      <c r="U40" s="349"/>
      <c r="V40" s="333"/>
      <c r="W40" s="335"/>
      <c r="X40" s="334"/>
    </row>
    <row r="41" spans="2:24" ht="15.95" customHeight="1" x14ac:dyDescent="0.15">
      <c r="B41" s="328"/>
      <c r="C41" s="638"/>
      <c r="D41" s="639"/>
      <c r="E41" s="141"/>
      <c r="F41" s="240"/>
      <c r="G41" s="178"/>
      <c r="H41" s="178"/>
      <c r="I41" s="178"/>
      <c r="J41" s="349"/>
      <c r="K41" s="349"/>
      <c r="L41" s="349"/>
      <c r="M41" s="349"/>
      <c r="N41" s="178"/>
      <c r="O41" s="178"/>
      <c r="P41" s="189"/>
      <c r="Q41" s="349"/>
      <c r="R41" s="349"/>
      <c r="S41" s="349"/>
      <c r="T41" s="349"/>
      <c r="U41" s="349"/>
      <c r="V41" s="333"/>
      <c r="W41" s="335"/>
      <c r="X41" s="334"/>
    </row>
    <row r="42" spans="2:24" ht="15.95" customHeight="1" x14ac:dyDescent="0.15">
      <c r="B42" s="20"/>
      <c r="C42" s="1" t="s">
        <v>169</v>
      </c>
      <c r="D42" s="5"/>
      <c r="F42" s="5"/>
      <c r="G42" s="18"/>
      <c r="H42" s="18"/>
      <c r="I42" s="18"/>
      <c r="J42" s="18"/>
      <c r="K42" s="18"/>
      <c r="L42" s="18"/>
      <c r="M42" s="18"/>
      <c r="N42" s="18"/>
      <c r="O42" s="18"/>
      <c r="P42" s="5"/>
      <c r="Q42" s="18"/>
      <c r="R42" s="18"/>
      <c r="S42" s="18"/>
      <c r="T42" s="18"/>
      <c r="U42" s="18"/>
      <c r="V42" s="5"/>
      <c r="W42" s="5"/>
      <c r="X42" s="5"/>
    </row>
    <row r="43" spans="2:24" ht="15.95" customHeight="1" x14ac:dyDescent="0.15">
      <c r="B43" s="20"/>
      <c r="C43" s="24" t="s">
        <v>170</v>
      </c>
      <c r="D43" s="5"/>
      <c r="F43" s="5"/>
      <c r="G43" s="18"/>
      <c r="H43" s="18"/>
      <c r="I43" s="18"/>
      <c r="J43" s="18"/>
      <c r="K43" s="18"/>
      <c r="L43" s="18"/>
      <c r="M43" s="18"/>
      <c r="N43" s="18"/>
      <c r="O43" s="18"/>
      <c r="P43" s="5"/>
      <c r="Q43" s="18"/>
      <c r="R43" s="18"/>
      <c r="S43" s="18"/>
      <c r="T43" s="18"/>
      <c r="U43" s="18"/>
      <c r="V43" s="5"/>
      <c r="W43" s="5"/>
      <c r="X43" s="5"/>
    </row>
    <row r="44" spans="2:24" ht="15.95" customHeight="1" x14ac:dyDescent="0.15">
      <c r="C44" s="211" t="s">
        <v>171</v>
      </c>
    </row>
    <row r="45" spans="2:24" ht="15.95" customHeight="1" x14ac:dyDescent="0.15">
      <c r="C45" s="211" t="s">
        <v>172</v>
      </c>
    </row>
    <row r="46" spans="2:24" ht="15.95" customHeight="1" x14ac:dyDescent="0.15">
      <c r="C46" s="3" t="s">
        <v>112</v>
      </c>
    </row>
  </sheetData>
  <mergeCells count="198">
    <mergeCell ref="V33:X33"/>
    <mergeCell ref="V34:X34"/>
    <mergeCell ref="V35:X35"/>
    <mergeCell ref="V36:X36"/>
    <mergeCell ref="V37:X37"/>
    <mergeCell ref="V38:X38"/>
    <mergeCell ref="V39:X39"/>
    <mergeCell ref="V40:X40"/>
    <mergeCell ref="V41:X41"/>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Q32:U32"/>
    <mergeCell ref="Q33:U33"/>
    <mergeCell ref="Q34:U34"/>
    <mergeCell ref="Q35:U35"/>
    <mergeCell ref="Q36:U36"/>
    <mergeCell ref="Q37:U37"/>
    <mergeCell ref="Q38:U38"/>
    <mergeCell ref="Q39:U39"/>
    <mergeCell ref="Q40:U40"/>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B2:V2"/>
    <mergeCell ref="B4:E4"/>
    <mergeCell ref="F4:I4"/>
    <mergeCell ref="O4:R4"/>
    <mergeCell ref="B3:E3"/>
    <mergeCell ref="F3:I3"/>
    <mergeCell ref="O3:R3"/>
    <mergeCell ref="S3:V4"/>
    <mergeCell ref="K3:L3"/>
    <mergeCell ref="K4:L4"/>
    <mergeCell ref="M3:N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s>
  <phoneticPr fontId="7"/>
  <dataValidations count="3">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 allowBlank="1" showInputMessage="1" showErrorMessage="1" prompt="覆工スパン毎に連番を記入。_x000a_数値で入力する。" sqref="E8:E41" xr:uid="{BA2DC6F6-BB18-408A-9DCA-F28377410B06}"/>
  </dataValidations>
  <printOptions horizontalCentered="1" verticalCentered="1"/>
  <pageMargins left="0.23622047244094488" right="0.23622047244094488" top="0.74803149606299213" bottom="0.74803149606299213" header="0.31496062992125984" footer="0.31496062992125984"/>
  <pageSetup paperSize="9" scale="71" fitToWidth="0" fitToHeight="0" orientation="landscape" copies="2" r:id="rId1"/>
  <headerFooter alignWithMargins="0"/>
  <rowBreaks count="1" manualBreakCount="1">
    <brk id="88" max="16383" man="1"/>
  </rowBreak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 type="list" errorStyle="warning" allowBlank="1" showInputMessage="1" showErrorMessage="1" error="選択出来ません" xr:uid="{5F8771AE-0787-4323-96BF-CCC96E0FA21E}">
          <x14:formula1>
            <xm:f>'(参考)リスト'!$C$52:$C$83</xm:f>
          </x14:formula1>
          <xm:sqref>H8:H41</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B1:AB23"/>
  <sheetViews>
    <sheetView showGridLines="0" showZeros="0" view="pageBreakPreview" zoomScaleNormal="85" zoomScaleSheetLayoutView="100" workbookViewId="0">
      <pane xSplit="4" ySplit="6" topLeftCell="E7" activePane="bottomRight" state="frozen"/>
      <selection pane="topRight" activeCell="Z23" sqref="Z23"/>
      <selection pane="bottomLeft" activeCell="Z23" sqref="Z23"/>
      <selection pane="bottomRight" activeCell="E7" sqref="E7"/>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46" t="s">
        <v>173</v>
      </c>
      <c r="C2" s="646"/>
      <c r="D2" s="646"/>
      <c r="E2" s="516"/>
      <c r="F2" s="516"/>
      <c r="G2" s="516"/>
      <c r="H2" s="646"/>
      <c r="I2" s="646"/>
      <c r="J2" s="646"/>
      <c r="K2" s="646"/>
      <c r="L2" s="646"/>
      <c r="M2" s="646"/>
      <c r="N2" s="646"/>
      <c r="O2" s="646"/>
      <c r="P2" s="646"/>
      <c r="Q2" s="646"/>
      <c r="R2" s="646"/>
      <c r="S2" s="646"/>
      <c r="T2" s="646"/>
      <c r="U2" s="646"/>
      <c r="V2" s="646"/>
      <c r="W2" s="646"/>
      <c r="X2" s="646"/>
      <c r="Y2" s="646"/>
      <c r="Z2" s="646"/>
    </row>
    <row r="3" spans="2:28" ht="20.100000000000001" customHeight="1" x14ac:dyDescent="0.15">
      <c r="B3" s="674" t="s">
        <v>58</v>
      </c>
      <c r="C3" s="674"/>
      <c r="D3" s="300"/>
      <c r="E3" s="303" t="str">
        <f>+'様式A-1'!$D$3</f>
        <v>セキセキトンネル</v>
      </c>
      <c r="F3" s="304"/>
      <c r="G3" s="305"/>
      <c r="H3" s="308" t="s">
        <v>59</v>
      </c>
      <c r="I3" s="520"/>
      <c r="J3" s="675" t="str">
        <f>+'様式A-1'!$J$3</f>
        <v>主要地方道岩国大竹線</v>
      </c>
      <c r="K3" s="675"/>
      <c r="L3" s="675"/>
      <c r="M3" s="394" t="s">
        <v>174</v>
      </c>
      <c r="N3" s="395"/>
      <c r="O3" s="395"/>
      <c r="P3" s="395"/>
      <c r="Q3" s="312" t="str">
        <f>+'様式B (1)'!$S$3</f>
        <v>復建調査設計株式会社</v>
      </c>
      <c r="R3" s="313"/>
      <c r="S3" s="313"/>
      <c r="T3" s="314"/>
      <c r="U3" s="315" t="s">
        <v>128</v>
      </c>
      <c r="V3" s="316"/>
      <c r="W3" s="542"/>
      <c r="X3" s="522">
        <f>+'様式B (1)'!$P$2</f>
        <v>45853</v>
      </c>
      <c r="Y3" s="523"/>
      <c r="Z3" s="524"/>
    </row>
    <row r="4" spans="2:28" ht="20.100000000000001" customHeight="1" x14ac:dyDescent="0.15">
      <c r="B4" s="682" t="s">
        <v>70</v>
      </c>
      <c r="C4" s="682"/>
      <c r="D4" s="280"/>
      <c r="E4" s="283" t="str">
        <f>+'様式A-1'!$D$4</f>
        <v>関々トンネル</v>
      </c>
      <c r="F4" s="284"/>
      <c r="G4" s="285"/>
      <c r="H4" s="288" t="s">
        <v>71</v>
      </c>
      <c r="I4" s="531"/>
      <c r="J4" s="675" t="str">
        <f>+'様式A-1'!$R$3</f>
        <v>山口県岩国土木建築事務所</v>
      </c>
      <c r="K4" s="675"/>
      <c r="L4" s="675"/>
      <c r="M4" s="383"/>
      <c r="N4" s="397"/>
      <c r="O4" s="397"/>
      <c r="P4" s="397"/>
      <c r="Q4" s="292" t="str">
        <f>+'様式B (1)'!$S$4</f>
        <v>小笠原洋</v>
      </c>
      <c r="R4" s="293"/>
      <c r="S4" s="293"/>
      <c r="T4" s="294"/>
      <c r="U4" s="676"/>
      <c r="V4" s="677"/>
      <c r="W4" s="678"/>
      <c r="X4" s="679"/>
      <c r="Y4" s="680"/>
      <c r="Z4" s="681"/>
    </row>
    <row r="5" spans="2:28" ht="28.5" customHeight="1" x14ac:dyDescent="0.15">
      <c r="B5" s="683" t="s">
        <v>175</v>
      </c>
      <c r="C5" s="686" t="s">
        <v>176</v>
      </c>
      <c r="D5" s="686"/>
      <c r="E5" s="687" t="s">
        <v>131</v>
      </c>
      <c r="F5" s="693" t="s">
        <v>175</v>
      </c>
      <c r="G5" s="694"/>
      <c r="H5" s="287"/>
      <c r="I5" s="287"/>
      <c r="J5" s="287"/>
      <c r="K5" s="287"/>
      <c r="L5" s="287"/>
      <c r="M5" s="287"/>
      <c r="N5" s="287"/>
      <c r="O5" s="287"/>
      <c r="P5" s="287"/>
      <c r="Q5" s="287"/>
      <c r="R5" s="287"/>
      <c r="S5" s="695"/>
      <c r="T5" s="695"/>
      <c r="U5" s="695"/>
      <c r="V5" s="695"/>
      <c r="W5" s="695"/>
      <c r="X5" s="695"/>
      <c r="Y5" s="695"/>
      <c r="Z5" s="696"/>
      <c r="AA5" s="16"/>
      <c r="AB5" s="204"/>
    </row>
    <row r="6" spans="2:28" ht="24.75" customHeight="1" x14ac:dyDescent="0.15">
      <c r="B6" s="683"/>
      <c r="C6" s="531"/>
      <c r="D6" s="531"/>
      <c r="E6" s="688"/>
      <c r="F6" s="520" t="s">
        <v>177</v>
      </c>
      <c r="G6" s="520"/>
      <c r="H6" s="286" t="s">
        <v>178</v>
      </c>
      <c r="I6" s="695"/>
      <c r="J6" s="695"/>
      <c r="K6" s="695"/>
      <c r="L6" s="695"/>
      <c r="M6" s="695"/>
      <c r="N6" s="696"/>
      <c r="O6" s="286" t="s">
        <v>179</v>
      </c>
      <c r="P6" s="287"/>
      <c r="Q6" s="287"/>
      <c r="R6" s="287"/>
      <c r="S6" s="287"/>
      <c r="T6" s="287"/>
      <c r="U6" s="287"/>
      <c r="V6" s="287"/>
      <c r="W6" s="287"/>
      <c r="X6" s="288"/>
      <c r="Y6" s="286" t="s">
        <v>180</v>
      </c>
      <c r="Z6" s="288"/>
      <c r="AA6" s="204"/>
      <c r="AB6" s="204"/>
    </row>
    <row r="7" spans="2:28" ht="27.75" customHeight="1" x14ac:dyDescent="0.15">
      <c r="B7" s="684"/>
      <c r="C7" s="689"/>
      <c r="D7" s="690"/>
      <c r="E7" s="200"/>
      <c r="F7" s="668"/>
      <c r="G7" s="668"/>
      <c r="H7" s="663"/>
      <c r="I7" s="665"/>
      <c r="J7" s="665"/>
      <c r="K7" s="665"/>
      <c r="L7" s="665"/>
      <c r="M7" s="665"/>
      <c r="N7" s="666"/>
      <c r="O7" s="658"/>
      <c r="P7" s="659"/>
      <c r="Q7" s="659"/>
      <c r="R7" s="659"/>
      <c r="S7" s="659"/>
      <c r="T7" s="659"/>
      <c r="U7" s="659"/>
      <c r="V7" s="659"/>
      <c r="W7" s="659"/>
      <c r="X7" s="660"/>
      <c r="Y7" s="662"/>
      <c r="Z7" s="662"/>
    </row>
    <row r="8" spans="2:28" ht="27.75" customHeight="1" x14ac:dyDescent="0.15">
      <c r="B8" s="684"/>
      <c r="C8" s="689"/>
      <c r="D8" s="690"/>
      <c r="E8" s="200"/>
      <c r="F8" s="668"/>
      <c r="G8" s="668"/>
      <c r="H8" s="663"/>
      <c r="I8" s="664"/>
      <c r="J8" s="664"/>
      <c r="K8" s="664"/>
      <c r="L8" s="665"/>
      <c r="M8" s="665"/>
      <c r="N8" s="666"/>
      <c r="O8" s="658"/>
      <c r="P8" s="659"/>
      <c r="Q8" s="659"/>
      <c r="R8" s="659"/>
      <c r="S8" s="659"/>
      <c r="T8" s="659"/>
      <c r="U8" s="659"/>
      <c r="V8" s="659"/>
      <c r="W8" s="659"/>
      <c r="X8" s="660"/>
      <c r="Y8" s="662"/>
      <c r="Z8" s="662"/>
    </row>
    <row r="9" spans="2:28" ht="27.75" customHeight="1" x14ac:dyDescent="0.15">
      <c r="B9" s="684"/>
      <c r="C9" s="691"/>
      <c r="D9" s="692"/>
      <c r="E9" s="200"/>
      <c r="F9" s="668"/>
      <c r="G9" s="668"/>
      <c r="H9" s="663"/>
      <c r="I9" s="664"/>
      <c r="J9" s="664"/>
      <c r="K9" s="664"/>
      <c r="L9" s="665"/>
      <c r="M9" s="665"/>
      <c r="N9" s="666"/>
      <c r="O9" s="658"/>
      <c r="P9" s="659"/>
      <c r="Q9" s="659"/>
      <c r="R9" s="659"/>
      <c r="S9" s="659"/>
      <c r="T9" s="659"/>
      <c r="U9" s="659"/>
      <c r="V9" s="659"/>
      <c r="W9" s="659"/>
      <c r="X9" s="660"/>
      <c r="Y9" s="656"/>
      <c r="Z9" s="657"/>
    </row>
    <row r="10" spans="2:28" ht="27.75" customHeight="1" x14ac:dyDescent="0.15">
      <c r="B10" s="684"/>
      <c r="C10" s="691"/>
      <c r="D10" s="692"/>
      <c r="E10" s="200"/>
      <c r="F10" s="669"/>
      <c r="G10" s="670"/>
      <c r="H10" s="663"/>
      <c r="I10" s="664"/>
      <c r="J10" s="664"/>
      <c r="K10" s="664"/>
      <c r="L10" s="664"/>
      <c r="M10" s="664"/>
      <c r="N10" s="673"/>
      <c r="O10" s="658"/>
      <c r="P10" s="659"/>
      <c r="Q10" s="659"/>
      <c r="R10" s="659"/>
      <c r="S10" s="659"/>
      <c r="T10" s="659"/>
      <c r="U10" s="659"/>
      <c r="V10" s="659"/>
      <c r="W10" s="659"/>
      <c r="X10" s="660"/>
      <c r="Y10" s="656"/>
      <c r="Z10" s="657"/>
    </row>
    <row r="11" spans="2:28" ht="27.75" customHeight="1" x14ac:dyDescent="0.15">
      <c r="B11" s="684"/>
      <c r="C11" s="656"/>
      <c r="D11" s="657"/>
      <c r="E11" s="15"/>
      <c r="F11" s="671"/>
      <c r="G11" s="672"/>
      <c r="H11" s="663"/>
      <c r="I11" s="664"/>
      <c r="J11" s="664"/>
      <c r="K11" s="664"/>
      <c r="L11" s="664"/>
      <c r="M11" s="664"/>
      <c r="N11" s="673"/>
      <c r="O11" s="656"/>
      <c r="P11" s="661"/>
      <c r="Q11" s="661"/>
      <c r="R11" s="661"/>
      <c r="S11" s="661"/>
      <c r="T11" s="661"/>
      <c r="U11" s="661"/>
      <c r="V11" s="661"/>
      <c r="W11" s="661"/>
      <c r="X11" s="657"/>
      <c r="Y11" s="656"/>
      <c r="Z11" s="657"/>
    </row>
    <row r="12" spans="2:28" ht="27.75" customHeight="1" x14ac:dyDescent="0.15">
      <c r="B12" s="684"/>
      <c r="C12" s="656"/>
      <c r="D12" s="657"/>
      <c r="E12" s="15"/>
      <c r="F12" s="667"/>
      <c r="G12" s="667"/>
      <c r="H12" s="663"/>
      <c r="I12" s="664"/>
      <c r="J12" s="664"/>
      <c r="K12" s="664"/>
      <c r="L12" s="665"/>
      <c r="M12" s="665"/>
      <c r="N12" s="666"/>
      <c r="O12" s="656"/>
      <c r="P12" s="661"/>
      <c r="Q12" s="661"/>
      <c r="R12" s="661"/>
      <c r="S12" s="661"/>
      <c r="T12" s="661"/>
      <c r="U12" s="661"/>
      <c r="V12" s="661"/>
      <c r="W12" s="661"/>
      <c r="X12" s="657"/>
      <c r="Y12" s="656"/>
      <c r="Z12" s="657"/>
    </row>
    <row r="13" spans="2:28" ht="27.75" customHeight="1" x14ac:dyDescent="0.15">
      <c r="B13" s="684"/>
      <c r="C13" s="656"/>
      <c r="D13" s="657"/>
      <c r="E13" s="15"/>
      <c r="F13" s="667"/>
      <c r="G13" s="667"/>
      <c r="H13" s="663"/>
      <c r="I13" s="664"/>
      <c r="J13" s="664"/>
      <c r="K13" s="664"/>
      <c r="L13" s="665"/>
      <c r="M13" s="665"/>
      <c r="N13" s="666"/>
      <c r="O13" s="656"/>
      <c r="P13" s="661"/>
      <c r="Q13" s="661"/>
      <c r="R13" s="661"/>
      <c r="S13" s="661"/>
      <c r="T13" s="661"/>
      <c r="U13" s="661"/>
      <c r="V13" s="661"/>
      <c r="W13" s="661"/>
      <c r="X13" s="657"/>
      <c r="Y13" s="656"/>
      <c r="Z13" s="657"/>
    </row>
    <row r="14" spans="2:28" ht="27.75" customHeight="1" x14ac:dyDescent="0.15">
      <c r="B14" s="684"/>
      <c r="C14" s="656"/>
      <c r="D14" s="657"/>
      <c r="E14" s="15"/>
      <c r="F14" s="668"/>
      <c r="G14" s="668"/>
      <c r="H14" s="663"/>
      <c r="I14" s="664"/>
      <c r="J14" s="664"/>
      <c r="K14" s="664"/>
      <c r="L14" s="665"/>
      <c r="M14" s="665"/>
      <c r="N14" s="666"/>
      <c r="O14" s="656"/>
      <c r="P14" s="661"/>
      <c r="Q14" s="661"/>
      <c r="R14" s="661"/>
      <c r="S14" s="661"/>
      <c r="T14" s="661"/>
      <c r="U14" s="661"/>
      <c r="V14" s="661"/>
      <c r="W14" s="661"/>
      <c r="X14" s="657"/>
      <c r="Y14" s="656"/>
      <c r="Z14" s="657"/>
    </row>
    <row r="15" spans="2:28" ht="27.75" customHeight="1" x14ac:dyDescent="0.15">
      <c r="B15" s="684"/>
      <c r="C15" s="656"/>
      <c r="D15" s="657"/>
      <c r="E15" s="15"/>
      <c r="F15" s="667"/>
      <c r="G15" s="667"/>
      <c r="H15" s="663"/>
      <c r="I15" s="664"/>
      <c r="J15" s="664"/>
      <c r="K15" s="664"/>
      <c r="L15" s="665"/>
      <c r="M15" s="665"/>
      <c r="N15" s="666"/>
      <c r="O15" s="656"/>
      <c r="P15" s="661"/>
      <c r="Q15" s="661"/>
      <c r="R15" s="661"/>
      <c r="S15" s="661"/>
      <c r="T15" s="661"/>
      <c r="U15" s="661"/>
      <c r="V15" s="661"/>
      <c r="W15" s="661"/>
      <c r="X15" s="657"/>
      <c r="Y15" s="656"/>
      <c r="Z15" s="657"/>
    </row>
    <row r="16" spans="2:28" ht="27.75" customHeight="1" x14ac:dyDescent="0.15">
      <c r="B16" s="684"/>
      <c r="C16" s="656"/>
      <c r="D16" s="657"/>
      <c r="E16" s="15"/>
      <c r="F16" s="667"/>
      <c r="G16" s="667"/>
      <c r="H16" s="663"/>
      <c r="I16" s="664"/>
      <c r="J16" s="664"/>
      <c r="K16" s="664"/>
      <c r="L16" s="665"/>
      <c r="M16" s="665"/>
      <c r="N16" s="666"/>
      <c r="O16" s="656"/>
      <c r="P16" s="661"/>
      <c r="Q16" s="661"/>
      <c r="R16" s="661"/>
      <c r="S16" s="661"/>
      <c r="T16" s="661"/>
      <c r="U16" s="661"/>
      <c r="V16" s="661"/>
      <c r="W16" s="661"/>
      <c r="X16" s="657"/>
      <c r="Y16" s="656"/>
      <c r="Z16" s="657"/>
    </row>
    <row r="17" spans="2:26" ht="27.75" customHeight="1" x14ac:dyDescent="0.15">
      <c r="B17" s="684"/>
      <c r="C17" s="656"/>
      <c r="D17" s="657"/>
      <c r="E17" s="15"/>
      <c r="F17" s="667"/>
      <c r="G17" s="667"/>
      <c r="H17" s="663"/>
      <c r="I17" s="664"/>
      <c r="J17" s="664"/>
      <c r="K17" s="664"/>
      <c r="L17" s="665"/>
      <c r="M17" s="665"/>
      <c r="N17" s="666"/>
      <c r="O17" s="656"/>
      <c r="P17" s="661"/>
      <c r="Q17" s="661"/>
      <c r="R17" s="661"/>
      <c r="S17" s="661"/>
      <c r="T17" s="661"/>
      <c r="U17" s="661"/>
      <c r="V17" s="661"/>
      <c r="W17" s="661"/>
      <c r="X17" s="657"/>
      <c r="Y17" s="656"/>
      <c r="Z17" s="657"/>
    </row>
    <row r="18" spans="2:26" ht="27.75" customHeight="1" x14ac:dyDescent="0.15">
      <c r="B18" s="684"/>
      <c r="C18" s="656"/>
      <c r="D18" s="657"/>
      <c r="E18" s="15"/>
      <c r="F18" s="667"/>
      <c r="G18" s="667"/>
      <c r="H18" s="663"/>
      <c r="I18" s="664"/>
      <c r="J18" s="664"/>
      <c r="K18" s="664"/>
      <c r="L18" s="665"/>
      <c r="M18" s="665"/>
      <c r="N18" s="666"/>
      <c r="O18" s="656"/>
      <c r="P18" s="661"/>
      <c r="Q18" s="661"/>
      <c r="R18" s="661"/>
      <c r="S18" s="661"/>
      <c r="T18" s="661"/>
      <c r="U18" s="661"/>
      <c r="V18" s="661"/>
      <c r="W18" s="661"/>
      <c r="X18" s="657"/>
      <c r="Y18" s="656"/>
      <c r="Z18" s="657"/>
    </row>
    <row r="19" spans="2:26" ht="27.75" customHeight="1" x14ac:dyDescent="0.15">
      <c r="B19" s="684"/>
      <c r="C19" s="656"/>
      <c r="D19" s="657"/>
      <c r="E19" s="15"/>
      <c r="F19" s="667"/>
      <c r="G19" s="667"/>
      <c r="H19" s="663"/>
      <c r="I19" s="664"/>
      <c r="J19" s="664"/>
      <c r="K19" s="664"/>
      <c r="L19" s="665"/>
      <c r="M19" s="665"/>
      <c r="N19" s="666"/>
      <c r="O19" s="656"/>
      <c r="P19" s="661"/>
      <c r="Q19" s="661"/>
      <c r="R19" s="661"/>
      <c r="S19" s="661"/>
      <c r="T19" s="661"/>
      <c r="U19" s="661"/>
      <c r="V19" s="661"/>
      <c r="W19" s="661"/>
      <c r="X19" s="657"/>
      <c r="Y19" s="656"/>
      <c r="Z19" s="657"/>
    </row>
    <row r="20" spans="2:26" ht="27.75" customHeight="1" x14ac:dyDescent="0.15">
      <c r="B20" s="684"/>
      <c r="C20" s="656"/>
      <c r="D20" s="657"/>
      <c r="E20" s="15"/>
      <c r="F20" s="667"/>
      <c r="G20" s="667"/>
      <c r="H20" s="663"/>
      <c r="I20" s="664"/>
      <c r="J20" s="664"/>
      <c r="K20" s="664"/>
      <c r="L20" s="665"/>
      <c r="M20" s="665"/>
      <c r="N20" s="666"/>
      <c r="O20" s="656"/>
      <c r="P20" s="661"/>
      <c r="Q20" s="661"/>
      <c r="R20" s="661"/>
      <c r="S20" s="661"/>
      <c r="T20" s="661"/>
      <c r="U20" s="661"/>
      <c r="V20" s="661"/>
      <c r="W20" s="661"/>
      <c r="X20" s="657"/>
      <c r="Y20" s="656"/>
      <c r="Z20" s="657"/>
    </row>
    <row r="21" spans="2:26" ht="27.75" customHeight="1" x14ac:dyDescent="0.15">
      <c r="B21" s="685"/>
      <c r="C21" s="656"/>
      <c r="D21" s="657"/>
      <c r="E21" s="15"/>
      <c r="F21" s="667"/>
      <c r="G21" s="667"/>
      <c r="H21" s="663"/>
      <c r="I21" s="664"/>
      <c r="J21" s="664"/>
      <c r="K21" s="664"/>
      <c r="L21" s="665"/>
      <c r="M21" s="665"/>
      <c r="N21" s="666"/>
      <c r="O21" s="656"/>
      <c r="P21" s="661"/>
      <c r="Q21" s="661"/>
      <c r="R21" s="661"/>
      <c r="S21" s="661"/>
      <c r="T21" s="661"/>
      <c r="U21" s="661"/>
      <c r="V21" s="661"/>
      <c r="W21" s="661"/>
      <c r="X21" s="657"/>
      <c r="Y21" s="656"/>
      <c r="Z21" s="657"/>
    </row>
    <row r="22" spans="2:26" ht="15.95" customHeight="1" x14ac:dyDescent="0.15">
      <c r="B22" s="1" t="s">
        <v>181</v>
      </c>
    </row>
    <row r="23" spans="2:26" ht="15.95" customHeight="1" x14ac:dyDescent="0.15">
      <c r="B23" s="3" t="s">
        <v>112</v>
      </c>
    </row>
  </sheetData>
  <mergeCells count="97">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 ref="B2:Z2"/>
    <mergeCell ref="B3:D3"/>
    <mergeCell ref="E3:G3"/>
    <mergeCell ref="H3:I3"/>
    <mergeCell ref="J3:L3"/>
    <mergeCell ref="U3:W4"/>
    <mergeCell ref="X3:Z4"/>
    <mergeCell ref="B4:D4"/>
    <mergeCell ref="E4:G4"/>
    <mergeCell ref="H4:I4"/>
    <mergeCell ref="J4:L4"/>
    <mergeCell ref="M3:P4"/>
    <mergeCell ref="Q3:T3"/>
    <mergeCell ref="Q4:T4"/>
    <mergeCell ref="H9:N9"/>
    <mergeCell ref="H8:N8"/>
    <mergeCell ref="Y6:Z6"/>
    <mergeCell ref="Y11:Z11"/>
    <mergeCell ref="F10:G10"/>
    <mergeCell ref="Y10:Z10"/>
    <mergeCell ref="F11:G11"/>
    <mergeCell ref="H11:N11"/>
    <mergeCell ref="H10:N10"/>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C17:D17"/>
    <mergeCell ref="F17:G17"/>
    <mergeCell ref="H20:N20"/>
    <mergeCell ref="H21:N21"/>
    <mergeCell ref="C18:D18"/>
    <mergeCell ref="F18:G18"/>
    <mergeCell ref="C19:D19"/>
    <mergeCell ref="F19:G19"/>
    <mergeCell ref="H17:N17"/>
    <mergeCell ref="H18:N18"/>
    <mergeCell ref="H19:N19"/>
    <mergeCell ref="O21:X21"/>
    <mergeCell ref="C21:D21"/>
    <mergeCell ref="F21:G21"/>
    <mergeCell ref="C20:D20"/>
    <mergeCell ref="F20:G20"/>
    <mergeCell ref="O17:X17"/>
    <mergeCell ref="O18:X18"/>
    <mergeCell ref="H16:N16"/>
    <mergeCell ref="O19:X19"/>
    <mergeCell ref="O20:X20"/>
    <mergeCell ref="Y18:Z18"/>
    <mergeCell ref="Y19:Z19"/>
    <mergeCell ref="Y20:Z20"/>
    <mergeCell ref="Y21:Z21"/>
    <mergeCell ref="Y17:Z1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s>
  <phoneticPr fontId="12"/>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30507-5016-45D2-9A08-2743C79EEB12}">
  <sheetPr codeName="Sheet26">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469</v>
      </c>
      <c r="F5" s="731"/>
      <c r="G5" s="732"/>
      <c r="H5" s="732"/>
      <c r="I5" s="732"/>
      <c r="J5" s="732"/>
      <c r="K5" s="732"/>
      <c r="L5" s="733"/>
      <c r="M5" s="727" t="s">
        <v>188</v>
      </c>
      <c r="N5" s="729" t="s">
        <v>189</v>
      </c>
      <c r="O5" s="730"/>
      <c r="P5" s="232" t="s">
        <v>469</v>
      </c>
      <c r="Q5" s="734"/>
      <c r="R5" s="735"/>
      <c r="S5" s="735"/>
      <c r="T5" s="735"/>
      <c r="U5" s="735"/>
      <c r="V5" s="735"/>
      <c r="W5" s="736"/>
    </row>
    <row r="6" spans="2:23" s="25" customFormat="1" ht="25.5" customHeight="1" x14ac:dyDescent="0.15">
      <c r="B6" s="728"/>
      <c r="C6" s="729" t="s">
        <v>190</v>
      </c>
      <c r="D6" s="730"/>
      <c r="E6" s="233">
        <v>1</v>
      </c>
      <c r="F6" s="734"/>
      <c r="G6" s="735"/>
      <c r="H6" s="735"/>
      <c r="I6" s="735"/>
      <c r="J6" s="735"/>
      <c r="K6" s="735"/>
      <c r="L6" s="736"/>
      <c r="M6" s="728"/>
      <c r="N6" s="729" t="s">
        <v>190</v>
      </c>
      <c r="O6" s="730"/>
      <c r="P6" s="233">
        <v>2</v>
      </c>
      <c r="Q6" s="734"/>
      <c r="R6" s="735"/>
      <c r="S6" s="735"/>
      <c r="T6" s="735"/>
      <c r="U6" s="735"/>
      <c r="V6" s="735"/>
      <c r="W6" s="736"/>
    </row>
    <row r="7" spans="2:23" s="25" customFormat="1" ht="25.5" customHeight="1" x14ac:dyDescent="0.15">
      <c r="B7" s="727" t="s">
        <v>191</v>
      </c>
      <c r="C7" s="729" t="s">
        <v>139</v>
      </c>
      <c r="D7" s="730"/>
      <c r="E7" s="233" t="s">
        <v>425</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501</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345</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t="s">
        <v>443</v>
      </c>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t="s">
        <v>494</v>
      </c>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625</v>
      </c>
      <c r="F13" s="705"/>
      <c r="G13" s="706"/>
      <c r="H13" s="749" t="s">
        <v>195</v>
      </c>
      <c r="I13" s="749"/>
      <c r="J13" s="750" t="s">
        <v>626</v>
      </c>
      <c r="K13" s="750"/>
      <c r="L13" s="750"/>
      <c r="M13" s="749" t="s">
        <v>194</v>
      </c>
      <c r="N13" s="749"/>
      <c r="O13" s="749"/>
      <c r="P13" s="704" t="s">
        <v>1035</v>
      </c>
      <c r="Q13" s="705"/>
      <c r="R13" s="706"/>
      <c r="S13" s="749" t="s">
        <v>195</v>
      </c>
      <c r="T13" s="749"/>
      <c r="U13" s="750" t="s">
        <v>628</v>
      </c>
      <c r="V13" s="750"/>
      <c r="W13" s="750"/>
    </row>
    <row r="14" spans="2:23" s="25" customFormat="1" ht="25.5" customHeight="1" x14ac:dyDescent="0.15">
      <c r="B14" s="751" t="s">
        <v>196</v>
      </c>
      <c r="C14" s="751"/>
      <c r="D14" s="751"/>
      <c r="E14" s="596" t="s">
        <v>428</v>
      </c>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1023</v>
      </c>
      <c r="F15" s="746"/>
      <c r="G15" s="746"/>
      <c r="H15" s="746"/>
      <c r="I15" s="746"/>
      <c r="J15" s="746"/>
      <c r="K15" s="746"/>
      <c r="L15" s="747"/>
      <c r="M15" s="744" t="s">
        <v>198</v>
      </c>
      <c r="N15" s="744"/>
      <c r="O15" s="744"/>
      <c r="P15" s="745" t="s">
        <v>629</v>
      </c>
      <c r="Q15" s="746"/>
      <c r="R15" s="746"/>
      <c r="S15" s="746"/>
      <c r="T15" s="746"/>
      <c r="U15" s="746"/>
      <c r="V15" s="746"/>
      <c r="W15" s="747"/>
    </row>
    <row r="16" spans="2:23" s="25" customFormat="1" ht="25.5" customHeight="1" x14ac:dyDescent="0.15">
      <c r="B16" s="748" t="s">
        <v>188</v>
      </c>
      <c r="C16" s="748" t="s">
        <v>189</v>
      </c>
      <c r="D16" s="748"/>
      <c r="E16" s="232" t="s">
        <v>470</v>
      </c>
      <c r="F16" s="731"/>
      <c r="G16" s="732"/>
      <c r="H16" s="732"/>
      <c r="I16" s="732"/>
      <c r="J16" s="732"/>
      <c r="K16" s="732"/>
      <c r="L16" s="733"/>
      <c r="M16" s="748" t="s">
        <v>188</v>
      </c>
      <c r="N16" s="748" t="s">
        <v>189</v>
      </c>
      <c r="O16" s="748"/>
      <c r="P16" s="232" t="s">
        <v>471</v>
      </c>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v>1</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425</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862</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354</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t="s">
        <v>443</v>
      </c>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t="s">
        <v>494</v>
      </c>
      <c r="Q23" s="734"/>
      <c r="R23" s="735"/>
      <c r="S23" s="735"/>
      <c r="T23" s="735"/>
      <c r="U23" s="735"/>
      <c r="V23" s="735"/>
      <c r="W23" s="736"/>
    </row>
    <row r="24" spans="2:24" s="25" customFormat="1" ht="25.5" customHeight="1" x14ac:dyDescent="0.15">
      <c r="B24" s="749" t="s">
        <v>194</v>
      </c>
      <c r="C24" s="749"/>
      <c r="D24" s="749"/>
      <c r="E24" s="704" t="s">
        <v>1035</v>
      </c>
      <c r="F24" s="705"/>
      <c r="G24" s="706"/>
      <c r="H24" s="749" t="s">
        <v>195</v>
      </c>
      <c r="I24" s="749"/>
      <c r="J24" s="704" t="s">
        <v>631</v>
      </c>
      <c r="K24" s="705"/>
      <c r="L24" s="706"/>
      <c r="M24" s="749" t="s">
        <v>194</v>
      </c>
      <c r="N24" s="749"/>
      <c r="O24" s="749"/>
      <c r="P24" s="704" t="s">
        <v>634</v>
      </c>
      <c r="Q24" s="705"/>
      <c r="R24" s="706"/>
      <c r="S24" s="749" t="s">
        <v>195</v>
      </c>
      <c r="T24" s="749"/>
      <c r="U24" s="750" t="s">
        <v>634</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t="s">
        <v>428</v>
      </c>
      <c r="Q25" s="759"/>
      <c r="R25" s="759"/>
      <c r="S25" s="760" t="s">
        <v>197</v>
      </c>
      <c r="T25" s="761"/>
      <c r="U25" s="762"/>
      <c r="V25" s="763"/>
      <c r="W25" s="764"/>
    </row>
    <row r="26" spans="2:24" s="25" customFormat="1" ht="39.75" customHeight="1" x14ac:dyDescent="0.15">
      <c r="B26" s="744" t="s">
        <v>198</v>
      </c>
      <c r="C26" s="744"/>
      <c r="D26" s="744"/>
      <c r="E26" s="745" t="s">
        <v>633</v>
      </c>
      <c r="F26" s="746"/>
      <c r="G26" s="746"/>
      <c r="H26" s="746"/>
      <c r="I26" s="746"/>
      <c r="J26" s="746"/>
      <c r="K26" s="746"/>
      <c r="L26" s="747"/>
      <c r="M26" s="744" t="s">
        <v>198</v>
      </c>
      <c r="N26" s="744"/>
      <c r="O26" s="744"/>
      <c r="P26" s="745" t="s">
        <v>635</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97C6F42C-2D4E-4B81-870A-F9C9E1CBF29A}"/>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0DA65ED-78B7-4395-9E2B-20A0C81559BD}">
          <x14:formula1>
            <xm:f>'(参考)リスト'!$F$16:$F$21</xm:f>
          </x14:formula1>
          <xm:sqref>P11:P12 P22:P23 E11:E12 E22:E23</xm:sqref>
        </x14:dataValidation>
        <x14:dataValidation type="list" allowBlank="1" showInputMessage="1" showErrorMessage="1" xr:uid="{2E4672B7-2017-487C-82B9-65485AE7F273}">
          <x14:formula1>
            <xm:f>'(参考)リスト'!$D$16:$D$18</xm:f>
          </x14:formula1>
          <xm:sqref>E10 E21 P10 P21</xm:sqref>
        </x14:dataValidation>
        <x14:dataValidation type="list" allowBlank="1" showInputMessage="1" showErrorMessage="1" xr:uid="{92F09300-AA41-451B-A169-7D7AABF249AB}">
          <x14:formula1>
            <xm:f>'(参考)リスト'!$E$16:$E$27</xm:f>
          </x14:formula1>
          <xm:sqref>E9 E20 P9 P20</xm:sqref>
        </x14:dataValidation>
        <x14:dataValidation type="list" allowBlank="1" showInputMessage="1" showErrorMessage="1" xr:uid="{77A8AC2A-3238-4D8A-99DD-AECEBE8FD308}">
          <x14:formula1>
            <xm:f>'(参考)リスト'!$B$16:$B$21</xm:f>
          </x14:formula1>
          <xm:sqref>E7 E18 P7 P18</xm:sqref>
        </x14:dataValidation>
        <x14:dataValidation type="list" allowBlank="1" showInputMessage="1" showErrorMessage="1" xr:uid="{2E8BBCA4-9557-49F2-8B1D-0B0735FAC49E}">
          <x14:formula1>
            <xm:f>'(参考)リスト'!$C$16:$C$47</xm:f>
          </x14:formula1>
          <xm:sqref>E8 P8 P19 E19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04863-007E-4F92-A4F0-980ABCDFCD9D}">
  <sheetPr codeName="Sheet31">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471</v>
      </c>
      <c r="F5" s="731"/>
      <c r="G5" s="732"/>
      <c r="H5" s="732"/>
      <c r="I5" s="732"/>
      <c r="J5" s="732"/>
      <c r="K5" s="732"/>
      <c r="L5" s="733"/>
      <c r="M5" s="727" t="s">
        <v>188</v>
      </c>
      <c r="N5" s="729" t="s">
        <v>189</v>
      </c>
      <c r="O5" s="730"/>
      <c r="P5" s="232" t="s">
        <v>471</v>
      </c>
      <c r="Q5" s="734"/>
      <c r="R5" s="735"/>
      <c r="S5" s="735"/>
      <c r="T5" s="735"/>
      <c r="U5" s="735"/>
      <c r="V5" s="735"/>
      <c r="W5" s="736"/>
    </row>
    <row r="6" spans="2:23" s="25" customFormat="1" ht="25.5" customHeight="1" x14ac:dyDescent="0.15">
      <c r="B6" s="728"/>
      <c r="C6" s="729" t="s">
        <v>190</v>
      </c>
      <c r="D6" s="730"/>
      <c r="E6" s="233">
        <v>2</v>
      </c>
      <c r="F6" s="734"/>
      <c r="G6" s="735"/>
      <c r="H6" s="735"/>
      <c r="I6" s="735"/>
      <c r="J6" s="735"/>
      <c r="K6" s="735"/>
      <c r="L6" s="736"/>
      <c r="M6" s="728"/>
      <c r="N6" s="729" t="s">
        <v>190</v>
      </c>
      <c r="O6" s="730"/>
      <c r="P6" s="233">
        <v>3</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1035</v>
      </c>
      <c r="F13" s="705"/>
      <c r="G13" s="706"/>
      <c r="H13" s="749" t="s">
        <v>195</v>
      </c>
      <c r="I13" s="749"/>
      <c r="J13" s="750" t="s">
        <v>631</v>
      </c>
      <c r="K13" s="750"/>
      <c r="L13" s="750"/>
      <c r="M13" s="749" t="s">
        <v>194</v>
      </c>
      <c r="N13" s="749"/>
      <c r="O13" s="749"/>
      <c r="P13" s="704" t="s">
        <v>1035</v>
      </c>
      <c r="Q13" s="705"/>
      <c r="R13" s="706"/>
      <c r="S13" s="749" t="s">
        <v>195</v>
      </c>
      <c r="T13" s="749"/>
      <c r="U13" s="750" t="s">
        <v>631</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636</v>
      </c>
      <c r="F15" s="746"/>
      <c r="G15" s="746"/>
      <c r="H15" s="746"/>
      <c r="I15" s="746"/>
      <c r="J15" s="746"/>
      <c r="K15" s="746"/>
      <c r="L15" s="747"/>
      <c r="M15" s="744" t="s">
        <v>198</v>
      </c>
      <c r="N15" s="744"/>
      <c r="O15" s="744"/>
      <c r="P15" s="745" t="s">
        <v>638</v>
      </c>
      <c r="Q15" s="746"/>
      <c r="R15" s="746"/>
      <c r="S15" s="746"/>
      <c r="T15" s="746"/>
      <c r="U15" s="746"/>
      <c r="V15" s="746"/>
      <c r="W15" s="747"/>
    </row>
    <row r="16" spans="2:23" s="25" customFormat="1" ht="25.5" customHeight="1" x14ac:dyDescent="0.15">
      <c r="B16" s="748" t="s">
        <v>188</v>
      </c>
      <c r="C16" s="748" t="s">
        <v>189</v>
      </c>
      <c r="D16" s="748"/>
      <c r="E16" s="232" t="s">
        <v>472</v>
      </c>
      <c r="F16" s="731"/>
      <c r="G16" s="732"/>
      <c r="H16" s="732"/>
      <c r="I16" s="732"/>
      <c r="J16" s="732"/>
      <c r="K16" s="732"/>
      <c r="L16" s="733"/>
      <c r="M16" s="748" t="s">
        <v>188</v>
      </c>
      <c r="N16" s="748" t="s">
        <v>189</v>
      </c>
      <c r="O16" s="748"/>
      <c r="P16" s="232" t="s">
        <v>472</v>
      </c>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v>2</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1035</v>
      </c>
      <c r="F24" s="705"/>
      <c r="G24" s="706"/>
      <c r="H24" s="749" t="s">
        <v>195</v>
      </c>
      <c r="I24" s="749"/>
      <c r="J24" s="704" t="s">
        <v>631</v>
      </c>
      <c r="K24" s="705"/>
      <c r="L24" s="706"/>
      <c r="M24" s="749" t="s">
        <v>194</v>
      </c>
      <c r="N24" s="749"/>
      <c r="O24" s="749"/>
      <c r="P24" s="704" t="s">
        <v>1035</v>
      </c>
      <c r="Q24" s="705"/>
      <c r="R24" s="706"/>
      <c r="S24" s="749" t="s">
        <v>195</v>
      </c>
      <c r="T24" s="749"/>
      <c r="U24" s="750" t="s">
        <v>631</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639</v>
      </c>
      <c r="F26" s="746"/>
      <c r="G26" s="746"/>
      <c r="H26" s="746"/>
      <c r="I26" s="746"/>
      <c r="J26" s="746"/>
      <c r="K26" s="746"/>
      <c r="L26" s="747"/>
      <c r="M26" s="744" t="s">
        <v>198</v>
      </c>
      <c r="N26" s="744"/>
      <c r="O26" s="744"/>
      <c r="P26" s="745" t="s">
        <v>640</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D9DD100B-225B-424B-B8E9-CE46F6296B5B}"/>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C197C48-6C07-4972-9971-58C8DAE1CC66}">
          <x14:formula1>
            <xm:f>'(参考)リスト'!$C$16:$C$47</xm:f>
          </x14:formula1>
          <xm:sqref>E8 P8 P19 E19</xm:sqref>
        </x14:dataValidation>
        <x14:dataValidation type="list" allowBlank="1" showInputMessage="1" showErrorMessage="1" xr:uid="{A28030D5-A1D5-4C0D-873F-D2F91AD3A8D2}">
          <x14:formula1>
            <xm:f>'(参考)リスト'!$B$16:$B$21</xm:f>
          </x14:formula1>
          <xm:sqref>E7 E18 P7 P18</xm:sqref>
        </x14:dataValidation>
        <x14:dataValidation type="list" allowBlank="1" showInputMessage="1" showErrorMessage="1" xr:uid="{D2779DD4-DC2F-4BE0-894C-69C800A8D03A}">
          <x14:formula1>
            <xm:f>'(参考)リスト'!$E$16:$E$27</xm:f>
          </x14:formula1>
          <xm:sqref>E9 E20 P9 P20</xm:sqref>
        </x14:dataValidation>
        <x14:dataValidation type="list" allowBlank="1" showInputMessage="1" showErrorMessage="1" xr:uid="{B814FA0B-8518-4618-96AF-01D1AE53E761}">
          <x14:formula1>
            <xm:f>'(参考)リスト'!$D$16:$D$18</xm:f>
          </x14:formula1>
          <xm:sqref>E10 E21 P10 P21</xm:sqref>
        </x14:dataValidation>
        <x14:dataValidation type="list" allowBlank="1" showInputMessage="1" showErrorMessage="1" xr:uid="{F82EDF86-ECF6-4C57-9CAB-902BD6AB53D0}">
          <x14:formula1>
            <xm:f>'(参考)リスト'!$F$16:$F$21</xm:f>
          </x14:formula1>
          <xm:sqref>P11:P12 P22:P23 E11:E12 E22:E23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0AA6D-51F8-4449-A892-091916E91482}">
  <sheetPr codeName="Sheet32">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473</v>
      </c>
      <c r="F5" s="731"/>
      <c r="G5" s="732"/>
      <c r="H5" s="732"/>
      <c r="I5" s="732"/>
      <c r="J5" s="732"/>
      <c r="K5" s="732"/>
      <c r="L5" s="733"/>
      <c r="M5" s="727" t="s">
        <v>188</v>
      </c>
      <c r="N5" s="729" t="s">
        <v>189</v>
      </c>
      <c r="O5" s="730"/>
      <c r="P5" s="232" t="s">
        <v>473</v>
      </c>
      <c r="Q5" s="734"/>
      <c r="R5" s="735"/>
      <c r="S5" s="735"/>
      <c r="T5" s="735"/>
      <c r="U5" s="735"/>
      <c r="V5" s="735"/>
      <c r="W5" s="736"/>
    </row>
    <row r="6" spans="2:23" s="25" customFormat="1" ht="25.5" customHeight="1" x14ac:dyDescent="0.15">
      <c r="B6" s="728"/>
      <c r="C6" s="729" t="s">
        <v>190</v>
      </c>
      <c r="D6" s="730"/>
      <c r="E6" s="233">
        <v>1</v>
      </c>
      <c r="F6" s="734"/>
      <c r="G6" s="735"/>
      <c r="H6" s="735"/>
      <c r="I6" s="735"/>
      <c r="J6" s="735"/>
      <c r="K6" s="735"/>
      <c r="L6" s="736"/>
      <c r="M6" s="728"/>
      <c r="N6" s="729" t="s">
        <v>190</v>
      </c>
      <c r="O6" s="730"/>
      <c r="P6" s="233">
        <v>2</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1035</v>
      </c>
      <c r="F13" s="705"/>
      <c r="G13" s="706"/>
      <c r="H13" s="749" t="s">
        <v>195</v>
      </c>
      <c r="I13" s="749"/>
      <c r="J13" s="750" t="s">
        <v>631</v>
      </c>
      <c r="K13" s="750"/>
      <c r="L13" s="750"/>
      <c r="M13" s="749" t="s">
        <v>194</v>
      </c>
      <c r="N13" s="749"/>
      <c r="O13" s="749"/>
      <c r="P13" s="704" t="s">
        <v>1035</v>
      </c>
      <c r="Q13" s="705"/>
      <c r="R13" s="706"/>
      <c r="S13" s="749" t="s">
        <v>195</v>
      </c>
      <c r="T13" s="749"/>
      <c r="U13" s="750" t="s">
        <v>644</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641</v>
      </c>
      <c r="F15" s="746"/>
      <c r="G15" s="746"/>
      <c r="H15" s="746"/>
      <c r="I15" s="746"/>
      <c r="J15" s="746"/>
      <c r="K15" s="746"/>
      <c r="L15" s="747"/>
      <c r="M15" s="744" t="s">
        <v>198</v>
      </c>
      <c r="N15" s="744"/>
      <c r="O15" s="744"/>
      <c r="P15" s="745" t="s">
        <v>642</v>
      </c>
      <c r="Q15" s="746"/>
      <c r="R15" s="746"/>
      <c r="S15" s="746"/>
      <c r="T15" s="746"/>
      <c r="U15" s="746"/>
      <c r="V15" s="746"/>
      <c r="W15" s="747"/>
    </row>
    <row r="16" spans="2:23" s="25" customFormat="1" ht="25.5" customHeight="1" x14ac:dyDescent="0.15">
      <c r="B16" s="748" t="s">
        <v>188</v>
      </c>
      <c r="C16" s="748" t="s">
        <v>189</v>
      </c>
      <c r="D16" s="748"/>
      <c r="E16" s="232" t="s">
        <v>474</v>
      </c>
      <c r="F16" s="731"/>
      <c r="G16" s="732"/>
      <c r="H16" s="732"/>
      <c r="I16" s="732"/>
      <c r="J16" s="732"/>
      <c r="K16" s="732"/>
      <c r="L16" s="733"/>
      <c r="M16" s="748" t="s">
        <v>188</v>
      </c>
      <c r="N16" s="748" t="s">
        <v>189</v>
      </c>
      <c r="O16" s="748"/>
      <c r="P16" s="232" t="s">
        <v>475</v>
      </c>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v>1</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1035</v>
      </c>
      <c r="F24" s="705"/>
      <c r="G24" s="706"/>
      <c r="H24" s="749" t="s">
        <v>195</v>
      </c>
      <c r="I24" s="749"/>
      <c r="J24" s="704" t="s">
        <v>631</v>
      </c>
      <c r="K24" s="705"/>
      <c r="L24" s="706"/>
      <c r="M24" s="749" t="s">
        <v>194</v>
      </c>
      <c r="N24" s="749"/>
      <c r="O24" s="749"/>
      <c r="P24" s="704" t="s">
        <v>1035</v>
      </c>
      <c r="Q24" s="705"/>
      <c r="R24" s="706"/>
      <c r="S24" s="749" t="s">
        <v>195</v>
      </c>
      <c r="T24" s="749"/>
      <c r="U24" s="750" t="s">
        <v>631</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643</v>
      </c>
      <c r="F26" s="746"/>
      <c r="G26" s="746"/>
      <c r="H26" s="746"/>
      <c r="I26" s="746"/>
      <c r="J26" s="746"/>
      <c r="K26" s="746"/>
      <c r="L26" s="747"/>
      <c r="M26" s="744" t="s">
        <v>198</v>
      </c>
      <c r="N26" s="744"/>
      <c r="O26" s="744"/>
      <c r="P26" s="745" t="s">
        <v>645</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73C54E41-2D6A-46B6-B136-0AFF905165B5}"/>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FFC225B-A553-4759-AC18-0D8233124C54}">
          <x14:formula1>
            <xm:f>'(参考)リスト'!$C$16:$C$47</xm:f>
          </x14:formula1>
          <xm:sqref>E8 P8 P19 E19</xm:sqref>
        </x14:dataValidation>
        <x14:dataValidation type="list" allowBlank="1" showInputMessage="1" showErrorMessage="1" xr:uid="{02C0BB26-5F08-42F2-898A-2384C6D8EFF3}">
          <x14:formula1>
            <xm:f>'(参考)リスト'!$B$16:$B$21</xm:f>
          </x14:formula1>
          <xm:sqref>E7 E18 P7 P18</xm:sqref>
        </x14:dataValidation>
        <x14:dataValidation type="list" allowBlank="1" showInputMessage="1" showErrorMessage="1" xr:uid="{2138E279-A845-494F-A3ED-C23F4AA9CADB}">
          <x14:formula1>
            <xm:f>'(参考)リスト'!$E$16:$E$27</xm:f>
          </x14:formula1>
          <xm:sqref>E9 E20 P9 P20</xm:sqref>
        </x14:dataValidation>
        <x14:dataValidation type="list" allowBlank="1" showInputMessage="1" showErrorMessage="1" xr:uid="{772595A4-0296-45EF-BEF3-0092729CF27A}">
          <x14:formula1>
            <xm:f>'(参考)リスト'!$D$16:$D$18</xm:f>
          </x14:formula1>
          <xm:sqref>E10 E21 P10 P21</xm:sqref>
        </x14:dataValidation>
        <x14:dataValidation type="list" allowBlank="1" showInputMessage="1" showErrorMessage="1" xr:uid="{43BE6E26-BBFF-4DC9-98E3-3F5787C23FB1}">
          <x14:formula1>
            <xm:f>'(参考)リスト'!$F$16:$F$21</xm:f>
          </x14:formula1>
          <xm:sqref>E11:E12 P22:P23 P11:P12 E22:E23</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FD9C4-9BEF-4594-A520-7F25418CDEC1}">
  <sheetPr codeName="Sheet33">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476</v>
      </c>
      <c r="F5" s="731"/>
      <c r="G5" s="732"/>
      <c r="H5" s="732"/>
      <c r="I5" s="732"/>
      <c r="J5" s="732"/>
      <c r="K5" s="732"/>
      <c r="L5" s="733"/>
      <c r="M5" s="727" t="s">
        <v>188</v>
      </c>
      <c r="N5" s="729" t="s">
        <v>189</v>
      </c>
      <c r="O5" s="730"/>
      <c r="P5" s="232" t="s">
        <v>477</v>
      </c>
      <c r="Q5" s="734"/>
      <c r="R5" s="735"/>
      <c r="S5" s="735"/>
      <c r="T5" s="735"/>
      <c r="U5" s="735"/>
      <c r="V5" s="735"/>
      <c r="W5" s="736"/>
    </row>
    <row r="6" spans="2:23" s="25" customFormat="1" ht="25.5" customHeight="1" x14ac:dyDescent="0.15">
      <c r="B6" s="728"/>
      <c r="C6" s="729" t="s">
        <v>190</v>
      </c>
      <c r="D6" s="730"/>
      <c r="E6" s="233">
        <v>1</v>
      </c>
      <c r="F6" s="734"/>
      <c r="G6" s="735"/>
      <c r="H6" s="735"/>
      <c r="I6" s="735"/>
      <c r="J6" s="735"/>
      <c r="K6" s="735"/>
      <c r="L6" s="736"/>
      <c r="M6" s="728"/>
      <c r="N6" s="729" t="s">
        <v>190</v>
      </c>
      <c r="O6" s="730"/>
      <c r="P6" s="233">
        <v>1</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425</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526</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354</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t="s">
        <v>443</v>
      </c>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t="s">
        <v>494</v>
      </c>
      <c r="Q12" s="734"/>
      <c r="R12" s="735"/>
      <c r="S12" s="735"/>
      <c r="T12" s="735"/>
      <c r="U12" s="735"/>
      <c r="V12" s="735"/>
      <c r="W12" s="736"/>
    </row>
    <row r="13" spans="2:23" s="25" customFormat="1" ht="25.5" customHeight="1" x14ac:dyDescent="0.15">
      <c r="B13" s="749" t="s">
        <v>194</v>
      </c>
      <c r="C13" s="749"/>
      <c r="D13" s="749"/>
      <c r="E13" s="704" t="s">
        <v>1036</v>
      </c>
      <c r="F13" s="705"/>
      <c r="G13" s="706"/>
      <c r="H13" s="749" t="s">
        <v>195</v>
      </c>
      <c r="I13" s="749"/>
      <c r="J13" s="750" t="s">
        <v>631</v>
      </c>
      <c r="K13" s="750"/>
      <c r="L13" s="750"/>
      <c r="M13" s="749" t="s">
        <v>194</v>
      </c>
      <c r="N13" s="749"/>
      <c r="O13" s="749"/>
      <c r="P13" s="704" t="s">
        <v>647</v>
      </c>
      <c r="Q13" s="705"/>
      <c r="R13" s="706"/>
      <c r="S13" s="749" t="s">
        <v>195</v>
      </c>
      <c r="T13" s="749"/>
      <c r="U13" s="750" t="s">
        <v>647</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t="s">
        <v>428</v>
      </c>
      <c r="Q14" s="759"/>
      <c r="R14" s="759"/>
      <c r="S14" s="760" t="s">
        <v>197</v>
      </c>
      <c r="T14" s="761"/>
      <c r="U14" s="762"/>
      <c r="V14" s="763"/>
      <c r="W14" s="764"/>
    </row>
    <row r="15" spans="2:23" s="25" customFormat="1" ht="39.75" customHeight="1" x14ac:dyDescent="0.15">
      <c r="B15" s="744" t="s">
        <v>198</v>
      </c>
      <c r="C15" s="744"/>
      <c r="D15" s="744"/>
      <c r="E15" s="745" t="s">
        <v>646</v>
      </c>
      <c r="F15" s="746"/>
      <c r="G15" s="746"/>
      <c r="H15" s="746"/>
      <c r="I15" s="746"/>
      <c r="J15" s="746"/>
      <c r="K15" s="746"/>
      <c r="L15" s="747"/>
      <c r="M15" s="744" t="s">
        <v>198</v>
      </c>
      <c r="N15" s="744"/>
      <c r="O15" s="744"/>
      <c r="P15" s="745" t="s">
        <v>648</v>
      </c>
      <c r="Q15" s="746"/>
      <c r="R15" s="746"/>
      <c r="S15" s="746"/>
      <c r="T15" s="746"/>
      <c r="U15" s="746"/>
      <c r="V15" s="746"/>
      <c r="W15" s="747"/>
    </row>
    <row r="16" spans="2:23" s="25" customFormat="1" ht="25.5" customHeight="1" x14ac:dyDescent="0.15">
      <c r="B16" s="748" t="s">
        <v>188</v>
      </c>
      <c r="C16" s="748" t="s">
        <v>189</v>
      </c>
      <c r="D16" s="748"/>
      <c r="E16" s="232" t="s">
        <v>477</v>
      </c>
      <c r="F16" s="731"/>
      <c r="G16" s="732"/>
      <c r="H16" s="732"/>
      <c r="I16" s="732"/>
      <c r="J16" s="732"/>
      <c r="K16" s="732"/>
      <c r="L16" s="733"/>
      <c r="M16" s="748" t="s">
        <v>188</v>
      </c>
      <c r="N16" s="748" t="s">
        <v>189</v>
      </c>
      <c r="O16" s="748"/>
      <c r="P16" s="232" t="s">
        <v>477</v>
      </c>
      <c r="Q16" s="734"/>
      <c r="R16" s="735"/>
      <c r="S16" s="735"/>
      <c r="T16" s="735"/>
      <c r="U16" s="735"/>
      <c r="V16" s="735"/>
      <c r="W16" s="736"/>
    </row>
    <row r="17" spans="2:24" s="25" customFormat="1" ht="25.5" customHeight="1" x14ac:dyDescent="0.15">
      <c r="B17" s="748"/>
      <c r="C17" s="748" t="s">
        <v>190</v>
      </c>
      <c r="D17" s="748"/>
      <c r="E17" s="233">
        <v>2</v>
      </c>
      <c r="F17" s="734"/>
      <c r="G17" s="735"/>
      <c r="H17" s="735"/>
      <c r="I17" s="735"/>
      <c r="J17" s="735"/>
      <c r="K17" s="735"/>
      <c r="L17" s="736"/>
      <c r="M17" s="748"/>
      <c r="N17" s="748" t="s">
        <v>190</v>
      </c>
      <c r="O17" s="748"/>
      <c r="P17" s="233">
        <v>3</v>
      </c>
      <c r="Q17" s="734"/>
      <c r="R17" s="735"/>
      <c r="S17" s="735"/>
      <c r="T17" s="735"/>
      <c r="U17" s="735"/>
      <c r="V17" s="735"/>
      <c r="W17" s="736"/>
    </row>
    <row r="18" spans="2:24" s="25" customFormat="1" ht="25.5" customHeight="1" x14ac:dyDescent="0.15">
      <c r="B18" s="748" t="s">
        <v>191</v>
      </c>
      <c r="C18" s="748" t="s">
        <v>139</v>
      </c>
      <c r="D18" s="748"/>
      <c r="E18" s="233" t="s">
        <v>425</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862</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373</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t="s">
        <v>373</v>
      </c>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t="s">
        <v>494</v>
      </c>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1063</v>
      </c>
      <c r="F24" s="705"/>
      <c r="G24" s="706"/>
      <c r="H24" s="749" t="s">
        <v>195</v>
      </c>
      <c r="I24" s="749"/>
      <c r="J24" s="704" t="s">
        <v>649</v>
      </c>
      <c r="K24" s="705"/>
      <c r="L24" s="706"/>
      <c r="M24" s="749" t="s">
        <v>194</v>
      </c>
      <c r="N24" s="749"/>
      <c r="O24" s="749"/>
      <c r="P24" s="704" t="s">
        <v>1036</v>
      </c>
      <c r="Q24" s="705"/>
      <c r="R24" s="706"/>
      <c r="S24" s="749" t="s">
        <v>195</v>
      </c>
      <c r="T24" s="749"/>
      <c r="U24" s="750" t="s">
        <v>631</v>
      </c>
      <c r="V24" s="750"/>
      <c r="W24" s="750"/>
    </row>
    <row r="25" spans="2:24" s="25" customFormat="1" ht="25.5" customHeight="1" x14ac:dyDescent="0.15">
      <c r="B25" s="751" t="s">
        <v>196</v>
      </c>
      <c r="C25" s="751"/>
      <c r="D25" s="751"/>
      <c r="E25" s="759" t="s">
        <v>428</v>
      </c>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650</v>
      </c>
      <c r="F26" s="746"/>
      <c r="G26" s="746"/>
      <c r="H26" s="746"/>
      <c r="I26" s="746"/>
      <c r="J26" s="746"/>
      <c r="K26" s="746"/>
      <c r="L26" s="747"/>
      <c r="M26" s="744" t="s">
        <v>198</v>
      </c>
      <c r="N26" s="744"/>
      <c r="O26" s="744"/>
      <c r="P26" s="745" t="s">
        <v>651</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B8EF6A9E-D19F-4725-90C7-A7127078C5D8}"/>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AE05941-DFEB-4819-82B1-406FE6CF41B5}">
          <x14:formula1>
            <xm:f>'(参考)リスト'!$C$16:$C$47</xm:f>
          </x14:formula1>
          <xm:sqref>E8 P8 P19 E19</xm:sqref>
        </x14:dataValidation>
        <x14:dataValidation type="list" allowBlank="1" showInputMessage="1" showErrorMessage="1" xr:uid="{06C9AAB1-D121-4D21-AC06-4B40330D6AF1}">
          <x14:formula1>
            <xm:f>'(参考)リスト'!$B$16:$B$21</xm:f>
          </x14:formula1>
          <xm:sqref>E7 E18 P7 P18</xm:sqref>
        </x14:dataValidation>
        <x14:dataValidation type="list" allowBlank="1" showInputMessage="1" showErrorMessage="1" xr:uid="{CB9BA214-5579-444D-96FF-2CEC9F6F80AD}">
          <x14:formula1>
            <xm:f>'(参考)リスト'!$E$16:$E$27</xm:f>
          </x14:formula1>
          <xm:sqref>E9 E20 P9 P20</xm:sqref>
        </x14:dataValidation>
        <x14:dataValidation type="list" allowBlank="1" showInputMessage="1" showErrorMessage="1" xr:uid="{C2BD257C-B4BF-4D5D-ADE6-1ED19A27BF4D}">
          <x14:formula1>
            <xm:f>'(参考)リスト'!$D$16:$D$18</xm:f>
          </x14:formula1>
          <xm:sqref>E10 E21 P10 P21</xm:sqref>
        </x14:dataValidation>
        <x14:dataValidation type="list" allowBlank="1" showInputMessage="1" showErrorMessage="1" xr:uid="{33FD675F-864D-456F-B53E-4315BD4CFE9A}">
          <x14:formula1>
            <xm:f>'(参考)リスト'!$F$16:$F$21</xm:f>
          </x14:formula1>
          <xm:sqref>P11:P12 P22:P23 E11:E12 E22:E23</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F0EF2-CEE4-4EF8-8664-A9C34C6B9567}">
  <sheetPr codeName="Sheet34">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478</v>
      </c>
      <c r="F5" s="731"/>
      <c r="G5" s="732"/>
      <c r="H5" s="732"/>
      <c r="I5" s="732"/>
      <c r="J5" s="732"/>
      <c r="K5" s="732"/>
      <c r="L5" s="733"/>
      <c r="M5" s="727" t="s">
        <v>188</v>
      </c>
      <c r="N5" s="729" t="s">
        <v>189</v>
      </c>
      <c r="O5" s="730"/>
      <c r="P5" s="232" t="s">
        <v>478</v>
      </c>
      <c r="Q5" s="734"/>
      <c r="R5" s="735"/>
      <c r="S5" s="735"/>
      <c r="T5" s="735"/>
      <c r="U5" s="735"/>
      <c r="V5" s="735"/>
      <c r="W5" s="736"/>
    </row>
    <row r="6" spans="2:23" s="25" customFormat="1" ht="25.5" customHeight="1" x14ac:dyDescent="0.15">
      <c r="B6" s="728"/>
      <c r="C6" s="729" t="s">
        <v>190</v>
      </c>
      <c r="D6" s="730"/>
      <c r="E6" s="233">
        <v>1</v>
      </c>
      <c r="F6" s="734"/>
      <c r="G6" s="735"/>
      <c r="H6" s="735"/>
      <c r="I6" s="735"/>
      <c r="J6" s="735"/>
      <c r="K6" s="735"/>
      <c r="L6" s="736"/>
      <c r="M6" s="728"/>
      <c r="N6" s="729" t="s">
        <v>190</v>
      </c>
      <c r="O6" s="730"/>
      <c r="P6" s="233">
        <v>2</v>
      </c>
      <c r="Q6" s="734"/>
      <c r="R6" s="735"/>
      <c r="S6" s="735"/>
      <c r="T6" s="735"/>
      <c r="U6" s="735"/>
      <c r="V6" s="735"/>
      <c r="W6" s="736"/>
    </row>
    <row r="7" spans="2:23" s="25" customFormat="1" ht="25.5" customHeight="1" x14ac:dyDescent="0.15">
      <c r="B7" s="727" t="s">
        <v>191</v>
      </c>
      <c r="C7" s="729" t="s">
        <v>139</v>
      </c>
      <c r="D7" s="730"/>
      <c r="E7" s="233" t="s">
        <v>425</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862</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345</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t="s">
        <v>443</v>
      </c>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t="s">
        <v>494</v>
      </c>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652</v>
      </c>
      <c r="F13" s="705"/>
      <c r="G13" s="706"/>
      <c r="H13" s="749" t="s">
        <v>195</v>
      </c>
      <c r="I13" s="749"/>
      <c r="J13" s="750" t="s">
        <v>652</v>
      </c>
      <c r="K13" s="750"/>
      <c r="L13" s="750"/>
      <c r="M13" s="749" t="s">
        <v>194</v>
      </c>
      <c r="N13" s="749"/>
      <c r="O13" s="749"/>
      <c r="P13" s="704" t="s">
        <v>1036</v>
      </c>
      <c r="Q13" s="705"/>
      <c r="R13" s="706"/>
      <c r="S13" s="749" t="s">
        <v>195</v>
      </c>
      <c r="T13" s="749"/>
      <c r="U13" s="750" t="s">
        <v>631</v>
      </c>
      <c r="V13" s="750"/>
      <c r="W13" s="750"/>
    </row>
    <row r="14" spans="2:23" s="25" customFormat="1" ht="25.5" customHeight="1" x14ac:dyDescent="0.15">
      <c r="B14" s="751" t="s">
        <v>196</v>
      </c>
      <c r="C14" s="751"/>
      <c r="D14" s="751"/>
      <c r="E14" s="596" t="s">
        <v>428</v>
      </c>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1024</v>
      </c>
      <c r="F15" s="746"/>
      <c r="G15" s="746"/>
      <c r="H15" s="746"/>
      <c r="I15" s="746"/>
      <c r="J15" s="746"/>
      <c r="K15" s="746"/>
      <c r="L15" s="747"/>
      <c r="M15" s="744" t="s">
        <v>198</v>
      </c>
      <c r="N15" s="744"/>
      <c r="O15" s="744"/>
      <c r="P15" s="745" t="s">
        <v>653</v>
      </c>
      <c r="Q15" s="746"/>
      <c r="R15" s="746"/>
      <c r="S15" s="746"/>
      <c r="T15" s="746"/>
      <c r="U15" s="746"/>
      <c r="V15" s="746"/>
      <c r="W15" s="747"/>
    </row>
    <row r="16" spans="2:23" s="25" customFormat="1" ht="25.5" customHeight="1" x14ac:dyDescent="0.15">
      <c r="B16" s="748" t="s">
        <v>188</v>
      </c>
      <c r="C16" s="748" t="s">
        <v>189</v>
      </c>
      <c r="D16" s="748"/>
      <c r="E16" s="232" t="s">
        <v>479</v>
      </c>
      <c r="F16" s="731"/>
      <c r="G16" s="732"/>
      <c r="H16" s="732"/>
      <c r="I16" s="732"/>
      <c r="J16" s="732"/>
      <c r="K16" s="732"/>
      <c r="L16" s="733"/>
      <c r="M16" s="748" t="s">
        <v>188</v>
      </c>
      <c r="N16" s="748" t="s">
        <v>189</v>
      </c>
      <c r="O16" s="748"/>
      <c r="P16" s="232" t="s">
        <v>479</v>
      </c>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v>2</v>
      </c>
      <c r="Q17" s="734"/>
      <c r="R17" s="735"/>
      <c r="S17" s="735"/>
      <c r="T17" s="735"/>
      <c r="U17" s="735"/>
      <c r="V17" s="735"/>
      <c r="W17" s="736"/>
    </row>
    <row r="18" spans="2:24" s="25" customFormat="1" ht="25.5" customHeight="1" x14ac:dyDescent="0.15">
      <c r="B18" s="748" t="s">
        <v>191</v>
      </c>
      <c r="C18" s="748" t="s">
        <v>139</v>
      </c>
      <c r="D18" s="748"/>
      <c r="E18" s="233" t="s">
        <v>425</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862</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373</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t="s">
        <v>373</v>
      </c>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t="s">
        <v>494</v>
      </c>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654</v>
      </c>
      <c r="F24" s="705"/>
      <c r="G24" s="706"/>
      <c r="H24" s="749" t="s">
        <v>195</v>
      </c>
      <c r="I24" s="749"/>
      <c r="J24" s="704" t="s">
        <v>655</v>
      </c>
      <c r="K24" s="705"/>
      <c r="L24" s="706"/>
      <c r="M24" s="749" t="s">
        <v>194</v>
      </c>
      <c r="N24" s="749"/>
      <c r="O24" s="749"/>
      <c r="P24" s="704" t="s">
        <v>1036</v>
      </c>
      <c r="Q24" s="705"/>
      <c r="R24" s="706"/>
      <c r="S24" s="749" t="s">
        <v>195</v>
      </c>
      <c r="T24" s="749"/>
      <c r="U24" s="750" t="s">
        <v>631</v>
      </c>
      <c r="V24" s="750"/>
      <c r="W24" s="750"/>
    </row>
    <row r="25" spans="2:24" s="25" customFormat="1" ht="25.5" customHeight="1" x14ac:dyDescent="0.15">
      <c r="B25" s="751" t="s">
        <v>196</v>
      </c>
      <c r="C25" s="751"/>
      <c r="D25" s="751"/>
      <c r="E25" s="759" t="s">
        <v>428</v>
      </c>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656</v>
      </c>
      <c r="F26" s="746"/>
      <c r="G26" s="746"/>
      <c r="H26" s="746"/>
      <c r="I26" s="746"/>
      <c r="J26" s="746"/>
      <c r="K26" s="746"/>
      <c r="L26" s="747"/>
      <c r="M26" s="744" t="s">
        <v>198</v>
      </c>
      <c r="N26" s="744"/>
      <c r="O26" s="744"/>
      <c r="P26" s="745" t="s">
        <v>657</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13F3BDBA-53FB-405F-8F8F-A913F44A3E24}"/>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AC1E485-35EE-4D5F-8162-762AA267ECB0}">
          <x14:formula1>
            <xm:f>'(参考)リスト'!$C$16:$C$47</xm:f>
          </x14:formula1>
          <xm:sqref>E8 P8 P19 E19</xm:sqref>
        </x14:dataValidation>
        <x14:dataValidation type="list" allowBlank="1" showInputMessage="1" showErrorMessage="1" xr:uid="{76365509-75B3-4D8C-AF84-AA91D4B61EDD}">
          <x14:formula1>
            <xm:f>'(参考)リスト'!$B$16:$B$21</xm:f>
          </x14:formula1>
          <xm:sqref>E7 E18 P7 P18</xm:sqref>
        </x14:dataValidation>
        <x14:dataValidation type="list" allowBlank="1" showInputMessage="1" showErrorMessage="1" xr:uid="{FAD95CC1-85F4-4034-9B07-8C93ACE2F9A6}">
          <x14:formula1>
            <xm:f>'(参考)リスト'!$E$16:$E$27</xm:f>
          </x14:formula1>
          <xm:sqref>E9 E20 P9 P20</xm:sqref>
        </x14:dataValidation>
        <x14:dataValidation type="list" allowBlank="1" showInputMessage="1" showErrorMessage="1" xr:uid="{1E9A8BAB-3374-49B0-BA03-08CBD6F3B939}">
          <x14:formula1>
            <xm:f>'(参考)リスト'!$D$16:$D$18</xm:f>
          </x14:formula1>
          <xm:sqref>E10 E21 P10 P21</xm:sqref>
        </x14:dataValidation>
        <x14:dataValidation type="list" allowBlank="1" showInputMessage="1" showErrorMessage="1" xr:uid="{3767042C-AD05-481C-836C-15F884A75726}">
          <x14:formula1>
            <xm:f>'(参考)リスト'!$F$16:$F$21</xm:f>
          </x14:formula1>
          <xm:sqref>E11:E12 P22:P23 P11:P12 E22:E23</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499E5-9FFE-491F-BFFB-6B8567350F0E}">
  <sheetPr codeName="Sheet40">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480</v>
      </c>
      <c r="F5" s="731"/>
      <c r="G5" s="732"/>
      <c r="H5" s="732"/>
      <c r="I5" s="732"/>
      <c r="J5" s="732"/>
      <c r="K5" s="732"/>
      <c r="L5" s="733"/>
      <c r="M5" s="727" t="s">
        <v>188</v>
      </c>
      <c r="N5" s="729" t="s">
        <v>189</v>
      </c>
      <c r="O5" s="730"/>
      <c r="P5" s="232" t="s">
        <v>480</v>
      </c>
      <c r="Q5" s="734"/>
      <c r="R5" s="735"/>
      <c r="S5" s="735"/>
      <c r="T5" s="735"/>
      <c r="U5" s="735"/>
      <c r="V5" s="735"/>
      <c r="W5" s="736"/>
    </row>
    <row r="6" spans="2:23" s="25" customFormat="1" ht="25.5" customHeight="1" x14ac:dyDescent="0.15">
      <c r="B6" s="728"/>
      <c r="C6" s="729" t="s">
        <v>190</v>
      </c>
      <c r="D6" s="730"/>
      <c r="E6" s="233">
        <v>1</v>
      </c>
      <c r="F6" s="734"/>
      <c r="G6" s="735"/>
      <c r="H6" s="735"/>
      <c r="I6" s="735"/>
      <c r="J6" s="735"/>
      <c r="K6" s="735"/>
      <c r="L6" s="736"/>
      <c r="M6" s="728"/>
      <c r="N6" s="729" t="s">
        <v>190</v>
      </c>
      <c r="O6" s="730"/>
      <c r="P6" s="233">
        <v>2</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1036</v>
      </c>
      <c r="F13" s="705"/>
      <c r="G13" s="706"/>
      <c r="H13" s="749" t="s">
        <v>195</v>
      </c>
      <c r="I13" s="749"/>
      <c r="J13" s="750" t="s">
        <v>433</v>
      </c>
      <c r="K13" s="750"/>
      <c r="L13" s="750"/>
      <c r="M13" s="749" t="s">
        <v>194</v>
      </c>
      <c r="N13" s="749"/>
      <c r="O13" s="749"/>
      <c r="P13" s="704" t="s">
        <v>1036</v>
      </c>
      <c r="Q13" s="705"/>
      <c r="R13" s="706"/>
      <c r="S13" s="749" t="s">
        <v>195</v>
      </c>
      <c r="T13" s="749"/>
      <c r="U13" s="750" t="s">
        <v>433</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632</v>
      </c>
      <c r="F15" s="746"/>
      <c r="G15" s="746"/>
      <c r="H15" s="746"/>
      <c r="I15" s="746"/>
      <c r="J15" s="746"/>
      <c r="K15" s="746"/>
      <c r="L15" s="747"/>
      <c r="M15" s="744" t="s">
        <v>198</v>
      </c>
      <c r="N15" s="744"/>
      <c r="O15" s="744"/>
      <c r="P15" s="745" t="s">
        <v>637</v>
      </c>
      <c r="Q15" s="746"/>
      <c r="R15" s="746"/>
      <c r="S15" s="746"/>
      <c r="T15" s="746"/>
      <c r="U15" s="746"/>
      <c r="V15" s="746"/>
      <c r="W15" s="747"/>
    </row>
    <row r="16" spans="2:23" s="25" customFormat="1" ht="25.5" customHeight="1" x14ac:dyDescent="0.15">
      <c r="B16" s="748" t="s">
        <v>188</v>
      </c>
      <c r="C16" s="748" t="s">
        <v>189</v>
      </c>
      <c r="D16" s="748"/>
      <c r="E16" s="232" t="s">
        <v>481</v>
      </c>
      <c r="F16" s="731"/>
      <c r="G16" s="732"/>
      <c r="H16" s="732"/>
      <c r="I16" s="732"/>
      <c r="J16" s="732"/>
      <c r="K16" s="732"/>
      <c r="L16" s="733"/>
      <c r="M16" s="748" t="s">
        <v>188</v>
      </c>
      <c r="N16" s="748" t="s">
        <v>189</v>
      </c>
      <c r="O16" s="748"/>
      <c r="P16" s="232" t="s">
        <v>481</v>
      </c>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v>2</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1036</v>
      </c>
      <c r="F24" s="705"/>
      <c r="G24" s="706"/>
      <c r="H24" s="749" t="s">
        <v>195</v>
      </c>
      <c r="I24" s="749"/>
      <c r="J24" s="704" t="s">
        <v>433</v>
      </c>
      <c r="K24" s="705"/>
      <c r="L24" s="706"/>
      <c r="M24" s="749" t="s">
        <v>194</v>
      </c>
      <c r="N24" s="749"/>
      <c r="O24" s="749"/>
      <c r="P24" s="704" t="s">
        <v>1036</v>
      </c>
      <c r="Q24" s="705"/>
      <c r="R24" s="706"/>
      <c r="S24" s="749" t="s">
        <v>195</v>
      </c>
      <c r="T24" s="749"/>
      <c r="U24" s="750" t="s">
        <v>433</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632</v>
      </c>
      <c r="F26" s="746"/>
      <c r="G26" s="746"/>
      <c r="H26" s="746"/>
      <c r="I26" s="746"/>
      <c r="J26" s="746"/>
      <c r="K26" s="746"/>
      <c r="L26" s="747"/>
      <c r="M26" s="744" t="s">
        <v>198</v>
      </c>
      <c r="N26" s="744"/>
      <c r="O26" s="744"/>
      <c r="P26" s="745" t="s">
        <v>637</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C7C0D972-8510-4A4E-A5B1-08D3014AD1B6}"/>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FD6384F-2ED2-492A-808E-58BC84C7AD2E}">
          <x14:formula1>
            <xm:f>'(参考)リスト'!$C$16:$C$47</xm:f>
          </x14:formula1>
          <xm:sqref>E8 P8 P19 E19</xm:sqref>
        </x14:dataValidation>
        <x14:dataValidation type="list" allowBlank="1" showInputMessage="1" showErrorMessage="1" xr:uid="{22DD9C00-34CE-4049-8092-33B9D356DD93}">
          <x14:formula1>
            <xm:f>'(参考)リスト'!$B$16:$B$21</xm:f>
          </x14:formula1>
          <xm:sqref>E7 E18 P7 P18</xm:sqref>
        </x14:dataValidation>
        <x14:dataValidation type="list" allowBlank="1" showInputMessage="1" showErrorMessage="1" xr:uid="{876135BB-BCFE-483C-985F-ADD3C9B8E53F}">
          <x14:formula1>
            <xm:f>'(参考)リスト'!$E$16:$E$27</xm:f>
          </x14:formula1>
          <xm:sqref>E9 E20 P9 P20</xm:sqref>
        </x14:dataValidation>
        <x14:dataValidation type="list" allowBlank="1" showInputMessage="1" showErrorMessage="1" xr:uid="{8BE34138-5599-4B40-81C0-0794F7CFE5AA}">
          <x14:formula1>
            <xm:f>'(参考)リスト'!$D$16:$D$18</xm:f>
          </x14:formula1>
          <xm:sqref>E10 E21 P10 P21</xm:sqref>
        </x14:dataValidation>
        <x14:dataValidation type="list" allowBlank="1" showInputMessage="1" showErrorMessage="1" xr:uid="{04364308-A641-42A9-8BB7-F124EC3F600A}">
          <x14:formula1>
            <xm:f>'(参考)リスト'!$F$16:$F$21</xm:f>
          </x14:formula1>
          <xm:sqref>P11:P12 P22:P23 E11:E12 E22:E23</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12419-B78D-4808-93E9-164EF0DB6667}">
  <sheetPr codeName="Sheet41">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482</v>
      </c>
      <c r="F5" s="731"/>
      <c r="G5" s="732"/>
      <c r="H5" s="732"/>
      <c r="I5" s="732"/>
      <c r="J5" s="732"/>
      <c r="K5" s="732"/>
      <c r="L5" s="733"/>
      <c r="M5" s="727" t="s">
        <v>188</v>
      </c>
      <c r="N5" s="729" t="s">
        <v>189</v>
      </c>
      <c r="O5" s="730"/>
      <c r="P5" s="232" t="s">
        <v>483</v>
      </c>
      <c r="Q5" s="734"/>
      <c r="R5" s="735"/>
      <c r="S5" s="735"/>
      <c r="T5" s="735"/>
      <c r="U5" s="735"/>
      <c r="V5" s="735"/>
      <c r="W5" s="736"/>
    </row>
    <row r="6" spans="2:23" s="25" customFormat="1" ht="25.5" customHeight="1" x14ac:dyDescent="0.15">
      <c r="B6" s="728"/>
      <c r="C6" s="729" t="s">
        <v>190</v>
      </c>
      <c r="D6" s="730"/>
      <c r="E6" s="233">
        <v>1</v>
      </c>
      <c r="F6" s="734"/>
      <c r="G6" s="735"/>
      <c r="H6" s="735"/>
      <c r="I6" s="735"/>
      <c r="J6" s="735"/>
      <c r="K6" s="735"/>
      <c r="L6" s="736"/>
      <c r="M6" s="728"/>
      <c r="N6" s="729" t="s">
        <v>190</v>
      </c>
      <c r="O6" s="730"/>
      <c r="P6" s="233">
        <v>1</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1037</v>
      </c>
      <c r="F13" s="705"/>
      <c r="G13" s="706"/>
      <c r="H13" s="749" t="s">
        <v>195</v>
      </c>
      <c r="I13" s="749"/>
      <c r="J13" s="750" t="s">
        <v>433</v>
      </c>
      <c r="K13" s="750"/>
      <c r="L13" s="750"/>
      <c r="M13" s="749" t="s">
        <v>194</v>
      </c>
      <c r="N13" s="749"/>
      <c r="O13" s="749"/>
      <c r="P13" s="704" t="s">
        <v>1037</v>
      </c>
      <c r="Q13" s="705"/>
      <c r="R13" s="706"/>
      <c r="S13" s="749" t="s">
        <v>195</v>
      </c>
      <c r="T13" s="749"/>
      <c r="U13" s="750" t="s">
        <v>433</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637</v>
      </c>
      <c r="F15" s="746"/>
      <c r="G15" s="746"/>
      <c r="H15" s="746"/>
      <c r="I15" s="746"/>
      <c r="J15" s="746"/>
      <c r="K15" s="746"/>
      <c r="L15" s="747"/>
      <c r="M15" s="744" t="s">
        <v>198</v>
      </c>
      <c r="N15" s="744"/>
      <c r="O15" s="744"/>
      <c r="P15" s="745" t="s">
        <v>637</v>
      </c>
      <c r="Q15" s="746"/>
      <c r="R15" s="746"/>
      <c r="S15" s="746"/>
      <c r="T15" s="746"/>
      <c r="U15" s="746"/>
      <c r="V15" s="746"/>
      <c r="W15" s="747"/>
    </row>
    <row r="16" spans="2:23" s="25" customFormat="1" ht="25.5" customHeight="1" x14ac:dyDescent="0.15">
      <c r="B16" s="748" t="s">
        <v>188</v>
      </c>
      <c r="C16" s="748" t="s">
        <v>189</v>
      </c>
      <c r="D16" s="748"/>
      <c r="E16" s="232" t="s">
        <v>484</v>
      </c>
      <c r="F16" s="731"/>
      <c r="G16" s="732"/>
      <c r="H16" s="732"/>
      <c r="I16" s="732"/>
      <c r="J16" s="732"/>
      <c r="K16" s="732"/>
      <c r="L16" s="733"/>
      <c r="M16" s="748" t="s">
        <v>188</v>
      </c>
      <c r="N16" s="748" t="s">
        <v>189</v>
      </c>
      <c r="O16" s="748"/>
      <c r="P16" s="232" t="s">
        <v>485</v>
      </c>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v>1</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1037</v>
      </c>
      <c r="F24" s="705"/>
      <c r="G24" s="706"/>
      <c r="H24" s="749" t="s">
        <v>195</v>
      </c>
      <c r="I24" s="749"/>
      <c r="J24" s="704" t="s">
        <v>433</v>
      </c>
      <c r="K24" s="705"/>
      <c r="L24" s="706"/>
      <c r="M24" s="749" t="s">
        <v>194</v>
      </c>
      <c r="N24" s="749"/>
      <c r="O24" s="749"/>
      <c r="P24" s="704" t="s">
        <v>1037</v>
      </c>
      <c r="Q24" s="705"/>
      <c r="R24" s="706"/>
      <c r="S24" s="749" t="s">
        <v>195</v>
      </c>
      <c r="T24" s="749"/>
      <c r="U24" s="750" t="s">
        <v>433</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637</v>
      </c>
      <c r="F26" s="746"/>
      <c r="G26" s="746"/>
      <c r="H26" s="746"/>
      <c r="I26" s="746"/>
      <c r="J26" s="746"/>
      <c r="K26" s="746"/>
      <c r="L26" s="747"/>
      <c r="M26" s="744" t="s">
        <v>198</v>
      </c>
      <c r="N26" s="744"/>
      <c r="O26" s="744"/>
      <c r="P26" s="745" t="s">
        <v>637</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9EFCE7C5-05B5-4588-90F3-93DADC67D693}"/>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F8AF042-5F92-4CBA-BE8A-03B8DDBDA964}">
          <x14:formula1>
            <xm:f>'(参考)リスト'!$C$16:$C$47</xm:f>
          </x14:formula1>
          <xm:sqref>E8 P8 P19 E19</xm:sqref>
        </x14:dataValidation>
        <x14:dataValidation type="list" allowBlank="1" showInputMessage="1" showErrorMessage="1" xr:uid="{9B765280-CDF4-4E02-9E26-C1047AB07E6C}">
          <x14:formula1>
            <xm:f>'(参考)リスト'!$B$16:$B$21</xm:f>
          </x14:formula1>
          <xm:sqref>E7 E18 P7 P18</xm:sqref>
        </x14:dataValidation>
        <x14:dataValidation type="list" allowBlank="1" showInputMessage="1" showErrorMessage="1" xr:uid="{9EFCCF11-C473-45CB-AB25-E16DA332B862}">
          <x14:formula1>
            <xm:f>'(参考)リスト'!$E$16:$E$27</xm:f>
          </x14:formula1>
          <xm:sqref>E9 E20 P9 P20</xm:sqref>
        </x14:dataValidation>
        <x14:dataValidation type="list" allowBlank="1" showInputMessage="1" showErrorMessage="1" xr:uid="{69076A52-44C5-42D6-BB11-F6B991A9DD36}">
          <x14:formula1>
            <xm:f>'(参考)リスト'!$D$16:$D$18</xm:f>
          </x14:formula1>
          <xm:sqref>E10 E21 P10 P21</xm:sqref>
        </x14:dataValidation>
        <x14:dataValidation type="list" allowBlank="1" showInputMessage="1" showErrorMessage="1" xr:uid="{E4EBA521-3CEE-41DC-8D80-16797D617F07}">
          <x14:formula1>
            <xm:f>'(参考)リスト'!$F$16:$F$21</xm:f>
          </x14:formula1>
          <xm:sqref>P11:P12 P22:P23 E11:E12 E22:E23</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35FE5-1634-4A42-8AAB-A280ECBDCF36}">
  <sheetPr codeName="Sheet42">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486</v>
      </c>
      <c r="F5" s="731"/>
      <c r="G5" s="732"/>
      <c r="H5" s="732"/>
      <c r="I5" s="732"/>
      <c r="J5" s="732"/>
      <c r="K5" s="732"/>
      <c r="L5" s="733"/>
      <c r="M5" s="727" t="s">
        <v>188</v>
      </c>
      <c r="N5" s="729" t="s">
        <v>189</v>
      </c>
      <c r="O5" s="730"/>
      <c r="P5" s="232" t="s">
        <v>487</v>
      </c>
      <c r="Q5" s="734"/>
      <c r="R5" s="735"/>
      <c r="S5" s="735"/>
      <c r="T5" s="735"/>
      <c r="U5" s="735"/>
      <c r="V5" s="735"/>
      <c r="W5" s="736"/>
    </row>
    <row r="6" spans="2:23" s="25" customFormat="1" ht="25.5" customHeight="1" x14ac:dyDescent="0.15">
      <c r="B6" s="728"/>
      <c r="C6" s="729" t="s">
        <v>190</v>
      </c>
      <c r="D6" s="730"/>
      <c r="E6" s="233">
        <v>1</v>
      </c>
      <c r="F6" s="734"/>
      <c r="G6" s="735"/>
      <c r="H6" s="735"/>
      <c r="I6" s="735"/>
      <c r="J6" s="735"/>
      <c r="K6" s="735"/>
      <c r="L6" s="736"/>
      <c r="M6" s="728"/>
      <c r="N6" s="729" t="s">
        <v>190</v>
      </c>
      <c r="O6" s="730"/>
      <c r="P6" s="233">
        <v>1</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1037</v>
      </c>
      <c r="F13" s="705"/>
      <c r="G13" s="706"/>
      <c r="H13" s="749" t="s">
        <v>195</v>
      </c>
      <c r="I13" s="749"/>
      <c r="J13" s="750" t="s">
        <v>433</v>
      </c>
      <c r="K13" s="750"/>
      <c r="L13" s="750"/>
      <c r="M13" s="749" t="s">
        <v>194</v>
      </c>
      <c r="N13" s="749"/>
      <c r="O13" s="749"/>
      <c r="P13" s="704" t="s">
        <v>1037</v>
      </c>
      <c r="Q13" s="705"/>
      <c r="R13" s="706"/>
      <c r="S13" s="749" t="s">
        <v>195</v>
      </c>
      <c r="T13" s="749"/>
      <c r="U13" s="750" t="s">
        <v>433</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637</v>
      </c>
      <c r="F15" s="746"/>
      <c r="G15" s="746"/>
      <c r="H15" s="746"/>
      <c r="I15" s="746"/>
      <c r="J15" s="746"/>
      <c r="K15" s="746"/>
      <c r="L15" s="747"/>
      <c r="M15" s="744" t="s">
        <v>198</v>
      </c>
      <c r="N15" s="744"/>
      <c r="O15" s="744"/>
      <c r="P15" s="745" t="s">
        <v>637</v>
      </c>
      <c r="Q15" s="746"/>
      <c r="R15" s="746"/>
      <c r="S15" s="746"/>
      <c r="T15" s="746"/>
      <c r="U15" s="746"/>
      <c r="V15" s="746"/>
      <c r="W15" s="747"/>
    </row>
    <row r="16" spans="2:23" s="25" customFormat="1" ht="25.5" customHeight="1" x14ac:dyDescent="0.15">
      <c r="B16" s="748" t="s">
        <v>188</v>
      </c>
      <c r="C16" s="748" t="s">
        <v>189</v>
      </c>
      <c r="D16" s="748"/>
      <c r="E16" s="232" t="s">
        <v>488</v>
      </c>
      <c r="F16" s="731"/>
      <c r="G16" s="732"/>
      <c r="H16" s="732"/>
      <c r="I16" s="732"/>
      <c r="J16" s="732"/>
      <c r="K16" s="732"/>
      <c r="L16" s="733"/>
      <c r="M16" s="748" t="s">
        <v>188</v>
      </c>
      <c r="N16" s="748" t="s">
        <v>189</v>
      </c>
      <c r="O16" s="748"/>
      <c r="P16" s="232" t="s">
        <v>488</v>
      </c>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v>2</v>
      </c>
      <c r="Q17" s="734"/>
      <c r="R17" s="735"/>
      <c r="S17" s="735"/>
      <c r="T17" s="735"/>
      <c r="U17" s="735"/>
      <c r="V17" s="735"/>
      <c r="W17" s="736"/>
    </row>
    <row r="18" spans="2:24" s="25" customFormat="1" ht="25.5" customHeight="1" x14ac:dyDescent="0.15">
      <c r="B18" s="748" t="s">
        <v>191</v>
      </c>
      <c r="C18" s="748" t="s">
        <v>139</v>
      </c>
      <c r="D18" s="748"/>
      <c r="E18" s="233" t="s">
        <v>425</v>
      </c>
      <c r="F18" s="734"/>
      <c r="G18" s="735"/>
      <c r="H18" s="735"/>
      <c r="I18" s="735"/>
      <c r="J18" s="735"/>
      <c r="K18" s="735"/>
      <c r="L18" s="736"/>
      <c r="M18" s="748" t="s">
        <v>191</v>
      </c>
      <c r="N18" s="748" t="s">
        <v>139</v>
      </c>
      <c r="O18" s="748"/>
      <c r="P18" s="233" t="s">
        <v>425</v>
      </c>
      <c r="Q18" s="734"/>
      <c r="R18" s="735"/>
      <c r="S18" s="735"/>
      <c r="T18" s="735"/>
      <c r="U18" s="735"/>
      <c r="V18" s="735"/>
      <c r="W18" s="736"/>
    </row>
    <row r="19" spans="2:24" s="25" customFormat="1" ht="25.5" customHeight="1" x14ac:dyDescent="0.15">
      <c r="B19" s="748"/>
      <c r="C19" s="748" t="s">
        <v>140</v>
      </c>
      <c r="D19" s="748"/>
      <c r="E19" s="232" t="s">
        <v>526</v>
      </c>
      <c r="F19" s="734"/>
      <c r="G19" s="735"/>
      <c r="H19" s="735"/>
      <c r="I19" s="735"/>
      <c r="J19" s="735"/>
      <c r="K19" s="735"/>
      <c r="L19" s="736"/>
      <c r="M19" s="748"/>
      <c r="N19" s="748" t="s">
        <v>140</v>
      </c>
      <c r="O19" s="748"/>
      <c r="P19" s="232" t="s">
        <v>862</v>
      </c>
      <c r="Q19" s="734"/>
      <c r="R19" s="735"/>
      <c r="S19" s="735"/>
      <c r="T19" s="735"/>
      <c r="U19" s="735"/>
      <c r="V19" s="735"/>
      <c r="W19" s="736"/>
    </row>
    <row r="20" spans="2:24" s="25" customFormat="1" ht="25.5" customHeight="1" x14ac:dyDescent="0.15">
      <c r="B20" s="744" t="s">
        <v>142</v>
      </c>
      <c r="C20" s="744"/>
      <c r="D20" s="744"/>
      <c r="E20" s="232" t="s">
        <v>354</v>
      </c>
      <c r="F20" s="734"/>
      <c r="G20" s="735"/>
      <c r="H20" s="735"/>
      <c r="I20" s="735"/>
      <c r="J20" s="735"/>
      <c r="K20" s="735"/>
      <c r="L20" s="736"/>
      <c r="M20" s="744" t="s">
        <v>142</v>
      </c>
      <c r="N20" s="744"/>
      <c r="O20" s="744"/>
      <c r="P20" s="232" t="s">
        <v>345</v>
      </c>
      <c r="Q20" s="734"/>
      <c r="R20" s="735"/>
      <c r="S20" s="735"/>
      <c r="T20" s="735"/>
      <c r="U20" s="735"/>
      <c r="V20" s="735"/>
      <c r="W20" s="736"/>
    </row>
    <row r="21" spans="2:24" s="25" customFormat="1" ht="25.5" customHeight="1" x14ac:dyDescent="0.15">
      <c r="B21" s="727" t="s">
        <v>192</v>
      </c>
      <c r="C21" s="744" t="s">
        <v>193</v>
      </c>
      <c r="D21" s="744"/>
      <c r="E21" s="233" t="s">
        <v>443</v>
      </c>
      <c r="F21" s="734"/>
      <c r="G21" s="735"/>
      <c r="H21" s="735"/>
      <c r="I21" s="735"/>
      <c r="J21" s="735"/>
      <c r="K21" s="735"/>
      <c r="L21" s="736"/>
      <c r="M21" s="727" t="s">
        <v>192</v>
      </c>
      <c r="N21" s="744" t="s">
        <v>193</v>
      </c>
      <c r="O21" s="744"/>
      <c r="P21" s="233" t="s">
        <v>443</v>
      </c>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t="s">
        <v>494</v>
      </c>
      <c r="F23" s="737"/>
      <c r="G23" s="738"/>
      <c r="H23" s="738"/>
      <c r="I23" s="738"/>
      <c r="J23" s="738"/>
      <c r="K23" s="738"/>
      <c r="L23" s="739"/>
      <c r="M23" s="728"/>
      <c r="N23" s="744" t="s">
        <v>152</v>
      </c>
      <c r="O23" s="744"/>
      <c r="P23" s="178" t="s">
        <v>494</v>
      </c>
      <c r="Q23" s="734"/>
      <c r="R23" s="735"/>
      <c r="S23" s="735"/>
      <c r="T23" s="735"/>
      <c r="U23" s="735"/>
      <c r="V23" s="735"/>
      <c r="W23" s="736"/>
    </row>
    <row r="24" spans="2:24" s="25" customFormat="1" ht="25.5" customHeight="1" x14ac:dyDescent="0.15">
      <c r="B24" s="749" t="s">
        <v>194</v>
      </c>
      <c r="C24" s="749"/>
      <c r="D24" s="749"/>
      <c r="E24" s="704" t="s">
        <v>647</v>
      </c>
      <c r="F24" s="705"/>
      <c r="G24" s="706"/>
      <c r="H24" s="749" t="s">
        <v>195</v>
      </c>
      <c r="I24" s="749"/>
      <c r="J24" s="704" t="s">
        <v>647</v>
      </c>
      <c r="K24" s="705"/>
      <c r="L24" s="706"/>
      <c r="M24" s="749" t="s">
        <v>194</v>
      </c>
      <c r="N24" s="749"/>
      <c r="O24" s="749"/>
      <c r="P24" s="704" t="s">
        <v>659</v>
      </c>
      <c r="Q24" s="705"/>
      <c r="R24" s="706"/>
      <c r="S24" s="749" t="s">
        <v>195</v>
      </c>
      <c r="T24" s="749"/>
      <c r="U24" s="750" t="s">
        <v>660</v>
      </c>
      <c r="V24" s="750"/>
      <c r="W24" s="750"/>
    </row>
    <row r="25" spans="2:24" s="25" customFormat="1" ht="25.5" customHeight="1" x14ac:dyDescent="0.15">
      <c r="B25" s="751" t="s">
        <v>196</v>
      </c>
      <c r="C25" s="751"/>
      <c r="D25" s="751"/>
      <c r="E25" s="759" t="s">
        <v>428</v>
      </c>
      <c r="F25" s="759"/>
      <c r="G25" s="759"/>
      <c r="H25" s="752" t="s">
        <v>197</v>
      </c>
      <c r="I25" s="753"/>
      <c r="J25" s="762"/>
      <c r="K25" s="763"/>
      <c r="L25" s="764"/>
      <c r="M25" s="752" t="s">
        <v>196</v>
      </c>
      <c r="N25" s="753"/>
      <c r="O25" s="757"/>
      <c r="P25" s="758" t="s">
        <v>428</v>
      </c>
      <c r="Q25" s="759"/>
      <c r="R25" s="759"/>
      <c r="S25" s="760" t="s">
        <v>197</v>
      </c>
      <c r="T25" s="761"/>
      <c r="U25" s="762"/>
      <c r="V25" s="763"/>
      <c r="W25" s="764"/>
    </row>
    <row r="26" spans="2:24" s="25" customFormat="1" ht="39.75" customHeight="1" x14ac:dyDescent="0.15">
      <c r="B26" s="744" t="s">
        <v>198</v>
      </c>
      <c r="C26" s="744"/>
      <c r="D26" s="744"/>
      <c r="E26" s="745" t="s">
        <v>658</v>
      </c>
      <c r="F26" s="746"/>
      <c r="G26" s="746"/>
      <c r="H26" s="746"/>
      <c r="I26" s="746"/>
      <c r="J26" s="746"/>
      <c r="K26" s="746"/>
      <c r="L26" s="747"/>
      <c r="M26" s="744" t="s">
        <v>198</v>
      </c>
      <c r="N26" s="744"/>
      <c r="O26" s="744"/>
      <c r="P26" s="745" t="s">
        <v>1025</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7C09C7DD-0CC4-4B7B-9620-FC9C7E0690A4}"/>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44A1162-380C-44DE-A8FA-36FFC42F42B6}">
          <x14:formula1>
            <xm:f>'(参考)リスト'!$C$16:$C$47</xm:f>
          </x14:formula1>
          <xm:sqref>E8 P8 P19 E19</xm:sqref>
        </x14:dataValidation>
        <x14:dataValidation type="list" allowBlank="1" showInputMessage="1" showErrorMessage="1" xr:uid="{459FBF83-F75D-4363-A966-C0D998ACF6AF}">
          <x14:formula1>
            <xm:f>'(参考)リスト'!$B$16:$B$21</xm:f>
          </x14:formula1>
          <xm:sqref>E7 E18 P7 P18</xm:sqref>
        </x14:dataValidation>
        <x14:dataValidation type="list" allowBlank="1" showInputMessage="1" showErrorMessage="1" xr:uid="{04182AC0-3148-4692-9191-AAE37CCD573A}">
          <x14:formula1>
            <xm:f>'(参考)リスト'!$E$16:$E$27</xm:f>
          </x14:formula1>
          <xm:sqref>E9 E20 P9 P20</xm:sqref>
        </x14:dataValidation>
        <x14:dataValidation type="list" allowBlank="1" showInputMessage="1" showErrorMessage="1" xr:uid="{7A592E2B-28CC-49FF-8012-7E00500E716D}">
          <x14:formula1>
            <xm:f>'(参考)リスト'!$D$16:$D$18</xm:f>
          </x14:formula1>
          <xm:sqref>E10 E21 P10 P21</xm:sqref>
        </x14:dataValidation>
        <x14:dataValidation type="list" allowBlank="1" showInputMessage="1" showErrorMessage="1" xr:uid="{E023237A-0497-4557-8A2E-0A8837542986}">
          <x14:formula1>
            <xm:f>'(参考)リスト'!$F$16:$F$21</xm:f>
          </x14:formula1>
          <xm:sqref>E22:E23 P22:P23 E11:E12 P11:P12</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FF13A-5CFD-4D8E-BF89-8DDF207414DC}">
  <sheetPr codeName="Sheet43">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488</v>
      </c>
      <c r="F5" s="731"/>
      <c r="G5" s="732"/>
      <c r="H5" s="732"/>
      <c r="I5" s="732"/>
      <c r="J5" s="732"/>
      <c r="K5" s="732"/>
      <c r="L5" s="733"/>
      <c r="M5" s="727" t="s">
        <v>188</v>
      </c>
      <c r="N5" s="729" t="s">
        <v>189</v>
      </c>
      <c r="O5" s="730"/>
      <c r="P5" s="232" t="s">
        <v>489</v>
      </c>
      <c r="Q5" s="734"/>
      <c r="R5" s="735"/>
      <c r="S5" s="735"/>
      <c r="T5" s="735"/>
      <c r="U5" s="735"/>
      <c r="V5" s="735"/>
      <c r="W5" s="736"/>
    </row>
    <row r="6" spans="2:23" s="25" customFormat="1" ht="25.5" customHeight="1" x14ac:dyDescent="0.15">
      <c r="B6" s="728"/>
      <c r="C6" s="729" t="s">
        <v>190</v>
      </c>
      <c r="D6" s="730"/>
      <c r="E6" s="233">
        <v>3</v>
      </c>
      <c r="F6" s="734"/>
      <c r="G6" s="735"/>
      <c r="H6" s="735"/>
      <c r="I6" s="735"/>
      <c r="J6" s="735"/>
      <c r="K6" s="735"/>
      <c r="L6" s="736"/>
      <c r="M6" s="728"/>
      <c r="N6" s="729" t="s">
        <v>190</v>
      </c>
      <c r="O6" s="730"/>
      <c r="P6" s="233">
        <v>1</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425</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571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373</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t="s">
        <v>373</v>
      </c>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t="s">
        <v>494</v>
      </c>
      <c r="Q12" s="734"/>
      <c r="R12" s="735"/>
      <c r="S12" s="735"/>
      <c r="T12" s="735"/>
      <c r="U12" s="735"/>
      <c r="V12" s="735"/>
      <c r="W12" s="736"/>
    </row>
    <row r="13" spans="2:23" s="25" customFormat="1" ht="25.5" customHeight="1" x14ac:dyDescent="0.15">
      <c r="B13" s="749" t="s">
        <v>194</v>
      </c>
      <c r="C13" s="749"/>
      <c r="D13" s="749"/>
      <c r="E13" s="704" t="s">
        <v>1037</v>
      </c>
      <c r="F13" s="705"/>
      <c r="G13" s="706"/>
      <c r="H13" s="749" t="s">
        <v>195</v>
      </c>
      <c r="I13" s="749"/>
      <c r="J13" s="750" t="s">
        <v>433</v>
      </c>
      <c r="K13" s="750"/>
      <c r="L13" s="750"/>
      <c r="M13" s="749" t="s">
        <v>194</v>
      </c>
      <c r="N13" s="749"/>
      <c r="O13" s="749"/>
      <c r="P13" s="704" t="s">
        <v>1064</v>
      </c>
      <c r="Q13" s="705"/>
      <c r="R13" s="706"/>
      <c r="S13" s="749" t="s">
        <v>195</v>
      </c>
      <c r="T13" s="749"/>
      <c r="U13" s="768" t="s">
        <v>661</v>
      </c>
      <c r="V13" s="768"/>
      <c r="W13" s="768"/>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t="s">
        <v>428</v>
      </c>
      <c r="Q14" s="759"/>
      <c r="R14" s="759"/>
      <c r="S14" s="760" t="s">
        <v>197</v>
      </c>
      <c r="T14" s="761"/>
      <c r="U14" s="762"/>
      <c r="V14" s="763"/>
      <c r="W14" s="764"/>
    </row>
    <row r="15" spans="2:23" s="25" customFormat="1" ht="39.75" customHeight="1" x14ac:dyDescent="0.15">
      <c r="B15" s="744" t="s">
        <v>198</v>
      </c>
      <c r="C15" s="744"/>
      <c r="D15" s="744"/>
      <c r="E15" s="745" t="s">
        <v>637</v>
      </c>
      <c r="F15" s="746"/>
      <c r="G15" s="746"/>
      <c r="H15" s="746"/>
      <c r="I15" s="746"/>
      <c r="J15" s="746"/>
      <c r="K15" s="746"/>
      <c r="L15" s="747"/>
      <c r="M15" s="744" t="s">
        <v>198</v>
      </c>
      <c r="N15" s="744"/>
      <c r="O15" s="744"/>
      <c r="P15" s="745" t="s">
        <v>662</v>
      </c>
      <c r="Q15" s="746"/>
      <c r="R15" s="746"/>
      <c r="S15" s="746"/>
      <c r="T15" s="746"/>
      <c r="U15" s="746"/>
      <c r="V15" s="746"/>
      <c r="W15" s="747"/>
    </row>
    <row r="16" spans="2:23" s="25" customFormat="1" ht="25.5" customHeight="1" x14ac:dyDescent="0.15">
      <c r="B16" s="748" t="s">
        <v>188</v>
      </c>
      <c r="C16" s="748" t="s">
        <v>189</v>
      </c>
      <c r="D16" s="748"/>
      <c r="E16" s="232" t="s">
        <v>489</v>
      </c>
      <c r="F16" s="731"/>
      <c r="G16" s="732"/>
      <c r="H16" s="732"/>
      <c r="I16" s="732"/>
      <c r="J16" s="732"/>
      <c r="K16" s="732"/>
      <c r="L16" s="733"/>
      <c r="M16" s="748" t="s">
        <v>188</v>
      </c>
      <c r="N16" s="748" t="s">
        <v>189</v>
      </c>
      <c r="O16" s="748"/>
      <c r="P16" s="232" t="s">
        <v>489</v>
      </c>
      <c r="Q16" s="734"/>
      <c r="R16" s="735"/>
      <c r="S16" s="735"/>
      <c r="T16" s="735"/>
      <c r="U16" s="735"/>
      <c r="V16" s="735"/>
      <c r="W16" s="736"/>
    </row>
    <row r="17" spans="2:24" s="25" customFormat="1" ht="25.5" customHeight="1" x14ac:dyDescent="0.15">
      <c r="B17" s="748"/>
      <c r="C17" s="748" t="s">
        <v>190</v>
      </c>
      <c r="D17" s="748"/>
      <c r="E17" s="233">
        <v>2</v>
      </c>
      <c r="F17" s="734"/>
      <c r="G17" s="735"/>
      <c r="H17" s="735"/>
      <c r="I17" s="735"/>
      <c r="J17" s="735"/>
      <c r="K17" s="735"/>
      <c r="L17" s="736"/>
      <c r="M17" s="748"/>
      <c r="N17" s="748" t="s">
        <v>190</v>
      </c>
      <c r="O17" s="748"/>
      <c r="P17" s="233">
        <v>3</v>
      </c>
      <c r="Q17" s="734"/>
      <c r="R17" s="735"/>
      <c r="S17" s="735"/>
      <c r="T17" s="735"/>
      <c r="U17" s="735"/>
      <c r="V17" s="735"/>
      <c r="W17" s="736"/>
    </row>
    <row r="18" spans="2:24" s="25" customFormat="1" ht="25.5" customHeight="1" x14ac:dyDescent="0.15">
      <c r="B18" s="748" t="s">
        <v>191</v>
      </c>
      <c r="C18" s="748" t="s">
        <v>139</v>
      </c>
      <c r="D18" s="748"/>
      <c r="E18" s="233" t="s">
        <v>425</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571</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337</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t="s">
        <v>466</v>
      </c>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t="s">
        <v>494</v>
      </c>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993</v>
      </c>
      <c r="F24" s="705"/>
      <c r="G24" s="706"/>
      <c r="H24" s="749" t="s">
        <v>195</v>
      </c>
      <c r="I24" s="749"/>
      <c r="J24" s="704" t="s">
        <v>433</v>
      </c>
      <c r="K24" s="705"/>
      <c r="L24" s="706"/>
      <c r="M24" s="749" t="s">
        <v>194</v>
      </c>
      <c r="N24" s="749"/>
      <c r="O24" s="749"/>
      <c r="P24" s="704" t="s">
        <v>1037</v>
      </c>
      <c r="Q24" s="705"/>
      <c r="R24" s="706"/>
      <c r="S24" s="749" t="s">
        <v>195</v>
      </c>
      <c r="T24" s="749"/>
      <c r="U24" s="750" t="s">
        <v>433</v>
      </c>
      <c r="V24" s="750"/>
      <c r="W24" s="750"/>
    </row>
    <row r="25" spans="2:24" s="25" customFormat="1" ht="25.5" customHeight="1" x14ac:dyDescent="0.15">
      <c r="B25" s="751" t="s">
        <v>196</v>
      </c>
      <c r="C25" s="751"/>
      <c r="D25" s="751"/>
      <c r="E25" s="759" t="s">
        <v>428</v>
      </c>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1003</v>
      </c>
      <c r="F26" s="746"/>
      <c r="G26" s="746"/>
      <c r="H26" s="746"/>
      <c r="I26" s="746"/>
      <c r="J26" s="746"/>
      <c r="K26" s="746"/>
      <c r="L26" s="747"/>
      <c r="M26" s="744" t="s">
        <v>198</v>
      </c>
      <c r="N26" s="744"/>
      <c r="O26" s="744"/>
      <c r="P26" s="745" t="s">
        <v>637</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58362DCA-310D-468B-8D4C-1E8E099434ED}"/>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B867552-9915-43C1-AF3C-EF9E6BA3DA46}">
          <x14:formula1>
            <xm:f>'(参考)リスト'!$C$16:$C$47</xm:f>
          </x14:formula1>
          <xm:sqref>E8 P8 P19 E19</xm:sqref>
        </x14:dataValidation>
        <x14:dataValidation type="list" allowBlank="1" showInputMessage="1" showErrorMessage="1" xr:uid="{298FF81E-FA92-4647-A555-55A4A8936DA8}">
          <x14:formula1>
            <xm:f>'(参考)リスト'!$B$16:$B$21</xm:f>
          </x14:formula1>
          <xm:sqref>E7 E18 P7 P18</xm:sqref>
        </x14:dataValidation>
        <x14:dataValidation type="list" allowBlank="1" showInputMessage="1" showErrorMessage="1" xr:uid="{859EC9DC-B245-4EEA-AABD-320047B424ED}">
          <x14:formula1>
            <xm:f>'(参考)リスト'!$E$16:$E$27</xm:f>
          </x14:formula1>
          <xm:sqref>E9 E20 P9 P20</xm:sqref>
        </x14:dataValidation>
        <x14:dataValidation type="list" allowBlank="1" showInputMessage="1" showErrorMessage="1" xr:uid="{982E46E1-5780-47FD-A69D-77397AC71574}">
          <x14:formula1>
            <xm:f>'(参考)リスト'!$D$16:$D$18</xm:f>
          </x14:formula1>
          <xm:sqref>E10 E21 P10 P21</xm:sqref>
        </x14:dataValidation>
        <x14:dataValidation type="list" allowBlank="1" showInputMessage="1" showErrorMessage="1" xr:uid="{77BC2E9F-8FAD-46B3-AC4B-F89E3166A3EC}">
          <x14:formula1>
            <xm:f>'(参考)リスト'!$F$16:$F$21</xm:f>
          </x14:formula1>
          <xm:sqref>P11:P12 P22:P23 E11:E12 E22:E23</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3B739-767B-4171-86B9-1988569419B5}">
  <sheetPr codeName="Sheet44">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490</v>
      </c>
      <c r="F5" s="731"/>
      <c r="G5" s="732"/>
      <c r="H5" s="732"/>
      <c r="I5" s="732"/>
      <c r="J5" s="732"/>
      <c r="K5" s="732"/>
      <c r="L5" s="733"/>
      <c r="M5" s="727" t="s">
        <v>188</v>
      </c>
      <c r="N5" s="729" t="s">
        <v>189</v>
      </c>
      <c r="O5" s="730"/>
      <c r="P5" s="232" t="s">
        <v>490</v>
      </c>
      <c r="Q5" s="734"/>
      <c r="R5" s="735"/>
      <c r="S5" s="735"/>
      <c r="T5" s="735"/>
      <c r="U5" s="735"/>
      <c r="V5" s="735"/>
      <c r="W5" s="736"/>
    </row>
    <row r="6" spans="2:23" s="25" customFormat="1" ht="25.5" customHeight="1" x14ac:dyDescent="0.15">
      <c r="B6" s="728"/>
      <c r="C6" s="729" t="s">
        <v>190</v>
      </c>
      <c r="D6" s="730"/>
      <c r="E6" s="233">
        <v>1</v>
      </c>
      <c r="F6" s="734"/>
      <c r="G6" s="735"/>
      <c r="H6" s="735"/>
      <c r="I6" s="735"/>
      <c r="J6" s="735"/>
      <c r="K6" s="735"/>
      <c r="L6" s="736"/>
      <c r="M6" s="728"/>
      <c r="N6" s="729" t="s">
        <v>190</v>
      </c>
      <c r="O6" s="730"/>
      <c r="P6" s="233">
        <v>2</v>
      </c>
      <c r="Q6" s="734"/>
      <c r="R6" s="735"/>
      <c r="S6" s="735"/>
      <c r="T6" s="735"/>
      <c r="U6" s="735"/>
      <c r="V6" s="735"/>
      <c r="W6" s="736"/>
    </row>
    <row r="7" spans="2:23" s="25" customFormat="1" ht="25.5" customHeight="1" x14ac:dyDescent="0.15">
      <c r="B7" s="727" t="s">
        <v>191</v>
      </c>
      <c r="C7" s="729" t="s">
        <v>139</v>
      </c>
      <c r="D7" s="730"/>
      <c r="E7" s="233" t="s">
        <v>425</v>
      </c>
      <c r="F7" s="734"/>
      <c r="G7" s="735"/>
      <c r="H7" s="735"/>
      <c r="I7" s="735"/>
      <c r="J7" s="735"/>
      <c r="K7" s="735"/>
      <c r="L7" s="736"/>
      <c r="M7" s="727" t="s">
        <v>191</v>
      </c>
      <c r="N7" s="729" t="s">
        <v>139</v>
      </c>
      <c r="O7" s="730"/>
      <c r="P7" s="233" t="s">
        <v>425</v>
      </c>
      <c r="Q7" s="734"/>
      <c r="R7" s="735"/>
      <c r="S7" s="735"/>
      <c r="T7" s="735"/>
      <c r="U7" s="735"/>
      <c r="V7" s="735"/>
      <c r="W7" s="736"/>
    </row>
    <row r="8" spans="2:23" s="25" customFormat="1" ht="25.5" customHeight="1" x14ac:dyDescent="0.15">
      <c r="B8" s="740"/>
      <c r="C8" s="729" t="s">
        <v>140</v>
      </c>
      <c r="D8" s="730"/>
      <c r="E8" s="232" t="s">
        <v>571</v>
      </c>
      <c r="F8" s="734"/>
      <c r="G8" s="735"/>
      <c r="H8" s="735"/>
      <c r="I8" s="735"/>
      <c r="J8" s="735"/>
      <c r="K8" s="735"/>
      <c r="L8" s="736"/>
      <c r="M8" s="740"/>
      <c r="N8" s="729" t="s">
        <v>140</v>
      </c>
      <c r="O8" s="730"/>
      <c r="P8" s="232" t="s">
        <v>571</v>
      </c>
      <c r="Q8" s="734"/>
      <c r="R8" s="735"/>
      <c r="S8" s="735"/>
      <c r="T8" s="735"/>
      <c r="U8" s="735"/>
      <c r="V8" s="735"/>
      <c r="W8" s="736"/>
    </row>
    <row r="9" spans="2:23" s="25" customFormat="1" ht="25.5" customHeight="1" x14ac:dyDescent="0.15">
      <c r="B9" s="741" t="s">
        <v>142</v>
      </c>
      <c r="C9" s="742"/>
      <c r="D9" s="743"/>
      <c r="E9" s="232" t="s">
        <v>373</v>
      </c>
      <c r="F9" s="734"/>
      <c r="G9" s="735"/>
      <c r="H9" s="735"/>
      <c r="I9" s="735"/>
      <c r="J9" s="735"/>
      <c r="K9" s="735"/>
      <c r="L9" s="736"/>
      <c r="M9" s="741" t="s">
        <v>142</v>
      </c>
      <c r="N9" s="742"/>
      <c r="O9" s="743"/>
      <c r="P9" s="232" t="s">
        <v>337</v>
      </c>
      <c r="Q9" s="734"/>
      <c r="R9" s="735"/>
      <c r="S9" s="735"/>
      <c r="T9" s="735"/>
      <c r="U9" s="735"/>
      <c r="V9" s="735"/>
      <c r="W9" s="736"/>
    </row>
    <row r="10" spans="2:23" s="25" customFormat="1" ht="25.5" customHeight="1" x14ac:dyDescent="0.15">
      <c r="B10" s="727" t="s">
        <v>192</v>
      </c>
      <c r="C10" s="741" t="s">
        <v>193</v>
      </c>
      <c r="D10" s="743"/>
      <c r="E10" s="233" t="s">
        <v>373</v>
      </c>
      <c r="F10" s="734"/>
      <c r="G10" s="735"/>
      <c r="H10" s="735"/>
      <c r="I10" s="735"/>
      <c r="J10" s="735"/>
      <c r="K10" s="735"/>
      <c r="L10" s="736"/>
      <c r="M10" s="727" t="s">
        <v>192</v>
      </c>
      <c r="N10" s="741" t="s">
        <v>193</v>
      </c>
      <c r="O10" s="743"/>
      <c r="P10" s="233" t="s">
        <v>466</v>
      </c>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t="s">
        <v>494</v>
      </c>
      <c r="F12" s="737"/>
      <c r="G12" s="738"/>
      <c r="H12" s="738"/>
      <c r="I12" s="738"/>
      <c r="J12" s="738"/>
      <c r="K12" s="738"/>
      <c r="L12" s="739"/>
      <c r="M12" s="728"/>
      <c r="N12" s="744" t="s">
        <v>152</v>
      </c>
      <c r="O12" s="744"/>
      <c r="P12" s="178" t="s">
        <v>494</v>
      </c>
      <c r="Q12" s="734"/>
      <c r="R12" s="735"/>
      <c r="S12" s="735"/>
      <c r="T12" s="735"/>
      <c r="U12" s="735"/>
      <c r="V12" s="735"/>
      <c r="W12" s="736"/>
    </row>
    <row r="13" spans="2:23" s="25" customFormat="1" ht="25.5" customHeight="1" x14ac:dyDescent="0.15">
      <c r="B13" s="749" t="s">
        <v>194</v>
      </c>
      <c r="C13" s="749"/>
      <c r="D13" s="749"/>
      <c r="E13" s="704" t="s">
        <v>1065</v>
      </c>
      <c r="F13" s="705"/>
      <c r="G13" s="706"/>
      <c r="H13" s="749" t="s">
        <v>195</v>
      </c>
      <c r="I13" s="749"/>
      <c r="J13" s="750" t="s">
        <v>663</v>
      </c>
      <c r="K13" s="750"/>
      <c r="L13" s="750"/>
      <c r="M13" s="749" t="s">
        <v>194</v>
      </c>
      <c r="N13" s="749"/>
      <c r="O13" s="749"/>
      <c r="P13" s="704" t="s">
        <v>993</v>
      </c>
      <c r="Q13" s="705"/>
      <c r="R13" s="706"/>
      <c r="S13" s="749" t="s">
        <v>195</v>
      </c>
      <c r="T13" s="749"/>
      <c r="U13" s="750" t="s">
        <v>433</v>
      </c>
      <c r="V13" s="750"/>
      <c r="W13" s="750"/>
    </row>
    <row r="14" spans="2:23" s="25" customFormat="1" ht="25.5" customHeight="1" x14ac:dyDescent="0.15">
      <c r="B14" s="751" t="s">
        <v>196</v>
      </c>
      <c r="C14" s="751"/>
      <c r="D14" s="751"/>
      <c r="E14" s="596" t="s">
        <v>428</v>
      </c>
      <c r="F14" s="596"/>
      <c r="G14" s="596"/>
      <c r="H14" s="752" t="s">
        <v>197</v>
      </c>
      <c r="I14" s="753"/>
      <c r="J14" s="754"/>
      <c r="K14" s="755"/>
      <c r="L14" s="756"/>
      <c r="M14" s="752" t="s">
        <v>196</v>
      </c>
      <c r="N14" s="753"/>
      <c r="O14" s="757"/>
      <c r="P14" s="758" t="s">
        <v>428</v>
      </c>
      <c r="Q14" s="759"/>
      <c r="R14" s="759"/>
      <c r="S14" s="760" t="s">
        <v>197</v>
      </c>
      <c r="T14" s="761"/>
      <c r="U14" s="762"/>
      <c r="V14" s="763"/>
      <c r="W14" s="764"/>
    </row>
    <row r="15" spans="2:23" s="25" customFormat="1" ht="39.75" customHeight="1" x14ac:dyDescent="0.15">
      <c r="B15" s="744" t="s">
        <v>198</v>
      </c>
      <c r="C15" s="744"/>
      <c r="D15" s="744"/>
      <c r="E15" s="745" t="s">
        <v>664</v>
      </c>
      <c r="F15" s="746"/>
      <c r="G15" s="746"/>
      <c r="H15" s="746"/>
      <c r="I15" s="746"/>
      <c r="J15" s="746"/>
      <c r="K15" s="746"/>
      <c r="L15" s="747"/>
      <c r="M15" s="744" t="s">
        <v>198</v>
      </c>
      <c r="N15" s="744"/>
      <c r="O15" s="744"/>
      <c r="P15" s="745" t="s">
        <v>1003</v>
      </c>
      <c r="Q15" s="746"/>
      <c r="R15" s="746"/>
      <c r="S15" s="746"/>
      <c r="T15" s="746"/>
      <c r="U15" s="746"/>
      <c r="V15" s="746"/>
      <c r="W15" s="747"/>
    </row>
    <row r="16" spans="2:23" s="25" customFormat="1" ht="25.5" customHeight="1" x14ac:dyDescent="0.15">
      <c r="B16" s="748" t="s">
        <v>188</v>
      </c>
      <c r="C16" s="748" t="s">
        <v>189</v>
      </c>
      <c r="D16" s="748"/>
      <c r="E16" s="232" t="s">
        <v>490</v>
      </c>
      <c r="F16" s="731"/>
      <c r="G16" s="732"/>
      <c r="H16" s="732"/>
      <c r="I16" s="732"/>
      <c r="J16" s="732"/>
      <c r="K16" s="732"/>
      <c r="L16" s="733"/>
      <c r="M16" s="748" t="s">
        <v>188</v>
      </c>
      <c r="N16" s="748" t="s">
        <v>189</v>
      </c>
      <c r="O16" s="748"/>
      <c r="P16" s="232" t="s">
        <v>490</v>
      </c>
      <c r="Q16" s="734"/>
      <c r="R16" s="735"/>
      <c r="S16" s="735"/>
      <c r="T16" s="735"/>
      <c r="U16" s="735"/>
      <c r="V16" s="735"/>
      <c r="W16" s="736"/>
    </row>
    <row r="17" spans="2:24" s="25" customFormat="1" ht="25.5" customHeight="1" x14ac:dyDescent="0.15">
      <c r="B17" s="748"/>
      <c r="C17" s="748" t="s">
        <v>190</v>
      </c>
      <c r="D17" s="748"/>
      <c r="E17" s="233">
        <v>3</v>
      </c>
      <c r="F17" s="734"/>
      <c r="G17" s="735"/>
      <c r="H17" s="735"/>
      <c r="I17" s="735"/>
      <c r="J17" s="735"/>
      <c r="K17" s="735"/>
      <c r="L17" s="736"/>
      <c r="M17" s="748"/>
      <c r="N17" s="748" t="s">
        <v>190</v>
      </c>
      <c r="O17" s="748"/>
      <c r="P17" s="233">
        <v>4</v>
      </c>
      <c r="Q17" s="734"/>
      <c r="R17" s="735"/>
      <c r="S17" s="735"/>
      <c r="T17" s="735"/>
      <c r="U17" s="735"/>
      <c r="V17" s="735"/>
      <c r="W17" s="736"/>
    </row>
    <row r="18" spans="2:24" s="25" customFormat="1" ht="25.5" customHeight="1" x14ac:dyDescent="0.15">
      <c r="B18" s="748" t="s">
        <v>191</v>
      </c>
      <c r="C18" s="748" t="s">
        <v>139</v>
      </c>
      <c r="D18" s="748"/>
      <c r="E18" s="233" t="s">
        <v>425</v>
      </c>
      <c r="F18" s="734"/>
      <c r="G18" s="735"/>
      <c r="H18" s="735"/>
      <c r="I18" s="735"/>
      <c r="J18" s="735"/>
      <c r="K18" s="735"/>
      <c r="L18" s="736"/>
      <c r="M18" s="748" t="s">
        <v>191</v>
      </c>
      <c r="N18" s="748" t="s">
        <v>139</v>
      </c>
      <c r="O18" s="748"/>
      <c r="P18" s="233" t="s">
        <v>425</v>
      </c>
      <c r="Q18" s="734"/>
      <c r="R18" s="735"/>
      <c r="S18" s="735"/>
      <c r="T18" s="735"/>
      <c r="U18" s="735"/>
      <c r="V18" s="735"/>
      <c r="W18" s="736"/>
    </row>
    <row r="19" spans="2:24" s="25" customFormat="1" ht="25.5" customHeight="1" x14ac:dyDescent="0.15">
      <c r="B19" s="748"/>
      <c r="C19" s="748" t="s">
        <v>140</v>
      </c>
      <c r="D19" s="748"/>
      <c r="E19" s="232" t="s">
        <v>571</v>
      </c>
      <c r="F19" s="734"/>
      <c r="G19" s="735"/>
      <c r="H19" s="735"/>
      <c r="I19" s="735"/>
      <c r="J19" s="735"/>
      <c r="K19" s="735"/>
      <c r="L19" s="736"/>
      <c r="M19" s="748"/>
      <c r="N19" s="748" t="s">
        <v>140</v>
      </c>
      <c r="O19" s="748"/>
      <c r="P19" s="232" t="s">
        <v>498</v>
      </c>
      <c r="Q19" s="734"/>
      <c r="R19" s="735"/>
      <c r="S19" s="735"/>
      <c r="T19" s="735"/>
      <c r="U19" s="735"/>
      <c r="V19" s="735"/>
      <c r="W19" s="736"/>
    </row>
    <row r="20" spans="2:24" s="25" customFormat="1" ht="25.5" customHeight="1" x14ac:dyDescent="0.15">
      <c r="B20" s="744" t="s">
        <v>142</v>
      </c>
      <c r="C20" s="744"/>
      <c r="D20" s="744"/>
      <c r="E20" s="232" t="s">
        <v>373</v>
      </c>
      <c r="F20" s="734"/>
      <c r="G20" s="735"/>
      <c r="H20" s="735"/>
      <c r="I20" s="735"/>
      <c r="J20" s="735"/>
      <c r="K20" s="735"/>
      <c r="L20" s="736"/>
      <c r="M20" s="744" t="s">
        <v>142</v>
      </c>
      <c r="N20" s="744"/>
      <c r="O20" s="744"/>
      <c r="P20" s="232" t="s">
        <v>373</v>
      </c>
      <c r="Q20" s="734"/>
      <c r="R20" s="735"/>
      <c r="S20" s="735"/>
      <c r="T20" s="735"/>
      <c r="U20" s="735"/>
      <c r="V20" s="735"/>
      <c r="W20" s="736"/>
    </row>
    <row r="21" spans="2:24" s="25" customFormat="1" ht="25.5" customHeight="1" x14ac:dyDescent="0.15">
      <c r="B21" s="727" t="s">
        <v>192</v>
      </c>
      <c r="C21" s="744" t="s">
        <v>193</v>
      </c>
      <c r="D21" s="744"/>
      <c r="E21" s="233" t="s">
        <v>373</v>
      </c>
      <c r="F21" s="734"/>
      <c r="G21" s="735"/>
      <c r="H21" s="735"/>
      <c r="I21" s="735"/>
      <c r="J21" s="735"/>
      <c r="K21" s="735"/>
      <c r="L21" s="736"/>
      <c r="M21" s="727" t="s">
        <v>192</v>
      </c>
      <c r="N21" s="744" t="s">
        <v>193</v>
      </c>
      <c r="O21" s="744"/>
      <c r="P21" s="233" t="s">
        <v>373</v>
      </c>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t="s">
        <v>494</v>
      </c>
      <c r="F23" s="737"/>
      <c r="G23" s="738"/>
      <c r="H23" s="738"/>
      <c r="I23" s="738"/>
      <c r="J23" s="738"/>
      <c r="K23" s="738"/>
      <c r="L23" s="739"/>
      <c r="M23" s="728"/>
      <c r="N23" s="744" t="s">
        <v>152</v>
      </c>
      <c r="O23" s="744"/>
      <c r="P23" s="178" t="s">
        <v>494</v>
      </c>
      <c r="Q23" s="734"/>
      <c r="R23" s="735"/>
      <c r="S23" s="735"/>
      <c r="T23" s="735"/>
      <c r="U23" s="735"/>
      <c r="V23" s="735"/>
      <c r="W23" s="736"/>
    </row>
    <row r="24" spans="2:24" s="25" customFormat="1" ht="25.5" customHeight="1" x14ac:dyDescent="0.15">
      <c r="B24" s="749" t="s">
        <v>194</v>
      </c>
      <c r="C24" s="749"/>
      <c r="D24" s="749"/>
      <c r="E24" s="704" t="s">
        <v>1066</v>
      </c>
      <c r="F24" s="705"/>
      <c r="G24" s="706"/>
      <c r="H24" s="749" t="s">
        <v>195</v>
      </c>
      <c r="I24" s="749"/>
      <c r="J24" s="769" t="s">
        <v>665</v>
      </c>
      <c r="K24" s="770"/>
      <c r="L24" s="771"/>
      <c r="M24" s="749" t="s">
        <v>194</v>
      </c>
      <c r="N24" s="749"/>
      <c r="O24" s="749"/>
      <c r="P24" s="704" t="s">
        <v>667</v>
      </c>
      <c r="Q24" s="705"/>
      <c r="R24" s="706"/>
      <c r="S24" s="749" t="s">
        <v>195</v>
      </c>
      <c r="T24" s="749"/>
      <c r="U24" s="750" t="s">
        <v>668</v>
      </c>
      <c r="V24" s="750"/>
      <c r="W24" s="750"/>
    </row>
    <row r="25" spans="2:24" s="25" customFormat="1" ht="25.5" customHeight="1" x14ac:dyDescent="0.15">
      <c r="B25" s="751" t="s">
        <v>196</v>
      </c>
      <c r="C25" s="751"/>
      <c r="D25" s="751"/>
      <c r="E25" s="759" t="s">
        <v>428</v>
      </c>
      <c r="F25" s="759"/>
      <c r="G25" s="759"/>
      <c r="H25" s="752" t="s">
        <v>197</v>
      </c>
      <c r="I25" s="753"/>
      <c r="J25" s="762"/>
      <c r="K25" s="763"/>
      <c r="L25" s="764"/>
      <c r="M25" s="752" t="s">
        <v>196</v>
      </c>
      <c r="N25" s="753"/>
      <c r="O25" s="757"/>
      <c r="P25" s="758" t="s">
        <v>428</v>
      </c>
      <c r="Q25" s="759"/>
      <c r="R25" s="759"/>
      <c r="S25" s="760" t="s">
        <v>197</v>
      </c>
      <c r="T25" s="761"/>
      <c r="U25" s="762"/>
      <c r="V25" s="763"/>
      <c r="W25" s="764"/>
    </row>
    <row r="26" spans="2:24" s="25" customFormat="1" ht="39.75" customHeight="1" x14ac:dyDescent="0.15">
      <c r="B26" s="744" t="s">
        <v>198</v>
      </c>
      <c r="C26" s="744"/>
      <c r="D26" s="744"/>
      <c r="E26" s="745" t="s">
        <v>666</v>
      </c>
      <c r="F26" s="746"/>
      <c r="G26" s="746"/>
      <c r="H26" s="746"/>
      <c r="I26" s="746"/>
      <c r="J26" s="746"/>
      <c r="K26" s="746"/>
      <c r="L26" s="747"/>
      <c r="M26" s="744" t="s">
        <v>198</v>
      </c>
      <c r="N26" s="744"/>
      <c r="O26" s="744"/>
      <c r="P26" s="745" t="s">
        <v>669</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71855A7C-C0B5-43A7-909A-381A696DEC5A}"/>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E24040F-6588-4376-B389-712B7E7FA8C1}">
          <x14:formula1>
            <xm:f>'(参考)リスト'!$C$16:$C$47</xm:f>
          </x14:formula1>
          <xm:sqref>E8 P8 P19 E19</xm:sqref>
        </x14:dataValidation>
        <x14:dataValidation type="list" allowBlank="1" showInputMessage="1" showErrorMessage="1" xr:uid="{757D3FC8-081F-4627-9798-EDAF620EA0C0}">
          <x14:formula1>
            <xm:f>'(参考)リスト'!$B$16:$B$21</xm:f>
          </x14:formula1>
          <xm:sqref>E7 E18 P7 P18</xm:sqref>
        </x14:dataValidation>
        <x14:dataValidation type="list" allowBlank="1" showInputMessage="1" showErrorMessage="1" xr:uid="{21847E84-E31B-4785-A3F2-190D4B12961E}">
          <x14:formula1>
            <xm:f>'(参考)リスト'!$E$16:$E$27</xm:f>
          </x14:formula1>
          <xm:sqref>E9 E20 P9 P20</xm:sqref>
        </x14:dataValidation>
        <x14:dataValidation type="list" allowBlank="1" showInputMessage="1" showErrorMessage="1" xr:uid="{265BF020-9004-4948-9C3D-F5747624C083}">
          <x14:formula1>
            <xm:f>'(参考)リスト'!$D$16:$D$18</xm:f>
          </x14:formula1>
          <xm:sqref>E10 E21 P10 P21</xm:sqref>
        </x14:dataValidation>
        <x14:dataValidation type="list" allowBlank="1" showInputMessage="1" showErrorMessage="1" xr:uid="{D17F3503-B820-4432-9A12-14765B722E87}">
          <x14:formula1>
            <xm:f>'(参考)リスト'!$F$16:$F$21</xm:f>
          </x14:formula1>
          <xm:sqref>E11:E12 P22:P23 P11:P12 E22:E23</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5F16A-69D2-40BB-BFB2-515325F51BB8}">
  <sheetPr codeName="Sheet45">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490</v>
      </c>
      <c r="F5" s="731"/>
      <c r="G5" s="732"/>
      <c r="H5" s="732"/>
      <c r="I5" s="732"/>
      <c r="J5" s="732"/>
      <c r="K5" s="732"/>
      <c r="L5" s="733"/>
      <c r="M5" s="727" t="s">
        <v>188</v>
      </c>
      <c r="N5" s="729" t="s">
        <v>189</v>
      </c>
      <c r="O5" s="730"/>
      <c r="P5" s="232" t="s">
        <v>490</v>
      </c>
      <c r="Q5" s="734"/>
      <c r="R5" s="735"/>
      <c r="S5" s="735"/>
      <c r="T5" s="735"/>
      <c r="U5" s="735"/>
      <c r="V5" s="735"/>
      <c r="W5" s="736"/>
    </row>
    <row r="6" spans="2:23" s="25" customFormat="1" ht="25.5" customHeight="1" x14ac:dyDescent="0.15">
      <c r="B6" s="728"/>
      <c r="C6" s="729" t="s">
        <v>190</v>
      </c>
      <c r="D6" s="730"/>
      <c r="E6" s="233">
        <v>5</v>
      </c>
      <c r="F6" s="734"/>
      <c r="G6" s="735"/>
      <c r="H6" s="735"/>
      <c r="I6" s="735"/>
      <c r="J6" s="735"/>
      <c r="K6" s="735"/>
      <c r="L6" s="736"/>
      <c r="M6" s="728"/>
      <c r="N6" s="729" t="s">
        <v>190</v>
      </c>
      <c r="O6" s="730"/>
      <c r="P6" s="233">
        <v>6</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1037</v>
      </c>
      <c r="F13" s="705"/>
      <c r="G13" s="706"/>
      <c r="H13" s="749" t="s">
        <v>195</v>
      </c>
      <c r="I13" s="749"/>
      <c r="J13" s="750" t="s">
        <v>631</v>
      </c>
      <c r="K13" s="750"/>
      <c r="L13" s="750"/>
      <c r="M13" s="749" t="s">
        <v>194</v>
      </c>
      <c r="N13" s="749"/>
      <c r="O13" s="749"/>
      <c r="P13" s="704" t="s">
        <v>1037</v>
      </c>
      <c r="Q13" s="705"/>
      <c r="R13" s="706"/>
      <c r="S13" s="749" t="s">
        <v>195</v>
      </c>
      <c r="T13" s="749"/>
      <c r="U13" s="750" t="s">
        <v>433</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670</v>
      </c>
      <c r="F15" s="746"/>
      <c r="G15" s="746"/>
      <c r="H15" s="746"/>
      <c r="I15" s="746"/>
      <c r="J15" s="746"/>
      <c r="K15" s="746"/>
      <c r="L15" s="747"/>
      <c r="M15" s="744" t="s">
        <v>198</v>
      </c>
      <c r="N15" s="744"/>
      <c r="O15" s="744"/>
      <c r="P15" s="745" t="s">
        <v>637</v>
      </c>
      <c r="Q15" s="746"/>
      <c r="R15" s="746"/>
      <c r="S15" s="746"/>
      <c r="T15" s="746"/>
      <c r="U15" s="746"/>
      <c r="V15" s="746"/>
      <c r="W15" s="747"/>
    </row>
    <row r="16" spans="2:23" s="25" customFormat="1" ht="25.5" customHeight="1" x14ac:dyDescent="0.15">
      <c r="B16" s="748" t="s">
        <v>188</v>
      </c>
      <c r="C16" s="748" t="s">
        <v>189</v>
      </c>
      <c r="D16" s="748"/>
      <c r="E16" s="232" t="s">
        <v>491</v>
      </c>
      <c r="F16" s="731"/>
      <c r="G16" s="732"/>
      <c r="H16" s="732"/>
      <c r="I16" s="732"/>
      <c r="J16" s="732"/>
      <c r="K16" s="732"/>
      <c r="L16" s="733"/>
      <c r="M16" s="748" t="s">
        <v>188</v>
      </c>
      <c r="N16" s="748" t="s">
        <v>189</v>
      </c>
      <c r="O16" s="748"/>
      <c r="P16" s="232" t="s">
        <v>491</v>
      </c>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v>2</v>
      </c>
      <c r="Q17" s="734"/>
      <c r="R17" s="735"/>
      <c r="S17" s="735"/>
      <c r="T17" s="735"/>
      <c r="U17" s="735"/>
      <c r="V17" s="735"/>
      <c r="W17" s="736"/>
    </row>
    <row r="18" spans="2:24" s="25" customFormat="1" ht="25.5" customHeight="1" x14ac:dyDescent="0.15">
      <c r="B18" s="748" t="s">
        <v>191</v>
      </c>
      <c r="C18" s="748" t="s">
        <v>139</v>
      </c>
      <c r="D18" s="748"/>
      <c r="E18" s="233" t="s">
        <v>425</v>
      </c>
      <c r="F18" s="734"/>
      <c r="G18" s="735"/>
      <c r="H18" s="735"/>
      <c r="I18" s="735"/>
      <c r="J18" s="735"/>
      <c r="K18" s="735"/>
      <c r="L18" s="736"/>
      <c r="M18" s="748" t="s">
        <v>191</v>
      </c>
      <c r="N18" s="748" t="s">
        <v>139</v>
      </c>
      <c r="O18" s="748"/>
      <c r="P18" s="233" t="s">
        <v>425</v>
      </c>
      <c r="Q18" s="734"/>
      <c r="R18" s="735"/>
      <c r="S18" s="735"/>
      <c r="T18" s="735"/>
      <c r="U18" s="735"/>
      <c r="V18" s="735"/>
      <c r="W18" s="736"/>
    </row>
    <row r="19" spans="2:24" s="25" customFormat="1" ht="25.5" customHeight="1" x14ac:dyDescent="0.15">
      <c r="B19" s="748"/>
      <c r="C19" s="748" t="s">
        <v>140</v>
      </c>
      <c r="D19" s="748"/>
      <c r="E19" s="232" t="s">
        <v>571</v>
      </c>
      <c r="F19" s="734"/>
      <c r="G19" s="735"/>
      <c r="H19" s="735"/>
      <c r="I19" s="735"/>
      <c r="J19" s="735"/>
      <c r="K19" s="735"/>
      <c r="L19" s="736"/>
      <c r="M19" s="748"/>
      <c r="N19" s="748" t="s">
        <v>140</v>
      </c>
      <c r="O19" s="748"/>
      <c r="P19" s="232" t="s">
        <v>571</v>
      </c>
      <c r="Q19" s="734"/>
      <c r="R19" s="735"/>
      <c r="S19" s="735"/>
      <c r="T19" s="735"/>
      <c r="U19" s="735"/>
      <c r="V19" s="735"/>
      <c r="W19" s="736"/>
    </row>
    <row r="20" spans="2:24" s="25" customFormat="1" ht="25.5" customHeight="1" x14ac:dyDescent="0.15">
      <c r="B20" s="744" t="s">
        <v>142</v>
      </c>
      <c r="C20" s="744"/>
      <c r="D20" s="744"/>
      <c r="E20" s="232" t="s">
        <v>373</v>
      </c>
      <c r="F20" s="734"/>
      <c r="G20" s="735"/>
      <c r="H20" s="735"/>
      <c r="I20" s="735"/>
      <c r="J20" s="735"/>
      <c r="K20" s="735"/>
      <c r="L20" s="736"/>
      <c r="M20" s="744" t="s">
        <v>142</v>
      </c>
      <c r="N20" s="744"/>
      <c r="O20" s="744"/>
      <c r="P20" s="232" t="s">
        <v>373</v>
      </c>
      <c r="Q20" s="734"/>
      <c r="R20" s="735"/>
      <c r="S20" s="735"/>
      <c r="T20" s="735"/>
      <c r="U20" s="735"/>
      <c r="V20" s="735"/>
      <c r="W20" s="736"/>
    </row>
    <row r="21" spans="2:24" s="25" customFormat="1" ht="25.5" customHeight="1" x14ac:dyDescent="0.15">
      <c r="B21" s="727" t="s">
        <v>192</v>
      </c>
      <c r="C21" s="744" t="s">
        <v>193</v>
      </c>
      <c r="D21" s="744"/>
      <c r="E21" s="233" t="s">
        <v>373</v>
      </c>
      <c r="F21" s="734"/>
      <c r="G21" s="735"/>
      <c r="H21" s="735"/>
      <c r="I21" s="735"/>
      <c r="J21" s="735"/>
      <c r="K21" s="735"/>
      <c r="L21" s="736"/>
      <c r="M21" s="727" t="s">
        <v>192</v>
      </c>
      <c r="N21" s="744" t="s">
        <v>193</v>
      </c>
      <c r="O21" s="744"/>
      <c r="P21" s="233" t="s">
        <v>373</v>
      </c>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t="s">
        <v>494</v>
      </c>
      <c r="F23" s="737"/>
      <c r="G23" s="738"/>
      <c r="H23" s="738"/>
      <c r="I23" s="738"/>
      <c r="J23" s="738"/>
      <c r="K23" s="738"/>
      <c r="L23" s="739"/>
      <c r="M23" s="728"/>
      <c r="N23" s="744" t="s">
        <v>152</v>
      </c>
      <c r="O23" s="744"/>
      <c r="P23" s="178" t="s">
        <v>494</v>
      </c>
      <c r="Q23" s="734"/>
      <c r="R23" s="735"/>
      <c r="S23" s="735"/>
      <c r="T23" s="735"/>
      <c r="U23" s="735"/>
      <c r="V23" s="735"/>
      <c r="W23" s="736"/>
    </row>
    <row r="24" spans="2:24" s="25" customFormat="1" ht="25.5" customHeight="1" x14ac:dyDescent="0.15">
      <c r="B24" s="749" t="s">
        <v>194</v>
      </c>
      <c r="C24" s="749"/>
      <c r="D24" s="749"/>
      <c r="E24" s="704" t="s">
        <v>1067</v>
      </c>
      <c r="F24" s="705"/>
      <c r="G24" s="706"/>
      <c r="H24" s="749" t="s">
        <v>195</v>
      </c>
      <c r="I24" s="749"/>
      <c r="J24" s="704" t="s">
        <v>671</v>
      </c>
      <c r="K24" s="705"/>
      <c r="L24" s="706"/>
      <c r="M24" s="749" t="s">
        <v>194</v>
      </c>
      <c r="N24" s="749"/>
      <c r="O24" s="749"/>
      <c r="P24" s="704" t="s">
        <v>673</v>
      </c>
      <c r="Q24" s="705"/>
      <c r="R24" s="706"/>
      <c r="S24" s="749" t="s">
        <v>195</v>
      </c>
      <c r="T24" s="749"/>
      <c r="U24" s="750" t="s">
        <v>674</v>
      </c>
      <c r="V24" s="750"/>
      <c r="W24" s="750"/>
    </row>
    <row r="25" spans="2:24" s="25" customFormat="1" ht="25.5" customHeight="1" x14ac:dyDescent="0.15">
      <c r="B25" s="751" t="s">
        <v>196</v>
      </c>
      <c r="C25" s="751"/>
      <c r="D25" s="751"/>
      <c r="E25" s="759" t="s">
        <v>428</v>
      </c>
      <c r="F25" s="759"/>
      <c r="G25" s="759"/>
      <c r="H25" s="752" t="s">
        <v>197</v>
      </c>
      <c r="I25" s="753"/>
      <c r="J25" s="762"/>
      <c r="K25" s="763"/>
      <c r="L25" s="764"/>
      <c r="M25" s="752" t="s">
        <v>196</v>
      </c>
      <c r="N25" s="753"/>
      <c r="O25" s="757"/>
      <c r="P25" s="758" t="s">
        <v>428</v>
      </c>
      <c r="Q25" s="759"/>
      <c r="R25" s="759"/>
      <c r="S25" s="760" t="s">
        <v>197</v>
      </c>
      <c r="T25" s="761"/>
      <c r="U25" s="762"/>
      <c r="V25" s="763"/>
      <c r="W25" s="764"/>
    </row>
    <row r="26" spans="2:24" s="25" customFormat="1" ht="39.75" customHeight="1" x14ac:dyDescent="0.15">
      <c r="B26" s="744" t="s">
        <v>198</v>
      </c>
      <c r="C26" s="744"/>
      <c r="D26" s="744"/>
      <c r="E26" s="745" t="s">
        <v>672</v>
      </c>
      <c r="F26" s="746"/>
      <c r="G26" s="746"/>
      <c r="H26" s="746"/>
      <c r="I26" s="746"/>
      <c r="J26" s="746"/>
      <c r="K26" s="746"/>
      <c r="L26" s="747"/>
      <c r="M26" s="744" t="s">
        <v>198</v>
      </c>
      <c r="N26" s="744"/>
      <c r="O26" s="744"/>
      <c r="P26" s="745" t="s">
        <v>675</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057645B4-5527-41E4-BA00-5A01FE2A776C}"/>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6979816-43DB-498F-9B80-B35157614C53}">
          <x14:formula1>
            <xm:f>'(参考)リスト'!$C$16:$C$47</xm:f>
          </x14:formula1>
          <xm:sqref>E8 P8 P19 E19</xm:sqref>
        </x14:dataValidation>
        <x14:dataValidation type="list" allowBlank="1" showInputMessage="1" showErrorMessage="1" xr:uid="{A884134A-0580-417E-A794-4B45AF8A5673}">
          <x14:formula1>
            <xm:f>'(参考)リスト'!$B$16:$B$21</xm:f>
          </x14:formula1>
          <xm:sqref>E7 E18 P7 P18</xm:sqref>
        </x14:dataValidation>
        <x14:dataValidation type="list" allowBlank="1" showInputMessage="1" showErrorMessage="1" xr:uid="{B2EA3BB5-7414-4DFB-873D-FAE3D91DCE9E}">
          <x14:formula1>
            <xm:f>'(参考)リスト'!$E$16:$E$27</xm:f>
          </x14:formula1>
          <xm:sqref>E9 E20 P9 P20</xm:sqref>
        </x14:dataValidation>
        <x14:dataValidation type="list" allowBlank="1" showInputMessage="1" showErrorMessage="1" xr:uid="{A06E95C5-3349-47AF-A0F4-08BC4ACD9B95}">
          <x14:formula1>
            <xm:f>'(参考)リスト'!$D$16:$D$18</xm:f>
          </x14:formula1>
          <xm:sqref>E10 E21 P10 P21</xm:sqref>
        </x14:dataValidation>
        <x14:dataValidation type="list" allowBlank="1" showInputMessage="1" showErrorMessage="1" xr:uid="{CAA491C7-EBC5-4D85-913E-7D03E204A885}">
          <x14:formula1>
            <xm:f>'(参考)リスト'!$F$16:$F$21</xm:f>
          </x14:formula1>
          <xm:sqref>E11:E12 P22:P23 P11:P12 E22:E23</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BD287-2F9A-42AE-8B8C-92FF5D3119D6}">
  <sheetPr codeName="Sheet46">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491</v>
      </c>
      <c r="F5" s="731"/>
      <c r="G5" s="732"/>
      <c r="H5" s="732"/>
      <c r="I5" s="732"/>
      <c r="J5" s="732"/>
      <c r="K5" s="732"/>
      <c r="L5" s="733"/>
      <c r="M5" s="727" t="s">
        <v>188</v>
      </c>
      <c r="N5" s="729" t="s">
        <v>189</v>
      </c>
      <c r="O5" s="730"/>
      <c r="P5" s="232" t="s">
        <v>491</v>
      </c>
      <c r="Q5" s="734"/>
      <c r="R5" s="735"/>
      <c r="S5" s="735"/>
      <c r="T5" s="735"/>
      <c r="U5" s="735"/>
      <c r="V5" s="735"/>
      <c r="W5" s="736"/>
    </row>
    <row r="6" spans="2:23" s="25" customFormat="1" ht="25.5" customHeight="1" x14ac:dyDescent="0.15">
      <c r="B6" s="728"/>
      <c r="C6" s="729" t="s">
        <v>190</v>
      </c>
      <c r="D6" s="730"/>
      <c r="E6" s="233">
        <v>3</v>
      </c>
      <c r="F6" s="734"/>
      <c r="G6" s="735"/>
      <c r="H6" s="735"/>
      <c r="I6" s="735"/>
      <c r="J6" s="735"/>
      <c r="K6" s="735"/>
      <c r="L6" s="736"/>
      <c r="M6" s="728"/>
      <c r="N6" s="729" t="s">
        <v>190</v>
      </c>
      <c r="O6" s="730"/>
      <c r="P6" s="233">
        <v>4</v>
      </c>
      <c r="Q6" s="734"/>
      <c r="R6" s="735"/>
      <c r="S6" s="735"/>
      <c r="T6" s="735"/>
      <c r="U6" s="735"/>
      <c r="V6" s="735"/>
      <c r="W6" s="736"/>
    </row>
    <row r="7" spans="2:23" s="25" customFormat="1" ht="25.5" customHeight="1" x14ac:dyDescent="0.15">
      <c r="B7" s="727" t="s">
        <v>191</v>
      </c>
      <c r="C7" s="729" t="s">
        <v>139</v>
      </c>
      <c r="D7" s="730"/>
      <c r="E7" s="233" t="s">
        <v>425</v>
      </c>
      <c r="F7" s="734"/>
      <c r="G7" s="735"/>
      <c r="H7" s="735"/>
      <c r="I7" s="735"/>
      <c r="J7" s="735"/>
      <c r="K7" s="735"/>
      <c r="L7" s="736"/>
      <c r="M7" s="727" t="s">
        <v>191</v>
      </c>
      <c r="N7" s="729" t="s">
        <v>139</v>
      </c>
      <c r="O7" s="730"/>
      <c r="P7" s="233" t="s">
        <v>425</v>
      </c>
      <c r="Q7" s="734"/>
      <c r="R7" s="735"/>
      <c r="S7" s="735"/>
      <c r="T7" s="735"/>
      <c r="U7" s="735"/>
      <c r="V7" s="735"/>
      <c r="W7" s="736"/>
    </row>
    <row r="8" spans="2:23" s="25" customFormat="1" ht="25.5" customHeight="1" x14ac:dyDescent="0.15">
      <c r="B8" s="740"/>
      <c r="C8" s="729" t="s">
        <v>140</v>
      </c>
      <c r="D8" s="730"/>
      <c r="E8" s="232" t="s">
        <v>571</v>
      </c>
      <c r="F8" s="734"/>
      <c r="G8" s="735"/>
      <c r="H8" s="735"/>
      <c r="I8" s="735"/>
      <c r="J8" s="735"/>
      <c r="K8" s="735"/>
      <c r="L8" s="736"/>
      <c r="M8" s="740"/>
      <c r="N8" s="729" t="s">
        <v>140</v>
      </c>
      <c r="O8" s="730"/>
      <c r="P8" s="232" t="s">
        <v>571</v>
      </c>
      <c r="Q8" s="734"/>
      <c r="R8" s="735"/>
      <c r="S8" s="735"/>
      <c r="T8" s="735"/>
      <c r="U8" s="735"/>
      <c r="V8" s="735"/>
      <c r="W8" s="736"/>
    </row>
    <row r="9" spans="2:23" s="25" customFormat="1" ht="25.5" customHeight="1" x14ac:dyDescent="0.15">
      <c r="B9" s="741" t="s">
        <v>142</v>
      </c>
      <c r="C9" s="742"/>
      <c r="D9" s="743"/>
      <c r="E9" s="232" t="s">
        <v>373</v>
      </c>
      <c r="F9" s="734"/>
      <c r="G9" s="735"/>
      <c r="H9" s="735"/>
      <c r="I9" s="735"/>
      <c r="J9" s="735"/>
      <c r="K9" s="735"/>
      <c r="L9" s="736"/>
      <c r="M9" s="741" t="s">
        <v>142</v>
      </c>
      <c r="N9" s="742"/>
      <c r="O9" s="743"/>
      <c r="P9" s="232" t="s">
        <v>337</v>
      </c>
      <c r="Q9" s="734"/>
      <c r="R9" s="735"/>
      <c r="S9" s="735"/>
      <c r="T9" s="735"/>
      <c r="U9" s="735"/>
      <c r="V9" s="735"/>
      <c r="W9" s="736"/>
    </row>
    <row r="10" spans="2:23" s="25" customFormat="1" ht="25.5" customHeight="1" x14ac:dyDescent="0.15">
      <c r="B10" s="727" t="s">
        <v>192</v>
      </c>
      <c r="C10" s="741" t="s">
        <v>193</v>
      </c>
      <c r="D10" s="743"/>
      <c r="E10" s="233" t="s">
        <v>373</v>
      </c>
      <c r="F10" s="734"/>
      <c r="G10" s="735"/>
      <c r="H10" s="735"/>
      <c r="I10" s="735"/>
      <c r="J10" s="735"/>
      <c r="K10" s="735"/>
      <c r="L10" s="736"/>
      <c r="M10" s="727" t="s">
        <v>192</v>
      </c>
      <c r="N10" s="741" t="s">
        <v>193</v>
      </c>
      <c r="O10" s="743"/>
      <c r="P10" s="233" t="s">
        <v>466</v>
      </c>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t="s">
        <v>494</v>
      </c>
      <c r="F12" s="737"/>
      <c r="G12" s="738"/>
      <c r="H12" s="738"/>
      <c r="I12" s="738"/>
      <c r="J12" s="738"/>
      <c r="K12" s="738"/>
      <c r="L12" s="739"/>
      <c r="M12" s="728"/>
      <c r="N12" s="744" t="s">
        <v>152</v>
      </c>
      <c r="O12" s="744"/>
      <c r="P12" s="178" t="s">
        <v>494</v>
      </c>
      <c r="Q12" s="734"/>
      <c r="R12" s="735"/>
      <c r="S12" s="735"/>
      <c r="T12" s="735"/>
      <c r="U12" s="735"/>
      <c r="V12" s="735"/>
      <c r="W12" s="736"/>
    </row>
    <row r="13" spans="2:23" s="25" customFormat="1" ht="25.5" customHeight="1" x14ac:dyDescent="0.15">
      <c r="B13" s="749" t="s">
        <v>194</v>
      </c>
      <c r="C13" s="749"/>
      <c r="D13" s="749"/>
      <c r="E13" s="704" t="s">
        <v>1068</v>
      </c>
      <c r="F13" s="705"/>
      <c r="G13" s="706"/>
      <c r="H13" s="749" t="s">
        <v>195</v>
      </c>
      <c r="I13" s="749"/>
      <c r="J13" s="750" t="s">
        <v>676</v>
      </c>
      <c r="K13" s="750"/>
      <c r="L13" s="750"/>
      <c r="M13" s="749" t="s">
        <v>194</v>
      </c>
      <c r="N13" s="749"/>
      <c r="O13" s="749"/>
      <c r="P13" s="704" t="s">
        <v>994</v>
      </c>
      <c r="Q13" s="705"/>
      <c r="R13" s="706"/>
      <c r="S13" s="749" t="s">
        <v>195</v>
      </c>
      <c r="T13" s="749"/>
      <c r="U13" s="750" t="s">
        <v>433</v>
      </c>
      <c r="V13" s="750"/>
      <c r="W13" s="750"/>
    </row>
    <row r="14" spans="2:23" s="25" customFormat="1" ht="25.5" customHeight="1" x14ac:dyDescent="0.15">
      <c r="B14" s="751" t="s">
        <v>196</v>
      </c>
      <c r="C14" s="751"/>
      <c r="D14" s="751"/>
      <c r="E14" s="596" t="s">
        <v>428</v>
      </c>
      <c r="F14" s="596"/>
      <c r="G14" s="596"/>
      <c r="H14" s="752" t="s">
        <v>197</v>
      </c>
      <c r="I14" s="753"/>
      <c r="J14" s="754"/>
      <c r="K14" s="755"/>
      <c r="L14" s="756"/>
      <c r="M14" s="752" t="s">
        <v>196</v>
      </c>
      <c r="N14" s="753"/>
      <c r="O14" s="757"/>
      <c r="P14" s="758" t="s">
        <v>428</v>
      </c>
      <c r="Q14" s="759"/>
      <c r="R14" s="759"/>
      <c r="S14" s="760" t="s">
        <v>197</v>
      </c>
      <c r="T14" s="761"/>
      <c r="U14" s="762"/>
      <c r="V14" s="763"/>
      <c r="W14" s="764"/>
    </row>
    <row r="15" spans="2:23" s="25" customFormat="1" ht="39.75" customHeight="1" x14ac:dyDescent="0.15">
      <c r="B15" s="744" t="s">
        <v>198</v>
      </c>
      <c r="C15" s="744"/>
      <c r="D15" s="744"/>
      <c r="E15" s="745" t="s">
        <v>677</v>
      </c>
      <c r="F15" s="746"/>
      <c r="G15" s="746"/>
      <c r="H15" s="746"/>
      <c r="I15" s="746"/>
      <c r="J15" s="746"/>
      <c r="K15" s="746"/>
      <c r="L15" s="747"/>
      <c r="M15" s="744" t="s">
        <v>198</v>
      </c>
      <c r="N15" s="744"/>
      <c r="O15" s="744"/>
      <c r="P15" s="745" t="s">
        <v>1004</v>
      </c>
      <c r="Q15" s="746"/>
      <c r="R15" s="746"/>
      <c r="S15" s="746"/>
      <c r="T15" s="746"/>
      <c r="U15" s="746"/>
      <c r="V15" s="746"/>
      <c r="W15" s="747"/>
    </row>
    <row r="16" spans="2:23" s="25" customFormat="1" ht="25.5" customHeight="1" x14ac:dyDescent="0.15">
      <c r="B16" s="748" t="s">
        <v>188</v>
      </c>
      <c r="C16" s="748" t="s">
        <v>189</v>
      </c>
      <c r="D16" s="748"/>
      <c r="E16" s="232" t="s">
        <v>491</v>
      </c>
      <c r="F16" s="731"/>
      <c r="G16" s="732"/>
      <c r="H16" s="732"/>
      <c r="I16" s="732"/>
      <c r="J16" s="732"/>
      <c r="K16" s="732"/>
      <c r="L16" s="733"/>
      <c r="M16" s="748" t="s">
        <v>188</v>
      </c>
      <c r="N16" s="748" t="s">
        <v>189</v>
      </c>
      <c r="O16" s="748"/>
      <c r="P16" s="232" t="s">
        <v>491</v>
      </c>
      <c r="Q16" s="734"/>
      <c r="R16" s="735"/>
      <c r="S16" s="735"/>
      <c r="T16" s="735"/>
      <c r="U16" s="735"/>
      <c r="V16" s="735"/>
      <c r="W16" s="736"/>
    </row>
    <row r="17" spans="2:24" s="25" customFormat="1" ht="25.5" customHeight="1" x14ac:dyDescent="0.15">
      <c r="B17" s="748"/>
      <c r="C17" s="748" t="s">
        <v>190</v>
      </c>
      <c r="D17" s="748"/>
      <c r="E17" s="233">
        <v>5</v>
      </c>
      <c r="F17" s="734"/>
      <c r="G17" s="735"/>
      <c r="H17" s="735"/>
      <c r="I17" s="735"/>
      <c r="J17" s="735"/>
      <c r="K17" s="735"/>
      <c r="L17" s="736"/>
      <c r="M17" s="748"/>
      <c r="N17" s="748" t="s">
        <v>190</v>
      </c>
      <c r="O17" s="748"/>
      <c r="P17" s="233">
        <v>6</v>
      </c>
      <c r="Q17" s="734"/>
      <c r="R17" s="735"/>
      <c r="S17" s="735"/>
      <c r="T17" s="735"/>
      <c r="U17" s="735"/>
      <c r="V17" s="735"/>
      <c r="W17" s="736"/>
    </row>
    <row r="18" spans="2:24" s="25" customFormat="1" ht="25.5" customHeight="1" x14ac:dyDescent="0.15">
      <c r="B18" s="748" t="s">
        <v>191</v>
      </c>
      <c r="C18" s="748" t="s">
        <v>139</v>
      </c>
      <c r="D18" s="748"/>
      <c r="E18" s="233" t="s">
        <v>425</v>
      </c>
      <c r="F18" s="734"/>
      <c r="G18" s="735"/>
      <c r="H18" s="735"/>
      <c r="I18" s="735"/>
      <c r="J18" s="735"/>
      <c r="K18" s="735"/>
      <c r="L18" s="736"/>
      <c r="M18" s="748" t="s">
        <v>191</v>
      </c>
      <c r="N18" s="748" t="s">
        <v>139</v>
      </c>
      <c r="O18" s="748"/>
      <c r="P18" s="233" t="s">
        <v>425</v>
      </c>
      <c r="Q18" s="734"/>
      <c r="R18" s="735"/>
      <c r="S18" s="735"/>
      <c r="T18" s="735"/>
      <c r="U18" s="735"/>
      <c r="V18" s="735"/>
      <c r="W18" s="736"/>
    </row>
    <row r="19" spans="2:24" s="25" customFormat="1" ht="25.5" customHeight="1" x14ac:dyDescent="0.15">
      <c r="B19" s="748"/>
      <c r="C19" s="748" t="s">
        <v>140</v>
      </c>
      <c r="D19" s="748"/>
      <c r="E19" s="232" t="s">
        <v>571</v>
      </c>
      <c r="F19" s="734"/>
      <c r="G19" s="735"/>
      <c r="H19" s="735"/>
      <c r="I19" s="735"/>
      <c r="J19" s="735"/>
      <c r="K19" s="735"/>
      <c r="L19" s="736"/>
      <c r="M19" s="748"/>
      <c r="N19" s="748" t="s">
        <v>140</v>
      </c>
      <c r="O19" s="748"/>
      <c r="P19" s="232" t="s">
        <v>571</v>
      </c>
      <c r="Q19" s="734"/>
      <c r="R19" s="735"/>
      <c r="S19" s="735"/>
      <c r="T19" s="735"/>
      <c r="U19" s="735"/>
      <c r="V19" s="735"/>
      <c r="W19" s="736"/>
    </row>
    <row r="20" spans="2:24" s="25" customFormat="1" ht="25.5" customHeight="1" x14ac:dyDescent="0.15">
      <c r="B20" s="744" t="s">
        <v>142</v>
      </c>
      <c r="C20" s="744"/>
      <c r="D20" s="744"/>
      <c r="E20" s="232" t="s">
        <v>373</v>
      </c>
      <c r="F20" s="734"/>
      <c r="G20" s="735"/>
      <c r="H20" s="735"/>
      <c r="I20" s="735"/>
      <c r="J20" s="735"/>
      <c r="K20" s="735"/>
      <c r="L20" s="736"/>
      <c r="M20" s="744" t="s">
        <v>142</v>
      </c>
      <c r="N20" s="744"/>
      <c r="O20" s="744"/>
      <c r="P20" s="232" t="s">
        <v>373</v>
      </c>
      <c r="Q20" s="734"/>
      <c r="R20" s="735"/>
      <c r="S20" s="735"/>
      <c r="T20" s="735"/>
      <c r="U20" s="735"/>
      <c r="V20" s="735"/>
      <c r="W20" s="736"/>
    </row>
    <row r="21" spans="2:24" s="25" customFormat="1" ht="25.5" customHeight="1" x14ac:dyDescent="0.15">
      <c r="B21" s="727" t="s">
        <v>192</v>
      </c>
      <c r="C21" s="744" t="s">
        <v>193</v>
      </c>
      <c r="D21" s="744"/>
      <c r="E21" s="233" t="s">
        <v>373</v>
      </c>
      <c r="F21" s="734"/>
      <c r="G21" s="735"/>
      <c r="H21" s="735"/>
      <c r="I21" s="735"/>
      <c r="J21" s="735"/>
      <c r="K21" s="735"/>
      <c r="L21" s="736"/>
      <c r="M21" s="727" t="s">
        <v>192</v>
      </c>
      <c r="N21" s="744" t="s">
        <v>193</v>
      </c>
      <c r="O21" s="744"/>
      <c r="P21" s="233" t="s">
        <v>373</v>
      </c>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t="s">
        <v>494</v>
      </c>
      <c r="F23" s="737"/>
      <c r="G23" s="738"/>
      <c r="H23" s="738"/>
      <c r="I23" s="738"/>
      <c r="J23" s="738"/>
      <c r="K23" s="738"/>
      <c r="L23" s="739"/>
      <c r="M23" s="728"/>
      <c r="N23" s="744" t="s">
        <v>152</v>
      </c>
      <c r="O23" s="744"/>
      <c r="P23" s="178" t="s">
        <v>494</v>
      </c>
      <c r="Q23" s="734"/>
      <c r="R23" s="735"/>
      <c r="S23" s="735"/>
      <c r="T23" s="735"/>
      <c r="U23" s="735"/>
      <c r="V23" s="735"/>
      <c r="W23" s="736"/>
    </row>
    <row r="24" spans="2:24" s="25" customFormat="1" ht="25.5" customHeight="1" x14ac:dyDescent="0.15">
      <c r="B24" s="749" t="s">
        <v>194</v>
      </c>
      <c r="C24" s="749"/>
      <c r="D24" s="749"/>
      <c r="E24" s="704" t="s">
        <v>678</v>
      </c>
      <c r="F24" s="705"/>
      <c r="G24" s="706"/>
      <c r="H24" s="749" t="s">
        <v>195</v>
      </c>
      <c r="I24" s="749"/>
      <c r="J24" s="704" t="s">
        <v>679</v>
      </c>
      <c r="K24" s="705"/>
      <c r="L24" s="706"/>
      <c r="M24" s="749" t="s">
        <v>194</v>
      </c>
      <c r="N24" s="749"/>
      <c r="O24" s="749"/>
      <c r="P24" s="704" t="s">
        <v>1069</v>
      </c>
      <c r="Q24" s="705"/>
      <c r="R24" s="706"/>
      <c r="S24" s="749" t="s">
        <v>195</v>
      </c>
      <c r="T24" s="749"/>
      <c r="U24" s="750" t="s">
        <v>682</v>
      </c>
      <c r="V24" s="750"/>
      <c r="W24" s="750"/>
    </row>
    <row r="25" spans="2:24" s="25" customFormat="1" ht="25.5" customHeight="1" x14ac:dyDescent="0.15">
      <c r="B25" s="751" t="s">
        <v>196</v>
      </c>
      <c r="C25" s="751"/>
      <c r="D25" s="751"/>
      <c r="E25" s="759" t="s">
        <v>428</v>
      </c>
      <c r="F25" s="759"/>
      <c r="G25" s="759"/>
      <c r="H25" s="752" t="s">
        <v>197</v>
      </c>
      <c r="I25" s="753"/>
      <c r="J25" s="762"/>
      <c r="K25" s="763"/>
      <c r="L25" s="764"/>
      <c r="M25" s="752" t="s">
        <v>196</v>
      </c>
      <c r="N25" s="753"/>
      <c r="O25" s="757"/>
      <c r="P25" s="758" t="s">
        <v>428</v>
      </c>
      <c r="Q25" s="759"/>
      <c r="R25" s="759"/>
      <c r="S25" s="760" t="s">
        <v>197</v>
      </c>
      <c r="T25" s="761"/>
      <c r="U25" s="762"/>
      <c r="V25" s="763"/>
      <c r="W25" s="764"/>
    </row>
    <row r="26" spans="2:24" s="25" customFormat="1" ht="39.75" customHeight="1" x14ac:dyDescent="0.15">
      <c r="B26" s="744" t="s">
        <v>198</v>
      </c>
      <c r="C26" s="744"/>
      <c r="D26" s="744"/>
      <c r="E26" s="745" t="s">
        <v>681</v>
      </c>
      <c r="F26" s="746"/>
      <c r="G26" s="746"/>
      <c r="H26" s="746"/>
      <c r="I26" s="746"/>
      <c r="J26" s="746"/>
      <c r="K26" s="746"/>
      <c r="L26" s="747"/>
      <c r="M26" s="744" t="s">
        <v>198</v>
      </c>
      <c r="N26" s="744"/>
      <c r="O26" s="744"/>
      <c r="P26" s="745" t="s">
        <v>683</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0FD11052-15F8-4948-A3E7-4BD2C98F8BCE}"/>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B675222-77A9-4674-B18F-ED9065644A9B}">
          <x14:formula1>
            <xm:f>'(参考)リスト'!$C$16:$C$47</xm:f>
          </x14:formula1>
          <xm:sqref>E8 P8 P19 E19</xm:sqref>
        </x14:dataValidation>
        <x14:dataValidation type="list" allowBlank="1" showInputMessage="1" showErrorMessage="1" xr:uid="{2513CBF7-BDD1-48E9-AF55-ED67E3D0A4D4}">
          <x14:formula1>
            <xm:f>'(参考)リスト'!$B$16:$B$21</xm:f>
          </x14:formula1>
          <xm:sqref>E7 E18 P7 P18</xm:sqref>
        </x14:dataValidation>
        <x14:dataValidation type="list" allowBlank="1" showInputMessage="1" showErrorMessage="1" xr:uid="{9C273BA0-22DA-4F9A-9ECF-FA6DB2B9F052}">
          <x14:formula1>
            <xm:f>'(参考)リスト'!$E$16:$E$27</xm:f>
          </x14:formula1>
          <xm:sqref>E9 E20 P9 P20</xm:sqref>
        </x14:dataValidation>
        <x14:dataValidation type="list" allowBlank="1" showInputMessage="1" showErrorMessage="1" xr:uid="{05B2D20B-E3CD-476E-AD53-D007B1F051D6}">
          <x14:formula1>
            <xm:f>'(参考)リスト'!$D$16:$D$18</xm:f>
          </x14:formula1>
          <xm:sqref>E10 E21 P10 P21</xm:sqref>
        </x14:dataValidation>
        <x14:dataValidation type="list" allowBlank="1" showInputMessage="1" showErrorMessage="1" xr:uid="{2F8F38E2-3950-4557-838F-2DCF60920814}">
          <x14:formula1>
            <xm:f>'(参考)リスト'!$F$16:$F$21</xm:f>
          </x14:formula1>
          <xm:sqref>E11:E12 P22:P23 P11:P12 E22:E23</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6DD2E-FD97-464B-A427-D1660BBA82A0}">
  <sheetPr codeName="Sheet47">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491</v>
      </c>
      <c r="F5" s="731"/>
      <c r="G5" s="732"/>
      <c r="H5" s="732"/>
      <c r="I5" s="732"/>
      <c r="J5" s="732"/>
      <c r="K5" s="732"/>
      <c r="L5" s="733"/>
      <c r="M5" s="727" t="s">
        <v>188</v>
      </c>
      <c r="N5" s="729" t="s">
        <v>189</v>
      </c>
      <c r="O5" s="730"/>
      <c r="P5" s="232" t="s">
        <v>491</v>
      </c>
      <c r="Q5" s="734"/>
      <c r="R5" s="735"/>
      <c r="S5" s="735"/>
      <c r="T5" s="735"/>
      <c r="U5" s="735"/>
      <c r="V5" s="735"/>
      <c r="W5" s="736"/>
    </row>
    <row r="6" spans="2:23" s="25" customFormat="1" ht="25.5" customHeight="1" x14ac:dyDescent="0.15">
      <c r="B6" s="728"/>
      <c r="C6" s="729" t="s">
        <v>190</v>
      </c>
      <c r="D6" s="730"/>
      <c r="E6" s="233">
        <v>7</v>
      </c>
      <c r="F6" s="734"/>
      <c r="G6" s="735"/>
      <c r="H6" s="735"/>
      <c r="I6" s="735"/>
      <c r="J6" s="735"/>
      <c r="K6" s="735"/>
      <c r="L6" s="736"/>
      <c r="M6" s="728"/>
      <c r="N6" s="729" t="s">
        <v>190</v>
      </c>
      <c r="O6" s="730"/>
      <c r="P6" s="233">
        <v>8</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1037</v>
      </c>
      <c r="F13" s="705"/>
      <c r="G13" s="706"/>
      <c r="H13" s="749" t="s">
        <v>195</v>
      </c>
      <c r="I13" s="749"/>
      <c r="J13" s="750" t="s">
        <v>631</v>
      </c>
      <c r="K13" s="750"/>
      <c r="L13" s="750"/>
      <c r="M13" s="749" t="s">
        <v>194</v>
      </c>
      <c r="N13" s="749"/>
      <c r="O13" s="749"/>
      <c r="P13" s="704" t="s">
        <v>1037</v>
      </c>
      <c r="Q13" s="705"/>
      <c r="R13" s="706"/>
      <c r="S13" s="749" t="s">
        <v>195</v>
      </c>
      <c r="T13" s="749"/>
      <c r="U13" s="750" t="s">
        <v>433</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684</v>
      </c>
      <c r="F15" s="746"/>
      <c r="G15" s="746"/>
      <c r="H15" s="746"/>
      <c r="I15" s="746"/>
      <c r="J15" s="746"/>
      <c r="K15" s="746"/>
      <c r="L15" s="747"/>
      <c r="M15" s="744" t="s">
        <v>198</v>
      </c>
      <c r="N15" s="744"/>
      <c r="O15" s="744"/>
      <c r="P15" s="745" t="s">
        <v>637</v>
      </c>
      <c r="Q15" s="746"/>
      <c r="R15" s="746"/>
      <c r="S15" s="746"/>
      <c r="T15" s="746"/>
      <c r="U15" s="746"/>
      <c r="V15" s="746"/>
      <c r="W15" s="747"/>
    </row>
    <row r="16" spans="2:23" s="25" customFormat="1" ht="25.5" customHeight="1" x14ac:dyDescent="0.15">
      <c r="B16" s="748" t="s">
        <v>188</v>
      </c>
      <c r="C16" s="748" t="s">
        <v>189</v>
      </c>
      <c r="D16" s="748"/>
      <c r="E16" s="232" t="s">
        <v>492</v>
      </c>
      <c r="F16" s="731"/>
      <c r="G16" s="732"/>
      <c r="H16" s="732"/>
      <c r="I16" s="732"/>
      <c r="J16" s="732"/>
      <c r="K16" s="732"/>
      <c r="L16" s="733"/>
      <c r="M16" s="748" t="s">
        <v>188</v>
      </c>
      <c r="N16" s="748" t="s">
        <v>189</v>
      </c>
      <c r="O16" s="748"/>
      <c r="P16" s="232" t="s">
        <v>492</v>
      </c>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v>2</v>
      </c>
      <c r="Q17" s="734"/>
      <c r="R17" s="735"/>
      <c r="S17" s="735"/>
      <c r="T17" s="735"/>
      <c r="U17" s="735"/>
      <c r="V17" s="735"/>
      <c r="W17" s="736"/>
    </row>
    <row r="18" spans="2:24" s="25" customFormat="1" ht="25.5" customHeight="1" x14ac:dyDescent="0.15">
      <c r="B18" s="748" t="s">
        <v>191</v>
      </c>
      <c r="C18" s="748" t="s">
        <v>139</v>
      </c>
      <c r="D18" s="748"/>
      <c r="E18" s="233" t="s">
        <v>425</v>
      </c>
      <c r="F18" s="734"/>
      <c r="G18" s="735"/>
      <c r="H18" s="735"/>
      <c r="I18" s="735"/>
      <c r="J18" s="735"/>
      <c r="K18" s="735"/>
      <c r="L18" s="736"/>
      <c r="M18" s="748" t="s">
        <v>191</v>
      </c>
      <c r="N18" s="748" t="s">
        <v>139</v>
      </c>
      <c r="O18" s="748"/>
      <c r="P18" s="233" t="s">
        <v>425</v>
      </c>
      <c r="Q18" s="734"/>
      <c r="R18" s="735"/>
      <c r="S18" s="735"/>
      <c r="T18" s="735"/>
      <c r="U18" s="735"/>
      <c r="V18" s="735"/>
      <c r="W18" s="736"/>
    </row>
    <row r="19" spans="2:24" s="25" customFormat="1" ht="25.5" customHeight="1" x14ac:dyDescent="0.15">
      <c r="B19" s="748"/>
      <c r="C19" s="748" t="s">
        <v>140</v>
      </c>
      <c r="D19" s="748"/>
      <c r="E19" s="232" t="s">
        <v>571</v>
      </c>
      <c r="F19" s="734"/>
      <c r="G19" s="735"/>
      <c r="H19" s="735"/>
      <c r="I19" s="735"/>
      <c r="J19" s="735"/>
      <c r="K19" s="735"/>
      <c r="L19" s="736"/>
      <c r="M19" s="748"/>
      <c r="N19" s="748" t="s">
        <v>140</v>
      </c>
      <c r="O19" s="748"/>
      <c r="P19" s="232" t="s">
        <v>571</v>
      </c>
      <c r="Q19" s="734"/>
      <c r="R19" s="735"/>
      <c r="S19" s="735"/>
      <c r="T19" s="735"/>
      <c r="U19" s="735"/>
      <c r="V19" s="735"/>
      <c r="W19" s="736"/>
    </row>
    <row r="20" spans="2:24" s="25" customFormat="1" ht="25.5" customHeight="1" x14ac:dyDescent="0.15">
      <c r="B20" s="744" t="s">
        <v>142</v>
      </c>
      <c r="C20" s="744"/>
      <c r="D20" s="744"/>
      <c r="E20" s="232" t="s">
        <v>373</v>
      </c>
      <c r="F20" s="734"/>
      <c r="G20" s="735"/>
      <c r="H20" s="735"/>
      <c r="I20" s="735"/>
      <c r="J20" s="735"/>
      <c r="K20" s="735"/>
      <c r="L20" s="736"/>
      <c r="M20" s="744" t="s">
        <v>142</v>
      </c>
      <c r="N20" s="744"/>
      <c r="O20" s="744"/>
      <c r="P20" s="232" t="s">
        <v>337</v>
      </c>
      <c r="Q20" s="734"/>
      <c r="R20" s="735"/>
      <c r="S20" s="735"/>
      <c r="T20" s="735"/>
      <c r="U20" s="735"/>
      <c r="V20" s="735"/>
      <c r="W20" s="736"/>
    </row>
    <row r="21" spans="2:24" s="25" customFormat="1" ht="25.5" customHeight="1" x14ac:dyDescent="0.15">
      <c r="B21" s="727" t="s">
        <v>192</v>
      </c>
      <c r="C21" s="744" t="s">
        <v>193</v>
      </c>
      <c r="D21" s="744"/>
      <c r="E21" s="233" t="s">
        <v>373</v>
      </c>
      <c r="F21" s="734"/>
      <c r="G21" s="735"/>
      <c r="H21" s="735"/>
      <c r="I21" s="735"/>
      <c r="J21" s="735"/>
      <c r="K21" s="735"/>
      <c r="L21" s="736"/>
      <c r="M21" s="727" t="s">
        <v>192</v>
      </c>
      <c r="N21" s="744" t="s">
        <v>193</v>
      </c>
      <c r="O21" s="744"/>
      <c r="P21" s="233" t="s">
        <v>466</v>
      </c>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t="s">
        <v>494</v>
      </c>
      <c r="F23" s="737"/>
      <c r="G23" s="738"/>
      <c r="H23" s="738"/>
      <c r="I23" s="738"/>
      <c r="J23" s="738"/>
      <c r="K23" s="738"/>
      <c r="L23" s="739"/>
      <c r="M23" s="728"/>
      <c r="N23" s="744" t="s">
        <v>152</v>
      </c>
      <c r="O23" s="744"/>
      <c r="P23" s="178" t="s">
        <v>494</v>
      </c>
      <c r="Q23" s="734"/>
      <c r="R23" s="735"/>
      <c r="S23" s="735"/>
      <c r="T23" s="735"/>
      <c r="U23" s="735"/>
      <c r="V23" s="735"/>
      <c r="W23" s="736"/>
    </row>
    <row r="24" spans="2:24" s="25" customFormat="1" ht="25.5" customHeight="1" x14ac:dyDescent="0.15">
      <c r="B24" s="749" t="s">
        <v>194</v>
      </c>
      <c r="C24" s="749"/>
      <c r="D24" s="749"/>
      <c r="E24" s="704" t="s">
        <v>685</v>
      </c>
      <c r="F24" s="705"/>
      <c r="G24" s="706"/>
      <c r="H24" s="749" t="s">
        <v>195</v>
      </c>
      <c r="I24" s="749"/>
      <c r="J24" s="704" t="s">
        <v>685</v>
      </c>
      <c r="K24" s="705"/>
      <c r="L24" s="706"/>
      <c r="M24" s="749" t="s">
        <v>194</v>
      </c>
      <c r="N24" s="749"/>
      <c r="O24" s="749"/>
      <c r="P24" s="704" t="s">
        <v>995</v>
      </c>
      <c r="Q24" s="705"/>
      <c r="R24" s="706"/>
      <c r="S24" s="749" t="s">
        <v>195</v>
      </c>
      <c r="T24" s="749"/>
      <c r="U24" s="750" t="s">
        <v>433</v>
      </c>
      <c r="V24" s="750"/>
      <c r="W24" s="750"/>
    </row>
    <row r="25" spans="2:24" s="25" customFormat="1" ht="25.5" customHeight="1" x14ac:dyDescent="0.15">
      <c r="B25" s="751" t="s">
        <v>196</v>
      </c>
      <c r="C25" s="751"/>
      <c r="D25" s="751"/>
      <c r="E25" s="759" t="s">
        <v>428</v>
      </c>
      <c r="F25" s="759"/>
      <c r="G25" s="759"/>
      <c r="H25" s="752" t="s">
        <v>197</v>
      </c>
      <c r="I25" s="753"/>
      <c r="J25" s="762"/>
      <c r="K25" s="763"/>
      <c r="L25" s="764"/>
      <c r="M25" s="752" t="s">
        <v>196</v>
      </c>
      <c r="N25" s="753"/>
      <c r="O25" s="757"/>
      <c r="P25" s="758" t="s">
        <v>428</v>
      </c>
      <c r="Q25" s="759"/>
      <c r="R25" s="759"/>
      <c r="S25" s="760" t="s">
        <v>197</v>
      </c>
      <c r="T25" s="761"/>
      <c r="U25" s="762"/>
      <c r="V25" s="763"/>
      <c r="W25" s="764"/>
    </row>
    <row r="26" spans="2:24" s="25" customFormat="1" ht="39.75" customHeight="1" x14ac:dyDescent="0.15">
      <c r="B26" s="744" t="s">
        <v>198</v>
      </c>
      <c r="C26" s="744"/>
      <c r="D26" s="744"/>
      <c r="E26" s="745" t="s">
        <v>686</v>
      </c>
      <c r="F26" s="746"/>
      <c r="G26" s="746"/>
      <c r="H26" s="746"/>
      <c r="I26" s="746"/>
      <c r="J26" s="746"/>
      <c r="K26" s="746"/>
      <c r="L26" s="747"/>
      <c r="M26" s="744" t="s">
        <v>198</v>
      </c>
      <c r="N26" s="744"/>
      <c r="O26" s="744"/>
      <c r="P26" s="745" t="s">
        <v>1005</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F37803DD-5482-4914-946D-15BEA16CBB27}"/>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E4C7BCE-CF36-4F85-8D1E-60727988EC43}">
          <x14:formula1>
            <xm:f>'(参考)リスト'!$C$16:$C$47</xm:f>
          </x14:formula1>
          <xm:sqref>E8 P8 P19 E19</xm:sqref>
        </x14:dataValidation>
        <x14:dataValidation type="list" allowBlank="1" showInputMessage="1" showErrorMessage="1" xr:uid="{A7634A84-EB39-44AD-AEC4-00C7177B8F92}">
          <x14:formula1>
            <xm:f>'(参考)リスト'!$B$16:$B$21</xm:f>
          </x14:formula1>
          <xm:sqref>E7 E18 P7 P18</xm:sqref>
        </x14:dataValidation>
        <x14:dataValidation type="list" allowBlank="1" showInputMessage="1" showErrorMessage="1" xr:uid="{85B1DE78-C847-454E-9E79-B06D035EF089}">
          <x14:formula1>
            <xm:f>'(参考)リスト'!$E$16:$E$27</xm:f>
          </x14:formula1>
          <xm:sqref>E9 E20 P9 P20</xm:sqref>
        </x14:dataValidation>
        <x14:dataValidation type="list" allowBlank="1" showInputMessage="1" showErrorMessage="1" xr:uid="{A126FD83-41EC-45E8-8606-B6E314A4125B}">
          <x14:formula1>
            <xm:f>'(参考)リスト'!$D$16:$D$18</xm:f>
          </x14:formula1>
          <xm:sqref>E10 E21 P10 P21</xm:sqref>
        </x14:dataValidation>
        <x14:dataValidation type="list" allowBlank="1" showInputMessage="1" showErrorMessage="1" xr:uid="{DFFCD90A-D263-4331-A27D-C95CA36F565A}">
          <x14:formula1>
            <xm:f>'(参考)リスト'!$F$16:$F$21</xm:f>
          </x14:formula1>
          <xm:sqref>P11:P12 E22:E23 E11:E12 P22:P23</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DA5CD-3F79-448E-8ABB-C52AF27424D5}">
  <sheetPr codeName="Sheet48">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492</v>
      </c>
      <c r="F5" s="731"/>
      <c r="G5" s="732"/>
      <c r="H5" s="732"/>
      <c r="I5" s="732"/>
      <c r="J5" s="732"/>
      <c r="K5" s="732"/>
      <c r="L5" s="733"/>
      <c r="M5" s="727" t="s">
        <v>188</v>
      </c>
      <c r="N5" s="729" t="s">
        <v>189</v>
      </c>
      <c r="O5" s="730"/>
      <c r="P5" s="232" t="s">
        <v>492</v>
      </c>
      <c r="Q5" s="734"/>
      <c r="R5" s="735"/>
      <c r="S5" s="735"/>
      <c r="T5" s="735"/>
      <c r="U5" s="735"/>
      <c r="V5" s="735"/>
      <c r="W5" s="736"/>
    </row>
    <row r="6" spans="2:23" s="25" customFormat="1" ht="25.5" customHeight="1" x14ac:dyDescent="0.15">
      <c r="B6" s="728"/>
      <c r="C6" s="729" t="s">
        <v>190</v>
      </c>
      <c r="D6" s="730"/>
      <c r="E6" s="233">
        <v>3</v>
      </c>
      <c r="F6" s="734"/>
      <c r="G6" s="735"/>
      <c r="H6" s="735"/>
      <c r="I6" s="735"/>
      <c r="J6" s="735"/>
      <c r="K6" s="735"/>
      <c r="L6" s="736"/>
      <c r="M6" s="728"/>
      <c r="N6" s="729" t="s">
        <v>190</v>
      </c>
      <c r="O6" s="730"/>
      <c r="P6" s="233">
        <v>4</v>
      </c>
      <c r="Q6" s="734"/>
      <c r="R6" s="735"/>
      <c r="S6" s="735"/>
      <c r="T6" s="735"/>
      <c r="U6" s="735"/>
      <c r="V6" s="735"/>
      <c r="W6" s="736"/>
    </row>
    <row r="7" spans="2:23" s="25" customFormat="1" ht="25.5" customHeight="1" x14ac:dyDescent="0.15">
      <c r="B7" s="727" t="s">
        <v>191</v>
      </c>
      <c r="C7" s="729" t="s">
        <v>139</v>
      </c>
      <c r="D7" s="730"/>
      <c r="E7" s="233" t="s">
        <v>425</v>
      </c>
      <c r="F7" s="734"/>
      <c r="G7" s="735"/>
      <c r="H7" s="735"/>
      <c r="I7" s="735"/>
      <c r="J7" s="735"/>
      <c r="K7" s="735"/>
      <c r="L7" s="736"/>
      <c r="M7" s="727" t="s">
        <v>191</v>
      </c>
      <c r="N7" s="729" t="s">
        <v>139</v>
      </c>
      <c r="O7" s="730"/>
      <c r="P7" s="233" t="s">
        <v>425</v>
      </c>
      <c r="Q7" s="734"/>
      <c r="R7" s="735"/>
      <c r="S7" s="735"/>
      <c r="T7" s="735"/>
      <c r="U7" s="735"/>
      <c r="V7" s="735"/>
      <c r="W7" s="736"/>
    </row>
    <row r="8" spans="2:23" s="25" customFormat="1" ht="25.5" customHeight="1" x14ac:dyDescent="0.15">
      <c r="B8" s="740"/>
      <c r="C8" s="729" t="s">
        <v>140</v>
      </c>
      <c r="D8" s="730"/>
      <c r="E8" s="232" t="s">
        <v>571</v>
      </c>
      <c r="F8" s="734"/>
      <c r="G8" s="735"/>
      <c r="H8" s="735"/>
      <c r="I8" s="735"/>
      <c r="J8" s="735"/>
      <c r="K8" s="735"/>
      <c r="L8" s="736"/>
      <c r="M8" s="740"/>
      <c r="N8" s="729" t="s">
        <v>140</v>
      </c>
      <c r="O8" s="730"/>
      <c r="P8" s="232" t="s">
        <v>571</v>
      </c>
      <c r="Q8" s="734"/>
      <c r="R8" s="735"/>
      <c r="S8" s="735"/>
      <c r="T8" s="735"/>
      <c r="U8" s="735"/>
      <c r="V8" s="735"/>
      <c r="W8" s="736"/>
    </row>
    <row r="9" spans="2:23" s="25" customFormat="1" ht="25.5" customHeight="1" x14ac:dyDescent="0.15">
      <c r="B9" s="741" t="s">
        <v>142</v>
      </c>
      <c r="C9" s="742"/>
      <c r="D9" s="743"/>
      <c r="E9" s="232" t="s">
        <v>373</v>
      </c>
      <c r="F9" s="734"/>
      <c r="G9" s="735"/>
      <c r="H9" s="735"/>
      <c r="I9" s="735"/>
      <c r="J9" s="735"/>
      <c r="K9" s="735"/>
      <c r="L9" s="736"/>
      <c r="M9" s="741" t="s">
        <v>142</v>
      </c>
      <c r="N9" s="742"/>
      <c r="O9" s="743"/>
      <c r="P9" s="232" t="s">
        <v>373</v>
      </c>
      <c r="Q9" s="734"/>
      <c r="R9" s="735"/>
      <c r="S9" s="735"/>
      <c r="T9" s="735"/>
      <c r="U9" s="735"/>
      <c r="V9" s="735"/>
      <c r="W9" s="736"/>
    </row>
    <row r="10" spans="2:23" s="25" customFormat="1" ht="25.5" customHeight="1" x14ac:dyDescent="0.15">
      <c r="B10" s="727" t="s">
        <v>192</v>
      </c>
      <c r="C10" s="741" t="s">
        <v>193</v>
      </c>
      <c r="D10" s="743"/>
      <c r="E10" s="233" t="s">
        <v>373</v>
      </c>
      <c r="F10" s="734"/>
      <c r="G10" s="735"/>
      <c r="H10" s="735"/>
      <c r="I10" s="735"/>
      <c r="J10" s="735"/>
      <c r="K10" s="735"/>
      <c r="L10" s="736"/>
      <c r="M10" s="727" t="s">
        <v>192</v>
      </c>
      <c r="N10" s="741" t="s">
        <v>193</v>
      </c>
      <c r="O10" s="743"/>
      <c r="P10" s="233" t="s">
        <v>373</v>
      </c>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t="s">
        <v>494</v>
      </c>
      <c r="F12" s="737"/>
      <c r="G12" s="738"/>
      <c r="H12" s="738"/>
      <c r="I12" s="738"/>
      <c r="J12" s="738"/>
      <c r="K12" s="738"/>
      <c r="L12" s="739"/>
      <c r="M12" s="728"/>
      <c r="N12" s="744" t="s">
        <v>152</v>
      </c>
      <c r="O12" s="744"/>
      <c r="P12" s="178" t="s">
        <v>494</v>
      </c>
      <c r="Q12" s="734"/>
      <c r="R12" s="735"/>
      <c r="S12" s="735"/>
      <c r="T12" s="735"/>
      <c r="U12" s="735"/>
      <c r="V12" s="735"/>
      <c r="W12" s="736"/>
    </row>
    <row r="13" spans="2:23" s="25" customFormat="1" ht="25.5" customHeight="1" x14ac:dyDescent="0.15">
      <c r="B13" s="749" t="s">
        <v>194</v>
      </c>
      <c r="C13" s="749"/>
      <c r="D13" s="749"/>
      <c r="E13" s="704" t="s">
        <v>1070</v>
      </c>
      <c r="F13" s="705"/>
      <c r="G13" s="706"/>
      <c r="H13" s="749" t="s">
        <v>195</v>
      </c>
      <c r="I13" s="749"/>
      <c r="J13" s="750" t="s">
        <v>687</v>
      </c>
      <c r="K13" s="750"/>
      <c r="L13" s="750"/>
      <c r="M13" s="749" t="s">
        <v>194</v>
      </c>
      <c r="N13" s="749"/>
      <c r="O13" s="749"/>
      <c r="P13" s="704" t="s">
        <v>689</v>
      </c>
      <c r="Q13" s="705"/>
      <c r="R13" s="706"/>
      <c r="S13" s="749" t="s">
        <v>195</v>
      </c>
      <c r="T13" s="749"/>
      <c r="U13" s="750" t="s">
        <v>690</v>
      </c>
      <c r="V13" s="750"/>
      <c r="W13" s="750"/>
    </row>
    <row r="14" spans="2:23" s="25" customFormat="1" ht="25.5" customHeight="1" x14ac:dyDescent="0.15">
      <c r="B14" s="751" t="s">
        <v>196</v>
      </c>
      <c r="C14" s="751"/>
      <c r="D14" s="751"/>
      <c r="E14" s="596" t="s">
        <v>428</v>
      </c>
      <c r="F14" s="596"/>
      <c r="G14" s="596"/>
      <c r="H14" s="752" t="s">
        <v>197</v>
      </c>
      <c r="I14" s="753"/>
      <c r="J14" s="754"/>
      <c r="K14" s="755"/>
      <c r="L14" s="756"/>
      <c r="M14" s="752" t="s">
        <v>196</v>
      </c>
      <c r="N14" s="753"/>
      <c r="O14" s="757"/>
      <c r="P14" s="758" t="s">
        <v>428</v>
      </c>
      <c r="Q14" s="759"/>
      <c r="R14" s="759"/>
      <c r="S14" s="760" t="s">
        <v>197</v>
      </c>
      <c r="T14" s="761"/>
      <c r="U14" s="762"/>
      <c r="V14" s="763"/>
      <c r="W14" s="764"/>
    </row>
    <row r="15" spans="2:23" s="25" customFormat="1" ht="39.75" customHeight="1" x14ac:dyDescent="0.15">
      <c r="B15" s="744" t="s">
        <v>198</v>
      </c>
      <c r="C15" s="744"/>
      <c r="D15" s="744"/>
      <c r="E15" s="745" t="s">
        <v>688</v>
      </c>
      <c r="F15" s="746"/>
      <c r="G15" s="746"/>
      <c r="H15" s="746"/>
      <c r="I15" s="746"/>
      <c r="J15" s="746"/>
      <c r="K15" s="746"/>
      <c r="L15" s="747"/>
      <c r="M15" s="744" t="s">
        <v>198</v>
      </c>
      <c r="N15" s="744"/>
      <c r="O15" s="744"/>
      <c r="P15" s="745" t="s">
        <v>691</v>
      </c>
      <c r="Q15" s="746"/>
      <c r="R15" s="746"/>
      <c r="S15" s="746"/>
      <c r="T15" s="746"/>
      <c r="U15" s="746"/>
      <c r="V15" s="746"/>
      <c r="W15" s="747"/>
    </row>
    <row r="16" spans="2:23" s="25" customFormat="1" ht="25.5" customHeight="1" x14ac:dyDescent="0.15">
      <c r="B16" s="748" t="s">
        <v>188</v>
      </c>
      <c r="C16" s="748" t="s">
        <v>189</v>
      </c>
      <c r="D16" s="748"/>
      <c r="E16" s="232" t="s">
        <v>492</v>
      </c>
      <c r="F16" s="731"/>
      <c r="G16" s="732"/>
      <c r="H16" s="732"/>
      <c r="I16" s="732"/>
      <c r="J16" s="732"/>
      <c r="K16" s="732"/>
      <c r="L16" s="733"/>
      <c r="M16" s="748" t="s">
        <v>188</v>
      </c>
      <c r="N16" s="748" t="s">
        <v>189</v>
      </c>
      <c r="O16" s="748"/>
      <c r="P16" s="232" t="s">
        <v>492</v>
      </c>
      <c r="Q16" s="734"/>
      <c r="R16" s="735"/>
      <c r="S16" s="735"/>
      <c r="T16" s="735"/>
      <c r="U16" s="735"/>
      <c r="V16" s="735"/>
      <c r="W16" s="736"/>
    </row>
    <row r="17" spans="2:24" s="25" customFormat="1" ht="25.5" customHeight="1" x14ac:dyDescent="0.15">
      <c r="B17" s="748"/>
      <c r="C17" s="748" t="s">
        <v>190</v>
      </c>
      <c r="D17" s="748"/>
      <c r="E17" s="233">
        <v>5</v>
      </c>
      <c r="F17" s="734"/>
      <c r="G17" s="735"/>
      <c r="H17" s="735"/>
      <c r="I17" s="735"/>
      <c r="J17" s="735"/>
      <c r="K17" s="735"/>
      <c r="L17" s="736"/>
      <c r="M17" s="748"/>
      <c r="N17" s="748" t="s">
        <v>190</v>
      </c>
      <c r="O17" s="748"/>
      <c r="P17" s="233">
        <v>6</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1037</v>
      </c>
      <c r="F24" s="705"/>
      <c r="G24" s="706"/>
      <c r="H24" s="749" t="s">
        <v>195</v>
      </c>
      <c r="I24" s="749"/>
      <c r="J24" s="704" t="s">
        <v>692</v>
      </c>
      <c r="K24" s="705"/>
      <c r="L24" s="706"/>
      <c r="M24" s="749" t="s">
        <v>194</v>
      </c>
      <c r="N24" s="749"/>
      <c r="O24" s="749"/>
      <c r="P24" s="704" t="s">
        <v>1037</v>
      </c>
      <c r="Q24" s="705"/>
      <c r="R24" s="706"/>
      <c r="S24" s="749" t="s">
        <v>195</v>
      </c>
      <c r="T24" s="749"/>
      <c r="U24" s="750" t="s">
        <v>433</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693</v>
      </c>
      <c r="F26" s="746"/>
      <c r="G26" s="746"/>
      <c r="H26" s="746"/>
      <c r="I26" s="746"/>
      <c r="J26" s="746"/>
      <c r="K26" s="746"/>
      <c r="L26" s="747"/>
      <c r="M26" s="744" t="s">
        <v>198</v>
      </c>
      <c r="N26" s="744"/>
      <c r="O26" s="744"/>
      <c r="P26" s="745" t="s">
        <v>637</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378989EA-FA91-42B0-9E6A-8B64D9BD9B13}"/>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B67DB59-AC70-4BF3-A71D-5F02B9F3B3E4}">
          <x14:formula1>
            <xm:f>'(参考)リスト'!$C$16:$C$47</xm:f>
          </x14:formula1>
          <xm:sqref>E8 P8 P19 E19</xm:sqref>
        </x14:dataValidation>
        <x14:dataValidation type="list" allowBlank="1" showInputMessage="1" showErrorMessage="1" xr:uid="{8A440BCC-CA58-46B0-9AE0-F3F00CB621EC}">
          <x14:formula1>
            <xm:f>'(参考)リスト'!$B$16:$B$21</xm:f>
          </x14:formula1>
          <xm:sqref>E7 E18 P7 P18</xm:sqref>
        </x14:dataValidation>
        <x14:dataValidation type="list" allowBlank="1" showInputMessage="1" showErrorMessage="1" xr:uid="{937EF3DF-43FF-406D-8344-5CA3EDE56574}">
          <x14:formula1>
            <xm:f>'(参考)リスト'!$E$16:$E$27</xm:f>
          </x14:formula1>
          <xm:sqref>E9 E20 P9 P20</xm:sqref>
        </x14:dataValidation>
        <x14:dataValidation type="list" allowBlank="1" showInputMessage="1" showErrorMessage="1" xr:uid="{FA0A85A6-F0C4-4755-A6A4-C1C2CDC7E5ED}">
          <x14:formula1>
            <xm:f>'(参考)リスト'!$D$16:$D$18</xm:f>
          </x14:formula1>
          <xm:sqref>E10 E21 P10 P21</xm:sqref>
        </x14:dataValidation>
        <x14:dataValidation type="list" allowBlank="1" showInputMessage="1" showErrorMessage="1" xr:uid="{43FA4E51-8249-4476-86F7-EE5EDCB0B88E}">
          <x14:formula1>
            <xm:f>'(参考)リスト'!$F$16:$F$21</xm:f>
          </x14:formula1>
          <xm:sqref>P11:P12 E22:E23 E11:E12 P22:P23</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3ACCB-11AA-4281-90CF-AE498DDDAA1E}">
  <sheetPr codeName="Sheet49">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508</v>
      </c>
      <c r="F5" s="731"/>
      <c r="G5" s="732"/>
      <c r="H5" s="732"/>
      <c r="I5" s="732"/>
      <c r="J5" s="732"/>
      <c r="K5" s="732"/>
      <c r="L5" s="733"/>
      <c r="M5" s="727" t="s">
        <v>188</v>
      </c>
      <c r="N5" s="729" t="s">
        <v>189</v>
      </c>
      <c r="O5" s="730"/>
      <c r="P5" s="232" t="s">
        <v>508</v>
      </c>
      <c r="Q5" s="734"/>
      <c r="R5" s="735"/>
      <c r="S5" s="735"/>
      <c r="T5" s="735"/>
      <c r="U5" s="735"/>
      <c r="V5" s="735"/>
      <c r="W5" s="736"/>
    </row>
    <row r="6" spans="2:23" s="25" customFormat="1" ht="25.5" customHeight="1" x14ac:dyDescent="0.15">
      <c r="B6" s="728"/>
      <c r="C6" s="729" t="s">
        <v>190</v>
      </c>
      <c r="D6" s="730"/>
      <c r="E6" s="233">
        <v>1</v>
      </c>
      <c r="F6" s="734"/>
      <c r="G6" s="735"/>
      <c r="H6" s="735"/>
      <c r="I6" s="735"/>
      <c r="J6" s="735"/>
      <c r="K6" s="735"/>
      <c r="L6" s="736"/>
      <c r="M6" s="728"/>
      <c r="N6" s="729" t="s">
        <v>190</v>
      </c>
      <c r="O6" s="730"/>
      <c r="P6" s="233">
        <v>2</v>
      </c>
      <c r="Q6" s="734"/>
      <c r="R6" s="735"/>
      <c r="S6" s="735"/>
      <c r="T6" s="735"/>
      <c r="U6" s="735"/>
      <c r="V6" s="735"/>
      <c r="W6" s="736"/>
    </row>
    <row r="7" spans="2:23" s="25" customFormat="1" ht="25.5" customHeight="1" x14ac:dyDescent="0.15">
      <c r="B7" s="727" t="s">
        <v>191</v>
      </c>
      <c r="C7" s="729" t="s">
        <v>139</v>
      </c>
      <c r="D7" s="730"/>
      <c r="E7" s="233" t="s">
        <v>425</v>
      </c>
      <c r="F7" s="734"/>
      <c r="G7" s="735"/>
      <c r="H7" s="735"/>
      <c r="I7" s="735"/>
      <c r="J7" s="735"/>
      <c r="K7" s="735"/>
      <c r="L7" s="736"/>
      <c r="M7" s="727" t="s">
        <v>191</v>
      </c>
      <c r="N7" s="729" t="s">
        <v>139</v>
      </c>
      <c r="O7" s="730"/>
      <c r="P7" s="233" t="s">
        <v>425</v>
      </c>
      <c r="Q7" s="734"/>
      <c r="R7" s="735"/>
      <c r="S7" s="735"/>
      <c r="T7" s="735"/>
      <c r="U7" s="735"/>
      <c r="V7" s="735"/>
      <c r="W7" s="736"/>
    </row>
    <row r="8" spans="2:23" s="25" customFormat="1" ht="25.5" customHeight="1" x14ac:dyDescent="0.15">
      <c r="B8" s="740"/>
      <c r="C8" s="729" t="s">
        <v>140</v>
      </c>
      <c r="D8" s="730"/>
      <c r="E8" s="232" t="s">
        <v>571</v>
      </c>
      <c r="F8" s="734"/>
      <c r="G8" s="735"/>
      <c r="H8" s="735"/>
      <c r="I8" s="735"/>
      <c r="J8" s="735"/>
      <c r="K8" s="735"/>
      <c r="L8" s="736"/>
      <c r="M8" s="740"/>
      <c r="N8" s="729" t="s">
        <v>140</v>
      </c>
      <c r="O8" s="730"/>
      <c r="P8" s="232" t="s">
        <v>571</v>
      </c>
      <c r="Q8" s="734"/>
      <c r="R8" s="735"/>
      <c r="S8" s="735"/>
      <c r="T8" s="735"/>
      <c r="U8" s="735"/>
      <c r="V8" s="735"/>
      <c r="W8" s="736"/>
    </row>
    <row r="9" spans="2:23" s="25" customFormat="1" ht="25.5" customHeight="1" x14ac:dyDescent="0.15">
      <c r="B9" s="741" t="s">
        <v>142</v>
      </c>
      <c r="C9" s="742"/>
      <c r="D9" s="743"/>
      <c r="E9" s="232" t="s">
        <v>373</v>
      </c>
      <c r="F9" s="734"/>
      <c r="G9" s="735"/>
      <c r="H9" s="735"/>
      <c r="I9" s="735"/>
      <c r="J9" s="735"/>
      <c r="K9" s="735"/>
      <c r="L9" s="736"/>
      <c r="M9" s="741" t="s">
        <v>142</v>
      </c>
      <c r="N9" s="742"/>
      <c r="O9" s="743"/>
      <c r="P9" s="232" t="s">
        <v>337</v>
      </c>
      <c r="Q9" s="734"/>
      <c r="R9" s="735"/>
      <c r="S9" s="735"/>
      <c r="T9" s="735"/>
      <c r="U9" s="735"/>
      <c r="V9" s="735"/>
      <c r="W9" s="736"/>
    </row>
    <row r="10" spans="2:23" s="25" customFormat="1" ht="25.5" customHeight="1" x14ac:dyDescent="0.15">
      <c r="B10" s="727" t="s">
        <v>192</v>
      </c>
      <c r="C10" s="741" t="s">
        <v>193</v>
      </c>
      <c r="D10" s="743"/>
      <c r="E10" s="233" t="s">
        <v>373</v>
      </c>
      <c r="F10" s="734"/>
      <c r="G10" s="735"/>
      <c r="H10" s="735"/>
      <c r="I10" s="735"/>
      <c r="J10" s="735"/>
      <c r="K10" s="735"/>
      <c r="L10" s="736"/>
      <c r="M10" s="727" t="s">
        <v>192</v>
      </c>
      <c r="N10" s="741" t="s">
        <v>193</v>
      </c>
      <c r="O10" s="743"/>
      <c r="P10" s="233" t="s">
        <v>466</v>
      </c>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t="s">
        <v>494</v>
      </c>
      <c r="F12" s="737"/>
      <c r="G12" s="738"/>
      <c r="H12" s="738"/>
      <c r="I12" s="738"/>
      <c r="J12" s="738"/>
      <c r="K12" s="738"/>
      <c r="L12" s="739"/>
      <c r="M12" s="728"/>
      <c r="N12" s="744" t="s">
        <v>152</v>
      </c>
      <c r="O12" s="744"/>
      <c r="P12" s="178" t="s">
        <v>494</v>
      </c>
      <c r="Q12" s="734"/>
      <c r="R12" s="735"/>
      <c r="S12" s="735"/>
      <c r="T12" s="735"/>
      <c r="U12" s="735"/>
      <c r="V12" s="735"/>
      <c r="W12" s="736"/>
    </row>
    <row r="13" spans="2:23" s="25" customFormat="1" ht="25.5" customHeight="1" x14ac:dyDescent="0.15">
      <c r="B13" s="749" t="s">
        <v>194</v>
      </c>
      <c r="C13" s="749"/>
      <c r="D13" s="749"/>
      <c r="E13" s="704" t="s">
        <v>1071</v>
      </c>
      <c r="F13" s="705"/>
      <c r="G13" s="706"/>
      <c r="H13" s="749" t="s">
        <v>195</v>
      </c>
      <c r="I13" s="749"/>
      <c r="J13" s="750" t="s">
        <v>694</v>
      </c>
      <c r="K13" s="750"/>
      <c r="L13" s="750"/>
      <c r="M13" s="749" t="s">
        <v>194</v>
      </c>
      <c r="N13" s="749"/>
      <c r="O13" s="749"/>
      <c r="P13" s="704" t="s">
        <v>996</v>
      </c>
      <c r="Q13" s="705"/>
      <c r="R13" s="706"/>
      <c r="S13" s="749" t="s">
        <v>195</v>
      </c>
      <c r="T13" s="749"/>
      <c r="U13" s="750" t="s">
        <v>433</v>
      </c>
      <c r="V13" s="750"/>
      <c r="W13" s="750"/>
    </row>
    <row r="14" spans="2:23" s="25" customFormat="1" ht="25.5" customHeight="1" x14ac:dyDescent="0.15">
      <c r="B14" s="751" t="s">
        <v>196</v>
      </c>
      <c r="C14" s="751"/>
      <c r="D14" s="751"/>
      <c r="E14" s="596" t="s">
        <v>428</v>
      </c>
      <c r="F14" s="596"/>
      <c r="G14" s="596"/>
      <c r="H14" s="752" t="s">
        <v>197</v>
      </c>
      <c r="I14" s="753"/>
      <c r="J14" s="754"/>
      <c r="K14" s="755"/>
      <c r="L14" s="756"/>
      <c r="M14" s="752" t="s">
        <v>196</v>
      </c>
      <c r="N14" s="753"/>
      <c r="O14" s="757"/>
      <c r="P14" s="758" t="s">
        <v>428</v>
      </c>
      <c r="Q14" s="759"/>
      <c r="R14" s="759"/>
      <c r="S14" s="760" t="s">
        <v>197</v>
      </c>
      <c r="T14" s="761"/>
      <c r="U14" s="762"/>
      <c r="V14" s="763"/>
      <c r="W14" s="764"/>
    </row>
    <row r="15" spans="2:23" s="25" customFormat="1" ht="39.75" customHeight="1" x14ac:dyDescent="0.15">
      <c r="B15" s="744" t="s">
        <v>198</v>
      </c>
      <c r="C15" s="744"/>
      <c r="D15" s="744"/>
      <c r="E15" s="745" t="s">
        <v>695</v>
      </c>
      <c r="F15" s="746"/>
      <c r="G15" s="746"/>
      <c r="H15" s="746"/>
      <c r="I15" s="746"/>
      <c r="J15" s="746"/>
      <c r="K15" s="746"/>
      <c r="L15" s="747"/>
      <c r="M15" s="744" t="s">
        <v>198</v>
      </c>
      <c r="N15" s="744"/>
      <c r="O15" s="744"/>
      <c r="P15" s="745" t="s">
        <v>1006</v>
      </c>
      <c r="Q15" s="746"/>
      <c r="R15" s="746"/>
      <c r="S15" s="746"/>
      <c r="T15" s="746"/>
      <c r="U15" s="746"/>
      <c r="V15" s="746"/>
      <c r="W15" s="747"/>
    </row>
    <row r="16" spans="2:23" s="25" customFormat="1" ht="25.5" customHeight="1" x14ac:dyDescent="0.15">
      <c r="B16" s="748" t="s">
        <v>188</v>
      </c>
      <c r="C16" s="748" t="s">
        <v>189</v>
      </c>
      <c r="D16" s="748"/>
      <c r="E16" s="232" t="s">
        <v>508</v>
      </c>
      <c r="F16" s="731"/>
      <c r="G16" s="732"/>
      <c r="H16" s="732"/>
      <c r="I16" s="732"/>
      <c r="J16" s="732"/>
      <c r="K16" s="732"/>
      <c r="L16" s="733"/>
      <c r="M16" s="748" t="s">
        <v>188</v>
      </c>
      <c r="N16" s="748" t="s">
        <v>189</v>
      </c>
      <c r="O16" s="748"/>
      <c r="P16" s="232" t="s">
        <v>508</v>
      </c>
      <c r="Q16" s="734"/>
      <c r="R16" s="735"/>
      <c r="S16" s="735"/>
      <c r="T16" s="735"/>
      <c r="U16" s="735"/>
      <c r="V16" s="735"/>
      <c r="W16" s="736"/>
    </row>
    <row r="17" spans="2:24" s="25" customFormat="1" ht="25.5" customHeight="1" x14ac:dyDescent="0.15">
      <c r="B17" s="748"/>
      <c r="C17" s="748" t="s">
        <v>190</v>
      </c>
      <c r="D17" s="748"/>
      <c r="E17" s="233">
        <v>3</v>
      </c>
      <c r="F17" s="734"/>
      <c r="G17" s="735"/>
      <c r="H17" s="735"/>
      <c r="I17" s="735"/>
      <c r="J17" s="735"/>
      <c r="K17" s="735"/>
      <c r="L17" s="736"/>
      <c r="M17" s="748"/>
      <c r="N17" s="748" t="s">
        <v>190</v>
      </c>
      <c r="O17" s="748"/>
      <c r="P17" s="233">
        <v>4</v>
      </c>
      <c r="Q17" s="734"/>
      <c r="R17" s="735"/>
      <c r="S17" s="735"/>
      <c r="T17" s="735"/>
      <c r="U17" s="735"/>
      <c r="V17" s="735"/>
      <c r="W17" s="736"/>
    </row>
    <row r="18" spans="2:24" s="25" customFormat="1" ht="25.5" customHeight="1" x14ac:dyDescent="0.15">
      <c r="B18" s="748" t="s">
        <v>191</v>
      </c>
      <c r="C18" s="748" t="s">
        <v>139</v>
      </c>
      <c r="D18" s="748"/>
      <c r="E18" s="233" t="s">
        <v>425</v>
      </c>
      <c r="F18" s="734"/>
      <c r="G18" s="735"/>
      <c r="H18" s="735"/>
      <c r="I18" s="735"/>
      <c r="J18" s="735"/>
      <c r="K18" s="735"/>
      <c r="L18" s="736"/>
      <c r="M18" s="748" t="s">
        <v>191</v>
      </c>
      <c r="N18" s="748" t="s">
        <v>139</v>
      </c>
      <c r="O18" s="748"/>
      <c r="P18" s="233" t="s">
        <v>425</v>
      </c>
      <c r="Q18" s="734"/>
      <c r="R18" s="735"/>
      <c r="S18" s="735"/>
      <c r="T18" s="735"/>
      <c r="U18" s="735"/>
      <c r="V18" s="735"/>
      <c r="W18" s="736"/>
    </row>
    <row r="19" spans="2:24" s="25" customFormat="1" ht="25.5" customHeight="1" x14ac:dyDescent="0.15">
      <c r="B19" s="748"/>
      <c r="C19" s="748" t="s">
        <v>140</v>
      </c>
      <c r="D19" s="748"/>
      <c r="E19" s="232" t="s">
        <v>571</v>
      </c>
      <c r="F19" s="734"/>
      <c r="G19" s="735"/>
      <c r="H19" s="735"/>
      <c r="I19" s="735"/>
      <c r="J19" s="735"/>
      <c r="K19" s="735"/>
      <c r="L19" s="736"/>
      <c r="M19" s="748"/>
      <c r="N19" s="748" t="s">
        <v>140</v>
      </c>
      <c r="O19" s="748"/>
      <c r="P19" s="232" t="s">
        <v>498</v>
      </c>
      <c r="Q19" s="734"/>
      <c r="R19" s="735"/>
      <c r="S19" s="735"/>
      <c r="T19" s="735"/>
      <c r="U19" s="735"/>
      <c r="V19" s="735"/>
      <c r="W19" s="736"/>
    </row>
    <row r="20" spans="2:24" s="25" customFormat="1" ht="25.5" customHeight="1" x14ac:dyDescent="0.15">
      <c r="B20" s="744" t="s">
        <v>142</v>
      </c>
      <c r="C20" s="744"/>
      <c r="D20" s="744"/>
      <c r="E20" s="232" t="s">
        <v>373</v>
      </c>
      <c r="F20" s="734"/>
      <c r="G20" s="735"/>
      <c r="H20" s="735"/>
      <c r="I20" s="735"/>
      <c r="J20" s="735"/>
      <c r="K20" s="735"/>
      <c r="L20" s="736"/>
      <c r="M20" s="744" t="s">
        <v>142</v>
      </c>
      <c r="N20" s="744"/>
      <c r="O20" s="744"/>
      <c r="P20" s="232" t="s">
        <v>373</v>
      </c>
      <c r="Q20" s="734"/>
      <c r="R20" s="735"/>
      <c r="S20" s="735"/>
      <c r="T20" s="735"/>
      <c r="U20" s="735"/>
      <c r="V20" s="735"/>
      <c r="W20" s="736"/>
    </row>
    <row r="21" spans="2:24" s="25" customFormat="1" ht="25.5" customHeight="1" x14ac:dyDescent="0.15">
      <c r="B21" s="727" t="s">
        <v>192</v>
      </c>
      <c r="C21" s="744" t="s">
        <v>193</v>
      </c>
      <c r="D21" s="744"/>
      <c r="E21" s="233" t="s">
        <v>373</v>
      </c>
      <c r="F21" s="734"/>
      <c r="G21" s="735"/>
      <c r="H21" s="735"/>
      <c r="I21" s="735"/>
      <c r="J21" s="735"/>
      <c r="K21" s="735"/>
      <c r="L21" s="736"/>
      <c r="M21" s="727" t="s">
        <v>192</v>
      </c>
      <c r="N21" s="744" t="s">
        <v>193</v>
      </c>
      <c r="O21" s="744"/>
      <c r="P21" s="233" t="s">
        <v>373</v>
      </c>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t="s">
        <v>494</v>
      </c>
      <c r="F23" s="737"/>
      <c r="G23" s="738"/>
      <c r="H23" s="738"/>
      <c r="I23" s="738"/>
      <c r="J23" s="738"/>
      <c r="K23" s="738"/>
      <c r="L23" s="739"/>
      <c r="M23" s="728"/>
      <c r="N23" s="744" t="s">
        <v>152</v>
      </c>
      <c r="O23" s="744"/>
      <c r="P23" s="178" t="s">
        <v>494</v>
      </c>
      <c r="Q23" s="734"/>
      <c r="R23" s="735"/>
      <c r="S23" s="735"/>
      <c r="T23" s="735"/>
      <c r="U23" s="735"/>
      <c r="V23" s="735"/>
      <c r="W23" s="736"/>
    </row>
    <row r="24" spans="2:24" s="25" customFormat="1" ht="25.5" customHeight="1" x14ac:dyDescent="0.15">
      <c r="B24" s="749" t="s">
        <v>194</v>
      </c>
      <c r="C24" s="749"/>
      <c r="D24" s="749"/>
      <c r="E24" s="704" t="s">
        <v>1072</v>
      </c>
      <c r="F24" s="705"/>
      <c r="G24" s="706"/>
      <c r="H24" s="749" t="s">
        <v>195</v>
      </c>
      <c r="I24" s="749"/>
      <c r="J24" s="704" t="s">
        <v>864</v>
      </c>
      <c r="K24" s="705"/>
      <c r="L24" s="706"/>
      <c r="M24" s="749" t="s">
        <v>194</v>
      </c>
      <c r="N24" s="749"/>
      <c r="O24" s="749"/>
      <c r="P24" s="704" t="s">
        <v>1073</v>
      </c>
      <c r="Q24" s="705"/>
      <c r="R24" s="706"/>
      <c r="S24" s="749" t="s">
        <v>195</v>
      </c>
      <c r="T24" s="749"/>
      <c r="U24" s="750" t="s">
        <v>697</v>
      </c>
      <c r="V24" s="750"/>
      <c r="W24" s="750"/>
    </row>
    <row r="25" spans="2:24" s="25" customFormat="1" ht="25.5" customHeight="1" x14ac:dyDescent="0.15">
      <c r="B25" s="751" t="s">
        <v>196</v>
      </c>
      <c r="C25" s="751"/>
      <c r="D25" s="751"/>
      <c r="E25" s="759" t="s">
        <v>428</v>
      </c>
      <c r="F25" s="759"/>
      <c r="G25" s="759"/>
      <c r="H25" s="752" t="s">
        <v>197</v>
      </c>
      <c r="I25" s="753"/>
      <c r="J25" s="762"/>
      <c r="K25" s="763"/>
      <c r="L25" s="764"/>
      <c r="M25" s="752" t="s">
        <v>196</v>
      </c>
      <c r="N25" s="753"/>
      <c r="O25" s="757"/>
      <c r="P25" s="758" t="s">
        <v>428</v>
      </c>
      <c r="Q25" s="759"/>
      <c r="R25" s="759"/>
      <c r="S25" s="760" t="s">
        <v>197</v>
      </c>
      <c r="T25" s="761"/>
      <c r="U25" s="762"/>
      <c r="V25" s="763"/>
      <c r="W25" s="764"/>
    </row>
    <row r="26" spans="2:24" s="25" customFormat="1" ht="39.75" customHeight="1" x14ac:dyDescent="0.15">
      <c r="B26" s="744" t="s">
        <v>198</v>
      </c>
      <c r="C26" s="744"/>
      <c r="D26" s="744"/>
      <c r="E26" s="745" t="s">
        <v>696</v>
      </c>
      <c r="F26" s="746"/>
      <c r="G26" s="746"/>
      <c r="H26" s="746"/>
      <c r="I26" s="746"/>
      <c r="J26" s="746"/>
      <c r="K26" s="746"/>
      <c r="L26" s="747"/>
      <c r="M26" s="744" t="s">
        <v>198</v>
      </c>
      <c r="N26" s="744"/>
      <c r="O26" s="744"/>
      <c r="P26" s="745" t="s">
        <v>698</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1402C1F2-D437-40C8-A01B-6BF0B8D8A63E}"/>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27A0C96-7C13-4FE1-A1FC-60F5B97DF572}">
          <x14:formula1>
            <xm:f>'(参考)リスト'!$C$16:$C$47</xm:f>
          </x14:formula1>
          <xm:sqref>E8 P8 P19 E19</xm:sqref>
        </x14:dataValidation>
        <x14:dataValidation type="list" allowBlank="1" showInputMessage="1" showErrorMessage="1" xr:uid="{F899A263-20FA-436C-8CB3-12FF33482DE8}">
          <x14:formula1>
            <xm:f>'(参考)リスト'!$B$16:$B$21</xm:f>
          </x14:formula1>
          <xm:sqref>E7 E18 P7 P18</xm:sqref>
        </x14:dataValidation>
        <x14:dataValidation type="list" allowBlank="1" showInputMessage="1" showErrorMessage="1" xr:uid="{45301B96-E993-4876-969D-AC766B833A53}">
          <x14:formula1>
            <xm:f>'(参考)リスト'!$E$16:$E$27</xm:f>
          </x14:formula1>
          <xm:sqref>E9 E20 P9 P20</xm:sqref>
        </x14:dataValidation>
        <x14:dataValidation type="list" allowBlank="1" showInputMessage="1" showErrorMessage="1" xr:uid="{A824452B-73FC-414A-94FA-FDE6B39DA69A}">
          <x14:formula1>
            <xm:f>'(参考)リスト'!$D$16:$D$18</xm:f>
          </x14:formula1>
          <xm:sqref>E10 E21 P10 P21</xm:sqref>
        </x14:dataValidation>
        <x14:dataValidation type="list" allowBlank="1" showInputMessage="1" showErrorMessage="1" xr:uid="{F47A0C79-847E-4CEC-BD6E-DCD46112724B}">
          <x14:formula1>
            <xm:f>'(参考)リスト'!$F$16:$F$21</xm:f>
          </x14:formula1>
          <xm:sqref>P11:P12 E22:E23 E11:E12 P22:P23</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1EE93-975E-4DAF-9BFA-3E49C726D9EC}">
  <sheetPr codeName="Sheet50">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508</v>
      </c>
      <c r="F5" s="731"/>
      <c r="G5" s="732"/>
      <c r="H5" s="732"/>
      <c r="I5" s="732"/>
      <c r="J5" s="732"/>
      <c r="K5" s="732"/>
      <c r="L5" s="733"/>
      <c r="M5" s="727" t="s">
        <v>188</v>
      </c>
      <c r="N5" s="729" t="s">
        <v>189</v>
      </c>
      <c r="O5" s="730"/>
      <c r="P5" s="232" t="s">
        <v>508</v>
      </c>
      <c r="Q5" s="734"/>
      <c r="R5" s="735"/>
      <c r="S5" s="735"/>
      <c r="T5" s="735"/>
      <c r="U5" s="735"/>
      <c r="V5" s="735"/>
      <c r="W5" s="736"/>
    </row>
    <row r="6" spans="2:23" s="25" customFormat="1" ht="25.5" customHeight="1" x14ac:dyDescent="0.15">
      <c r="B6" s="728"/>
      <c r="C6" s="729" t="s">
        <v>190</v>
      </c>
      <c r="D6" s="730"/>
      <c r="E6" s="233">
        <v>5</v>
      </c>
      <c r="F6" s="734"/>
      <c r="G6" s="735"/>
      <c r="H6" s="735"/>
      <c r="I6" s="735"/>
      <c r="J6" s="735"/>
      <c r="K6" s="735"/>
      <c r="L6" s="736"/>
      <c r="M6" s="728"/>
      <c r="N6" s="729" t="s">
        <v>190</v>
      </c>
      <c r="O6" s="730"/>
      <c r="P6" s="233">
        <v>6</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1038</v>
      </c>
      <c r="F13" s="705"/>
      <c r="G13" s="706"/>
      <c r="H13" s="749" t="s">
        <v>195</v>
      </c>
      <c r="I13" s="749"/>
      <c r="J13" s="750" t="s">
        <v>433</v>
      </c>
      <c r="K13" s="750"/>
      <c r="L13" s="750"/>
      <c r="M13" s="749" t="s">
        <v>194</v>
      </c>
      <c r="N13" s="749"/>
      <c r="O13" s="749"/>
      <c r="P13" s="704" t="s">
        <v>1038</v>
      </c>
      <c r="Q13" s="705"/>
      <c r="R13" s="706"/>
      <c r="S13" s="749" t="s">
        <v>195</v>
      </c>
      <c r="T13" s="749"/>
      <c r="U13" s="750" t="s">
        <v>433</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699</v>
      </c>
      <c r="F15" s="746"/>
      <c r="G15" s="746"/>
      <c r="H15" s="746"/>
      <c r="I15" s="746"/>
      <c r="J15" s="746"/>
      <c r="K15" s="746"/>
      <c r="L15" s="747"/>
      <c r="M15" s="744" t="s">
        <v>198</v>
      </c>
      <c r="N15" s="744"/>
      <c r="O15" s="744"/>
      <c r="P15" s="745" t="s">
        <v>637</v>
      </c>
      <c r="Q15" s="746"/>
      <c r="R15" s="746"/>
      <c r="S15" s="746"/>
      <c r="T15" s="746"/>
      <c r="U15" s="746"/>
      <c r="V15" s="746"/>
      <c r="W15" s="747"/>
    </row>
    <row r="16" spans="2:23" s="25" customFormat="1" ht="25.5" customHeight="1" x14ac:dyDescent="0.15">
      <c r="B16" s="748" t="s">
        <v>188</v>
      </c>
      <c r="C16" s="748" t="s">
        <v>189</v>
      </c>
      <c r="D16" s="748"/>
      <c r="E16" s="232" t="s">
        <v>509</v>
      </c>
      <c r="F16" s="731"/>
      <c r="G16" s="732"/>
      <c r="H16" s="732"/>
      <c r="I16" s="732"/>
      <c r="J16" s="732"/>
      <c r="K16" s="732"/>
      <c r="L16" s="733"/>
      <c r="M16" s="748" t="s">
        <v>188</v>
      </c>
      <c r="N16" s="748" t="s">
        <v>189</v>
      </c>
      <c r="O16" s="748"/>
      <c r="P16" s="232" t="s">
        <v>509</v>
      </c>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v>2</v>
      </c>
      <c r="Q17" s="734"/>
      <c r="R17" s="735"/>
      <c r="S17" s="735"/>
      <c r="T17" s="735"/>
      <c r="U17" s="735"/>
      <c r="V17" s="735"/>
      <c r="W17" s="736"/>
    </row>
    <row r="18" spans="2:24" s="25" customFormat="1" ht="25.5" customHeight="1" x14ac:dyDescent="0.15">
      <c r="B18" s="748" t="s">
        <v>191</v>
      </c>
      <c r="C18" s="748" t="s">
        <v>139</v>
      </c>
      <c r="D18" s="748"/>
      <c r="E18" s="233" t="s">
        <v>425</v>
      </c>
      <c r="F18" s="734"/>
      <c r="G18" s="735"/>
      <c r="H18" s="735"/>
      <c r="I18" s="735"/>
      <c r="J18" s="735"/>
      <c r="K18" s="735"/>
      <c r="L18" s="736"/>
      <c r="M18" s="748" t="s">
        <v>191</v>
      </c>
      <c r="N18" s="748" t="s">
        <v>139</v>
      </c>
      <c r="O18" s="748"/>
      <c r="P18" s="233" t="s">
        <v>425</v>
      </c>
      <c r="Q18" s="734"/>
      <c r="R18" s="735"/>
      <c r="S18" s="735"/>
      <c r="T18" s="735"/>
      <c r="U18" s="735"/>
      <c r="V18" s="735"/>
      <c r="W18" s="736"/>
    </row>
    <row r="19" spans="2:24" s="25" customFormat="1" ht="25.5" customHeight="1" x14ac:dyDescent="0.15">
      <c r="B19" s="748"/>
      <c r="C19" s="748" t="s">
        <v>140</v>
      </c>
      <c r="D19" s="748"/>
      <c r="E19" s="232" t="s">
        <v>500</v>
      </c>
      <c r="F19" s="734"/>
      <c r="G19" s="735"/>
      <c r="H19" s="735"/>
      <c r="I19" s="735"/>
      <c r="J19" s="735"/>
      <c r="K19" s="735"/>
      <c r="L19" s="736"/>
      <c r="M19" s="748"/>
      <c r="N19" s="748" t="s">
        <v>140</v>
      </c>
      <c r="O19" s="748"/>
      <c r="P19" s="232" t="s">
        <v>571</v>
      </c>
      <c r="Q19" s="734"/>
      <c r="R19" s="735"/>
      <c r="S19" s="735"/>
      <c r="T19" s="735"/>
      <c r="U19" s="735"/>
      <c r="V19" s="735"/>
      <c r="W19" s="736"/>
    </row>
    <row r="20" spans="2:24" s="25" customFormat="1" ht="25.5" customHeight="1" x14ac:dyDescent="0.15">
      <c r="B20" s="744" t="s">
        <v>142</v>
      </c>
      <c r="C20" s="744"/>
      <c r="D20" s="744"/>
      <c r="E20" s="232" t="s">
        <v>373</v>
      </c>
      <c r="F20" s="734"/>
      <c r="G20" s="735"/>
      <c r="H20" s="735"/>
      <c r="I20" s="735"/>
      <c r="J20" s="735"/>
      <c r="K20" s="735"/>
      <c r="L20" s="736"/>
      <c r="M20" s="744" t="s">
        <v>142</v>
      </c>
      <c r="N20" s="744"/>
      <c r="O20" s="744"/>
      <c r="P20" s="232" t="s">
        <v>337</v>
      </c>
      <c r="Q20" s="734"/>
      <c r="R20" s="735"/>
      <c r="S20" s="735"/>
      <c r="T20" s="735"/>
      <c r="U20" s="735"/>
      <c r="V20" s="735"/>
      <c r="W20" s="736"/>
    </row>
    <row r="21" spans="2:24" s="25" customFormat="1" ht="25.5" customHeight="1" x14ac:dyDescent="0.15">
      <c r="B21" s="727" t="s">
        <v>192</v>
      </c>
      <c r="C21" s="744" t="s">
        <v>193</v>
      </c>
      <c r="D21" s="744"/>
      <c r="E21" s="233" t="s">
        <v>373</v>
      </c>
      <c r="F21" s="734"/>
      <c r="G21" s="735"/>
      <c r="H21" s="735"/>
      <c r="I21" s="735"/>
      <c r="J21" s="735"/>
      <c r="K21" s="735"/>
      <c r="L21" s="736"/>
      <c r="M21" s="727" t="s">
        <v>192</v>
      </c>
      <c r="N21" s="744" t="s">
        <v>193</v>
      </c>
      <c r="O21" s="744"/>
      <c r="P21" s="233" t="s">
        <v>466</v>
      </c>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t="s">
        <v>494</v>
      </c>
      <c r="F23" s="737"/>
      <c r="G23" s="738"/>
      <c r="H23" s="738"/>
      <c r="I23" s="738"/>
      <c r="J23" s="738"/>
      <c r="K23" s="738"/>
      <c r="L23" s="739"/>
      <c r="M23" s="728"/>
      <c r="N23" s="744" t="s">
        <v>152</v>
      </c>
      <c r="O23" s="744"/>
      <c r="P23" s="178" t="s">
        <v>494</v>
      </c>
      <c r="Q23" s="734"/>
      <c r="R23" s="735"/>
      <c r="S23" s="735"/>
      <c r="T23" s="735"/>
      <c r="U23" s="735"/>
      <c r="V23" s="735"/>
      <c r="W23" s="736"/>
    </row>
    <row r="24" spans="2:24" s="25" customFormat="1" ht="25.5" customHeight="1" x14ac:dyDescent="0.15">
      <c r="B24" s="749" t="s">
        <v>194</v>
      </c>
      <c r="C24" s="749"/>
      <c r="D24" s="749"/>
      <c r="E24" s="704" t="s">
        <v>1074</v>
      </c>
      <c r="F24" s="705"/>
      <c r="G24" s="706"/>
      <c r="H24" s="749" t="s">
        <v>195</v>
      </c>
      <c r="I24" s="749"/>
      <c r="J24" s="704" t="s">
        <v>700</v>
      </c>
      <c r="K24" s="705"/>
      <c r="L24" s="706"/>
      <c r="M24" s="749" t="s">
        <v>194</v>
      </c>
      <c r="N24" s="749"/>
      <c r="O24" s="749"/>
      <c r="P24" s="704" t="s">
        <v>996</v>
      </c>
      <c r="Q24" s="705"/>
      <c r="R24" s="706"/>
      <c r="S24" s="749" t="s">
        <v>195</v>
      </c>
      <c r="T24" s="749"/>
      <c r="U24" s="750" t="s">
        <v>433</v>
      </c>
      <c r="V24" s="750"/>
      <c r="W24" s="750"/>
    </row>
    <row r="25" spans="2:24" s="25" customFormat="1" ht="25.5" customHeight="1" x14ac:dyDescent="0.15">
      <c r="B25" s="751" t="s">
        <v>196</v>
      </c>
      <c r="C25" s="751"/>
      <c r="D25" s="751"/>
      <c r="E25" s="759" t="s">
        <v>428</v>
      </c>
      <c r="F25" s="759"/>
      <c r="G25" s="759"/>
      <c r="H25" s="752" t="s">
        <v>197</v>
      </c>
      <c r="I25" s="753"/>
      <c r="J25" s="762"/>
      <c r="K25" s="763"/>
      <c r="L25" s="764"/>
      <c r="M25" s="752" t="s">
        <v>196</v>
      </c>
      <c r="N25" s="753"/>
      <c r="O25" s="757"/>
      <c r="P25" s="758" t="s">
        <v>428</v>
      </c>
      <c r="Q25" s="759"/>
      <c r="R25" s="759"/>
      <c r="S25" s="760" t="s">
        <v>197</v>
      </c>
      <c r="T25" s="761"/>
      <c r="U25" s="762"/>
      <c r="V25" s="763"/>
      <c r="W25" s="764"/>
    </row>
    <row r="26" spans="2:24" s="25" customFormat="1" ht="39.75" customHeight="1" x14ac:dyDescent="0.15">
      <c r="B26" s="744" t="s">
        <v>198</v>
      </c>
      <c r="C26" s="744"/>
      <c r="D26" s="744"/>
      <c r="E26" s="745" t="s">
        <v>701</v>
      </c>
      <c r="F26" s="746"/>
      <c r="G26" s="746"/>
      <c r="H26" s="746"/>
      <c r="I26" s="746"/>
      <c r="J26" s="746"/>
      <c r="K26" s="746"/>
      <c r="L26" s="747"/>
      <c r="M26" s="744" t="s">
        <v>198</v>
      </c>
      <c r="N26" s="744"/>
      <c r="O26" s="744"/>
      <c r="P26" s="745" t="s">
        <v>1006</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28E28EE6-52AD-443B-985D-618ACC727C68}"/>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C758FFA-354E-4AA0-81F7-00EDEDFE887D}">
          <x14:formula1>
            <xm:f>'(参考)リスト'!$C$16:$C$47</xm:f>
          </x14:formula1>
          <xm:sqref>E8 P8 P19 E19</xm:sqref>
        </x14:dataValidation>
        <x14:dataValidation type="list" allowBlank="1" showInputMessage="1" showErrorMessage="1" xr:uid="{E655D24E-FA66-449A-AB11-ED9E13D03E7A}">
          <x14:formula1>
            <xm:f>'(参考)リスト'!$B$16:$B$21</xm:f>
          </x14:formula1>
          <xm:sqref>E7 E18 P7 P18</xm:sqref>
        </x14:dataValidation>
        <x14:dataValidation type="list" allowBlank="1" showInputMessage="1" showErrorMessage="1" xr:uid="{255F92F3-A9DA-42BB-A3B4-5A9B929D5FA0}">
          <x14:formula1>
            <xm:f>'(参考)リスト'!$E$16:$E$27</xm:f>
          </x14:formula1>
          <xm:sqref>E9 E20 P9 P20</xm:sqref>
        </x14:dataValidation>
        <x14:dataValidation type="list" allowBlank="1" showInputMessage="1" showErrorMessage="1" xr:uid="{2378815D-2889-4D5A-88AE-7EE34DD6A8D4}">
          <x14:formula1>
            <xm:f>'(参考)リスト'!$D$16:$D$18</xm:f>
          </x14:formula1>
          <xm:sqref>E10 E21 P10 P21</xm:sqref>
        </x14:dataValidation>
        <x14:dataValidation type="list" allowBlank="1" showInputMessage="1" showErrorMessage="1" xr:uid="{59C5E43C-0791-4E92-952A-7BAC9D3BB18A}">
          <x14:formula1>
            <xm:f>'(参考)リスト'!$F$16:$F$21</xm:f>
          </x14:formula1>
          <xm:sqref>P11:P12 E22:E23 E11:E12 P22:P23</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18711-84EF-4415-9491-E99C7FF9ACDA}">
  <sheetPr codeName="Sheet51">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509</v>
      </c>
      <c r="F5" s="731"/>
      <c r="G5" s="732"/>
      <c r="H5" s="732"/>
      <c r="I5" s="732"/>
      <c r="J5" s="732"/>
      <c r="K5" s="732"/>
      <c r="L5" s="733"/>
      <c r="M5" s="727" t="s">
        <v>188</v>
      </c>
      <c r="N5" s="729" t="s">
        <v>189</v>
      </c>
      <c r="O5" s="730"/>
      <c r="P5" s="232" t="s">
        <v>510</v>
      </c>
      <c r="Q5" s="734"/>
      <c r="R5" s="735"/>
      <c r="S5" s="735"/>
      <c r="T5" s="735"/>
      <c r="U5" s="735"/>
      <c r="V5" s="735"/>
      <c r="W5" s="736"/>
    </row>
    <row r="6" spans="2:23" s="25" customFormat="1" ht="25.5" customHeight="1" x14ac:dyDescent="0.15">
      <c r="B6" s="728"/>
      <c r="C6" s="729" t="s">
        <v>190</v>
      </c>
      <c r="D6" s="730"/>
      <c r="E6" s="233">
        <v>3</v>
      </c>
      <c r="F6" s="734"/>
      <c r="G6" s="735"/>
      <c r="H6" s="735"/>
      <c r="I6" s="735"/>
      <c r="J6" s="735"/>
      <c r="K6" s="735"/>
      <c r="L6" s="736"/>
      <c r="M6" s="728"/>
      <c r="N6" s="729" t="s">
        <v>190</v>
      </c>
      <c r="O6" s="730"/>
      <c r="P6" s="233">
        <v>1</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425</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571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373</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t="s">
        <v>373</v>
      </c>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t="s">
        <v>494</v>
      </c>
      <c r="Q12" s="734"/>
      <c r="R12" s="735"/>
      <c r="S12" s="735"/>
      <c r="T12" s="735"/>
      <c r="U12" s="735"/>
      <c r="V12" s="735"/>
      <c r="W12" s="736"/>
    </row>
    <row r="13" spans="2:23" s="25" customFormat="1" ht="25.5" customHeight="1" x14ac:dyDescent="0.15">
      <c r="B13" s="749" t="s">
        <v>194</v>
      </c>
      <c r="C13" s="749"/>
      <c r="D13" s="749"/>
      <c r="E13" s="704" t="s">
        <v>1038</v>
      </c>
      <c r="F13" s="705"/>
      <c r="G13" s="706"/>
      <c r="H13" s="749" t="s">
        <v>195</v>
      </c>
      <c r="I13" s="749"/>
      <c r="J13" s="750" t="s">
        <v>433</v>
      </c>
      <c r="K13" s="750"/>
      <c r="L13" s="750"/>
      <c r="M13" s="749" t="s">
        <v>194</v>
      </c>
      <c r="N13" s="749"/>
      <c r="O13" s="749"/>
      <c r="P13" s="704" t="s">
        <v>1075</v>
      </c>
      <c r="Q13" s="705"/>
      <c r="R13" s="706"/>
      <c r="S13" s="749" t="s">
        <v>195</v>
      </c>
      <c r="T13" s="749"/>
      <c r="U13" s="750" t="s">
        <v>702</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t="s">
        <v>428</v>
      </c>
      <c r="Q14" s="759"/>
      <c r="R14" s="759"/>
      <c r="S14" s="760" t="s">
        <v>197</v>
      </c>
      <c r="T14" s="761"/>
      <c r="U14" s="762"/>
      <c r="V14" s="763"/>
      <c r="W14" s="764"/>
    </row>
    <row r="15" spans="2:23" s="25" customFormat="1" ht="39.75" customHeight="1" x14ac:dyDescent="0.15">
      <c r="B15" s="744" t="s">
        <v>198</v>
      </c>
      <c r="C15" s="744"/>
      <c r="D15" s="744"/>
      <c r="E15" s="745" t="s">
        <v>637</v>
      </c>
      <c r="F15" s="746"/>
      <c r="G15" s="746"/>
      <c r="H15" s="746"/>
      <c r="I15" s="746"/>
      <c r="J15" s="746"/>
      <c r="K15" s="746"/>
      <c r="L15" s="747"/>
      <c r="M15" s="744" t="s">
        <v>198</v>
      </c>
      <c r="N15" s="744"/>
      <c r="O15" s="744"/>
      <c r="P15" s="745" t="s">
        <v>703</v>
      </c>
      <c r="Q15" s="746"/>
      <c r="R15" s="746"/>
      <c r="S15" s="746"/>
      <c r="T15" s="746"/>
      <c r="U15" s="746"/>
      <c r="V15" s="746"/>
      <c r="W15" s="747"/>
    </row>
    <row r="16" spans="2:23" s="25" customFormat="1" ht="25.5" customHeight="1" x14ac:dyDescent="0.15">
      <c r="B16" s="748" t="s">
        <v>188</v>
      </c>
      <c r="C16" s="748" t="s">
        <v>189</v>
      </c>
      <c r="D16" s="748"/>
      <c r="E16" s="232" t="s">
        <v>510</v>
      </c>
      <c r="F16" s="731"/>
      <c r="G16" s="732"/>
      <c r="H16" s="732"/>
      <c r="I16" s="732"/>
      <c r="J16" s="732"/>
      <c r="K16" s="732"/>
      <c r="L16" s="733"/>
      <c r="M16" s="748" t="s">
        <v>188</v>
      </c>
      <c r="N16" s="748" t="s">
        <v>189</v>
      </c>
      <c r="O16" s="748"/>
      <c r="P16" s="232" t="s">
        <v>510</v>
      </c>
      <c r="Q16" s="734"/>
      <c r="R16" s="735"/>
      <c r="S16" s="735"/>
      <c r="T16" s="735"/>
      <c r="U16" s="735"/>
      <c r="V16" s="735"/>
      <c r="W16" s="736"/>
    </row>
    <row r="17" spans="2:24" s="25" customFormat="1" ht="25.5" customHeight="1" x14ac:dyDescent="0.15">
      <c r="B17" s="748"/>
      <c r="C17" s="748" t="s">
        <v>190</v>
      </c>
      <c r="D17" s="748"/>
      <c r="E17" s="233">
        <v>2</v>
      </c>
      <c r="F17" s="734"/>
      <c r="G17" s="735"/>
      <c r="H17" s="735"/>
      <c r="I17" s="735"/>
      <c r="J17" s="735"/>
      <c r="K17" s="735"/>
      <c r="L17" s="736"/>
      <c r="M17" s="748"/>
      <c r="N17" s="748" t="s">
        <v>190</v>
      </c>
      <c r="O17" s="748"/>
      <c r="P17" s="233">
        <v>3</v>
      </c>
      <c r="Q17" s="734"/>
      <c r="R17" s="735"/>
      <c r="S17" s="735"/>
      <c r="T17" s="735"/>
      <c r="U17" s="735"/>
      <c r="V17" s="735"/>
      <c r="W17" s="736"/>
    </row>
    <row r="18" spans="2:24" s="25" customFormat="1" ht="25.5" customHeight="1" x14ac:dyDescent="0.15">
      <c r="B18" s="748" t="s">
        <v>191</v>
      </c>
      <c r="C18" s="748" t="s">
        <v>139</v>
      </c>
      <c r="D18" s="748"/>
      <c r="E18" s="233" t="s">
        <v>425</v>
      </c>
      <c r="F18" s="734"/>
      <c r="G18" s="735"/>
      <c r="H18" s="735"/>
      <c r="I18" s="735"/>
      <c r="J18" s="735"/>
      <c r="K18" s="735"/>
      <c r="L18" s="736"/>
      <c r="M18" s="748" t="s">
        <v>191</v>
      </c>
      <c r="N18" s="748" t="s">
        <v>139</v>
      </c>
      <c r="O18" s="748"/>
      <c r="P18" s="233" t="s">
        <v>425</v>
      </c>
      <c r="Q18" s="734"/>
      <c r="R18" s="735"/>
      <c r="S18" s="735"/>
      <c r="T18" s="735"/>
      <c r="U18" s="735"/>
      <c r="V18" s="735"/>
      <c r="W18" s="736"/>
    </row>
    <row r="19" spans="2:24" s="25" customFormat="1" ht="25.5" customHeight="1" x14ac:dyDescent="0.15">
      <c r="B19" s="748"/>
      <c r="C19" s="748" t="s">
        <v>140</v>
      </c>
      <c r="D19" s="748"/>
      <c r="E19" s="232" t="s">
        <v>571</v>
      </c>
      <c r="F19" s="734"/>
      <c r="G19" s="735"/>
      <c r="H19" s="735"/>
      <c r="I19" s="735"/>
      <c r="J19" s="735"/>
      <c r="K19" s="735"/>
      <c r="L19" s="736"/>
      <c r="M19" s="748"/>
      <c r="N19" s="748" t="s">
        <v>140</v>
      </c>
      <c r="O19" s="748"/>
      <c r="P19" s="232" t="s">
        <v>571</v>
      </c>
      <c r="Q19" s="734"/>
      <c r="R19" s="735"/>
      <c r="S19" s="735"/>
      <c r="T19" s="735"/>
      <c r="U19" s="735"/>
      <c r="V19" s="735"/>
      <c r="W19" s="736"/>
    </row>
    <row r="20" spans="2:24" s="25" customFormat="1" ht="25.5" customHeight="1" x14ac:dyDescent="0.15">
      <c r="B20" s="744" t="s">
        <v>142</v>
      </c>
      <c r="C20" s="744"/>
      <c r="D20" s="744"/>
      <c r="E20" s="232" t="s">
        <v>337</v>
      </c>
      <c r="F20" s="734"/>
      <c r="G20" s="735"/>
      <c r="H20" s="735"/>
      <c r="I20" s="735"/>
      <c r="J20" s="735"/>
      <c r="K20" s="735"/>
      <c r="L20" s="736"/>
      <c r="M20" s="744" t="s">
        <v>142</v>
      </c>
      <c r="N20" s="744"/>
      <c r="O20" s="744"/>
      <c r="P20" s="232" t="s">
        <v>373</v>
      </c>
      <c r="Q20" s="734"/>
      <c r="R20" s="735"/>
      <c r="S20" s="735"/>
      <c r="T20" s="735"/>
      <c r="U20" s="735"/>
      <c r="V20" s="735"/>
      <c r="W20" s="736"/>
    </row>
    <row r="21" spans="2:24" s="25" customFormat="1" ht="25.5" customHeight="1" x14ac:dyDescent="0.15">
      <c r="B21" s="727" t="s">
        <v>192</v>
      </c>
      <c r="C21" s="744" t="s">
        <v>193</v>
      </c>
      <c r="D21" s="744"/>
      <c r="E21" s="233" t="s">
        <v>466</v>
      </c>
      <c r="F21" s="734"/>
      <c r="G21" s="735"/>
      <c r="H21" s="735"/>
      <c r="I21" s="735"/>
      <c r="J21" s="735"/>
      <c r="K21" s="735"/>
      <c r="L21" s="736"/>
      <c r="M21" s="727" t="s">
        <v>192</v>
      </c>
      <c r="N21" s="744" t="s">
        <v>193</v>
      </c>
      <c r="O21" s="744"/>
      <c r="P21" s="233" t="s">
        <v>373</v>
      </c>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t="s">
        <v>494</v>
      </c>
      <c r="F23" s="737"/>
      <c r="G23" s="738"/>
      <c r="H23" s="738"/>
      <c r="I23" s="738"/>
      <c r="J23" s="738"/>
      <c r="K23" s="738"/>
      <c r="L23" s="739"/>
      <c r="M23" s="728"/>
      <c r="N23" s="744" t="s">
        <v>152</v>
      </c>
      <c r="O23" s="744"/>
      <c r="P23" s="178" t="s">
        <v>494</v>
      </c>
      <c r="Q23" s="734"/>
      <c r="R23" s="735"/>
      <c r="S23" s="735"/>
      <c r="T23" s="735"/>
      <c r="U23" s="735"/>
      <c r="V23" s="735"/>
      <c r="W23" s="736"/>
    </row>
    <row r="24" spans="2:24" s="25" customFormat="1" ht="25.5" customHeight="1" x14ac:dyDescent="0.15">
      <c r="B24" s="749" t="s">
        <v>194</v>
      </c>
      <c r="C24" s="749"/>
      <c r="D24" s="749"/>
      <c r="E24" s="704" t="s">
        <v>997</v>
      </c>
      <c r="F24" s="705"/>
      <c r="G24" s="706"/>
      <c r="H24" s="749" t="s">
        <v>195</v>
      </c>
      <c r="I24" s="749"/>
      <c r="J24" s="704" t="s">
        <v>433</v>
      </c>
      <c r="K24" s="705"/>
      <c r="L24" s="706"/>
      <c r="M24" s="749" t="s">
        <v>194</v>
      </c>
      <c r="N24" s="749"/>
      <c r="O24" s="749"/>
      <c r="P24" s="704" t="s">
        <v>1076</v>
      </c>
      <c r="Q24" s="705"/>
      <c r="R24" s="706"/>
      <c r="S24" s="749" t="s">
        <v>195</v>
      </c>
      <c r="T24" s="749"/>
      <c r="U24" s="750" t="s">
        <v>704</v>
      </c>
      <c r="V24" s="750"/>
      <c r="W24" s="750"/>
    </row>
    <row r="25" spans="2:24" s="25" customFormat="1" ht="25.5" customHeight="1" x14ac:dyDescent="0.15">
      <c r="B25" s="751" t="s">
        <v>196</v>
      </c>
      <c r="C25" s="751"/>
      <c r="D25" s="751"/>
      <c r="E25" s="759" t="s">
        <v>428</v>
      </c>
      <c r="F25" s="759"/>
      <c r="G25" s="759"/>
      <c r="H25" s="752" t="s">
        <v>197</v>
      </c>
      <c r="I25" s="753"/>
      <c r="J25" s="762"/>
      <c r="K25" s="763"/>
      <c r="L25" s="764"/>
      <c r="M25" s="752" t="s">
        <v>196</v>
      </c>
      <c r="N25" s="753"/>
      <c r="O25" s="757"/>
      <c r="P25" s="758" t="s">
        <v>428</v>
      </c>
      <c r="Q25" s="759"/>
      <c r="R25" s="759"/>
      <c r="S25" s="760" t="s">
        <v>197</v>
      </c>
      <c r="T25" s="761"/>
      <c r="U25" s="762"/>
      <c r="V25" s="763"/>
      <c r="W25" s="764"/>
    </row>
    <row r="26" spans="2:24" s="25" customFormat="1" ht="39.75" customHeight="1" x14ac:dyDescent="0.15">
      <c r="B26" s="744" t="s">
        <v>198</v>
      </c>
      <c r="C26" s="744"/>
      <c r="D26" s="744"/>
      <c r="E26" s="745" t="s">
        <v>1007</v>
      </c>
      <c r="F26" s="746"/>
      <c r="G26" s="746"/>
      <c r="H26" s="746"/>
      <c r="I26" s="746"/>
      <c r="J26" s="746"/>
      <c r="K26" s="746"/>
      <c r="L26" s="747"/>
      <c r="M26" s="744" t="s">
        <v>198</v>
      </c>
      <c r="N26" s="744"/>
      <c r="O26" s="744"/>
      <c r="P26" s="745" t="s">
        <v>705</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D57A0CBB-5E8F-4C91-BA68-31996B694ACF}"/>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63330C3-250F-4E4D-BC9C-72BB2218BC15}">
          <x14:formula1>
            <xm:f>'(参考)リスト'!$C$16:$C$47</xm:f>
          </x14:formula1>
          <xm:sqref>E8 P8 P19 E19</xm:sqref>
        </x14:dataValidation>
        <x14:dataValidation type="list" allowBlank="1" showInputMessage="1" showErrorMessage="1" xr:uid="{14DC4C41-0B7A-458B-B493-B12B6AF467F9}">
          <x14:formula1>
            <xm:f>'(参考)リスト'!$B$16:$B$21</xm:f>
          </x14:formula1>
          <xm:sqref>E7 E18 P7 P18</xm:sqref>
        </x14:dataValidation>
        <x14:dataValidation type="list" allowBlank="1" showInputMessage="1" showErrorMessage="1" xr:uid="{F6C56473-9771-4C18-BA6E-D3766631FDC1}">
          <x14:formula1>
            <xm:f>'(参考)リスト'!$E$16:$E$27</xm:f>
          </x14:formula1>
          <xm:sqref>E9 E20 P9 P20</xm:sqref>
        </x14:dataValidation>
        <x14:dataValidation type="list" allowBlank="1" showInputMessage="1" showErrorMessage="1" xr:uid="{F8D2D9F6-DDC9-4561-A569-BC14E2D82034}">
          <x14:formula1>
            <xm:f>'(参考)リスト'!$D$16:$D$18</xm:f>
          </x14:formula1>
          <xm:sqref>E10 E21 P10 P21</xm:sqref>
        </x14:dataValidation>
        <x14:dataValidation type="list" allowBlank="1" showInputMessage="1" showErrorMessage="1" xr:uid="{303A3A83-E0CC-4C3C-A2E7-1A2E1F228F25}">
          <x14:formula1>
            <xm:f>'(参考)リスト'!$F$16:$F$21</xm:f>
          </x14:formula1>
          <xm:sqref>P11:P12 E22:E23 E11:E12 P22:P23</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56A8F-8E77-4B2E-BE27-1B03C7779651}">
  <sheetPr codeName="Sheet52">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510</v>
      </c>
      <c r="F5" s="731"/>
      <c r="G5" s="732"/>
      <c r="H5" s="732"/>
      <c r="I5" s="732"/>
      <c r="J5" s="732"/>
      <c r="K5" s="732"/>
      <c r="L5" s="733"/>
      <c r="M5" s="727" t="s">
        <v>188</v>
      </c>
      <c r="N5" s="729" t="s">
        <v>189</v>
      </c>
      <c r="O5" s="730"/>
      <c r="P5" s="232" t="s">
        <v>511</v>
      </c>
      <c r="Q5" s="734"/>
      <c r="R5" s="735"/>
      <c r="S5" s="735"/>
      <c r="T5" s="735"/>
      <c r="U5" s="735"/>
      <c r="V5" s="735"/>
      <c r="W5" s="736"/>
    </row>
    <row r="6" spans="2:23" s="25" customFormat="1" ht="25.5" customHeight="1" x14ac:dyDescent="0.15">
      <c r="B6" s="728"/>
      <c r="C6" s="729" t="s">
        <v>190</v>
      </c>
      <c r="D6" s="730"/>
      <c r="E6" s="233">
        <v>4</v>
      </c>
      <c r="F6" s="734"/>
      <c r="G6" s="735"/>
      <c r="H6" s="735"/>
      <c r="I6" s="735"/>
      <c r="J6" s="735"/>
      <c r="K6" s="735"/>
      <c r="L6" s="736"/>
      <c r="M6" s="728"/>
      <c r="N6" s="729" t="s">
        <v>190</v>
      </c>
      <c r="O6" s="730"/>
      <c r="P6" s="233">
        <v>1</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425</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571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337</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t="s">
        <v>466</v>
      </c>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t="s">
        <v>494</v>
      </c>
      <c r="Q12" s="734"/>
      <c r="R12" s="735"/>
      <c r="S12" s="735"/>
      <c r="T12" s="735"/>
      <c r="U12" s="735"/>
      <c r="V12" s="735"/>
      <c r="W12" s="736"/>
    </row>
    <row r="13" spans="2:23" s="25" customFormat="1" ht="25.5" customHeight="1" x14ac:dyDescent="0.15">
      <c r="B13" s="749" t="s">
        <v>194</v>
      </c>
      <c r="C13" s="749"/>
      <c r="D13" s="749"/>
      <c r="E13" s="704" t="s">
        <v>1038</v>
      </c>
      <c r="F13" s="705"/>
      <c r="G13" s="706"/>
      <c r="H13" s="749" t="s">
        <v>195</v>
      </c>
      <c r="I13" s="749"/>
      <c r="J13" s="750" t="s">
        <v>433</v>
      </c>
      <c r="K13" s="750"/>
      <c r="L13" s="750"/>
      <c r="M13" s="749" t="s">
        <v>194</v>
      </c>
      <c r="N13" s="749"/>
      <c r="O13" s="749"/>
      <c r="P13" s="704" t="s">
        <v>995</v>
      </c>
      <c r="Q13" s="705"/>
      <c r="R13" s="706"/>
      <c r="S13" s="749" t="s">
        <v>195</v>
      </c>
      <c r="T13" s="749"/>
      <c r="U13" s="750" t="s">
        <v>433</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t="s">
        <v>428</v>
      </c>
      <c r="Q14" s="759"/>
      <c r="R14" s="759"/>
      <c r="S14" s="760" t="s">
        <v>197</v>
      </c>
      <c r="T14" s="761"/>
      <c r="U14" s="762"/>
      <c r="V14" s="763"/>
      <c r="W14" s="764"/>
    </row>
    <row r="15" spans="2:23" s="25" customFormat="1" ht="39.75" customHeight="1" x14ac:dyDescent="0.15">
      <c r="B15" s="744" t="s">
        <v>198</v>
      </c>
      <c r="C15" s="744"/>
      <c r="D15" s="744"/>
      <c r="E15" s="745" t="s">
        <v>637</v>
      </c>
      <c r="F15" s="746"/>
      <c r="G15" s="746"/>
      <c r="H15" s="746"/>
      <c r="I15" s="746"/>
      <c r="J15" s="746"/>
      <c r="K15" s="746"/>
      <c r="L15" s="747"/>
      <c r="M15" s="744" t="s">
        <v>198</v>
      </c>
      <c r="N15" s="744"/>
      <c r="O15" s="744"/>
      <c r="P15" s="745" t="s">
        <v>1005</v>
      </c>
      <c r="Q15" s="746"/>
      <c r="R15" s="746"/>
      <c r="S15" s="746"/>
      <c r="T15" s="746"/>
      <c r="U15" s="746"/>
      <c r="V15" s="746"/>
      <c r="W15" s="747"/>
    </row>
    <row r="16" spans="2:23" s="25" customFormat="1" ht="25.5" customHeight="1" x14ac:dyDescent="0.15">
      <c r="B16" s="748" t="s">
        <v>188</v>
      </c>
      <c r="C16" s="748" t="s">
        <v>189</v>
      </c>
      <c r="D16" s="748"/>
      <c r="E16" s="232" t="s">
        <v>511</v>
      </c>
      <c r="F16" s="731"/>
      <c r="G16" s="732"/>
      <c r="H16" s="732"/>
      <c r="I16" s="732"/>
      <c r="J16" s="732"/>
      <c r="K16" s="732"/>
      <c r="L16" s="733"/>
      <c r="M16" s="748" t="s">
        <v>188</v>
      </c>
      <c r="N16" s="748" t="s">
        <v>189</v>
      </c>
      <c r="O16" s="748"/>
      <c r="P16" s="232" t="s">
        <v>511</v>
      </c>
      <c r="Q16" s="734"/>
      <c r="R16" s="735"/>
      <c r="S16" s="735"/>
      <c r="T16" s="735"/>
      <c r="U16" s="735"/>
      <c r="V16" s="735"/>
      <c r="W16" s="736"/>
    </row>
    <row r="17" spans="2:24" s="25" customFormat="1" ht="25.5" customHeight="1" x14ac:dyDescent="0.15">
      <c r="B17" s="748"/>
      <c r="C17" s="748" t="s">
        <v>190</v>
      </c>
      <c r="D17" s="748"/>
      <c r="E17" s="233">
        <v>2</v>
      </c>
      <c r="F17" s="734"/>
      <c r="G17" s="735"/>
      <c r="H17" s="735"/>
      <c r="I17" s="735"/>
      <c r="J17" s="735"/>
      <c r="K17" s="735"/>
      <c r="L17" s="736"/>
      <c r="M17" s="748"/>
      <c r="N17" s="748" t="s">
        <v>190</v>
      </c>
      <c r="O17" s="748"/>
      <c r="P17" s="233">
        <v>3</v>
      </c>
      <c r="Q17" s="734"/>
      <c r="R17" s="735"/>
      <c r="S17" s="735"/>
      <c r="T17" s="735"/>
      <c r="U17" s="735"/>
      <c r="V17" s="735"/>
      <c r="W17" s="736"/>
    </row>
    <row r="18" spans="2:24" s="25" customFormat="1" ht="25.5" customHeight="1" x14ac:dyDescent="0.15">
      <c r="B18" s="748" t="s">
        <v>191</v>
      </c>
      <c r="C18" s="748" t="s">
        <v>139</v>
      </c>
      <c r="D18" s="748"/>
      <c r="E18" s="233" t="s">
        <v>425</v>
      </c>
      <c r="F18" s="734"/>
      <c r="G18" s="735"/>
      <c r="H18" s="735"/>
      <c r="I18" s="735"/>
      <c r="J18" s="735"/>
      <c r="K18" s="735"/>
      <c r="L18" s="736"/>
      <c r="M18" s="748" t="s">
        <v>191</v>
      </c>
      <c r="N18" s="748" t="s">
        <v>139</v>
      </c>
      <c r="O18" s="748"/>
      <c r="P18" s="233" t="s">
        <v>425</v>
      </c>
      <c r="Q18" s="734"/>
      <c r="R18" s="735"/>
      <c r="S18" s="735"/>
      <c r="T18" s="735"/>
      <c r="U18" s="735"/>
      <c r="V18" s="735"/>
      <c r="W18" s="736"/>
    </row>
    <row r="19" spans="2:24" s="25" customFormat="1" ht="25.5" customHeight="1" x14ac:dyDescent="0.15">
      <c r="B19" s="748"/>
      <c r="C19" s="748" t="s">
        <v>140</v>
      </c>
      <c r="D19" s="748"/>
      <c r="E19" s="232" t="s">
        <v>571</v>
      </c>
      <c r="F19" s="734"/>
      <c r="G19" s="735"/>
      <c r="H19" s="735"/>
      <c r="I19" s="735"/>
      <c r="J19" s="735"/>
      <c r="K19" s="735"/>
      <c r="L19" s="736"/>
      <c r="M19" s="748"/>
      <c r="N19" s="748" t="s">
        <v>140</v>
      </c>
      <c r="O19" s="748"/>
      <c r="P19" s="232" t="s">
        <v>571</v>
      </c>
      <c r="Q19" s="734"/>
      <c r="R19" s="735"/>
      <c r="S19" s="735"/>
      <c r="T19" s="735"/>
      <c r="U19" s="735"/>
      <c r="V19" s="735"/>
      <c r="W19" s="736"/>
    </row>
    <row r="20" spans="2:24" s="25" customFormat="1" ht="25.5" customHeight="1" x14ac:dyDescent="0.15">
      <c r="B20" s="744" t="s">
        <v>142</v>
      </c>
      <c r="C20" s="744"/>
      <c r="D20" s="744"/>
      <c r="E20" s="232" t="s">
        <v>373</v>
      </c>
      <c r="F20" s="734"/>
      <c r="G20" s="735"/>
      <c r="H20" s="735"/>
      <c r="I20" s="735"/>
      <c r="J20" s="735"/>
      <c r="K20" s="735"/>
      <c r="L20" s="736"/>
      <c r="M20" s="744" t="s">
        <v>142</v>
      </c>
      <c r="N20" s="744"/>
      <c r="O20" s="744"/>
      <c r="P20" s="232" t="s">
        <v>373</v>
      </c>
      <c r="Q20" s="734"/>
      <c r="R20" s="735"/>
      <c r="S20" s="735"/>
      <c r="T20" s="735"/>
      <c r="U20" s="735"/>
      <c r="V20" s="735"/>
      <c r="W20" s="736"/>
    </row>
    <row r="21" spans="2:24" s="25" customFormat="1" ht="25.5" customHeight="1" x14ac:dyDescent="0.15">
      <c r="B21" s="727" t="s">
        <v>192</v>
      </c>
      <c r="C21" s="744" t="s">
        <v>193</v>
      </c>
      <c r="D21" s="744"/>
      <c r="E21" s="233" t="s">
        <v>373</v>
      </c>
      <c r="F21" s="734"/>
      <c r="G21" s="735"/>
      <c r="H21" s="735"/>
      <c r="I21" s="735"/>
      <c r="J21" s="735"/>
      <c r="K21" s="735"/>
      <c r="L21" s="736"/>
      <c r="M21" s="727" t="s">
        <v>192</v>
      </c>
      <c r="N21" s="744" t="s">
        <v>193</v>
      </c>
      <c r="O21" s="744"/>
      <c r="P21" s="233" t="s">
        <v>373</v>
      </c>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t="s">
        <v>494</v>
      </c>
      <c r="F23" s="737"/>
      <c r="G23" s="738"/>
      <c r="H23" s="738"/>
      <c r="I23" s="738"/>
      <c r="J23" s="738"/>
      <c r="K23" s="738"/>
      <c r="L23" s="739"/>
      <c r="M23" s="728"/>
      <c r="N23" s="744" t="s">
        <v>152</v>
      </c>
      <c r="O23" s="744"/>
      <c r="P23" s="178" t="s">
        <v>494</v>
      </c>
      <c r="Q23" s="734"/>
      <c r="R23" s="735"/>
      <c r="S23" s="735"/>
      <c r="T23" s="735"/>
      <c r="U23" s="735"/>
      <c r="V23" s="735"/>
      <c r="W23" s="736"/>
    </row>
    <row r="24" spans="2:24" s="25" customFormat="1" ht="25.5" customHeight="1" x14ac:dyDescent="0.15">
      <c r="B24" s="749" t="s">
        <v>194</v>
      </c>
      <c r="C24" s="749"/>
      <c r="D24" s="749"/>
      <c r="E24" s="704" t="s">
        <v>1077</v>
      </c>
      <c r="F24" s="705"/>
      <c r="G24" s="706"/>
      <c r="H24" s="749" t="s">
        <v>195</v>
      </c>
      <c r="I24" s="749"/>
      <c r="J24" s="704" t="s">
        <v>706</v>
      </c>
      <c r="K24" s="705"/>
      <c r="L24" s="706"/>
      <c r="M24" s="749" t="s">
        <v>194</v>
      </c>
      <c r="N24" s="749"/>
      <c r="O24" s="749"/>
      <c r="P24" s="704" t="s">
        <v>1078</v>
      </c>
      <c r="Q24" s="705"/>
      <c r="R24" s="706"/>
      <c r="S24" s="749" t="s">
        <v>195</v>
      </c>
      <c r="T24" s="749"/>
      <c r="U24" s="750" t="s">
        <v>708</v>
      </c>
      <c r="V24" s="750"/>
      <c r="W24" s="750"/>
    </row>
    <row r="25" spans="2:24" s="25" customFormat="1" ht="25.5" customHeight="1" x14ac:dyDescent="0.15">
      <c r="B25" s="751" t="s">
        <v>196</v>
      </c>
      <c r="C25" s="751"/>
      <c r="D25" s="751"/>
      <c r="E25" s="759" t="s">
        <v>428</v>
      </c>
      <c r="F25" s="759"/>
      <c r="G25" s="759"/>
      <c r="H25" s="752" t="s">
        <v>197</v>
      </c>
      <c r="I25" s="753"/>
      <c r="J25" s="762"/>
      <c r="K25" s="763"/>
      <c r="L25" s="764"/>
      <c r="M25" s="752" t="s">
        <v>196</v>
      </c>
      <c r="N25" s="753"/>
      <c r="O25" s="757"/>
      <c r="P25" s="758" t="s">
        <v>428</v>
      </c>
      <c r="Q25" s="759"/>
      <c r="R25" s="759"/>
      <c r="S25" s="760" t="s">
        <v>197</v>
      </c>
      <c r="T25" s="761"/>
      <c r="U25" s="762"/>
      <c r="V25" s="763"/>
      <c r="W25" s="764"/>
    </row>
    <row r="26" spans="2:24" s="25" customFormat="1" ht="39.75" customHeight="1" x14ac:dyDescent="0.15">
      <c r="B26" s="744" t="s">
        <v>198</v>
      </c>
      <c r="C26" s="744"/>
      <c r="D26" s="744"/>
      <c r="E26" s="745" t="s">
        <v>707</v>
      </c>
      <c r="F26" s="746"/>
      <c r="G26" s="746"/>
      <c r="H26" s="746"/>
      <c r="I26" s="746"/>
      <c r="J26" s="746"/>
      <c r="K26" s="746"/>
      <c r="L26" s="747"/>
      <c r="M26" s="744" t="s">
        <v>198</v>
      </c>
      <c r="N26" s="744"/>
      <c r="O26" s="744"/>
      <c r="P26" s="745" t="s">
        <v>709</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8B1EAA66-EC5C-45E6-A5F5-47C341FE9FE0}"/>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8CF5B74-B8D8-42D8-916A-DE80267340D5}">
          <x14:formula1>
            <xm:f>'(参考)リスト'!$C$16:$C$47</xm:f>
          </x14:formula1>
          <xm:sqref>E8 P8 P19 E19</xm:sqref>
        </x14:dataValidation>
        <x14:dataValidation type="list" allowBlank="1" showInputMessage="1" showErrorMessage="1" xr:uid="{BAE44913-1030-42F9-A3B3-433CF3FF30BC}">
          <x14:formula1>
            <xm:f>'(参考)リスト'!$B$16:$B$21</xm:f>
          </x14:formula1>
          <xm:sqref>E7 E18 P7 P18</xm:sqref>
        </x14:dataValidation>
        <x14:dataValidation type="list" allowBlank="1" showInputMessage="1" showErrorMessage="1" xr:uid="{64931784-C848-4C5E-9DEE-6F746D227D7F}">
          <x14:formula1>
            <xm:f>'(参考)リスト'!$E$16:$E$27</xm:f>
          </x14:formula1>
          <xm:sqref>E9 E20 P9 P20</xm:sqref>
        </x14:dataValidation>
        <x14:dataValidation type="list" allowBlank="1" showInputMessage="1" showErrorMessage="1" xr:uid="{071109C9-F423-4A8C-A20A-21115A446D4F}">
          <x14:formula1>
            <xm:f>'(参考)リスト'!$D$16:$D$18</xm:f>
          </x14:formula1>
          <xm:sqref>E10 E21 P10 P21</xm:sqref>
        </x14:dataValidation>
        <x14:dataValidation type="list" allowBlank="1" showInputMessage="1" showErrorMessage="1" xr:uid="{5265169E-02B5-474E-92B1-0101B649FD6F}">
          <x14:formula1>
            <xm:f>'(参考)リスト'!$F$16:$F$21</xm:f>
          </x14:formula1>
          <xm:sqref>P11:P12 E22:E23 E11:E12 P22:P23</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D9CE9-A350-4ACA-9327-D8A6DC7540D7}">
  <sheetPr codeName="Sheet53">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511</v>
      </c>
      <c r="F5" s="731"/>
      <c r="G5" s="732"/>
      <c r="H5" s="732"/>
      <c r="I5" s="732"/>
      <c r="J5" s="732"/>
      <c r="K5" s="732"/>
      <c r="L5" s="733"/>
      <c r="M5" s="727" t="s">
        <v>188</v>
      </c>
      <c r="N5" s="729" t="s">
        <v>189</v>
      </c>
      <c r="O5" s="730"/>
      <c r="P5" s="232" t="s">
        <v>511</v>
      </c>
      <c r="Q5" s="734"/>
      <c r="R5" s="735"/>
      <c r="S5" s="735"/>
      <c r="T5" s="735"/>
      <c r="U5" s="735"/>
      <c r="V5" s="735"/>
      <c r="W5" s="736"/>
    </row>
    <row r="6" spans="2:23" s="25" customFormat="1" ht="25.5" customHeight="1" x14ac:dyDescent="0.15">
      <c r="B6" s="728"/>
      <c r="C6" s="729" t="s">
        <v>190</v>
      </c>
      <c r="D6" s="730"/>
      <c r="E6" s="233">
        <v>4</v>
      </c>
      <c r="F6" s="734"/>
      <c r="G6" s="735"/>
      <c r="H6" s="735"/>
      <c r="I6" s="735"/>
      <c r="J6" s="735"/>
      <c r="K6" s="735"/>
      <c r="L6" s="736"/>
      <c r="M6" s="728"/>
      <c r="N6" s="729" t="s">
        <v>190</v>
      </c>
      <c r="O6" s="730"/>
      <c r="P6" s="233">
        <v>5</v>
      </c>
      <c r="Q6" s="734"/>
      <c r="R6" s="735"/>
      <c r="S6" s="735"/>
      <c r="T6" s="735"/>
      <c r="U6" s="735"/>
      <c r="V6" s="735"/>
      <c r="W6" s="736"/>
    </row>
    <row r="7" spans="2:23" s="25" customFormat="1" ht="25.5" customHeight="1" x14ac:dyDescent="0.15">
      <c r="B7" s="727" t="s">
        <v>191</v>
      </c>
      <c r="C7" s="729" t="s">
        <v>139</v>
      </c>
      <c r="D7" s="730"/>
      <c r="E7" s="233" t="s">
        <v>425</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863</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373</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t="s">
        <v>373</v>
      </c>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t="s">
        <v>494</v>
      </c>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710</v>
      </c>
      <c r="F13" s="705"/>
      <c r="G13" s="706"/>
      <c r="H13" s="749" t="s">
        <v>195</v>
      </c>
      <c r="I13" s="749"/>
      <c r="J13" s="750" t="s">
        <v>710</v>
      </c>
      <c r="K13" s="750"/>
      <c r="L13" s="750"/>
      <c r="M13" s="749" t="s">
        <v>194</v>
      </c>
      <c r="N13" s="749"/>
      <c r="O13" s="749"/>
      <c r="P13" s="704" t="s">
        <v>1038</v>
      </c>
      <c r="Q13" s="705"/>
      <c r="R13" s="706"/>
      <c r="S13" s="749" t="s">
        <v>195</v>
      </c>
      <c r="T13" s="749"/>
      <c r="U13" s="750" t="s">
        <v>433</v>
      </c>
      <c r="V13" s="750"/>
      <c r="W13" s="750"/>
    </row>
    <row r="14" spans="2:23" s="25" customFormat="1" ht="25.5" customHeight="1" x14ac:dyDescent="0.15">
      <c r="B14" s="751" t="s">
        <v>196</v>
      </c>
      <c r="C14" s="751"/>
      <c r="D14" s="751"/>
      <c r="E14" s="596" t="s">
        <v>428</v>
      </c>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711</v>
      </c>
      <c r="F15" s="746"/>
      <c r="G15" s="746"/>
      <c r="H15" s="746"/>
      <c r="I15" s="746"/>
      <c r="J15" s="746"/>
      <c r="K15" s="746"/>
      <c r="L15" s="747"/>
      <c r="M15" s="744" t="s">
        <v>198</v>
      </c>
      <c r="N15" s="744"/>
      <c r="O15" s="744"/>
      <c r="P15" s="745" t="s">
        <v>637</v>
      </c>
      <c r="Q15" s="746"/>
      <c r="R15" s="746"/>
      <c r="S15" s="746"/>
      <c r="T15" s="746"/>
      <c r="U15" s="746"/>
      <c r="V15" s="746"/>
      <c r="W15" s="747"/>
    </row>
    <row r="16" spans="2:23" s="25" customFormat="1" ht="25.5" customHeight="1" x14ac:dyDescent="0.15">
      <c r="B16" s="748" t="s">
        <v>188</v>
      </c>
      <c r="C16" s="748" t="s">
        <v>189</v>
      </c>
      <c r="D16" s="748"/>
      <c r="E16" s="232" t="s">
        <v>512</v>
      </c>
      <c r="F16" s="731"/>
      <c r="G16" s="732"/>
      <c r="H16" s="732"/>
      <c r="I16" s="732"/>
      <c r="J16" s="732"/>
      <c r="K16" s="732"/>
      <c r="L16" s="733"/>
      <c r="M16" s="748" t="s">
        <v>188</v>
      </c>
      <c r="N16" s="748" t="s">
        <v>189</v>
      </c>
      <c r="O16" s="748"/>
      <c r="P16" s="232" t="s">
        <v>512</v>
      </c>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v>2</v>
      </c>
      <c r="Q17" s="734"/>
      <c r="R17" s="735"/>
      <c r="S17" s="735"/>
      <c r="T17" s="735"/>
      <c r="U17" s="735"/>
      <c r="V17" s="735"/>
      <c r="W17" s="736"/>
    </row>
    <row r="18" spans="2:24" s="25" customFormat="1" ht="25.5" customHeight="1" x14ac:dyDescent="0.15">
      <c r="B18" s="748" t="s">
        <v>191</v>
      </c>
      <c r="C18" s="748" t="s">
        <v>139</v>
      </c>
      <c r="D18" s="748"/>
      <c r="E18" s="233" t="s">
        <v>425</v>
      </c>
      <c r="F18" s="734"/>
      <c r="G18" s="735"/>
      <c r="H18" s="735"/>
      <c r="I18" s="735"/>
      <c r="J18" s="735"/>
      <c r="K18" s="735"/>
      <c r="L18" s="736"/>
      <c r="M18" s="748" t="s">
        <v>191</v>
      </c>
      <c r="N18" s="748" t="s">
        <v>139</v>
      </c>
      <c r="O18" s="748"/>
      <c r="P18" s="233" t="s">
        <v>425</v>
      </c>
      <c r="Q18" s="734"/>
      <c r="R18" s="735"/>
      <c r="S18" s="735"/>
      <c r="T18" s="735"/>
      <c r="U18" s="735"/>
      <c r="V18" s="735"/>
      <c r="W18" s="736"/>
    </row>
    <row r="19" spans="2:24" s="25" customFormat="1" ht="25.5" customHeight="1" x14ac:dyDescent="0.15">
      <c r="B19" s="748"/>
      <c r="C19" s="748" t="s">
        <v>140</v>
      </c>
      <c r="D19" s="748"/>
      <c r="E19" s="232" t="s">
        <v>500</v>
      </c>
      <c r="F19" s="734"/>
      <c r="G19" s="735"/>
      <c r="H19" s="735"/>
      <c r="I19" s="735"/>
      <c r="J19" s="735"/>
      <c r="K19" s="735"/>
      <c r="L19" s="736"/>
      <c r="M19" s="748"/>
      <c r="N19" s="748" t="s">
        <v>140</v>
      </c>
      <c r="O19" s="748"/>
      <c r="P19" s="232" t="s">
        <v>571</v>
      </c>
      <c r="Q19" s="734"/>
      <c r="R19" s="735"/>
      <c r="S19" s="735"/>
      <c r="T19" s="735"/>
      <c r="U19" s="735"/>
      <c r="V19" s="735"/>
      <c r="W19" s="736"/>
    </row>
    <row r="20" spans="2:24" s="25" customFormat="1" ht="25.5" customHeight="1" x14ac:dyDescent="0.15">
      <c r="B20" s="744" t="s">
        <v>142</v>
      </c>
      <c r="C20" s="744"/>
      <c r="D20" s="744"/>
      <c r="E20" s="232" t="s">
        <v>373</v>
      </c>
      <c r="F20" s="734"/>
      <c r="G20" s="735"/>
      <c r="H20" s="735"/>
      <c r="I20" s="735"/>
      <c r="J20" s="735"/>
      <c r="K20" s="735"/>
      <c r="L20" s="736"/>
      <c r="M20" s="744" t="s">
        <v>142</v>
      </c>
      <c r="N20" s="744"/>
      <c r="O20" s="744"/>
      <c r="P20" s="232" t="s">
        <v>337</v>
      </c>
      <c r="Q20" s="734"/>
      <c r="R20" s="735"/>
      <c r="S20" s="735"/>
      <c r="T20" s="735"/>
      <c r="U20" s="735"/>
      <c r="V20" s="735"/>
      <c r="W20" s="736"/>
    </row>
    <row r="21" spans="2:24" s="25" customFormat="1" ht="25.5" customHeight="1" x14ac:dyDescent="0.15">
      <c r="B21" s="727" t="s">
        <v>192</v>
      </c>
      <c r="C21" s="744" t="s">
        <v>193</v>
      </c>
      <c r="D21" s="744"/>
      <c r="E21" s="233" t="s">
        <v>373</v>
      </c>
      <c r="F21" s="734"/>
      <c r="G21" s="735"/>
      <c r="H21" s="735"/>
      <c r="I21" s="735"/>
      <c r="J21" s="735"/>
      <c r="K21" s="735"/>
      <c r="L21" s="736"/>
      <c r="M21" s="727" t="s">
        <v>192</v>
      </c>
      <c r="N21" s="744" t="s">
        <v>193</v>
      </c>
      <c r="O21" s="744"/>
      <c r="P21" s="233" t="s">
        <v>466</v>
      </c>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t="s">
        <v>494</v>
      </c>
      <c r="F23" s="737"/>
      <c r="G23" s="738"/>
      <c r="H23" s="738"/>
      <c r="I23" s="738"/>
      <c r="J23" s="738"/>
      <c r="K23" s="738"/>
      <c r="L23" s="739"/>
      <c r="M23" s="728"/>
      <c r="N23" s="744" t="s">
        <v>152</v>
      </c>
      <c r="O23" s="744"/>
      <c r="P23" s="178" t="s">
        <v>494</v>
      </c>
      <c r="Q23" s="734"/>
      <c r="R23" s="735"/>
      <c r="S23" s="735"/>
      <c r="T23" s="735"/>
      <c r="U23" s="735"/>
      <c r="V23" s="735"/>
      <c r="W23" s="736"/>
    </row>
    <row r="24" spans="2:24" s="25" customFormat="1" ht="25.5" customHeight="1" x14ac:dyDescent="0.15">
      <c r="B24" s="749" t="s">
        <v>194</v>
      </c>
      <c r="C24" s="749"/>
      <c r="D24" s="749"/>
      <c r="E24" s="704" t="s">
        <v>1079</v>
      </c>
      <c r="F24" s="705"/>
      <c r="G24" s="706"/>
      <c r="H24" s="749" t="s">
        <v>195</v>
      </c>
      <c r="I24" s="749"/>
      <c r="J24" s="704" t="s">
        <v>712</v>
      </c>
      <c r="K24" s="705"/>
      <c r="L24" s="706"/>
      <c r="M24" s="749" t="s">
        <v>194</v>
      </c>
      <c r="N24" s="749"/>
      <c r="O24" s="749"/>
      <c r="P24" s="704" t="s">
        <v>998</v>
      </c>
      <c r="Q24" s="705"/>
      <c r="R24" s="706"/>
      <c r="S24" s="749" t="s">
        <v>195</v>
      </c>
      <c r="T24" s="749"/>
      <c r="U24" s="750" t="s">
        <v>433</v>
      </c>
      <c r="V24" s="750"/>
      <c r="W24" s="750"/>
    </row>
    <row r="25" spans="2:24" s="25" customFormat="1" ht="25.5" customHeight="1" x14ac:dyDescent="0.15">
      <c r="B25" s="751" t="s">
        <v>196</v>
      </c>
      <c r="C25" s="751"/>
      <c r="D25" s="751"/>
      <c r="E25" s="759" t="s">
        <v>428</v>
      </c>
      <c r="F25" s="759"/>
      <c r="G25" s="759"/>
      <c r="H25" s="752" t="s">
        <v>197</v>
      </c>
      <c r="I25" s="753"/>
      <c r="J25" s="762"/>
      <c r="K25" s="763"/>
      <c r="L25" s="764"/>
      <c r="M25" s="752" t="s">
        <v>196</v>
      </c>
      <c r="N25" s="753"/>
      <c r="O25" s="757"/>
      <c r="P25" s="758" t="s">
        <v>428</v>
      </c>
      <c r="Q25" s="759"/>
      <c r="R25" s="759"/>
      <c r="S25" s="760" t="s">
        <v>197</v>
      </c>
      <c r="T25" s="761"/>
      <c r="U25" s="762"/>
      <c r="V25" s="763"/>
      <c r="W25" s="764"/>
    </row>
    <row r="26" spans="2:24" s="25" customFormat="1" ht="39.75" customHeight="1" x14ac:dyDescent="0.15">
      <c r="B26" s="744" t="s">
        <v>198</v>
      </c>
      <c r="C26" s="744"/>
      <c r="D26" s="744"/>
      <c r="E26" s="745" t="s">
        <v>713</v>
      </c>
      <c r="F26" s="746"/>
      <c r="G26" s="746"/>
      <c r="H26" s="746"/>
      <c r="I26" s="746"/>
      <c r="J26" s="746"/>
      <c r="K26" s="746"/>
      <c r="L26" s="747"/>
      <c r="M26" s="744" t="s">
        <v>198</v>
      </c>
      <c r="N26" s="744"/>
      <c r="O26" s="744"/>
      <c r="P26" s="745" t="s">
        <v>1008</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DAB707E6-60D7-4423-83F6-25B6853768FF}"/>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C95F895-9B5B-4842-99A7-F73FD6B545D9}">
          <x14:formula1>
            <xm:f>'(参考)リスト'!$C$16:$C$47</xm:f>
          </x14:formula1>
          <xm:sqref>E8 P8 P19 E19</xm:sqref>
        </x14:dataValidation>
        <x14:dataValidation type="list" allowBlank="1" showInputMessage="1" showErrorMessage="1" xr:uid="{5EA62DB1-F3E9-443E-AC93-C27D01EAEAF4}">
          <x14:formula1>
            <xm:f>'(参考)リスト'!$B$16:$B$21</xm:f>
          </x14:formula1>
          <xm:sqref>E7 E18 P7 P18</xm:sqref>
        </x14:dataValidation>
        <x14:dataValidation type="list" allowBlank="1" showInputMessage="1" showErrorMessage="1" xr:uid="{9885BC78-E447-4220-9718-184B95A1F7C2}">
          <x14:formula1>
            <xm:f>'(参考)リスト'!$E$16:$E$27</xm:f>
          </x14:formula1>
          <xm:sqref>E9 E20 P9 P20</xm:sqref>
        </x14:dataValidation>
        <x14:dataValidation type="list" allowBlank="1" showInputMessage="1" showErrorMessage="1" xr:uid="{5CDE9854-2CD4-442C-9A60-6C83F5E8AF83}">
          <x14:formula1>
            <xm:f>'(参考)リスト'!$D$16:$D$18</xm:f>
          </x14:formula1>
          <xm:sqref>E10 E21 P10 P21</xm:sqref>
        </x14:dataValidation>
        <x14:dataValidation type="list" allowBlank="1" showInputMessage="1" showErrorMessage="1" xr:uid="{B33F1CFD-D05D-431D-8AC0-B57E92E9C04B}">
          <x14:formula1>
            <xm:f>'(参考)リスト'!$F$16:$F$21</xm:f>
          </x14:formula1>
          <xm:sqref>P11:P12 E22:E23 E11:E12 P22:P23</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B193F-DE69-4C9C-8300-9777D69039CD}">
  <sheetPr codeName="Sheet54">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512</v>
      </c>
      <c r="F5" s="731"/>
      <c r="G5" s="732"/>
      <c r="H5" s="732"/>
      <c r="I5" s="732"/>
      <c r="J5" s="732"/>
      <c r="K5" s="732"/>
      <c r="L5" s="733"/>
      <c r="M5" s="727" t="s">
        <v>188</v>
      </c>
      <c r="N5" s="729" t="s">
        <v>189</v>
      </c>
      <c r="O5" s="730"/>
      <c r="P5" s="232" t="s">
        <v>512</v>
      </c>
      <c r="Q5" s="734"/>
      <c r="R5" s="735"/>
      <c r="S5" s="735"/>
      <c r="T5" s="735"/>
      <c r="U5" s="735"/>
      <c r="V5" s="735"/>
      <c r="W5" s="736"/>
    </row>
    <row r="6" spans="2:23" s="25" customFormat="1" ht="25.5" customHeight="1" x14ac:dyDescent="0.15">
      <c r="B6" s="728"/>
      <c r="C6" s="729" t="s">
        <v>190</v>
      </c>
      <c r="D6" s="730"/>
      <c r="E6" s="233">
        <v>3</v>
      </c>
      <c r="F6" s="734"/>
      <c r="G6" s="735"/>
      <c r="H6" s="735"/>
      <c r="I6" s="735"/>
      <c r="J6" s="735"/>
      <c r="K6" s="735"/>
      <c r="L6" s="736"/>
      <c r="M6" s="728"/>
      <c r="N6" s="729" t="s">
        <v>190</v>
      </c>
      <c r="O6" s="730"/>
      <c r="P6" s="233">
        <v>4</v>
      </c>
      <c r="Q6" s="734"/>
      <c r="R6" s="735"/>
      <c r="S6" s="735"/>
      <c r="T6" s="735"/>
      <c r="U6" s="735"/>
      <c r="V6" s="735"/>
      <c r="W6" s="736"/>
    </row>
    <row r="7" spans="2:23" s="25" customFormat="1" ht="25.5" customHeight="1" x14ac:dyDescent="0.15">
      <c r="B7" s="727" t="s">
        <v>191</v>
      </c>
      <c r="C7" s="729" t="s">
        <v>139</v>
      </c>
      <c r="D7" s="730"/>
      <c r="E7" s="233" t="s">
        <v>425</v>
      </c>
      <c r="F7" s="734"/>
      <c r="G7" s="735"/>
      <c r="H7" s="735"/>
      <c r="I7" s="735"/>
      <c r="J7" s="735"/>
      <c r="K7" s="735"/>
      <c r="L7" s="736"/>
      <c r="M7" s="727" t="s">
        <v>191</v>
      </c>
      <c r="N7" s="729" t="s">
        <v>139</v>
      </c>
      <c r="O7" s="730"/>
      <c r="P7" s="233" t="s">
        <v>425</v>
      </c>
      <c r="Q7" s="734"/>
      <c r="R7" s="735"/>
      <c r="S7" s="735"/>
      <c r="T7" s="735"/>
      <c r="U7" s="735"/>
      <c r="V7" s="735"/>
      <c r="W7" s="736"/>
    </row>
    <row r="8" spans="2:23" s="25" customFormat="1" ht="25.5" customHeight="1" x14ac:dyDescent="0.15">
      <c r="B8" s="740"/>
      <c r="C8" s="729" t="s">
        <v>140</v>
      </c>
      <c r="D8" s="730"/>
      <c r="E8" s="232" t="s">
        <v>500</v>
      </c>
      <c r="F8" s="734"/>
      <c r="G8" s="735"/>
      <c r="H8" s="735"/>
      <c r="I8" s="735"/>
      <c r="J8" s="735"/>
      <c r="K8" s="735"/>
      <c r="L8" s="736"/>
      <c r="M8" s="740"/>
      <c r="N8" s="729" t="s">
        <v>140</v>
      </c>
      <c r="O8" s="730"/>
      <c r="P8" s="232" t="s">
        <v>498</v>
      </c>
      <c r="Q8" s="734"/>
      <c r="R8" s="735"/>
      <c r="S8" s="735"/>
      <c r="T8" s="735"/>
      <c r="U8" s="735"/>
      <c r="V8" s="735"/>
      <c r="W8" s="736"/>
    </row>
    <row r="9" spans="2:23" s="25" customFormat="1" ht="25.5" customHeight="1" x14ac:dyDescent="0.15">
      <c r="B9" s="741" t="s">
        <v>142</v>
      </c>
      <c r="C9" s="742"/>
      <c r="D9" s="743"/>
      <c r="E9" s="232" t="s">
        <v>373</v>
      </c>
      <c r="F9" s="734"/>
      <c r="G9" s="735"/>
      <c r="H9" s="735"/>
      <c r="I9" s="735"/>
      <c r="J9" s="735"/>
      <c r="K9" s="735"/>
      <c r="L9" s="736"/>
      <c r="M9" s="741" t="s">
        <v>142</v>
      </c>
      <c r="N9" s="742"/>
      <c r="O9" s="743"/>
      <c r="P9" s="232" t="s">
        <v>373</v>
      </c>
      <c r="Q9" s="734"/>
      <c r="R9" s="735"/>
      <c r="S9" s="735"/>
      <c r="T9" s="735"/>
      <c r="U9" s="735"/>
      <c r="V9" s="735"/>
      <c r="W9" s="736"/>
    </row>
    <row r="10" spans="2:23" s="25" customFormat="1" ht="25.5" customHeight="1" x14ac:dyDescent="0.15">
      <c r="B10" s="727" t="s">
        <v>192</v>
      </c>
      <c r="C10" s="741" t="s">
        <v>193</v>
      </c>
      <c r="D10" s="743"/>
      <c r="E10" s="233" t="s">
        <v>373</v>
      </c>
      <c r="F10" s="734"/>
      <c r="G10" s="735"/>
      <c r="H10" s="735"/>
      <c r="I10" s="735"/>
      <c r="J10" s="735"/>
      <c r="K10" s="735"/>
      <c r="L10" s="736"/>
      <c r="M10" s="727" t="s">
        <v>192</v>
      </c>
      <c r="N10" s="741" t="s">
        <v>193</v>
      </c>
      <c r="O10" s="743"/>
      <c r="P10" s="233" t="s">
        <v>373</v>
      </c>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t="s">
        <v>494</v>
      </c>
      <c r="F12" s="737"/>
      <c r="G12" s="738"/>
      <c r="H12" s="738"/>
      <c r="I12" s="738"/>
      <c r="J12" s="738"/>
      <c r="K12" s="738"/>
      <c r="L12" s="739"/>
      <c r="M12" s="728"/>
      <c r="N12" s="744" t="s">
        <v>152</v>
      </c>
      <c r="O12" s="744"/>
      <c r="P12" s="178" t="s">
        <v>494</v>
      </c>
      <c r="Q12" s="734"/>
      <c r="R12" s="735"/>
      <c r="S12" s="735"/>
      <c r="T12" s="735"/>
      <c r="U12" s="735"/>
      <c r="V12" s="735"/>
      <c r="W12" s="736"/>
    </row>
    <row r="13" spans="2:23" s="25" customFormat="1" ht="25.5" customHeight="1" x14ac:dyDescent="0.15">
      <c r="B13" s="749" t="s">
        <v>194</v>
      </c>
      <c r="C13" s="749"/>
      <c r="D13" s="749"/>
      <c r="E13" s="704" t="s">
        <v>1080</v>
      </c>
      <c r="F13" s="705"/>
      <c r="G13" s="706"/>
      <c r="H13" s="749" t="s">
        <v>195</v>
      </c>
      <c r="I13" s="749"/>
      <c r="J13" s="750" t="s">
        <v>714</v>
      </c>
      <c r="K13" s="750"/>
      <c r="L13" s="750"/>
      <c r="M13" s="749" t="s">
        <v>194</v>
      </c>
      <c r="N13" s="749"/>
      <c r="O13" s="749"/>
      <c r="P13" s="704" t="s">
        <v>716</v>
      </c>
      <c r="Q13" s="705"/>
      <c r="R13" s="706"/>
      <c r="S13" s="749" t="s">
        <v>195</v>
      </c>
      <c r="T13" s="749"/>
      <c r="U13" s="750" t="s">
        <v>717</v>
      </c>
      <c r="V13" s="750"/>
      <c r="W13" s="750"/>
    </row>
    <row r="14" spans="2:23" s="25" customFormat="1" ht="25.5" customHeight="1" x14ac:dyDescent="0.15">
      <c r="B14" s="751" t="s">
        <v>196</v>
      </c>
      <c r="C14" s="751"/>
      <c r="D14" s="751"/>
      <c r="E14" s="596" t="s">
        <v>428</v>
      </c>
      <c r="F14" s="596"/>
      <c r="G14" s="596"/>
      <c r="H14" s="752" t="s">
        <v>197</v>
      </c>
      <c r="I14" s="753"/>
      <c r="J14" s="754"/>
      <c r="K14" s="755"/>
      <c r="L14" s="756"/>
      <c r="M14" s="752" t="s">
        <v>196</v>
      </c>
      <c r="N14" s="753"/>
      <c r="O14" s="757"/>
      <c r="P14" s="758" t="s">
        <v>428</v>
      </c>
      <c r="Q14" s="759"/>
      <c r="R14" s="759"/>
      <c r="S14" s="760" t="s">
        <v>197</v>
      </c>
      <c r="T14" s="761"/>
      <c r="U14" s="762"/>
      <c r="V14" s="763"/>
      <c r="W14" s="764"/>
    </row>
    <row r="15" spans="2:23" s="25" customFormat="1" ht="39.75" customHeight="1" x14ac:dyDescent="0.15">
      <c r="B15" s="744" t="s">
        <v>198</v>
      </c>
      <c r="C15" s="744"/>
      <c r="D15" s="744"/>
      <c r="E15" s="745" t="s">
        <v>715</v>
      </c>
      <c r="F15" s="746"/>
      <c r="G15" s="746"/>
      <c r="H15" s="746"/>
      <c r="I15" s="746"/>
      <c r="J15" s="746"/>
      <c r="K15" s="746"/>
      <c r="L15" s="747"/>
      <c r="M15" s="744" t="s">
        <v>198</v>
      </c>
      <c r="N15" s="744"/>
      <c r="O15" s="744"/>
      <c r="P15" s="745" t="s">
        <v>718</v>
      </c>
      <c r="Q15" s="746"/>
      <c r="R15" s="746"/>
      <c r="S15" s="746"/>
      <c r="T15" s="746"/>
      <c r="U15" s="746"/>
      <c r="V15" s="746"/>
      <c r="W15" s="747"/>
    </row>
    <row r="16" spans="2:23" s="25" customFormat="1" ht="25.5" customHeight="1" x14ac:dyDescent="0.15">
      <c r="B16" s="748" t="s">
        <v>188</v>
      </c>
      <c r="C16" s="748" t="s">
        <v>189</v>
      </c>
      <c r="D16" s="748"/>
      <c r="E16" s="232" t="s">
        <v>512</v>
      </c>
      <c r="F16" s="731"/>
      <c r="G16" s="732"/>
      <c r="H16" s="732"/>
      <c r="I16" s="732"/>
      <c r="J16" s="732"/>
      <c r="K16" s="732"/>
      <c r="L16" s="733"/>
      <c r="M16" s="748" t="s">
        <v>188</v>
      </c>
      <c r="N16" s="748" t="s">
        <v>189</v>
      </c>
      <c r="O16" s="748"/>
      <c r="P16" s="232" t="s">
        <v>512</v>
      </c>
      <c r="Q16" s="734"/>
      <c r="R16" s="735"/>
      <c r="S16" s="735"/>
      <c r="T16" s="735"/>
      <c r="U16" s="735"/>
      <c r="V16" s="735"/>
      <c r="W16" s="736"/>
    </row>
    <row r="17" spans="2:24" s="25" customFormat="1" ht="25.5" customHeight="1" x14ac:dyDescent="0.15">
      <c r="B17" s="748"/>
      <c r="C17" s="748" t="s">
        <v>190</v>
      </c>
      <c r="D17" s="748"/>
      <c r="E17" s="233">
        <v>5</v>
      </c>
      <c r="F17" s="734"/>
      <c r="G17" s="735"/>
      <c r="H17" s="735"/>
      <c r="I17" s="735"/>
      <c r="J17" s="735"/>
      <c r="K17" s="735"/>
      <c r="L17" s="736"/>
      <c r="M17" s="748"/>
      <c r="N17" s="748" t="s">
        <v>190</v>
      </c>
      <c r="O17" s="748"/>
      <c r="P17" s="233">
        <v>6</v>
      </c>
      <c r="Q17" s="734"/>
      <c r="R17" s="735"/>
      <c r="S17" s="735"/>
      <c r="T17" s="735"/>
      <c r="U17" s="735"/>
      <c r="V17" s="735"/>
      <c r="W17" s="736"/>
    </row>
    <row r="18" spans="2:24" s="25" customFormat="1" ht="25.5" customHeight="1" x14ac:dyDescent="0.15">
      <c r="B18" s="748" t="s">
        <v>191</v>
      </c>
      <c r="C18" s="748" t="s">
        <v>139</v>
      </c>
      <c r="D18" s="748"/>
      <c r="E18" s="233" t="s">
        <v>425</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862</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345</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t="s">
        <v>443</v>
      </c>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t="s">
        <v>494</v>
      </c>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719</v>
      </c>
      <c r="F24" s="705"/>
      <c r="G24" s="706"/>
      <c r="H24" s="749" t="s">
        <v>195</v>
      </c>
      <c r="I24" s="749"/>
      <c r="J24" s="704" t="s">
        <v>433</v>
      </c>
      <c r="K24" s="705"/>
      <c r="L24" s="706"/>
      <c r="M24" s="749" t="s">
        <v>194</v>
      </c>
      <c r="N24" s="749"/>
      <c r="O24" s="749"/>
      <c r="P24" s="704" t="s">
        <v>1038</v>
      </c>
      <c r="Q24" s="705"/>
      <c r="R24" s="706"/>
      <c r="S24" s="749" t="s">
        <v>195</v>
      </c>
      <c r="T24" s="749"/>
      <c r="U24" s="750" t="s">
        <v>721</v>
      </c>
      <c r="V24" s="750"/>
      <c r="W24" s="750"/>
    </row>
    <row r="25" spans="2:24" s="25" customFormat="1" ht="25.5" customHeight="1" x14ac:dyDescent="0.15">
      <c r="B25" s="751" t="s">
        <v>196</v>
      </c>
      <c r="C25" s="751"/>
      <c r="D25" s="751"/>
      <c r="E25" s="759" t="s">
        <v>428</v>
      </c>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720</v>
      </c>
      <c r="F26" s="746"/>
      <c r="G26" s="746"/>
      <c r="H26" s="746"/>
      <c r="I26" s="746"/>
      <c r="J26" s="746"/>
      <c r="K26" s="746"/>
      <c r="L26" s="747"/>
      <c r="M26" s="744" t="s">
        <v>198</v>
      </c>
      <c r="N26" s="744"/>
      <c r="O26" s="744"/>
      <c r="P26" s="745" t="s">
        <v>865</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6DEB4254-630F-4186-859E-02A3991A20D7}"/>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0C618BE-0110-4AD5-908F-1DB261DC3009}">
          <x14:formula1>
            <xm:f>'(参考)リスト'!$C$16:$C$47</xm:f>
          </x14:formula1>
          <xm:sqref>E8 P8 P19 E19</xm:sqref>
        </x14:dataValidation>
        <x14:dataValidation type="list" allowBlank="1" showInputMessage="1" showErrorMessage="1" xr:uid="{E85485C6-150F-4B95-83B4-A246FD11CBA8}">
          <x14:formula1>
            <xm:f>'(参考)リスト'!$B$16:$B$21</xm:f>
          </x14:formula1>
          <xm:sqref>E7 E18 P7 P18</xm:sqref>
        </x14:dataValidation>
        <x14:dataValidation type="list" allowBlank="1" showInputMessage="1" showErrorMessage="1" xr:uid="{1088C782-FDBB-40BE-8D92-827D2C855D2B}">
          <x14:formula1>
            <xm:f>'(参考)リスト'!$E$16:$E$27</xm:f>
          </x14:formula1>
          <xm:sqref>E9 E20 P9 P20</xm:sqref>
        </x14:dataValidation>
        <x14:dataValidation type="list" allowBlank="1" showInputMessage="1" showErrorMessage="1" xr:uid="{CA1364B5-A379-4E30-A6D5-163205D7960E}">
          <x14:formula1>
            <xm:f>'(参考)リスト'!$D$16:$D$18</xm:f>
          </x14:formula1>
          <xm:sqref>E10 E21 P10 P21</xm:sqref>
        </x14:dataValidation>
        <x14:dataValidation type="list" allowBlank="1" showInputMessage="1" showErrorMessage="1" xr:uid="{82C86165-CD2B-417D-9C5E-E8687AE09BA2}">
          <x14:formula1>
            <xm:f>'(参考)リスト'!$F$16:$F$21</xm:f>
          </x14:formula1>
          <xm:sqref>P11:P12 P22:P23 E11:E12 E22:E23</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5DAFC-58CF-4A51-ABC5-050B5F558CAE}">
  <sheetPr codeName="Sheet55">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513</v>
      </c>
      <c r="F5" s="731"/>
      <c r="G5" s="732"/>
      <c r="H5" s="732"/>
      <c r="I5" s="732"/>
      <c r="J5" s="732"/>
      <c r="K5" s="732"/>
      <c r="L5" s="733"/>
      <c r="M5" s="727" t="s">
        <v>188</v>
      </c>
      <c r="N5" s="729" t="s">
        <v>189</v>
      </c>
      <c r="O5" s="730"/>
      <c r="P5" s="232" t="s">
        <v>513</v>
      </c>
      <c r="Q5" s="734"/>
      <c r="R5" s="735"/>
      <c r="S5" s="735"/>
      <c r="T5" s="735"/>
      <c r="U5" s="735"/>
      <c r="V5" s="735"/>
      <c r="W5" s="736"/>
    </row>
    <row r="6" spans="2:23" s="25" customFormat="1" ht="25.5" customHeight="1" x14ac:dyDescent="0.15">
      <c r="B6" s="728"/>
      <c r="C6" s="729" t="s">
        <v>190</v>
      </c>
      <c r="D6" s="730"/>
      <c r="E6" s="233">
        <v>1</v>
      </c>
      <c r="F6" s="734"/>
      <c r="G6" s="735"/>
      <c r="H6" s="735"/>
      <c r="I6" s="735"/>
      <c r="J6" s="735"/>
      <c r="K6" s="735"/>
      <c r="L6" s="736"/>
      <c r="M6" s="728"/>
      <c r="N6" s="729" t="s">
        <v>190</v>
      </c>
      <c r="O6" s="730"/>
      <c r="P6" s="233">
        <v>2</v>
      </c>
      <c r="Q6" s="734"/>
      <c r="R6" s="735"/>
      <c r="S6" s="735"/>
      <c r="T6" s="735"/>
      <c r="U6" s="735"/>
      <c r="V6" s="735"/>
      <c r="W6" s="736"/>
    </row>
    <row r="7" spans="2:23" s="25" customFormat="1" ht="25.5" customHeight="1" x14ac:dyDescent="0.15">
      <c r="B7" s="727" t="s">
        <v>191</v>
      </c>
      <c r="C7" s="729" t="s">
        <v>139</v>
      </c>
      <c r="D7" s="730"/>
      <c r="E7" s="233" t="s">
        <v>425</v>
      </c>
      <c r="F7" s="734"/>
      <c r="G7" s="735"/>
      <c r="H7" s="735"/>
      <c r="I7" s="735"/>
      <c r="J7" s="735"/>
      <c r="K7" s="735"/>
      <c r="L7" s="736"/>
      <c r="M7" s="727" t="s">
        <v>191</v>
      </c>
      <c r="N7" s="729" t="s">
        <v>139</v>
      </c>
      <c r="O7" s="730"/>
      <c r="P7" s="233" t="s">
        <v>425</v>
      </c>
      <c r="Q7" s="734"/>
      <c r="R7" s="735"/>
      <c r="S7" s="735"/>
      <c r="T7" s="735"/>
      <c r="U7" s="735"/>
      <c r="V7" s="735"/>
      <c r="W7" s="736"/>
    </row>
    <row r="8" spans="2:23" s="25" customFormat="1" ht="25.5" customHeight="1" x14ac:dyDescent="0.15">
      <c r="B8" s="740"/>
      <c r="C8" s="729" t="s">
        <v>140</v>
      </c>
      <c r="D8" s="730"/>
      <c r="E8" s="232" t="s">
        <v>500</v>
      </c>
      <c r="F8" s="734"/>
      <c r="G8" s="735"/>
      <c r="H8" s="735"/>
      <c r="I8" s="735"/>
      <c r="J8" s="735"/>
      <c r="K8" s="735"/>
      <c r="L8" s="736"/>
      <c r="M8" s="740"/>
      <c r="N8" s="729" t="s">
        <v>140</v>
      </c>
      <c r="O8" s="730"/>
      <c r="P8" s="232" t="s">
        <v>500</v>
      </c>
      <c r="Q8" s="734"/>
      <c r="R8" s="735"/>
      <c r="S8" s="735"/>
      <c r="T8" s="735"/>
      <c r="U8" s="735"/>
      <c r="V8" s="735"/>
      <c r="W8" s="736"/>
    </row>
    <row r="9" spans="2:23" s="25" customFormat="1" ht="25.5" customHeight="1" x14ac:dyDescent="0.15">
      <c r="B9" s="741" t="s">
        <v>142</v>
      </c>
      <c r="C9" s="742"/>
      <c r="D9" s="743"/>
      <c r="E9" s="232" t="s">
        <v>345</v>
      </c>
      <c r="F9" s="734"/>
      <c r="G9" s="735"/>
      <c r="H9" s="735"/>
      <c r="I9" s="735"/>
      <c r="J9" s="735"/>
      <c r="K9" s="735"/>
      <c r="L9" s="736"/>
      <c r="M9" s="741" t="s">
        <v>142</v>
      </c>
      <c r="N9" s="742"/>
      <c r="O9" s="743"/>
      <c r="P9" s="232" t="s">
        <v>337</v>
      </c>
      <c r="Q9" s="734"/>
      <c r="R9" s="735"/>
      <c r="S9" s="735"/>
      <c r="T9" s="735"/>
      <c r="U9" s="735"/>
      <c r="V9" s="735"/>
      <c r="W9" s="736"/>
    </row>
    <row r="10" spans="2:23" s="25" customFormat="1" ht="25.5" customHeight="1" x14ac:dyDescent="0.15">
      <c r="B10" s="727" t="s">
        <v>192</v>
      </c>
      <c r="C10" s="741" t="s">
        <v>193</v>
      </c>
      <c r="D10" s="743"/>
      <c r="E10" s="233" t="s">
        <v>443</v>
      </c>
      <c r="F10" s="734"/>
      <c r="G10" s="735"/>
      <c r="H10" s="735"/>
      <c r="I10" s="735"/>
      <c r="J10" s="735"/>
      <c r="K10" s="735"/>
      <c r="L10" s="736"/>
      <c r="M10" s="727" t="s">
        <v>192</v>
      </c>
      <c r="N10" s="741" t="s">
        <v>193</v>
      </c>
      <c r="O10" s="743"/>
      <c r="P10" s="233" t="s">
        <v>466</v>
      </c>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t="s">
        <v>494</v>
      </c>
      <c r="F12" s="737"/>
      <c r="G12" s="738"/>
      <c r="H12" s="738"/>
      <c r="I12" s="738"/>
      <c r="J12" s="738"/>
      <c r="K12" s="738"/>
      <c r="L12" s="739"/>
      <c r="M12" s="728"/>
      <c r="N12" s="744" t="s">
        <v>152</v>
      </c>
      <c r="O12" s="744"/>
      <c r="P12" s="178" t="s">
        <v>494</v>
      </c>
      <c r="Q12" s="734"/>
      <c r="R12" s="735"/>
      <c r="S12" s="735"/>
      <c r="T12" s="735"/>
      <c r="U12" s="735"/>
      <c r="V12" s="735"/>
      <c r="W12" s="736"/>
    </row>
    <row r="13" spans="2:23" s="25" customFormat="1" ht="25.5" customHeight="1" x14ac:dyDescent="0.15">
      <c r="B13" s="749" t="s">
        <v>194</v>
      </c>
      <c r="C13" s="749"/>
      <c r="D13" s="749"/>
      <c r="E13" s="704" t="s">
        <v>722</v>
      </c>
      <c r="F13" s="705"/>
      <c r="G13" s="706"/>
      <c r="H13" s="749" t="s">
        <v>195</v>
      </c>
      <c r="I13" s="749"/>
      <c r="J13" s="750" t="s">
        <v>723</v>
      </c>
      <c r="K13" s="750"/>
      <c r="L13" s="750"/>
      <c r="M13" s="749" t="s">
        <v>194</v>
      </c>
      <c r="N13" s="749"/>
      <c r="O13" s="749"/>
      <c r="P13" s="704" t="s">
        <v>999</v>
      </c>
      <c r="Q13" s="705"/>
      <c r="R13" s="706"/>
      <c r="S13" s="749" t="s">
        <v>195</v>
      </c>
      <c r="T13" s="749"/>
      <c r="U13" s="750" t="s">
        <v>433</v>
      </c>
      <c r="V13" s="750"/>
      <c r="W13" s="750"/>
    </row>
    <row r="14" spans="2:23" s="25" customFormat="1" ht="25.5" customHeight="1" x14ac:dyDescent="0.15">
      <c r="B14" s="751" t="s">
        <v>196</v>
      </c>
      <c r="C14" s="751"/>
      <c r="D14" s="751"/>
      <c r="E14" s="596" t="s">
        <v>428</v>
      </c>
      <c r="F14" s="596"/>
      <c r="G14" s="596"/>
      <c r="H14" s="752" t="s">
        <v>197</v>
      </c>
      <c r="I14" s="753"/>
      <c r="J14" s="754"/>
      <c r="K14" s="755"/>
      <c r="L14" s="756"/>
      <c r="M14" s="752" t="s">
        <v>196</v>
      </c>
      <c r="N14" s="753"/>
      <c r="O14" s="757"/>
      <c r="P14" s="758" t="s">
        <v>428</v>
      </c>
      <c r="Q14" s="759"/>
      <c r="R14" s="759"/>
      <c r="S14" s="760" t="s">
        <v>197</v>
      </c>
      <c r="T14" s="761"/>
      <c r="U14" s="762"/>
      <c r="V14" s="763"/>
      <c r="W14" s="764"/>
    </row>
    <row r="15" spans="2:23" s="25" customFormat="1" ht="39.75" customHeight="1" x14ac:dyDescent="0.15">
      <c r="B15" s="744" t="s">
        <v>198</v>
      </c>
      <c r="C15" s="744"/>
      <c r="D15" s="744"/>
      <c r="E15" s="745" t="s">
        <v>1027</v>
      </c>
      <c r="F15" s="746"/>
      <c r="G15" s="746"/>
      <c r="H15" s="746"/>
      <c r="I15" s="746"/>
      <c r="J15" s="746"/>
      <c r="K15" s="746"/>
      <c r="L15" s="747"/>
      <c r="M15" s="744" t="s">
        <v>198</v>
      </c>
      <c r="N15" s="744"/>
      <c r="O15" s="744"/>
      <c r="P15" s="745" t="s">
        <v>1009</v>
      </c>
      <c r="Q15" s="746"/>
      <c r="R15" s="746"/>
      <c r="S15" s="746"/>
      <c r="T15" s="746"/>
      <c r="U15" s="746"/>
      <c r="V15" s="746"/>
      <c r="W15" s="747"/>
    </row>
    <row r="16" spans="2:23" s="25" customFormat="1" ht="25.5" customHeight="1" x14ac:dyDescent="0.15">
      <c r="B16" s="748" t="s">
        <v>188</v>
      </c>
      <c r="C16" s="748" t="s">
        <v>189</v>
      </c>
      <c r="D16" s="748"/>
      <c r="E16" s="232" t="s">
        <v>513</v>
      </c>
      <c r="F16" s="731"/>
      <c r="G16" s="732"/>
      <c r="H16" s="732"/>
      <c r="I16" s="732"/>
      <c r="J16" s="732"/>
      <c r="K16" s="732"/>
      <c r="L16" s="733"/>
      <c r="M16" s="748" t="s">
        <v>188</v>
      </c>
      <c r="N16" s="748" t="s">
        <v>189</v>
      </c>
      <c r="O16" s="748"/>
      <c r="P16" s="232" t="s">
        <v>513</v>
      </c>
      <c r="Q16" s="734"/>
      <c r="R16" s="735"/>
      <c r="S16" s="735"/>
      <c r="T16" s="735"/>
      <c r="U16" s="735"/>
      <c r="V16" s="735"/>
      <c r="W16" s="736"/>
    </row>
    <row r="17" spans="2:24" s="25" customFormat="1" ht="25.5" customHeight="1" x14ac:dyDescent="0.15">
      <c r="B17" s="748"/>
      <c r="C17" s="748" t="s">
        <v>190</v>
      </c>
      <c r="D17" s="748"/>
      <c r="E17" s="233">
        <v>3</v>
      </c>
      <c r="F17" s="734"/>
      <c r="G17" s="735"/>
      <c r="H17" s="735"/>
      <c r="I17" s="735"/>
      <c r="J17" s="735"/>
      <c r="K17" s="735"/>
      <c r="L17" s="736"/>
      <c r="M17" s="748"/>
      <c r="N17" s="748" t="s">
        <v>190</v>
      </c>
      <c r="O17" s="748"/>
      <c r="P17" s="233">
        <v>4</v>
      </c>
      <c r="Q17" s="734"/>
      <c r="R17" s="735"/>
      <c r="S17" s="735"/>
      <c r="T17" s="735"/>
      <c r="U17" s="735"/>
      <c r="V17" s="735"/>
      <c r="W17" s="736"/>
    </row>
    <row r="18" spans="2:24" s="25" customFormat="1" ht="25.5" customHeight="1" x14ac:dyDescent="0.15">
      <c r="B18" s="748" t="s">
        <v>191</v>
      </c>
      <c r="C18" s="748" t="s">
        <v>139</v>
      </c>
      <c r="D18" s="748"/>
      <c r="E18" s="233" t="s">
        <v>425</v>
      </c>
      <c r="F18" s="734"/>
      <c r="G18" s="735"/>
      <c r="H18" s="735"/>
      <c r="I18" s="735"/>
      <c r="J18" s="735"/>
      <c r="K18" s="735"/>
      <c r="L18" s="736"/>
      <c r="M18" s="748" t="s">
        <v>191</v>
      </c>
      <c r="N18" s="748" t="s">
        <v>139</v>
      </c>
      <c r="O18" s="748"/>
      <c r="P18" s="233" t="s">
        <v>425</v>
      </c>
      <c r="Q18" s="734"/>
      <c r="R18" s="735"/>
      <c r="S18" s="735"/>
      <c r="T18" s="735"/>
      <c r="U18" s="735"/>
      <c r="V18" s="735"/>
      <c r="W18" s="736"/>
    </row>
    <row r="19" spans="2:24" s="25" customFormat="1" ht="25.5" customHeight="1" x14ac:dyDescent="0.15">
      <c r="B19" s="748"/>
      <c r="C19" s="748" t="s">
        <v>140</v>
      </c>
      <c r="D19" s="748"/>
      <c r="E19" s="232" t="s">
        <v>498</v>
      </c>
      <c r="F19" s="734"/>
      <c r="G19" s="735"/>
      <c r="H19" s="735"/>
      <c r="I19" s="735"/>
      <c r="J19" s="735"/>
      <c r="K19" s="735"/>
      <c r="L19" s="736"/>
      <c r="M19" s="748"/>
      <c r="N19" s="748" t="s">
        <v>140</v>
      </c>
      <c r="O19" s="748"/>
      <c r="P19" s="232" t="s">
        <v>499</v>
      </c>
      <c r="Q19" s="734"/>
      <c r="R19" s="735"/>
      <c r="S19" s="735"/>
      <c r="T19" s="735"/>
      <c r="U19" s="735"/>
      <c r="V19" s="735"/>
      <c r="W19" s="736"/>
    </row>
    <row r="20" spans="2:24" s="25" customFormat="1" ht="25.5" customHeight="1" x14ac:dyDescent="0.15">
      <c r="B20" s="744" t="s">
        <v>142</v>
      </c>
      <c r="C20" s="744"/>
      <c r="D20" s="744"/>
      <c r="E20" s="232" t="s">
        <v>373</v>
      </c>
      <c r="F20" s="734"/>
      <c r="G20" s="735"/>
      <c r="H20" s="735"/>
      <c r="I20" s="735"/>
      <c r="J20" s="735"/>
      <c r="K20" s="735"/>
      <c r="L20" s="736"/>
      <c r="M20" s="744" t="s">
        <v>142</v>
      </c>
      <c r="N20" s="744"/>
      <c r="O20" s="744"/>
      <c r="P20" s="232" t="s">
        <v>373</v>
      </c>
      <c r="Q20" s="734"/>
      <c r="R20" s="735"/>
      <c r="S20" s="735"/>
      <c r="T20" s="735"/>
      <c r="U20" s="735"/>
      <c r="V20" s="735"/>
      <c r="W20" s="736"/>
    </row>
    <row r="21" spans="2:24" s="25" customFormat="1" ht="25.5" customHeight="1" x14ac:dyDescent="0.15">
      <c r="B21" s="727" t="s">
        <v>192</v>
      </c>
      <c r="C21" s="744" t="s">
        <v>193</v>
      </c>
      <c r="D21" s="744"/>
      <c r="E21" s="233" t="s">
        <v>373</v>
      </c>
      <c r="F21" s="734"/>
      <c r="G21" s="735"/>
      <c r="H21" s="735"/>
      <c r="I21" s="735"/>
      <c r="J21" s="735"/>
      <c r="K21" s="735"/>
      <c r="L21" s="736"/>
      <c r="M21" s="727" t="s">
        <v>192</v>
      </c>
      <c r="N21" s="744" t="s">
        <v>193</v>
      </c>
      <c r="O21" s="744"/>
      <c r="P21" s="233" t="s">
        <v>373</v>
      </c>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t="s">
        <v>494</v>
      </c>
      <c r="F23" s="737"/>
      <c r="G23" s="738"/>
      <c r="H23" s="738"/>
      <c r="I23" s="738"/>
      <c r="J23" s="738"/>
      <c r="K23" s="738"/>
      <c r="L23" s="739"/>
      <c r="M23" s="728"/>
      <c r="N23" s="744" t="s">
        <v>152</v>
      </c>
      <c r="O23" s="744"/>
      <c r="P23" s="178" t="s">
        <v>494</v>
      </c>
      <c r="Q23" s="734"/>
      <c r="R23" s="735"/>
      <c r="S23" s="735"/>
      <c r="T23" s="735"/>
      <c r="U23" s="735"/>
      <c r="V23" s="735"/>
      <c r="W23" s="736"/>
    </row>
    <row r="24" spans="2:24" s="25" customFormat="1" ht="25.5" customHeight="1" x14ac:dyDescent="0.15">
      <c r="B24" s="749" t="s">
        <v>194</v>
      </c>
      <c r="C24" s="749"/>
      <c r="D24" s="749"/>
      <c r="E24" s="704" t="s">
        <v>724</v>
      </c>
      <c r="F24" s="705"/>
      <c r="G24" s="706"/>
      <c r="H24" s="749" t="s">
        <v>195</v>
      </c>
      <c r="I24" s="749"/>
      <c r="J24" s="704" t="s">
        <v>433</v>
      </c>
      <c r="K24" s="705"/>
      <c r="L24" s="706"/>
      <c r="M24" s="749" t="s">
        <v>194</v>
      </c>
      <c r="N24" s="749"/>
      <c r="O24" s="749"/>
      <c r="P24" s="704" t="s">
        <v>726</v>
      </c>
      <c r="Q24" s="705"/>
      <c r="R24" s="706"/>
      <c r="S24" s="749" t="s">
        <v>195</v>
      </c>
      <c r="T24" s="749"/>
      <c r="U24" s="750" t="s">
        <v>717</v>
      </c>
      <c r="V24" s="750"/>
      <c r="W24" s="750"/>
    </row>
    <row r="25" spans="2:24" s="25" customFormat="1" ht="25.5" customHeight="1" x14ac:dyDescent="0.15">
      <c r="B25" s="751" t="s">
        <v>196</v>
      </c>
      <c r="C25" s="751"/>
      <c r="D25" s="751"/>
      <c r="E25" s="759" t="s">
        <v>428</v>
      </c>
      <c r="F25" s="759"/>
      <c r="G25" s="759"/>
      <c r="H25" s="752" t="s">
        <v>197</v>
      </c>
      <c r="I25" s="753"/>
      <c r="J25" s="762"/>
      <c r="K25" s="763"/>
      <c r="L25" s="764"/>
      <c r="M25" s="752" t="s">
        <v>196</v>
      </c>
      <c r="N25" s="753"/>
      <c r="O25" s="757"/>
      <c r="P25" s="758" t="s">
        <v>428</v>
      </c>
      <c r="Q25" s="759"/>
      <c r="R25" s="759"/>
      <c r="S25" s="760" t="s">
        <v>197</v>
      </c>
      <c r="T25" s="761"/>
      <c r="U25" s="762"/>
      <c r="V25" s="763"/>
      <c r="W25" s="764"/>
    </row>
    <row r="26" spans="2:24" s="25" customFormat="1" ht="39.75" customHeight="1" x14ac:dyDescent="0.15">
      <c r="B26" s="744" t="s">
        <v>198</v>
      </c>
      <c r="C26" s="744"/>
      <c r="D26" s="744"/>
      <c r="E26" s="745" t="s">
        <v>725</v>
      </c>
      <c r="F26" s="746"/>
      <c r="G26" s="746"/>
      <c r="H26" s="746"/>
      <c r="I26" s="746"/>
      <c r="J26" s="746"/>
      <c r="K26" s="746"/>
      <c r="L26" s="747"/>
      <c r="M26" s="744" t="s">
        <v>198</v>
      </c>
      <c r="N26" s="744"/>
      <c r="O26" s="744"/>
      <c r="P26" s="745" t="s">
        <v>1026</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CB59433A-6D33-4C8F-BCA9-98B41E88DE6D}"/>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C484CB5-B9D4-41ED-BC6C-A1FC84A52AFA}">
          <x14:formula1>
            <xm:f>'(参考)リスト'!$C$16:$C$47</xm:f>
          </x14:formula1>
          <xm:sqref>E8 P8 P19 E19</xm:sqref>
        </x14:dataValidation>
        <x14:dataValidation type="list" allowBlank="1" showInputMessage="1" showErrorMessage="1" xr:uid="{D13EA5E3-D6C0-449C-ADC1-2745578A63D8}">
          <x14:formula1>
            <xm:f>'(参考)リスト'!$B$16:$B$21</xm:f>
          </x14:formula1>
          <xm:sqref>E7 E18 P7 P18</xm:sqref>
        </x14:dataValidation>
        <x14:dataValidation type="list" allowBlank="1" showInputMessage="1" showErrorMessage="1" xr:uid="{80968DC3-0454-435A-BFA8-1D31970A87FC}">
          <x14:formula1>
            <xm:f>'(参考)リスト'!$E$16:$E$27</xm:f>
          </x14:formula1>
          <xm:sqref>E9 E20 P9 P20</xm:sqref>
        </x14:dataValidation>
        <x14:dataValidation type="list" allowBlank="1" showInputMessage="1" showErrorMessage="1" xr:uid="{2D38B8C7-45B1-4025-9011-1EF6E5223E30}">
          <x14:formula1>
            <xm:f>'(参考)リスト'!$D$16:$D$18</xm:f>
          </x14:formula1>
          <xm:sqref>E10 E21 P10 P21</xm:sqref>
        </x14:dataValidation>
        <x14:dataValidation type="list" allowBlank="1" showInputMessage="1" showErrorMessage="1" xr:uid="{A6989310-FD6D-48DE-9BB4-76D5421E4088}">
          <x14:formula1>
            <xm:f>'(参考)リスト'!$F$16:$F$21</xm:f>
          </x14:formula1>
          <xm:sqref>P11:P12 P22:P23 E11:E12 E22:E23</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5625E-8956-400C-BCE6-091A7622C57A}">
  <sheetPr codeName="Sheet56">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513</v>
      </c>
      <c r="F5" s="731"/>
      <c r="G5" s="732"/>
      <c r="H5" s="732"/>
      <c r="I5" s="732"/>
      <c r="J5" s="732"/>
      <c r="K5" s="732"/>
      <c r="L5" s="733"/>
      <c r="M5" s="727" t="s">
        <v>188</v>
      </c>
      <c r="N5" s="729" t="s">
        <v>189</v>
      </c>
      <c r="O5" s="730"/>
      <c r="P5" s="232" t="s">
        <v>513</v>
      </c>
      <c r="Q5" s="734"/>
      <c r="R5" s="735"/>
      <c r="S5" s="735"/>
      <c r="T5" s="735"/>
      <c r="U5" s="735"/>
      <c r="V5" s="735"/>
      <c r="W5" s="736"/>
    </row>
    <row r="6" spans="2:23" s="25" customFormat="1" ht="25.5" customHeight="1" x14ac:dyDescent="0.15">
      <c r="B6" s="728"/>
      <c r="C6" s="729" t="s">
        <v>190</v>
      </c>
      <c r="D6" s="730"/>
      <c r="E6" s="233">
        <v>5</v>
      </c>
      <c r="F6" s="734"/>
      <c r="G6" s="735"/>
      <c r="H6" s="735"/>
      <c r="I6" s="735"/>
      <c r="J6" s="735"/>
      <c r="K6" s="735"/>
      <c r="L6" s="736"/>
      <c r="M6" s="728"/>
      <c r="N6" s="729" t="s">
        <v>190</v>
      </c>
      <c r="O6" s="730"/>
      <c r="P6" s="233">
        <v>6</v>
      </c>
      <c r="Q6" s="734"/>
      <c r="R6" s="735"/>
      <c r="S6" s="735"/>
      <c r="T6" s="735"/>
      <c r="U6" s="735"/>
      <c r="V6" s="735"/>
      <c r="W6" s="736"/>
    </row>
    <row r="7" spans="2:23" s="25" customFormat="1" ht="25.5" customHeight="1" x14ac:dyDescent="0.15">
      <c r="B7" s="727" t="s">
        <v>191</v>
      </c>
      <c r="C7" s="729" t="s">
        <v>139</v>
      </c>
      <c r="D7" s="730"/>
      <c r="E7" s="233" t="s">
        <v>425</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862</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345</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t="s">
        <v>443</v>
      </c>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t="s">
        <v>494</v>
      </c>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704</v>
      </c>
      <c r="F13" s="705"/>
      <c r="G13" s="706"/>
      <c r="H13" s="749" t="s">
        <v>195</v>
      </c>
      <c r="I13" s="749"/>
      <c r="J13" s="750" t="s">
        <v>719</v>
      </c>
      <c r="K13" s="750"/>
      <c r="L13" s="750"/>
      <c r="M13" s="749" t="s">
        <v>194</v>
      </c>
      <c r="N13" s="749"/>
      <c r="O13" s="749"/>
      <c r="P13" s="704" t="s">
        <v>1038</v>
      </c>
      <c r="Q13" s="705"/>
      <c r="R13" s="706"/>
      <c r="S13" s="749" t="s">
        <v>195</v>
      </c>
      <c r="T13" s="749"/>
      <c r="U13" s="750" t="s">
        <v>631</v>
      </c>
      <c r="V13" s="750"/>
      <c r="W13" s="750"/>
    </row>
    <row r="14" spans="2:23" s="25" customFormat="1" ht="25.5" customHeight="1" x14ac:dyDescent="0.15">
      <c r="B14" s="751" t="s">
        <v>196</v>
      </c>
      <c r="C14" s="751"/>
      <c r="D14" s="751"/>
      <c r="E14" s="596" t="s">
        <v>428</v>
      </c>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1028</v>
      </c>
      <c r="F15" s="746"/>
      <c r="G15" s="746"/>
      <c r="H15" s="746"/>
      <c r="I15" s="746"/>
      <c r="J15" s="746"/>
      <c r="K15" s="746"/>
      <c r="L15" s="747"/>
      <c r="M15" s="744" t="s">
        <v>198</v>
      </c>
      <c r="N15" s="744"/>
      <c r="O15" s="744"/>
      <c r="P15" s="745" t="s">
        <v>727</v>
      </c>
      <c r="Q15" s="746"/>
      <c r="R15" s="746"/>
      <c r="S15" s="746"/>
      <c r="T15" s="746"/>
      <c r="U15" s="746"/>
      <c r="V15" s="746"/>
      <c r="W15" s="747"/>
    </row>
    <row r="16" spans="2:23" s="25" customFormat="1" ht="25.5" customHeight="1" x14ac:dyDescent="0.15">
      <c r="B16" s="748" t="s">
        <v>188</v>
      </c>
      <c r="C16" s="748" t="s">
        <v>189</v>
      </c>
      <c r="D16" s="748"/>
      <c r="E16" s="232" t="s">
        <v>513</v>
      </c>
      <c r="F16" s="731"/>
      <c r="G16" s="732"/>
      <c r="H16" s="732"/>
      <c r="I16" s="732"/>
      <c r="J16" s="732"/>
      <c r="K16" s="732"/>
      <c r="L16" s="733"/>
      <c r="M16" s="748" t="s">
        <v>188</v>
      </c>
      <c r="N16" s="748" t="s">
        <v>189</v>
      </c>
      <c r="O16" s="748"/>
      <c r="P16" s="232" t="s">
        <v>514</v>
      </c>
      <c r="Q16" s="734"/>
      <c r="R16" s="735"/>
      <c r="S16" s="735"/>
      <c r="T16" s="735"/>
      <c r="U16" s="735"/>
      <c r="V16" s="735"/>
      <c r="W16" s="736"/>
    </row>
    <row r="17" spans="2:24" s="25" customFormat="1" ht="25.5" customHeight="1" x14ac:dyDescent="0.15">
      <c r="B17" s="748"/>
      <c r="C17" s="748" t="s">
        <v>190</v>
      </c>
      <c r="D17" s="748"/>
      <c r="E17" s="233">
        <v>7</v>
      </c>
      <c r="F17" s="734"/>
      <c r="G17" s="735"/>
      <c r="H17" s="735"/>
      <c r="I17" s="735"/>
      <c r="J17" s="735"/>
      <c r="K17" s="735"/>
      <c r="L17" s="736"/>
      <c r="M17" s="748"/>
      <c r="N17" s="748" t="s">
        <v>190</v>
      </c>
      <c r="O17" s="748"/>
      <c r="P17" s="233">
        <v>1</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425</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500</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337</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t="s">
        <v>466</v>
      </c>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t="s">
        <v>494</v>
      </c>
      <c r="Q23" s="734"/>
      <c r="R23" s="735"/>
      <c r="S23" s="735"/>
      <c r="T23" s="735"/>
      <c r="U23" s="735"/>
      <c r="V23" s="735"/>
      <c r="W23" s="736"/>
    </row>
    <row r="24" spans="2:24" s="25" customFormat="1" ht="25.5" customHeight="1" x14ac:dyDescent="0.15">
      <c r="B24" s="749" t="s">
        <v>194</v>
      </c>
      <c r="C24" s="749"/>
      <c r="D24" s="749"/>
      <c r="E24" s="704" t="s">
        <v>1038</v>
      </c>
      <c r="F24" s="705"/>
      <c r="G24" s="706"/>
      <c r="H24" s="749" t="s">
        <v>195</v>
      </c>
      <c r="I24" s="749"/>
      <c r="J24" s="704" t="s">
        <v>433</v>
      </c>
      <c r="K24" s="705"/>
      <c r="L24" s="706"/>
      <c r="M24" s="749" t="s">
        <v>194</v>
      </c>
      <c r="N24" s="749"/>
      <c r="O24" s="749"/>
      <c r="P24" s="704" t="s">
        <v>1000</v>
      </c>
      <c r="Q24" s="705"/>
      <c r="R24" s="706"/>
      <c r="S24" s="749" t="s">
        <v>195</v>
      </c>
      <c r="T24" s="749"/>
      <c r="U24" s="750" t="s">
        <v>433</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t="s">
        <v>428</v>
      </c>
      <c r="Q25" s="759"/>
      <c r="R25" s="759"/>
      <c r="S25" s="760" t="s">
        <v>197</v>
      </c>
      <c r="T25" s="761"/>
      <c r="U25" s="762"/>
      <c r="V25" s="763"/>
      <c r="W25" s="764"/>
    </row>
    <row r="26" spans="2:24" s="25" customFormat="1" ht="39.75" customHeight="1" x14ac:dyDescent="0.15">
      <c r="B26" s="744" t="s">
        <v>198</v>
      </c>
      <c r="C26" s="744"/>
      <c r="D26" s="744"/>
      <c r="E26" s="745" t="s">
        <v>637</v>
      </c>
      <c r="F26" s="746"/>
      <c r="G26" s="746"/>
      <c r="H26" s="746"/>
      <c r="I26" s="746"/>
      <c r="J26" s="746"/>
      <c r="K26" s="746"/>
      <c r="L26" s="747"/>
      <c r="M26" s="744" t="s">
        <v>198</v>
      </c>
      <c r="N26" s="744"/>
      <c r="O26" s="744"/>
      <c r="P26" s="745" t="s">
        <v>1010</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5F622F11-2741-4B45-AA63-702A17531E18}"/>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4213D5E-1F2C-4BA0-912D-9A842556DA12}">
          <x14:formula1>
            <xm:f>'(参考)リスト'!$C$16:$C$47</xm:f>
          </x14:formula1>
          <xm:sqref>E8 P8 P19 E19</xm:sqref>
        </x14:dataValidation>
        <x14:dataValidation type="list" allowBlank="1" showInputMessage="1" showErrorMessage="1" xr:uid="{3AB92E28-192D-4B3F-8628-92383FC87915}">
          <x14:formula1>
            <xm:f>'(参考)リスト'!$B$16:$B$21</xm:f>
          </x14:formula1>
          <xm:sqref>E7 E18 P7 P18</xm:sqref>
        </x14:dataValidation>
        <x14:dataValidation type="list" allowBlank="1" showInputMessage="1" showErrorMessage="1" xr:uid="{7B6FE5B5-172E-4DCE-9B7C-01BC81B8679E}">
          <x14:formula1>
            <xm:f>'(参考)リスト'!$E$16:$E$27</xm:f>
          </x14:formula1>
          <xm:sqref>E9 E20 P9 P20</xm:sqref>
        </x14:dataValidation>
        <x14:dataValidation type="list" allowBlank="1" showInputMessage="1" showErrorMessage="1" xr:uid="{F0EC2655-C730-4EA5-BC6D-1FC2876FA9BF}">
          <x14:formula1>
            <xm:f>'(参考)リスト'!$D$16:$D$18</xm:f>
          </x14:formula1>
          <xm:sqref>E10 E21 P10 P21</xm:sqref>
        </x14:dataValidation>
        <x14:dataValidation type="list" allowBlank="1" showInputMessage="1" showErrorMessage="1" xr:uid="{47B57AFD-876E-4E31-9D28-E42B2DE20BE6}">
          <x14:formula1>
            <xm:f>'(参考)リスト'!$F$16:$F$21</xm:f>
          </x14:formula1>
          <xm:sqref>E22:E23 E11:E12 P22:P23 P11:P12</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4E5E2-B335-4F33-8C7A-7FA86F3EC021}">
  <sheetPr codeName="Sheet57">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514</v>
      </c>
      <c r="F5" s="731"/>
      <c r="G5" s="732"/>
      <c r="H5" s="732"/>
      <c r="I5" s="732"/>
      <c r="J5" s="732"/>
      <c r="K5" s="732"/>
      <c r="L5" s="733"/>
      <c r="M5" s="727" t="s">
        <v>188</v>
      </c>
      <c r="N5" s="729" t="s">
        <v>189</v>
      </c>
      <c r="O5" s="730"/>
      <c r="P5" s="232" t="s">
        <v>514</v>
      </c>
      <c r="Q5" s="734"/>
      <c r="R5" s="735"/>
      <c r="S5" s="735"/>
      <c r="T5" s="735"/>
      <c r="U5" s="735"/>
      <c r="V5" s="735"/>
      <c r="W5" s="736"/>
    </row>
    <row r="6" spans="2:23" s="25" customFormat="1" ht="25.5" customHeight="1" x14ac:dyDescent="0.15">
      <c r="B6" s="728"/>
      <c r="C6" s="729" t="s">
        <v>190</v>
      </c>
      <c r="D6" s="730"/>
      <c r="E6" s="233">
        <v>2</v>
      </c>
      <c r="F6" s="734"/>
      <c r="G6" s="735"/>
      <c r="H6" s="735"/>
      <c r="I6" s="735"/>
      <c r="J6" s="735"/>
      <c r="K6" s="735"/>
      <c r="L6" s="736"/>
      <c r="M6" s="728"/>
      <c r="N6" s="729" t="s">
        <v>190</v>
      </c>
      <c r="O6" s="730"/>
      <c r="P6" s="233">
        <v>3</v>
      </c>
      <c r="Q6" s="734"/>
      <c r="R6" s="735"/>
      <c r="S6" s="735"/>
      <c r="T6" s="735"/>
      <c r="U6" s="735"/>
      <c r="V6" s="735"/>
      <c r="W6" s="736"/>
    </row>
    <row r="7" spans="2:23" s="25" customFormat="1" ht="25.5" customHeight="1" x14ac:dyDescent="0.15">
      <c r="B7" s="727" t="s">
        <v>191</v>
      </c>
      <c r="C7" s="729" t="s">
        <v>139</v>
      </c>
      <c r="D7" s="730"/>
      <c r="E7" s="233" t="s">
        <v>425</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863</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373</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t="s">
        <v>373</v>
      </c>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t="s">
        <v>494</v>
      </c>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710</v>
      </c>
      <c r="F13" s="705"/>
      <c r="G13" s="706"/>
      <c r="H13" s="749" t="s">
        <v>195</v>
      </c>
      <c r="I13" s="749"/>
      <c r="J13" s="750" t="s">
        <v>728</v>
      </c>
      <c r="K13" s="750"/>
      <c r="L13" s="750"/>
      <c r="M13" s="749" t="s">
        <v>194</v>
      </c>
      <c r="N13" s="749"/>
      <c r="O13" s="749"/>
      <c r="P13" s="704" t="s">
        <v>1038</v>
      </c>
      <c r="Q13" s="705"/>
      <c r="R13" s="706"/>
      <c r="S13" s="749" t="s">
        <v>195</v>
      </c>
      <c r="T13" s="749"/>
      <c r="U13" s="750" t="s">
        <v>631</v>
      </c>
      <c r="V13" s="750"/>
      <c r="W13" s="750"/>
    </row>
    <row r="14" spans="2:23" s="25" customFormat="1" ht="25.5" customHeight="1" x14ac:dyDescent="0.15">
      <c r="B14" s="751" t="s">
        <v>196</v>
      </c>
      <c r="C14" s="751"/>
      <c r="D14" s="751"/>
      <c r="E14" s="596" t="s">
        <v>428</v>
      </c>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729</v>
      </c>
      <c r="F15" s="746"/>
      <c r="G15" s="746"/>
      <c r="H15" s="746"/>
      <c r="I15" s="746"/>
      <c r="J15" s="746"/>
      <c r="K15" s="746"/>
      <c r="L15" s="747"/>
      <c r="M15" s="744" t="s">
        <v>198</v>
      </c>
      <c r="N15" s="744"/>
      <c r="O15" s="744"/>
      <c r="P15" s="745" t="s">
        <v>730</v>
      </c>
      <c r="Q15" s="746"/>
      <c r="R15" s="746"/>
      <c r="S15" s="746"/>
      <c r="T15" s="746"/>
      <c r="U15" s="746"/>
      <c r="V15" s="746"/>
      <c r="W15" s="747"/>
    </row>
    <row r="16" spans="2:23" s="25" customFormat="1" ht="25.5" customHeight="1" x14ac:dyDescent="0.15">
      <c r="B16" s="748" t="s">
        <v>188</v>
      </c>
      <c r="C16" s="748" t="s">
        <v>189</v>
      </c>
      <c r="D16" s="748"/>
      <c r="E16" s="232" t="s">
        <v>514</v>
      </c>
      <c r="F16" s="731"/>
      <c r="G16" s="732"/>
      <c r="H16" s="732"/>
      <c r="I16" s="732"/>
      <c r="J16" s="732"/>
      <c r="K16" s="732"/>
      <c r="L16" s="733"/>
      <c r="M16" s="748" t="s">
        <v>188</v>
      </c>
      <c r="N16" s="748" t="s">
        <v>189</v>
      </c>
      <c r="O16" s="748"/>
      <c r="P16" s="232" t="s">
        <v>515</v>
      </c>
      <c r="Q16" s="734"/>
      <c r="R16" s="735"/>
      <c r="S16" s="735"/>
      <c r="T16" s="735"/>
      <c r="U16" s="735"/>
      <c r="V16" s="735"/>
      <c r="W16" s="736"/>
    </row>
    <row r="17" spans="2:24" s="25" customFormat="1" ht="25.5" customHeight="1" x14ac:dyDescent="0.15">
      <c r="B17" s="748"/>
      <c r="C17" s="748" t="s">
        <v>190</v>
      </c>
      <c r="D17" s="748"/>
      <c r="E17" s="233">
        <v>4</v>
      </c>
      <c r="F17" s="734"/>
      <c r="G17" s="735"/>
      <c r="H17" s="735"/>
      <c r="I17" s="735"/>
      <c r="J17" s="735"/>
      <c r="K17" s="735"/>
      <c r="L17" s="736"/>
      <c r="M17" s="748"/>
      <c r="N17" s="748" t="s">
        <v>190</v>
      </c>
      <c r="O17" s="748"/>
      <c r="P17" s="233">
        <v>1</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425</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571</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373</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t="s">
        <v>373</v>
      </c>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t="s">
        <v>494</v>
      </c>
      <c r="Q23" s="734"/>
      <c r="R23" s="735"/>
      <c r="S23" s="735"/>
      <c r="T23" s="735"/>
      <c r="U23" s="735"/>
      <c r="V23" s="735"/>
      <c r="W23" s="736"/>
    </row>
    <row r="24" spans="2:24" s="25" customFormat="1" ht="25.5" customHeight="1" x14ac:dyDescent="0.15">
      <c r="B24" s="749" t="s">
        <v>194</v>
      </c>
      <c r="C24" s="749"/>
      <c r="D24" s="749"/>
      <c r="E24" s="704" t="s">
        <v>1038</v>
      </c>
      <c r="F24" s="705"/>
      <c r="G24" s="706"/>
      <c r="H24" s="749" t="s">
        <v>195</v>
      </c>
      <c r="I24" s="749"/>
      <c r="J24" s="704" t="s">
        <v>433</v>
      </c>
      <c r="K24" s="705"/>
      <c r="L24" s="706"/>
      <c r="M24" s="749" t="s">
        <v>194</v>
      </c>
      <c r="N24" s="749"/>
      <c r="O24" s="749"/>
      <c r="P24" s="704" t="s">
        <v>1081</v>
      </c>
      <c r="Q24" s="705"/>
      <c r="R24" s="706"/>
      <c r="S24" s="749" t="s">
        <v>195</v>
      </c>
      <c r="T24" s="749"/>
      <c r="U24" s="750" t="s">
        <v>731</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t="s">
        <v>428</v>
      </c>
      <c r="Q25" s="759"/>
      <c r="R25" s="759"/>
      <c r="S25" s="760" t="s">
        <v>197</v>
      </c>
      <c r="T25" s="761"/>
      <c r="U25" s="762"/>
      <c r="V25" s="763"/>
      <c r="W25" s="764"/>
    </row>
    <row r="26" spans="2:24" s="25" customFormat="1" ht="39.75" customHeight="1" x14ac:dyDescent="0.15">
      <c r="B26" s="744" t="s">
        <v>198</v>
      </c>
      <c r="C26" s="744"/>
      <c r="D26" s="744"/>
      <c r="E26" s="745" t="s">
        <v>637</v>
      </c>
      <c r="F26" s="746"/>
      <c r="G26" s="746"/>
      <c r="H26" s="746"/>
      <c r="I26" s="746"/>
      <c r="J26" s="746"/>
      <c r="K26" s="746"/>
      <c r="L26" s="747"/>
      <c r="M26" s="744" t="s">
        <v>198</v>
      </c>
      <c r="N26" s="744"/>
      <c r="O26" s="744"/>
      <c r="P26" s="745" t="s">
        <v>732</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4F09A559-2622-4582-8327-8A8F27CD2600}"/>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044051D-C1E5-4CE6-A416-491CD9E9086E}">
          <x14:formula1>
            <xm:f>'(参考)リスト'!$C$16:$C$47</xm:f>
          </x14:formula1>
          <xm:sqref>E8 P8 P19 E19</xm:sqref>
        </x14:dataValidation>
        <x14:dataValidation type="list" allowBlank="1" showInputMessage="1" showErrorMessage="1" xr:uid="{78FC7D01-3DE3-4380-8484-DAC7B8DA419A}">
          <x14:formula1>
            <xm:f>'(参考)リスト'!$B$16:$B$21</xm:f>
          </x14:formula1>
          <xm:sqref>E7 E18 P7 P18</xm:sqref>
        </x14:dataValidation>
        <x14:dataValidation type="list" allowBlank="1" showInputMessage="1" showErrorMessage="1" xr:uid="{F1385050-D477-45DB-9497-24A0F0E097CA}">
          <x14:formula1>
            <xm:f>'(参考)リスト'!$E$16:$E$27</xm:f>
          </x14:formula1>
          <xm:sqref>E9 E20 P9 P20</xm:sqref>
        </x14:dataValidation>
        <x14:dataValidation type="list" allowBlank="1" showInputMessage="1" showErrorMessage="1" xr:uid="{89315445-66A7-41C7-AFD3-2B8FF332FBBD}">
          <x14:formula1>
            <xm:f>'(参考)リスト'!$D$16:$D$18</xm:f>
          </x14:formula1>
          <xm:sqref>E10 E21 P10 P21</xm:sqref>
        </x14:dataValidation>
        <x14:dataValidation type="list" allowBlank="1" showInputMessage="1" showErrorMessage="1" xr:uid="{71FD3937-A6ED-4E39-BC45-5499C264350C}">
          <x14:formula1>
            <xm:f>'(参考)リスト'!$F$16:$F$21</xm:f>
          </x14:formula1>
          <xm:sqref>P11:P12 P22:P23 E11:E12 E22:E23</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D654F-69DC-46C9-8404-B0F3721929DD}">
  <sheetPr codeName="Sheet58">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515</v>
      </c>
      <c r="F5" s="731"/>
      <c r="G5" s="732"/>
      <c r="H5" s="732"/>
      <c r="I5" s="732"/>
      <c r="J5" s="732"/>
      <c r="K5" s="732"/>
      <c r="L5" s="733"/>
      <c r="M5" s="727" t="s">
        <v>188</v>
      </c>
      <c r="N5" s="729" t="s">
        <v>189</v>
      </c>
      <c r="O5" s="730"/>
      <c r="P5" s="232" t="s">
        <v>515</v>
      </c>
      <c r="Q5" s="734"/>
      <c r="R5" s="735"/>
      <c r="S5" s="735"/>
      <c r="T5" s="735"/>
      <c r="U5" s="735"/>
      <c r="V5" s="735"/>
      <c r="W5" s="736"/>
    </row>
    <row r="6" spans="2:23" s="25" customFormat="1" ht="25.5" customHeight="1" x14ac:dyDescent="0.15">
      <c r="B6" s="728"/>
      <c r="C6" s="729" t="s">
        <v>190</v>
      </c>
      <c r="D6" s="730"/>
      <c r="E6" s="233">
        <v>2</v>
      </c>
      <c r="F6" s="734"/>
      <c r="G6" s="735"/>
      <c r="H6" s="735"/>
      <c r="I6" s="735"/>
      <c r="J6" s="735"/>
      <c r="K6" s="735"/>
      <c r="L6" s="736"/>
      <c r="M6" s="728"/>
      <c r="N6" s="729" t="s">
        <v>190</v>
      </c>
      <c r="O6" s="730"/>
      <c r="P6" s="233">
        <v>3</v>
      </c>
      <c r="Q6" s="734"/>
      <c r="R6" s="735"/>
      <c r="S6" s="735"/>
      <c r="T6" s="735"/>
      <c r="U6" s="735"/>
      <c r="V6" s="735"/>
      <c r="W6" s="736"/>
    </row>
    <row r="7" spans="2:23" s="25" customFormat="1" ht="25.5" customHeight="1" x14ac:dyDescent="0.15">
      <c r="B7" s="727" t="s">
        <v>191</v>
      </c>
      <c r="C7" s="729" t="s">
        <v>139</v>
      </c>
      <c r="D7" s="730"/>
      <c r="E7" s="233" t="s">
        <v>425</v>
      </c>
      <c r="F7" s="734"/>
      <c r="G7" s="735"/>
      <c r="H7" s="735"/>
      <c r="I7" s="735"/>
      <c r="J7" s="735"/>
      <c r="K7" s="735"/>
      <c r="L7" s="736"/>
      <c r="M7" s="727" t="s">
        <v>191</v>
      </c>
      <c r="N7" s="729" t="s">
        <v>139</v>
      </c>
      <c r="O7" s="730"/>
      <c r="P7" s="233" t="s">
        <v>425</v>
      </c>
      <c r="Q7" s="734"/>
      <c r="R7" s="735"/>
      <c r="S7" s="735"/>
      <c r="T7" s="735"/>
      <c r="U7" s="735"/>
      <c r="V7" s="735"/>
      <c r="W7" s="736"/>
    </row>
    <row r="8" spans="2:23" s="25" customFormat="1" ht="25.5" customHeight="1" x14ac:dyDescent="0.15">
      <c r="B8" s="740"/>
      <c r="C8" s="729" t="s">
        <v>140</v>
      </c>
      <c r="D8" s="730"/>
      <c r="E8" s="232" t="s">
        <v>571</v>
      </c>
      <c r="F8" s="734"/>
      <c r="G8" s="735"/>
      <c r="H8" s="735"/>
      <c r="I8" s="735"/>
      <c r="J8" s="735"/>
      <c r="K8" s="735"/>
      <c r="L8" s="736"/>
      <c r="M8" s="740"/>
      <c r="N8" s="729" t="s">
        <v>140</v>
      </c>
      <c r="O8" s="730"/>
      <c r="P8" s="232" t="s">
        <v>498</v>
      </c>
      <c r="Q8" s="734"/>
      <c r="R8" s="735"/>
      <c r="S8" s="735"/>
      <c r="T8" s="735"/>
      <c r="U8" s="735"/>
      <c r="V8" s="735"/>
      <c r="W8" s="736"/>
    </row>
    <row r="9" spans="2:23" s="25" customFormat="1" ht="25.5" customHeight="1" x14ac:dyDescent="0.15">
      <c r="B9" s="741" t="s">
        <v>142</v>
      </c>
      <c r="C9" s="742"/>
      <c r="D9" s="743"/>
      <c r="E9" s="232" t="s">
        <v>337</v>
      </c>
      <c r="F9" s="734"/>
      <c r="G9" s="735"/>
      <c r="H9" s="735"/>
      <c r="I9" s="735"/>
      <c r="J9" s="735"/>
      <c r="K9" s="735"/>
      <c r="L9" s="736"/>
      <c r="M9" s="741" t="s">
        <v>142</v>
      </c>
      <c r="N9" s="742"/>
      <c r="O9" s="743"/>
      <c r="P9" s="232" t="s">
        <v>373</v>
      </c>
      <c r="Q9" s="734"/>
      <c r="R9" s="735"/>
      <c r="S9" s="735"/>
      <c r="T9" s="735"/>
      <c r="U9" s="735"/>
      <c r="V9" s="735"/>
      <c r="W9" s="736"/>
    </row>
    <row r="10" spans="2:23" s="25" customFormat="1" ht="25.5" customHeight="1" x14ac:dyDescent="0.15">
      <c r="B10" s="727" t="s">
        <v>192</v>
      </c>
      <c r="C10" s="741" t="s">
        <v>193</v>
      </c>
      <c r="D10" s="743"/>
      <c r="E10" s="233" t="s">
        <v>466</v>
      </c>
      <c r="F10" s="734"/>
      <c r="G10" s="735"/>
      <c r="H10" s="735"/>
      <c r="I10" s="735"/>
      <c r="J10" s="735"/>
      <c r="K10" s="735"/>
      <c r="L10" s="736"/>
      <c r="M10" s="727" t="s">
        <v>192</v>
      </c>
      <c r="N10" s="741" t="s">
        <v>193</v>
      </c>
      <c r="O10" s="743"/>
      <c r="P10" s="233" t="s">
        <v>373</v>
      </c>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t="s">
        <v>494</v>
      </c>
      <c r="F12" s="737"/>
      <c r="G12" s="738"/>
      <c r="H12" s="738"/>
      <c r="I12" s="738"/>
      <c r="J12" s="738"/>
      <c r="K12" s="738"/>
      <c r="L12" s="739"/>
      <c r="M12" s="728"/>
      <c r="N12" s="744" t="s">
        <v>152</v>
      </c>
      <c r="O12" s="744"/>
      <c r="P12" s="178" t="s">
        <v>494</v>
      </c>
      <c r="Q12" s="734"/>
      <c r="R12" s="735"/>
      <c r="S12" s="735"/>
      <c r="T12" s="735"/>
      <c r="U12" s="735"/>
      <c r="V12" s="735"/>
      <c r="W12" s="736"/>
    </row>
    <row r="13" spans="2:23" s="25" customFormat="1" ht="25.5" customHeight="1" x14ac:dyDescent="0.15">
      <c r="B13" s="749" t="s">
        <v>194</v>
      </c>
      <c r="C13" s="749"/>
      <c r="D13" s="749"/>
      <c r="E13" s="704" t="s">
        <v>1001</v>
      </c>
      <c r="F13" s="705"/>
      <c r="G13" s="706"/>
      <c r="H13" s="749" t="s">
        <v>195</v>
      </c>
      <c r="I13" s="749"/>
      <c r="J13" s="750" t="s">
        <v>433</v>
      </c>
      <c r="K13" s="750"/>
      <c r="L13" s="750"/>
      <c r="M13" s="749" t="s">
        <v>194</v>
      </c>
      <c r="N13" s="749"/>
      <c r="O13" s="749"/>
      <c r="P13" s="704" t="s">
        <v>1082</v>
      </c>
      <c r="Q13" s="705"/>
      <c r="R13" s="706"/>
      <c r="S13" s="749" t="s">
        <v>195</v>
      </c>
      <c r="T13" s="749"/>
      <c r="U13" s="750" t="s">
        <v>717</v>
      </c>
      <c r="V13" s="750"/>
      <c r="W13" s="750"/>
    </row>
    <row r="14" spans="2:23" s="25" customFormat="1" ht="25.5" customHeight="1" x14ac:dyDescent="0.15">
      <c r="B14" s="751" t="s">
        <v>196</v>
      </c>
      <c r="C14" s="751"/>
      <c r="D14" s="751"/>
      <c r="E14" s="596" t="s">
        <v>428</v>
      </c>
      <c r="F14" s="596"/>
      <c r="G14" s="596"/>
      <c r="H14" s="752" t="s">
        <v>197</v>
      </c>
      <c r="I14" s="753"/>
      <c r="J14" s="754"/>
      <c r="K14" s="755"/>
      <c r="L14" s="756"/>
      <c r="M14" s="752" t="s">
        <v>196</v>
      </c>
      <c r="N14" s="753"/>
      <c r="O14" s="757"/>
      <c r="P14" s="758" t="s">
        <v>428</v>
      </c>
      <c r="Q14" s="759"/>
      <c r="R14" s="759"/>
      <c r="S14" s="760" t="s">
        <v>197</v>
      </c>
      <c r="T14" s="761"/>
      <c r="U14" s="762"/>
      <c r="V14" s="763"/>
      <c r="W14" s="764"/>
    </row>
    <row r="15" spans="2:23" s="25" customFormat="1" ht="39.75" customHeight="1" x14ac:dyDescent="0.15">
      <c r="B15" s="744" t="s">
        <v>198</v>
      </c>
      <c r="C15" s="744"/>
      <c r="D15" s="744"/>
      <c r="E15" s="745" t="s">
        <v>1022</v>
      </c>
      <c r="F15" s="746"/>
      <c r="G15" s="746"/>
      <c r="H15" s="746"/>
      <c r="I15" s="746"/>
      <c r="J15" s="746"/>
      <c r="K15" s="746"/>
      <c r="L15" s="747"/>
      <c r="M15" s="744" t="s">
        <v>198</v>
      </c>
      <c r="N15" s="744"/>
      <c r="O15" s="744"/>
      <c r="P15" s="745" t="s">
        <v>733</v>
      </c>
      <c r="Q15" s="746"/>
      <c r="R15" s="746"/>
      <c r="S15" s="746"/>
      <c r="T15" s="746"/>
      <c r="U15" s="746"/>
      <c r="V15" s="746"/>
      <c r="W15" s="747"/>
    </row>
    <row r="16" spans="2:23" s="25" customFormat="1" ht="25.5" customHeight="1" x14ac:dyDescent="0.15">
      <c r="B16" s="748" t="s">
        <v>188</v>
      </c>
      <c r="C16" s="748" t="s">
        <v>189</v>
      </c>
      <c r="D16" s="748"/>
      <c r="E16" s="232" t="s">
        <v>515</v>
      </c>
      <c r="F16" s="731"/>
      <c r="G16" s="732"/>
      <c r="H16" s="732"/>
      <c r="I16" s="732"/>
      <c r="J16" s="732"/>
      <c r="K16" s="732"/>
      <c r="L16" s="733"/>
      <c r="M16" s="748" t="s">
        <v>188</v>
      </c>
      <c r="N16" s="748" t="s">
        <v>189</v>
      </c>
      <c r="O16" s="748"/>
      <c r="P16" s="232" t="s">
        <v>515</v>
      </c>
      <c r="Q16" s="734"/>
      <c r="R16" s="735"/>
      <c r="S16" s="735"/>
      <c r="T16" s="735"/>
      <c r="U16" s="735"/>
      <c r="V16" s="735"/>
      <c r="W16" s="736"/>
    </row>
    <row r="17" spans="2:24" s="25" customFormat="1" ht="25.5" customHeight="1" x14ac:dyDescent="0.15">
      <c r="B17" s="748"/>
      <c r="C17" s="748" t="s">
        <v>190</v>
      </c>
      <c r="D17" s="748"/>
      <c r="E17" s="233">
        <v>4</v>
      </c>
      <c r="F17" s="734"/>
      <c r="G17" s="735"/>
      <c r="H17" s="735"/>
      <c r="I17" s="735"/>
      <c r="J17" s="735"/>
      <c r="K17" s="735"/>
      <c r="L17" s="736"/>
      <c r="M17" s="748"/>
      <c r="N17" s="748" t="s">
        <v>190</v>
      </c>
      <c r="O17" s="748"/>
      <c r="P17" s="233">
        <v>5</v>
      </c>
      <c r="Q17" s="734"/>
      <c r="R17" s="735"/>
      <c r="S17" s="735"/>
      <c r="T17" s="735"/>
      <c r="U17" s="735"/>
      <c r="V17" s="735"/>
      <c r="W17" s="736"/>
    </row>
    <row r="18" spans="2:24" s="25" customFormat="1" ht="25.5" customHeight="1" x14ac:dyDescent="0.15">
      <c r="B18" s="748" t="s">
        <v>191</v>
      </c>
      <c r="C18" s="748" t="s">
        <v>139</v>
      </c>
      <c r="D18" s="748"/>
      <c r="E18" s="233" t="s">
        <v>425</v>
      </c>
      <c r="F18" s="734"/>
      <c r="G18" s="735"/>
      <c r="H18" s="735"/>
      <c r="I18" s="735"/>
      <c r="J18" s="735"/>
      <c r="K18" s="735"/>
      <c r="L18" s="736"/>
      <c r="M18" s="748" t="s">
        <v>191</v>
      </c>
      <c r="N18" s="748" t="s">
        <v>139</v>
      </c>
      <c r="O18" s="748"/>
      <c r="P18" s="233" t="s">
        <v>425</v>
      </c>
      <c r="Q18" s="734"/>
      <c r="R18" s="735"/>
      <c r="S18" s="735"/>
      <c r="T18" s="735"/>
      <c r="U18" s="735"/>
      <c r="V18" s="735"/>
      <c r="W18" s="736"/>
    </row>
    <row r="19" spans="2:24" s="25" customFormat="1" ht="25.5" customHeight="1" x14ac:dyDescent="0.15">
      <c r="B19" s="748"/>
      <c r="C19" s="748" t="s">
        <v>140</v>
      </c>
      <c r="D19" s="748"/>
      <c r="E19" s="232" t="s">
        <v>526</v>
      </c>
      <c r="F19" s="734"/>
      <c r="G19" s="735"/>
      <c r="H19" s="735"/>
      <c r="I19" s="735"/>
      <c r="J19" s="735"/>
      <c r="K19" s="735"/>
      <c r="L19" s="736"/>
      <c r="M19" s="748"/>
      <c r="N19" s="748" t="s">
        <v>140</v>
      </c>
      <c r="O19" s="748"/>
      <c r="P19" s="232" t="s">
        <v>526</v>
      </c>
      <c r="Q19" s="734"/>
      <c r="R19" s="735"/>
      <c r="S19" s="735"/>
      <c r="T19" s="735"/>
      <c r="U19" s="735"/>
      <c r="V19" s="735"/>
      <c r="W19" s="736"/>
    </row>
    <row r="20" spans="2:24" s="25" customFormat="1" ht="25.5" customHeight="1" x14ac:dyDescent="0.15">
      <c r="B20" s="744" t="s">
        <v>142</v>
      </c>
      <c r="C20" s="744"/>
      <c r="D20" s="744"/>
      <c r="E20" s="232" t="s">
        <v>354</v>
      </c>
      <c r="F20" s="734"/>
      <c r="G20" s="735"/>
      <c r="H20" s="735"/>
      <c r="I20" s="735"/>
      <c r="J20" s="735"/>
      <c r="K20" s="735"/>
      <c r="L20" s="736"/>
      <c r="M20" s="744" t="s">
        <v>142</v>
      </c>
      <c r="N20" s="744"/>
      <c r="O20" s="744"/>
      <c r="P20" s="232" t="s">
        <v>373</v>
      </c>
      <c r="Q20" s="734"/>
      <c r="R20" s="735"/>
      <c r="S20" s="735"/>
      <c r="T20" s="735"/>
      <c r="U20" s="735"/>
      <c r="V20" s="735"/>
      <c r="W20" s="736"/>
    </row>
    <row r="21" spans="2:24" s="25" customFormat="1" ht="25.5" customHeight="1" x14ac:dyDescent="0.15">
      <c r="B21" s="727" t="s">
        <v>192</v>
      </c>
      <c r="C21" s="744" t="s">
        <v>193</v>
      </c>
      <c r="D21" s="744"/>
      <c r="E21" s="233" t="s">
        <v>443</v>
      </c>
      <c r="F21" s="734"/>
      <c r="G21" s="735"/>
      <c r="H21" s="735"/>
      <c r="I21" s="735"/>
      <c r="J21" s="735"/>
      <c r="K21" s="735"/>
      <c r="L21" s="736"/>
      <c r="M21" s="727" t="s">
        <v>192</v>
      </c>
      <c r="N21" s="744" t="s">
        <v>193</v>
      </c>
      <c r="O21" s="744"/>
      <c r="P21" s="233" t="s">
        <v>373</v>
      </c>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t="s">
        <v>494</v>
      </c>
      <c r="F23" s="737"/>
      <c r="G23" s="738"/>
      <c r="H23" s="738"/>
      <c r="I23" s="738"/>
      <c r="J23" s="738"/>
      <c r="K23" s="738"/>
      <c r="L23" s="739"/>
      <c r="M23" s="728"/>
      <c r="N23" s="744" t="s">
        <v>152</v>
      </c>
      <c r="O23" s="744"/>
      <c r="P23" s="178" t="s">
        <v>494</v>
      </c>
      <c r="Q23" s="734"/>
      <c r="R23" s="735"/>
      <c r="S23" s="735"/>
      <c r="T23" s="735"/>
      <c r="U23" s="735"/>
      <c r="V23" s="735"/>
      <c r="W23" s="736"/>
    </row>
    <row r="24" spans="2:24" s="25" customFormat="1" ht="25.5" customHeight="1" x14ac:dyDescent="0.15">
      <c r="B24" s="749" t="s">
        <v>194</v>
      </c>
      <c r="C24" s="749"/>
      <c r="D24" s="749"/>
      <c r="E24" s="704" t="s">
        <v>647</v>
      </c>
      <c r="F24" s="705"/>
      <c r="G24" s="706"/>
      <c r="H24" s="749" t="s">
        <v>195</v>
      </c>
      <c r="I24" s="749"/>
      <c r="J24" s="704" t="s">
        <v>647</v>
      </c>
      <c r="K24" s="705"/>
      <c r="L24" s="706"/>
      <c r="M24" s="749" t="s">
        <v>194</v>
      </c>
      <c r="N24" s="749"/>
      <c r="O24" s="749"/>
      <c r="P24" s="704" t="s">
        <v>678</v>
      </c>
      <c r="Q24" s="705"/>
      <c r="R24" s="706"/>
      <c r="S24" s="749" t="s">
        <v>195</v>
      </c>
      <c r="T24" s="749"/>
      <c r="U24" s="750" t="s">
        <v>433</v>
      </c>
      <c r="V24" s="750"/>
      <c r="W24" s="750"/>
    </row>
    <row r="25" spans="2:24" s="25" customFormat="1" ht="25.5" customHeight="1" x14ac:dyDescent="0.15">
      <c r="B25" s="751" t="s">
        <v>196</v>
      </c>
      <c r="C25" s="751"/>
      <c r="D25" s="751"/>
      <c r="E25" s="759" t="s">
        <v>428</v>
      </c>
      <c r="F25" s="759"/>
      <c r="G25" s="759"/>
      <c r="H25" s="752" t="s">
        <v>197</v>
      </c>
      <c r="I25" s="753"/>
      <c r="J25" s="762"/>
      <c r="K25" s="763"/>
      <c r="L25" s="764"/>
      <c r="M25" s="752" t="s">
        <v>196</v>
      </c>
      <c r="N25" s="753"/>
      <c r="O25" s="757"/>
      <c r="P25" s="758" t="s">
        <v>428</v>
      </c>
      <c r="Q25" s="759"/>
      <c r="R25" s="759"/>
      <c r="S25" s="760" t="s">
        <v>197</v>
      </c>
      <c r="T25" s="761"/>
      <c r="U25" s="762"/>
      <c r="V25" s="763"/>
      <c r="W25" s="764"/>
    </row>
    <row r="26" spans="2:24" s="25" customFormat="1" ht="39.75" customHeight="1" x14ac:dyDescent="0.15">
      <c r="B26" s="744" t="s">
        <v>198</v>
      </c>
      <c r="C26" s="744"/>
      <c r="D26" s="744"/>
      <c r="E26" s="745" t="s">
        <v>734</v>
      </c>
      <c r="F26" s="746"/>
      <c r="G26" s="746"/>
      <c r="H26" s="746"/>
      <c r="I26" s="746"/>
      <c r="J26" s="746"/>
      <c r="K26" s="746"/>
      <c r="L26" s="747"/>
      <c r="M26" s="744" t="s">
        <v>198</v>
      </c>
      <c r="N26" s="744"/>
      <c r="O26" s="744"/>
      <c r="P26" s="745" t="s">
        <v>680</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5754760C-12D2-42C1-A875-00F84FDBC76A}"/>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100FACA-9B13-40B7-A5C1-4F607C5B0D23}">
          <x14:formula1>
            <xm:f>'(参考)リスト'!$C$16:$C$47</xm:f>
          </x14:formula1>
          <xm:sqref>E8 P8 P19 E19</xm:sqref>
        </x14:dataValidation>
        <x14:dataValidation type="list" allowBlank="1" showInputMessage="1" showErrorMessage="1" xr:uid="{E7259626-7BDB-4614-B425-FFACD78C9CBA}">
          <x14:formula1>
            <xm:f>'(参考)リスト'!$B$16:$B$21</xm:f>
          </x14:formula1>
          <xm:sqref>E7 E18 P7 P18</xm:sqref>
        </x14:dataValidation>
        <x14:dataValidation type="list" allowBlank="1" showInputMessage="1" showErrorMessage="1" xr:uid="{6011DC1E-60EA-4E79-A011-CBBE3CCC1801}">
          <x14:formula1>
            <xm:f>'(参考)リスト'!$E$16:$E$27</xm:f>
          </x14:formula1>
          <xm:sqref>E9 E20 P9 P20</xm:sqref>
        </x14:dataValidation>
        <x14:dataValidation type="list" allowBlank="1" showInputMessage="1" showErrorMessage="1" xr:uid="{2623784E-73A6-4FA7-80C8-066B028CF72C}">
          <x14:formula1>
            <xm:f>'(参考)リスト'!$D$16:$D$18</xm:f>
          </x14:formula1>
          <xm:sqref>E10 E21 P10 P21</xm:sqref>
        </x14:dataValidation>
        <x14:dataValidation type="list" allowBlank="1" showInputMessage="1" showErrorMessage="1" xr:uid="{2924B368-ECF9-4D21-AECF-C18B56B4903C}">
          <x14:formula1>
            <xm:f>'(参考)リスト'!$F$16:$F$21</xm:f>
          </x14:formula1>
          <xm:sqref>E22:E23 P11:P12 E11:E12 P22:P23</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354AB-D862-4F8E-A4A8-18AB4A0F791F}">
  <sheetPr codeName="Sheet59">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515</v>
      </c>
      <c r="F5" s="731"/>
      <c r="G5" s="732"/>
      <c r="H5" s="732"/>
      <c r="I5" s="732"/>
      <c r="J5" s="732"/>
      <c r="K5" s="732"/>
      <c r="L5" s="733"/>
      <c r="M5" s="727" t="s">
        <v>188</v>
      </c>
      <c r="N5" s="729" t="s">
        <v>189</v>
      </c>
      <c r="O5" s="730"/>
      <c r="P5" s="232" t="s">
        <v>516</v>
      </c>
      <c r="Q5" s="734"/>
      <c r="R5" s="735"/>
      <c r="S5" s="735"/>
      <c r="T5" s="735"/>
      <c r="U5" s="735"/>
      <c r="V5" s="735"/>
      <c r="W5" s="736"/>
    </row>
    <row r="6" spans="2:23" s="25" customFormat="1" ht="25.5" customHeight="1" x14ac:dyDescent="0.15">
      <c r="B6" s="728"/>
      <c r="C6" s="729" t="s">
        <v>190</v>
      </c>
      <c r="D6" s="730"/>
      <c r="E6" s="233">
        <v>6</v>
      </c>
      <c r="F6" s="734"/>
      <c r="G6" s="735"/>
      <c r="H6" s="735"/>
      <c r="I6" s="735"/>
      <c r="J6" s="735"/>
      <c r="K6" s="735"/>
      <c r="L6" s="736"/>
      <c r="M6" s="728"/>
      <c r="N6" s="729" t="s">
        <v>190</v>
      </c>
      <c r="O6" s="730"/>
      <c r="P6" s="233">
        <v>1</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425</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571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373</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t="s">
        <v>373</v>
      </c>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t="s">
        <v>494</v>
      </c>
      <c r="Q12" s="734"/>
      <c r="R12" s="735"/>
      <c r="S12" s="735"/>
      <c r="T12" s="735"/>
      <c r="U12" s="735"/>
      <c r="V12" s="735"/>
      <c r="W12" s="736"/>
    </row>
    <row r="13" spans="2:23" s="25" customFormat="1" ht="25.5" customHeight="1" x14ac:dyDescent="0.15">
      <c r="B13" s="749" t="s">
        <v>194</v>
      </c>
      <c r="C13" s="749"/>
      <c r="D13" s="749"/>
      <c r="E13" s="704" t="s">
        <v>1038</v>
      </c>
      <c r="F13" s="705"/>
      <c r="G13" s="706"/>
      <c r="H13" s="749" t="s">
        <v>195</v>
      </c>
      <c r="I13" s="749"/>
      <c r="J13" s="750" t="s">
        <v>631</v>
      </c>
      <c r="K13" s="750"/>
      <c r="L13" s="750"/>
      <c r="M13" s="749" t="s">
        <v>194</v>
      </c>
      <c r="N13" s="749"/>
      <c r="O13" s="749"/>
      <c r="P13" s="704" t="s">
        <v>1083</v>
      </c>
      <c r="Q13" s="705"/>
      <c r="R13" s="706"/>
      <c r="S13" s="749" t="s">
        <v>195</v>
      </c>
      <c r="T13" s="749"/>
      <c r="U13" s="750" t="s">
        <v>736</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t="s">
        <v>428</v>
      </c>
      <c r="Q14" s="759"/>
      <c r="R14" s="759"/>
      <c r="S14" s="760" t="s">
        <v>197</v>
      </c>
      <c r="T14" s="761"/>
      <c r="U14" s="762"/>
      <c r="V14" s="763"/>
      <c r="W14" s="764"/>
    </row>
    <row r="15" spans="2:23" s="25" customFormat="1" ht="39.75" customHeight="1" x14ac:dyDescent="0.15">
      <c r="B15" s="744" t="s">
        <v>198</v>
      </c>
      <c r="C15" s="744"/>
      <c r="D15" s="744"/>
      <c r="E15" s="745" t="s">
        <v>735</v>
      </c>
      <c r="F15" s="746"/>
      <c r="G15" s="746"/>
      <c r="H15" s="746"/>
      <c r="I15" s="746"/>
      <c r="J15" s="746"/>
      <c r="K15" s="746"/>
      <c r="L15" s="747"/>
      <c r="M15" s="744" t="s">
        <v>198</v>
      </c>
      <c r="N15" s="744"/>
      <c r="O15" s="744"/>
      <c r="P15" s="745" t="s">
        <v>737</v>
      </c>
      <c r="Q15" s="746"/>
      <c r="R15" s="746"/>
      <c r="S15" s="746"/>
      <c r="T15" s="746"/>
      <c r="U15" s="746"/>
      <c r="V15" s="746"/>
      <c r="W15" s="747"/>
    </row>
    <row r="16" spans="2:23" s="25" customFormat="1" ht="25.5" customHeight="1" x14ac:dyDescent="0.15">
      <c r="B16" s="748" t="s">
        <v>188</v>
      </c>
      <c r="C16" s="748" t="s">
        <v>189</v>
      </c>
      <c r="D16" s="748"/>
      <c r="E16" s="232" t="s">
        <v>516</v>
      </c>
      <c r="F16" s="731"/>
      <c r="G16" s="732"/>
      <c r="H16" s="732"/>
      <c r="I16" s="732"/>
      <c r="J16" s="732"/>
      <c r="K16" s="732"/>
      <c r="L16" s="733"/>
      <c r="M16" s="748" t="s">
        <v>188</v>
      </c>
      <c r="N16" s="748" t="s">
        <v>189</v>
      </c>
      <c r="O16" s="748"/>
      <c r="P16" s="232" t="s">
        <v>516</v>
      </c>
      <c r="Q16" s="734"/>
      <c r="R16" s="735"/>
      <c r="S16" s="735"/>
      <c r="T16" s="735"/>
      <c r="U16" s="735"/>
      <c r="V16" s="735"/>
      <c r="W16" s="736"/>
    </row>
    <row r="17" spans="2:24" s="25" customFormat="1" ht="25.5" customHeight="1" x14ac:dyDescent="0.15">
      <c r="B17" s="748"/>
      <c r="C17" s="748" t="s">
        <v>190</v>
      </c>
      <c r="D17" s="748"/>
      <c r="E17" s="233">
        <v>2</v>
      </c>
      <c r="F17" s="734"/>
      <c r="G17" s="735"/>
      <c r="H17" s="735"/>
      <c r="I17" s="735"/>
      <c r="J17" s="735"/>
      <c r="K17" s="735"/>
      <c r="L17" s="736"/>
      <c r="M17" s="748"/>
      <c r="N17" s="748" t="s">
        <v>190</v>
      </c>
      <c r="O17" s="748"/>
      <c r="P17" s="233">
        <v>3</v>
      </c>
      <c r="Q17" s="734"/>
      <c r="R17" s="735"/>
      <c r="S17" s="735"/>
      <c r="T17" s="735"/>
      <c r="U17" s="735"/>
      <c r="V17" s="735"/>
      <c r="W17" s="736"/>
    </row>
    <row r="18" spans="2:24" s="25" customFormat="1" ht="25.5" customHeight="1" x14ac:dyDescent="0.15">
      <c r="B18" s="748" t="s">
        <v>191</v>
      </c>
      <c r="C18" s="748" t="s">
        <v>139</v>
      </c>
      <c r="D18" s="748"/>
      <c r="E18" s="233" t="s">
        <v>425</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571</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337</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t="s">
        <v>466</v>
      </c>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t="s">
        <v>494</v>
      </c>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1002</v>
      </c>
      <c r="F24" s="705"/>
      <c r="G24" s="706"/>
      <c r="H24" s="749" t="s">
        <v>195</v>
      </c>
      <c r="I24" s="749"/>
      <c r="J24" s="704" t="s">
        <v>433</v>
      </c>
      <c r="K24" s="705"/>
      <c r="L24" s="706"/>
      <c r="M24" s="749" t="s">
        <v>194</v>
      </c>
      <c r="N24" s="749"/>
      <c r="O24" s="749"/>
      <c r="P24" s="704" t="s">
        <v>1038</v>
      </c>
      <c r="Q24" s="705"/>
      <c r="R24" s="706"/>
      <c r="S24" s="749" t="s">
        <v>195</v>
      </c>
      <c r="T24" s="749"/>
      <c r="U24" s="750" t="s">
        <v>631</v>
      </c>
      <c r="V24" s="750"/>
      <c r="W24" s="750"/>
    </row>
    <row r="25" spans="2:24" s="25" customFormat="1" ht="25.5" customHeight="1" x14ac:dyDescent="0.15">
      <c r="B25" s="751" t="s">
        <v>196</v>
      </c>
      <c r="C25" s="751"/>
      <c r="D25" s="751"/>
      <c r="E25" s="759" t="s">
        <v>428</v>
      </c>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1011</v>
      </c>
      <c r="F26" s="746"/>
      <c r="G26" s="746"/>
      <c r="H26" s="746"/>
      <c r="I26" s="746"/>
      <c r="J26" s="746"/>
      <c r="K26" s="746"/>
      <c r="L26" s="747"/>
      <c r="M26" s="744" t="s">
        <v>198</v>
      </c>
      <c r="N26" s="744"/>
      <c r="O26" s="744"/>
      <c r="P26" s="745" t="s">
        <v>738</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94745C55-327E-4C53-AE1E-DF89A53330E3}"/>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7B82586-B61A-44F0-BD6B-6275942EC350}">
          <x14:formula1>
            <xm:f>'(参考)リスト'!$C$16:$C$47</xm:f>
          </x14:formula1>
          <xm:sqref>E8 P8 P19 E19</xm:sqref>
        </x14:dataValidation>
        <x14:dataValidation type="list" allowBlank="1" showInputMessage="1" showErrorMessage="1" xr:uid="{CBDB7E8D-539D-4238-94DB-A54BF1EDE0BB}">
          <x14:formula1>
            <xm:f>'(参考)リスト'!$B$16:$B$21</xm:f>
          </x14:formula1>
          <xm:sqref>E7 E18 P7 P18</xm:sqref>
        </x14:dataValidation>
        <x14:dataValidation type="list" allowBlank="1" showInputMessage="1" showErrorMessage="1" xr:uid="{6011DD44-588A-4637-B1A8-4059038D022B}">
          <x14:formula1>
            <xm:f>'(参考)リスト'!$E$16:$E$27</xm:f>
          </x14:formula1>
          <xm:sqref>E9 E20 P9 P20</xm:sqref>
        </x14:dataValidation>
        <x14:dataValidation type="list" allowBlank="1" showInputMessage="1" showErrorMessage="1" xr:uid="{9239973A-C4FE-45CC-BD37-617990455D0D}">
          <x14:formula1>
            <xm:f>'(参考)リスト'!$D$16:$D$18</xm:f>
          </x14:formula1>
          <xm:sqref>E10 E21 P10 P21</xm:sqref>
        </x14:dataValidation>
        <x14:dataValidation type="list" allowBlank="1" showInputMessage="1" showErrorMessage="1" xr:uid="{1DF46CEC-5436-41DC-B9FD-D06706C6D9A9}">
          <x14:formula1>
            <xm:f>'(参考)リスト'!$F$16:$F$21</xm:f>
          </x14:formula1>
          <xm:sqref>P11:P12 P22:P23 E11:E12 E22:E23</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40C55-62F1-4B4F-95E0-1CF4A66BC42F}">
  <sheetPr codeName="Sheet60">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517</v>
      </c>
      <c r="F5" s="731"/>
      <c r="G5" s="732"/>
      <c r="H5" s="732"/>
      <c r="I5" s="732"/>
      <c r="J5" s="732"/>
      <c r="K5" s="732"/>
      <c r="L5" s="733"/>
      <c r="M5" s="727" t="s">
        <v>188</v>
      </c>
      <c r="N5" s="729" t="s">
        <v>189</v>
      </c>
      <c r="O5" s="730"/>
      <c r="P5" s="232" t="s">
        <v>517</v>
      </c>
      <c r="Q5" s="734"/>
      <c r="R5" s="735"/>
      <c r="S5" s="735"/>
      <c r="T5" s="735"/>
      <c r="U5" s="735"/>
      <c r="V5" s="735"/>
      <c r="W5" s="736"/>
    </row>
    <row r="6" spans="2:23" s="25" customFormat="1" ht="25.5" customHeight="1" x14ac:dyDescent="0.15">
      <c r="B6" s="728"/>
      <c r="C6" s="729" t="s">
        <v>190</v>
      </c>
      <c r="D6" s="730"/>
      <c r="E6" s="233">
        <v>1</v>
      </c>
      <c r="F6" s="734"/>
      <c r="G6" s="735"/>
      <c r="H6" s="735"/>
      <c r="I6" s="735"/>
      <c r="J6" s="735"/>
      <c r="K6" s="735"/>
      <c r="L6" s="736"/>
      <c r="M6" s="728"/>
      <c r="N6" s="729" t="s">
        <v>190</v>
      </c>
      <c r="O6" s="730"/>
      <c r="P6" s="233">
        <v>2</v>
      </c>
      <c r="Q6" s="734"/>
      <c r="R6" s="735"/>
      <c r="S6" s="735"/>
      <c r="T6" s="735"/>
      <c r="U6" s="735"/>
      <c r="V6" s="735"/>
      <c r="W6" s="736"/>
    </row>
    <row r="7" spans="2:23" s="25" customFormat="1" ht="25.5" customHeight="1" x14ac:dyDescent="0.15">
      <c r="B7" s="727" t="s">
        <v>191</v>
      </c>
      <c r="C7" s="729" t="s">
        <v>139</v>
      </c>
      <c r="D7" s="730"/>
      <c r="E7" s="233" t="s">
        <v>425</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526</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354</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t="s">
        <v>443</v>
      </c>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t="s">
        <v>494</v>
      </c>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647</v>
      </c>
      <c r="F13" s="705"/>
      <c r="G13" s="706"/>
      <c r="H13" s="749" t="s">
        <v>195</v>
      </c>
      <c r="I13" s="749"/>
      <c r="J13" s="750" t="s">
        <v>647</v>
      </c>
      <c r="K13" s="750"/>
      <c r="L13" s="750"/>
      <c r="M13" s="749" t="s">
        <v>194</v>
      </c>
      <c r="N13" s="749"/>
      <c r="O13" s="749"/>
      <c r="P13" s="704" t="s">
        <v>1038</v>
      </c>
      <c r="Q13" s="705"/>
      <c r="R13" s="706"/>
      <c r="S13" s="749" t="s">
        <v>195</v>
      </c>
      <c r="T13" s="749"/>
      <c r="U13" s="750" t="s">
        <v>740</v>
      </c>
      <c r="V13" s="750"/>
      <c r="W13" s="750"/>
    </row>
    <row r="14" spans="2:23" s="25" customFormat="1" ht="25.5" customHeight="1" x14ac:dyDescent="0.15">
      <c r="B14" s="751" t="s">
        <v>196</v>
      </c>
      <c r="C14" s="751"/>
      <c r="D14" s="751"/>
      <c r="E14" s="596" t="s">
        <v>428</v>
      </c>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739</v>
      </c>
      <c r="F15" s="746"/>
      <c r="G15" s="746"/>
      <c r="H15" s="746"/>
      <c r="I15" s="746"/>
      <c r="J15" s="746"/>
      <c r="K15" s="746"/>
      <c r="L15" s="747"/>
      <c r="M15" s="744" t="s">
        <v>198</v>
      </c>
      <c r="N15" s="744"/>
      <c r="O15" s="744"/>
      <c r="P15" s="745" t="s">
        <v>741</v>
      </c>
      <c r="Q15" s="746"/>
      <c r="R15" s="746"/>
      <c r="S15" s="746"/>
      <c r="T15" s="746"/>
      <c r="U15" s="746"/>
      <c r="V15" s="746"/>
      <c r="W15" s="747"/>
    </row>
    <row r="16" spans="2:23" s="25" customFormat="1" ht="25.5" customHeight="1" x14ac:dyDescent="0.15">
      <c r="B16" s="748" t="s">
        <v>188</v>
      </c>
      <c r="C16" s="748" t="s">
        <v>189</v>
      </c>
      <c r="D16" s="748"/>
      <c r="E16" s="232" t="s">
        <v>517</v>
      </c>
      <c r="F16" s="731"/>
      <c r="G16" s="732"/>
      <c r="H16" s="732"/>
      <c r="I16" s="732"/>
      <c r="J16" s="732"/>
      <c r="K16" s="732"/>
      <c r="L16" s="733"/>
      <c r="M16" s="748" t="s">
        <v>188</v>
      </c>
      <c r="N16" s="748" t="s">
        <v>189</v>
      </c>
      <c r="O16" s="748"/>
      <c r="P16" s="232" t="s">
        <v>518</v>
      </c>
      <c r="Q16" s="734"/>
      <c r="R16" s="735"/>
      <c r="S16" s="735"/>
      <c r="T16" s="735"/>
      <c r="U16" s="735"/>
      <c r="V16" s="735"/>
      <c r="W16" s="736"/>
    </row>
    <row r="17" spans="2:24" s="25" customFormat="1" ht="25.5" customHeight="1" x14ac:dyDescent="0.15">
      <c r="B17" s="748"/>
      <c r="C17" s="748" t="s">
        <v>190</v>
      </c>
      <c r="D17" s="748"/>
      <c r="E17" s="233">
        <v>3</v>
      </c>
      <c r="F17" s="734"/>
      <c r="G17" s="735"/>
      <c r="H17" s="735"/>
      <c r="I17" s="735"/>
      <c r="J17" s="735"/>
      <c r="K17" s="735"/>
      <c r="L17" s="736"/>
      <c r="M17" s="748"/>
      <c r="N17" s="748" t="s">
        <v>190</v>
      </c>
      <c r="O17" s="748"/>
      <c r="P17" s="233">
        <v>1</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1038</v>
      </c>
      <c r="F24" s="705"/>
      <c r="G24" s="706"/>
      <c r="H24" s="749" t="s">
        <v>195</v>
      </c>
      <c r="I24" s="749"/>
      <c r="J24" s="704" t="s">
        <v>631</v>
      </c>
      <c r="K24" s="705"/>
      <c r="L24" s="706"/>
      <c r="M24" s="749" t="s">
        <v>194</v>
      </c>
      <c r="N24" s="749"/>
      <c r="O24" s="749"/>
      <c r="P24" s="704" t="s">
        <v>1038</v>
      </c>
      <c r="Q24" s="705"/>
      <c r="R24" s="706"/>
      <c r="S24" s="749" t="s">
        <v>195</v>
      </c>
      <c r="T24" s="749"/>
      <c r="U24" s="750" t="s">
        <v>631</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742</v>
      </c>
      <c r="F26" s="746"/>
      <c r="G26" s="746"/>
      <c r="H26" s="746"/>
      <c r="I26" s="746"/>
      <c r="J26" s="746"/>
      <c r="K26" s="746"/>
      <c r="L26" s="747"/>
      <c r="M26" s="744" t="s">
        <v>198</v>
      </c>
      <c r="N26" s="744"/>
      <c r="O26" s="744"/>
      <c r="P26" s="745" t="s">
        <v>743</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49F0456A-F23D-45ED-BDB6-D243904E36A0}"/>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7896F6D-0588-42FF-BBB9-9872947BE79C}">
          <x14:formula1>
            <xm:f>'(参考)リスト'!$C$16:$C$47</xm:f>
          </x14:formula1>
          <xm:sqref>E8 P8 P19 E19</xm:sqref>
        </x14:dataValidation>
        <x14:dataValidation type="list" allowBlank="1" showInputMessage="1" showErrorMessage="1" xr:uid="{33326028-C364-4145-93A5-FE7228BA44C1}">
          <x14:formula1>
            <xm:f>'(参考)リスト'!$B$16:$B$21</xm:f>
          </x14:formula1>
          <xm:sqref>E7 E18 P7 P18</xm:sqref>
        </x14:dataValidation>
        <x14:dataValidation type="list" allowBlank="1" showInputMessage="1" showErrorMessage="1" xr:uid="{DC5CD820-8BD4-4404-8F41-DAE577CF8590}">
          <x14:formula1>
            <xm:f>'(参考)リスト'!$E$16:$E$27</xm:f>
          </x14:formula1>
          <xm:sqref>E9 E20 P9 P20</xm:sqref>
        </x14:dataValidation>
        <x14:dataValidation type="list" allowBlank="1" showInputMessage="1" showErrorMessage="1" xr:uid="{53E5FB13-1CF2-42F0-B6E7-3BB6AA6D26C6}">
          <x14:formula1>
            <xm:f>'(参考)リスト'!$D$16:$D$18</xm:f>
          </x14:formula1>
          <xm:sqref>E10 E21 P10 P21</xm:sqref>
        </x14:dataValidation>
        <x14:dataValidation type="list" allowBlank="1" showInputMessage="1" showErrorMessage="1" xr:uid="{2D9B4CE5-E835-4C6B-A3F8-9430DC1433F1}">
          <x14:formula1>
            <xm:f>'(参考)リスト'!$F$16:$F$21</xm:f>
          </x14:formula1>
          <xm:sqref>E22:E23 P11:P12 E11:E12 P22:P23</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A810C-3FCC-4CD1-AC8A-0CF4A71559B8}">
  <sheetPr codeName="Sheet61">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518</v>
      </c>
      <c r="F5" s="731"/>
      <c r="G5" s="732"/>
      <c r="H5" s="732"/>
      <c r="I5" s="732"/>
      <c r="J5" s="732"/>
      <c r="K5" s="732"/>
      <c r="L5" s="733"/>
      <c r="M5" s="727" t="s">
        <v>188</v>
      </c>
      <c r="N5" s="729" t="s">
        <v>189</v>
      </c>
      <c r="O5" s="730"/>
      <c r="P5" s="232" t="s">
        <v>519</v>
      </c>
      <c r="Q5" s="734"/>
      <c r="R5" s="735"/>
      <c r="S5" s="735"/>
      <c r="T5" s="735"/>
      <c r="U5" s="735"/>
      <c r="V5" s="735"/>
      <c r="W5" s="736"/>
    </row>
    <row r="6" spans="2:23" s="25" customFormat="1" ht="25.5" customHeight="1" x14ac:dyDescent="0.15">
      <c r="B6" s="728"/>
      <c r="C6" s="729" t="s">
        <v>190</v>
      </c>
      <c r="D6" s="730"/>
      <c r="E6" s="233">
        <v>2</v>
      </c>
      <c r="F6" s="734"/>
      <c r="G6" s="735"/>
      <c r="H6" s="735"/>
      <c r="I6" s="735"/>
      <c r="J6" s="735"/>
      <c r="K6" s="735"/>
      <c r="L6" s="736"/>
      <c r="M6" s="728"/>
      <c r="N6" s="729" t="s">
        <v>190</v>
      </c>
      <c r="O6" s="730"/>
      <c r="P6" s="233">
        <v>1</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1038</v>
      </c>
      <c r="F13" s="705"/>
      <c r="G13" s="706"/>
      <c r="H13" s="749" t="s">
        <v>195</v>
      </c>
      <c r="I13" s="749"/>
      <c r="J13" s="750" t="s">
        <v>631</v>
      </c>
      <c r="K13" s="750"/>
      <c r="L13" s="750"/>
      <c r="M13" s="749" t="s">
        <v>194</v>
      </c>
      <c r="N13" s="749"/>
      <c r="O13" s="749"/>
      <c r="P13" s="704" t="s">
        <v>1038</v>
      </c>
      <c r="Q13" s="705"/>
      <c r="R13" s="706"/>
      <c r="S13" s="749" t="s">
        <v>195</v>
      </c>
      <c r="T13" s="749"/>
      <c r="U13" s="750" t="s">
        <v>631</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744</v>
      </c>
      <c r="F15" s="746"/>
      <c r="G15" s="746"/>
      <c r="H15" s="746"/>
      <c r="I15" s="746"/>
      <c r="J15" s="746"/>
      <c r="K15" s="746"/>
      <c r="L15" s="747"/>
      <c r="M15" s="744" t="s">
        <v>198</v>
      </c>
      <c r="N15" s="744"/>
      <c r="O15" s="744"/>
      <c r="P15" s="745" t="s">
        <v>745</v>
      </c>
      <c r="Q15" s="746"/>
      <c r="R15" s="746"/>
      <c r="S15" s="746"/>
      <c r="T15" s="746"/>
      <c r="U15" s="746"/>
      <c r="V15" s="746"/>
      <c r="W15" s="747"/>
    </row>
    <row r="16" spans="2:23" s="25" customFormat="1" ht="25.5" customHeight="1" x14ac:dyDescent="0.15">
      <c r="B16" s="748" t="s">
        <v>188</v>
      </c>
      <c r="C16" s="748" t="s">
        <v>189</v>
      </c>
      <c r="D16" s="748"/>
      <c r="E16" s="232" t="s">
        <v>519</v>
      </c>
      <c r="F16" s="731"/>
      <c r="G16" s="732"/>
      <c r="H16" s="732"/>
      <c r="I16" s="732"/>
      <c r="J16" s="732"/>
      <c r="K16" s="732"/>
      <c r="L16" s="733"/>
      <c r="M16" s="748" t="s">
        <v>188</v>
      </c>
      <c r="N16" s="748" t="s">
        <v>189</v>
      </c>
      <c r="O16" s="748"/>
      <c r="P16" s="232" t="s">
        <v>520</v>
      </c>
      <c r="Q16" s="734"/>
      <c r="R16" s="735"/>
      <c r="S16" s="735"/>
      <c r="T16" s="735"/>
      <c r="U16" s="735"/>
      <c r="V16" s="735"/>
      <c r="W16" s="736"/>
    </row>
    <row r="17" spans="2:24" s="25" customFormat="1" ht="25.5" customHeight="1" x14ac:dyDescent="0.15">
      <c r="B17" s="748"/>
      <c r="C17" s="748" t="s">
        <v>190</v>
      </c>
      <c r="D17" s="748"/>
      <c r="E17" s="233">
        <v>2</v>
      </c>
      <c r="F17" s="734"/>
      <c r="G17" s="735"/>
      <c r="H17" s="735"/>
      <c r="I17" s="735"/>
      <c r="J17" s="735"/>
      <c r="K17" s="735"/>
      <c r="L17" s="736"/>
      <c r="M17" s="748"/>
      <c r="N17" s="748" t="s">
        <v>190</v>
      </c>
      <c r="O17" s="748"/>
      <c r="P17" s="233">
        <v>1</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1038</v>
      </c>
      <c r="F24" s="705"/>
      <c r="G24" s="706"/>
      <c r="H24" s="749" t="s">
        <v>195</v>
      </c>
      <c r="I24" s="749"/>
      <c r="J24" s="704" t="s">
        <v>631</v>
      </c>
      <c r="K24" s="705"/>
      <c r="L24" s="706"/>
      <c r="M24" s="749" t="s">
        <v>194</v>
      </c>
      <c r="N24" s="749"/>
      <c r="O24" s="749"/>
      <c r="P24" s="704" t="s">
        <v>1038</v>
      </c>
      <c r="Q24" s="705"/>
      <c r="R24" s="706"/>
      <c r="S24" s="749" t="s">
        <v>195</v>
      </c>
      <c r="T24" s="749"/>
      <c r="U24" s="750" t="s">
        <v>628</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746</v>
      </c>
      <c r="F26" s="746"/>
      <c r="G26" s="746"/>
      <c r="H26" s="746"/>
      <c r="I26" s="746"/>
      <c r="J26" s="746"/>
      <c r="K26" s="746"/>
      <c r="L26" s="747"/>
      <c r="M26" s="744" t="s">
        <v>198</v>
      </c>
      <c r="N26" s="744"/>
      <c r="O26" s="744"/>
      <c r="P26" s="745" t="s">
        <v>747</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A2C02B50-0C1A-4944-9297-558B4CE4617C}"/>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1BD58C1-7A4C-418A-A74B-5ECFA94C03AF}">
          <x14:formula1>
            <xm:f>'(参考)リスト'!$C$16:$C$47</xm:f>
          </x14:formula1>
          <xm:sqref>E8 P8 P19 E19</xm:sqref>
        </x14:dataValidation>
        <x14:dataValidation type="list" allowBlank="1" showInputMessage="1" showErrorMessage="1" xr:uid="{F8CE6A2C-A1C1-43EA-8CAA-C67F9177CA98}">
          <x14:formula1>
            <xm:f>'(参考)リスト'!$B$16:$B$21</xm:f>
          </x14:formula1>
          <xm:sqref>E7 E18 P7 P18</xm:sqref>
        </x14:dataValidation>
        <x14:dataValidation type="list" allowBlank="1" showInputMessage="1" showErrorMessage="1" xr:uid="{FDDA4A61-30A1-47B1-B339-9A74EA3EE308}">
          <x14:formula1>
            <xm:f>'(参考)リスト'!$E$16:$E$27</xm:f>
          </x14:formula1>
          <xm:sqref>E9 E20 P9 P20</xm:sqref>
        </x14:dataValidation>
        <x14:dataValidation type="list" allowBlank="1" showInputMessage="1" showErrorMessage="1" xr:uid="{370C28B3-A947-4B05-87F6-21D37DBB80DE}">
          <x14:formula1>
            <xm:f>'(参考)リスト'!$D$16:$D$18</xm:f>
          </x14:formula1>
          <xm:sqref>E10 E21 P10 P21</xm:sqref>
        </x14:dataValidation>
        <x14:dataValidation type="list" allowBlank="1" showInputMessage="1" showErrorMessage="1" xr:uid="{71C21C88-29C9-4AE2-B29E-07D13AE0B342}">
          <x14:formula1>
            <xm:f>'(参考)リスト'!$F$16:$F$21</xm:f>
          </x14:formula1>
          <xm:sqref>E22:E23 P11:P12 E11:E12 P22:P23</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878F-574D-4706-B4B0-DBD3CA667591}">
  <sheetPr codeName="Sheet62">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520</v>
      </c>
      <c r="F5" s="731"/>
      <c r="G5" s="732"/>
      <c r="H5" s="732"/>
      <c r="I5" s="732"/>
      <c r="J5" s="732"/>
      <c r="K5" s="732"/>
      <c r="L5" s="733"/>
      <c r="M5" s="727" t="s">
        <v>188</v>
      </c>
      <c r="N5" s="729" t="s">
        <v>189</v>
      </c>
      <c r="O5" s="730"/>
      <c r="P5" s="232" t="s">
        <v>521</v>
      </c>
      <c r="Q5" s="734"/>
      <c r="R5" s="735"/>
      <c r="S5" s="735"/>
      <c r="T5" s="735"/>
      <c r="U5" s="735"/>
      <c r="V5" s="735"/>
      <c r="W5" s="736"/>
    </row>
    <row r="6" spans="2:23" s="25" customFormat="1" ht="25.5" customHeight="1" x14ac:dyDescent="0.15">
      <c r="B6" s="728"/>
      <c r="C6" s="729" t="s">
        <v>190</v>
      </c>
      <c r="D6" s="730"/>
      <c r="E6" s="233">
        <v>2</v>
      </c>
      <c r="F6" s="734"/>
      <c r="G6" s="735"/>
      <c r="H6" s="735"/>
      <c r="I6" s="735"/>
      <c r="J6" s="735"/>
      <c r="K6" s="735"/>
      <c r="L6" s="736"/>
      <c r="M6" s="728"/>
      <c r="N6" s="729" t="s">
        <v>190</v>
      </c>
      <c r="O6" s="730"/>
      <c r="P6" s="233">
        <v>1</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1038</v>
      </c>
      <c r="F13" s="705"/>
      <c r="G13" s="706"/>
      <c r="H13" s="749" t="s">
        <v>195</v>
      </c>
      <c r="I13" s="749"/>
      <c r="J13" s="750" t="s">
        <v>631</v>
      </c>
      <c r="K13" s="750"/>
      <c r="L13" s="750"/>
      <c r="M13" s="749" t="s">
        <v>194</v>
      </c>
      <c r="N13" s="749"/>
      <c r="O13" s="749"/>
      <c r="P13" s="704" t="s">
        <v>1038</v>
      </c>
      <c r="Q13" s="705"/>
      <c r="R13" s="706"/>
      <c r="S13" s="749" t="s">
        <v>195</v>
      </c>
      <c r="T13" s="749"/>
      <c r="U13" s="750" t="s">
        <v>631</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748</v>
      </c>
      <c r="F15" s="746"/>
      <c r="G15" s="746"/>
      <c r="H15" s="746"/>
      <c r="I15" s="746"/>
      <c r="J15" s="746"/>
      <c r="K15" s="746"/>
      <c r="L15" s="747"/>
      <c r="M15" s="744" t="s">
        <v>198</v>
      </c>
      <c r="N15" s="744"/>
      <c r="O15" s="744"/>
      <c r="P15" s="745" t="s">
        <v>749</v>
      </c>
      <c r="Q15" s="746"/>
      <c r="R15" s="746"/>
      <c r="S15" s="746"/>
      <c r="T15" s="746"/>
      <c r="U15" s="746"/>
      <c r="V15" s="746"/>
      <c r="W15" s="747"/>
    </row>
    <row r="16" spans="2:23" s="25" customFormat="1" ht="25.5" customHeight="1" x14ac:dyDescent="0.15">
      <c r="B16" s="748" t="s">
        <v>188</v>
      </c>
      <c r="C16" s="748" t="s">
        <v>189</v>
      </c>
      <c r="D16" s="748"/>
      <c r="E16" s="232" t="s">
        <v>522</v>
      </c>
      <c r="F16" s="731"/>
      <c r="G16" s="732"/>
      <c r="H16" s="732"/>
      <c r="I16" s="732"/>
      <c r="J16" s="732"/>
      <c r="K16" s="732"/>
      <c r="L16" s="733"/>
      <c r="M16" s="748" t="s">
        <v>188</v>
      </c>
      <c r="N16" s="748" t="s">
        <v>189</v>
      </c>
      <c r="O16" s="748"/>
      <c r="P16" s="232" t="s">
        <v>523</v>
      </c>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v>1</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1038</v>
      </c>
      <c r="F24" s="705"/>
      <c r="G24" s="706"/>
      <c r="H24" s="749" t="s">
        <v>195</v>
      </c>
      <c r="I24" s="749"/>
      <c r="J24" s="704" t="s">
        <v>631</v>
      </c>
      <c r="K24" s="705"/>
      <c r="L24" s="706"/>
      <c r="M24" s="749" t="s">
        <v>194</v>
      </c>
      <c r="N24" s="749"/>
      <c r="O24" s="749"/>
      <c r="P24" s="704" t="s">
        <v>1038</v>
      </c>
      <c r="Q24" s="705"/>
      <c r="R24" s="706"/>
      <c r="S24" s="749" t="s">
        <v>195</v>
      </c>
      <c r="T24" s="749"/>
      <c r="U24" s="750" t="s">
        <v>631</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750</v>
      </c>
      <c r="F26" s="746"/>
      <c r="G26" s="746"/>
      <c r="H26" s="746"/>
      <c r="I26" s="746"/>
      <c r="J26" s="746"/>
      <c r="K26" s="746"/>
      <c r="L26" s="747"/>
      <c r="M26" s="744" t="s">
        <v>198</v>
      </c>
      <c r="N26" s="744"/>
      <c r="O26" s="744"/>
      <c r="P26" s="745" t="s">
        <v>751</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5FC6865B-E56D-4DAF-89C8-3DBFF52763AE}"/>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A606A25-68BD-4DC6-AD27-402AF5B5ECEE}">
          <x14:formula1>
            <xm:f>'(参考)リスト'!$C$16:$C$47</xm:f>
          </x14:formula1>
          <xm:sqref>E8 P8 P19 E19</xm:sqref>
        </x14:dataValidation>
        <x14:dataValidation type="list" allowBlank="1" showInputMessage="1" showErrorMessage="1" xr:uid="{34421F9F-3C9E-42D5-8D33-E063ED064277}">
          <x14:formula1>
            <xm:f>'(参考)リスト'!$B$16:$B$21</xm:f>
          </x14:formula1>
          <xm:sqref>E7 E18 P7 P18</xm:sqref>
        </x14:dataValidation>
        <x14:dataValidation type="list" allowBlank="1" showInputMessage="1" showErrorMessage="1" xr:uid="{482C01F9-EDF3-4C7F-9F26-BAB680780C35}">
          <x14:formula1>
            <xm:f>'(参考)リスト'!$E$16:$E$27</xm:f>
          </x14:formula1>
          <xm:sqref>E9 E20 P9 P20</xm:sqref>
        </x14:dataValidation>
        <x14:dataValidation type="list" allowBlank="1" showInputMessage="1" showErrorMessage="1" xr:uid="{E82DBFC7-36E9-47A8-8616-A704FFEEA3EE}">
          <x14:formula1>
            <xm:f>'(参考)リスト'!$D$16:$D$18</xm:f>
          </x14:formula1>
          <xm:sqref>E10 E21 P10 P21</xm:sqref>
        </x14:dataValidation>
        <x14:dataValidation type="list" allowBlank="1" showInputMessage="1" showErrorMessage="1" xr:uid="{832B8321-CFFA-4E38-99EF-01ACD5ACA700}">
          <x14:formula1>
            <xm:f>'(参考)リスト'!$F$16:$F$21</xm:f>
          </x14:formula1>
          <xm:sqref>P11:P12 P22:P23 E11:E12 E22:E23</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38E84-1723-4666-A885-3F2F067F4657}">
  <sheetPr codeName="Sheet64">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577</v>
      </c>
      <c r="F5" s="731"/>
      <c r="G5" s="732"/>
      <c r="H5" s="732"/>
      <c r="I5" s="732"/>
      <c r="J5" s="732"/>
      <c r="K5" s="732"/>
      <c r="L5" s="733"/>
      <c r="M5" s="727" t="s">
        <v>188</v>
      </c>
      <c r="N5" s="729" t="s">
        <v>189</v>
      </c>
      <c r="O5" s="730"/>
      <c r="P5" s="232" t="s">
        <v>578</v>
      </c>
      <c r="Q5" s="734"/>
      <c r="R5" s="735"/>
      <c r="S5" s="735"/>
      <c r="T5" s="735"/>
      <c r="U5" s="735"/>
      <c r="V5" s="735"/>
      <c r="W5" s="736"/>
    </row>
    <row r="6" spans="2:23" s="25" customFormat="1" ht="25.5" customHeight="1" x14ac:dyDescent="0.15">
      <c r="B6" s="728"/>
      <c r="C6" s="729" t="s">
        <v>190</v>
      </c>
      <c r="D6" s="730"/>
      <c r="E6" s="233">
        <v>1</v>
      </c>
      <c r="F6" s="734"/>
      <c r="G6" s="735"/>
      <c r="H6" s="735"/>
      <c r="I6" s="735"/>
      <c r="J6" s="735"/>
      <c r="K6" s="735"/>
      <c r="L6" s="736"/>
      <c r="M6" s="728"/>
      <c r="N6" s="729" t="s">
        <v>190</v>
      </c>
      <c r="O6" s="730"/>
      <c r="P6" s="233">
        <v>1</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1038</v>
      </c>
      <c r="F13" s="705"/>
      <c r="G13" s="706"/>
      <c r="H13" s="749" t="s">
        <v>195</v>
      </c>
      <c r="I13" s="749"/>
      <c r="J13" s="750" t="s">
        <v>631</v>
      </c>
      <c r="K13" s="750"/>
      <c r="L13" s="750"/>
      <c r="M13" s="749" t="s">
        <v>194</v>
      </c>
      <c r="N13" s="749"/>
      <c r="O13" s="749"/>
      <c r="P13" s="704" t="s">
        <v>1038</v>
      </c>
      <c r="Q13" s="705"/>
      <c r="R13" s="706"/>
      <c r="S13" s="749" t="s">
        <v>195</v>
      </c>
      <c r="T13" s="749"/>
      <c r="U13" s="750" t="s">
        <v>740</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752</v>
      </c>
      <c r="F15" s="746"/>
      <c r="G15" s="746"/>
      <c r="H15" s="746"/>
      <c r="I15" s="746"/>
      <c r="J15" s="746"/>
      <c r="K15" s="746"/>
      <c r="L15" s="747"/>
      <c r="M15" s="744" t="s">
        <v>198</v>
      </c>
      <c r="N15" s="744"/>
      <c r="O15" s="744"/>
      <c r="P15" s="745" t="s">
        <v>866</v>
      </c>
      <c r="Q15" s="746"/>
      <c r="R15" s="746"/>
      <c r="S15" s="746"/>
      <c r="T15" s="746"/>
      <c r="U15" s="746"/>
      <c r="V15" s="746"/>
      <c r="W15" s="747"/>
    </row>
    <row r="16" spans="2:23" s="25" customFormat="1" ht="25.5" customHeight="1" x14ac:dyDescent="0.15">
      <c r="B16" s="748" t="s">
        <v>188</v>
      </c>
      <c r="C16" s="748" t="s">
        <v>189</v>
      </c>
      <c r="D16" s="748"/>
      <c r="E16" s="232" t="s">
        <v>578</v>
      </c>
      <c r="F16" s="731"/>
      <c r="G16" s="732"/>
      <c r="H16" s="732"/>
      <c r="I16" s="732"/>
      <c r="J16" s="732"/>
      <c r="K16" s="732"/>
      <c r="L16" s="733"/>
      <c r="M16" s="748" t="s">
        <v>188</v>
      </c>
      <c r="N16" s="748" t="s">
        <v>189</v>
      </c>
      <c r="O16" s="748"/>
      <c r="P16" s="232" t="s">
        <v>579</v>
      </c>
      <c r="Q16" s="734"/>
      <c r="R16" s="735"/>
      <c r="S16" s="735"/>
      <c r="T16" s="735"/>
      <c r="U16" s="735"/>
      <c r="V16" s="735"/>
      <c r="W16" s="736"/>
    </row>
    <row r="17" spans="2:24" s="25" customFormat="1" ht="25.5" customHeight="1" x14ac:dyDescent="0.15">
      <c r="B17" s="748"/>
      <c r="C17" s="748" t="s">
        <v>190</v>
      </c>
      <c r="D17" s="748"/>
      <c r="E17" s="233">
        <v>2</v>
      </c>
      <c r="F17" s="734"/>
      <c r="G17" s="735"/>
      <c r="H17" s="735"/>
      <c r="I17" s="735"/>
      <c r="J17" s="735"/>
      <c r="K17" s="735"/>
      <c r="L17" s="736"/>
      <c r="M17" s="748"/>
      <c r="N17" s="748" t="s">
        <v>190</v>
      </c>
      <c r="O17" s="748"/>
      <c r="P17" s="233">
        <v>1</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1038</v>
      </c>
      <c r="F24" s="705"/>
      <c r="G24" s="706"/>
      <c r="H24" s="749" t="s">
        <v>195</v>
      </c>
      <c r="I24" s="749"/>
      <c r="J24" s="704" t="s">
        <v>631</v>
      </c>
      <c r="K24" s="705"/>
      <c r="L24" s="706"/>
      <c r="M24" s="749" t="s">
        <v>194</v>
      </c>
      <c r="N24" s="749"/>
      <c r="O24" s="749"/>
      <c r="P24" s="704" t="s">
        <v>1038</v>
      </c>
      <c r="Q24" s="705"/>
      <c r="R24" s="706"/>
      <c r="S24" s="749" t="s">
        <v>195</v>
      </c>
      <c r="T24" s="749"/>
      <c r="U24" s="750" t="s">
        <v>753</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754</v>
      </c>
      <c r="F26" s="746"/>
      <c r="G26" s="746"/>
      <c r="H26" s="746"/>
      <c r="I26" s="746"/>
      <c r="J26" s="746"/>
      <c r="K26" s="746"/>
      <c r="L26" s="747"/>
      <c r="M26" s="744" t="s">
        <v>198</v>
      </c>
      <c r="N26" s="744"/>
      <c r="O26" s="744"/>
      <c r="P26" s="745" t="s">
        <v>755</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C2707CDE-6904-446E-8E2C-48C8D665F76E}"/>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8A46808-7BF8-408C-A152-96C4E4C96871}">
          <x14:formula1>
            <xm:f>'(参考)リスト'!$C$16:$C$47</xm:f>
          </x14:formula1>
          <xm:sqref>E8 P8 P19 E19</xm:sqref>
        </x14:dataValidation>
        <x14:dataValidation type="list" allowBlank="1" showInputMessage="1" showErrorMessage="1" xr:uid="{B163DBC3-2C5C-4058-A459-CEB46C10A456}">
          <x14:formula1>
            <xm:f>'(参考)リスト'!$B$16:$B$21</xm:f>
          </x14:formula1>
          <xm:sqref>E7 E18 P7 P18</xm:sqref>
        </x14:dataValidation>
        <x14:dataValidation type="list" allowBlank="1" showInputMessage="1" showErrorMessage="1" xr:uid="{D2E60BDA-AC4B-4C35-BFA1-3A4E2E5F0EBE}">
          <x14:formula1>
            <xm:f>'(参考)リスト'!$E$16:$E$27</xm:f>
          </x14:formula1>
          <xm:sqref>E9 E20 P9 P20</xm:sqref>
        </x14:dataValidation>
        <x14:dataValidation type="list" allowBlank="1" showInputMessage="1" showErrorMessage="1" xr:uid="{C5040C56-E9BC-43C1-9E95-9DDD1E5C61C6}">
          <x14:formula1>
            <xm:f>'(参考)リスト'!$D$16:$D$18</xm:f>
          </x14:formula1>
          <xm:sqref>E10 E21 P10 P21</xm:sqref>
        </x14:dataValidation>
        <x14:dataValidation type="list" allowBlank="1" showInputMessage="1" showErrorMessage="1" xr:uid="{B1A33CB7-68A9-46EB-825D-60C86E91D24A}">
          <x14:formula1>
            <xm:f>'(参考)リスト'!$F$16:$F$21</xm:f>
          </x14:formula1>
          <xm:sqref>E22:E23 P11:P12 E11:E12 P22:P23</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5F7F4-0004-492C-BD3E-6E7F9FB399B3}">
  <sheetPr codeName="Sheet65">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579</v>
      </c>
      <c r="F5" s="731"/>
      <c r="G5" s="732"/>
      <c r="H5" s="732"/>
      <c r="I5" s="732"/>
      <c r="J5" s="732"/>
      <c r="K5" s="732"/>
      <c r="L5" s="733"/>
      <c r="M5" s="727" t="s">
        <v>188</v>
      </c>
      <c r="N5" s="729" t="s">
        <v>189</v>
      </c>
      <c r="O5" s="730"/>
      <c r="P5" s="232" t="s">
        <v>580</v>
      </c>
      <c r="Q5" s="734"/>
      <c r="R5" s="735"/>
      <c r="S5" s="735"/>
      <c r="T5" s="735"/>
      <c r="U5" s="735"/>
      <c r="V5" s="735"/>
      <c r="W5" s="736"/>
    </row>
    <row r="6" spans="2:23" s="25" customFormat="1" ht="25.5" customHeight="1" x14ac:dyDescent="0.15">
      <c r="B6" s="728"/>
      <c r="C6" s="729" t="s">
        <v>190</v>
      </c>
      <c r="D6" s="730"/>
      <c r="E6" s="233">
        <v>2</v>
      </c>
      <c r="F6" s="734"/>
      <c r="G6" s="735"/>
      <c r="H6" s="735"/>
      <c r="I6" s="735"/>
      <c r="J6" s="735"/>
      <c r="K6" s="735"/>
      <c r="L6" s="736"/>
      <c r="M6" s="728"/>
      <c r="N6" s="729" t="s">
        <v>190</v>
      </c>
      <c r="O6" s="730"/>
      <c r="P6" s="233">
        <v>1</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1038</v>
      </c>
      <c r="F13" s="705"/>
      <c r="G13" s="706"/>
      <c r="H13" s="749" t="s">
        <v>195</v>
      </c>
      <c r="I13" s="749"/>
      <c r="J13" s="750" t="s">
        <v>631</v>
      </c>
      <c r="K13" s="750"/>
      <c r="L13" s="750"/>
      <c r="M13" s="749" t="s">
        <v>194</v>
      </c>
      <c r="N13" s="749"/>
      <c r="O13" s="749"/>
      <c r="P13" s="704" t="s">
        <v>1038</v>
      </c>
      <c r="Q13" s="705"/>
      <c r="R13" s="706"/>
      <c r="S13" s="749" t="s">
        <v>195</v>
      </c>
      <c r="T13" s="749"/>
      <c r="U13" s="750" t="s">
        <v>631</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756</v>
      </c>
      <c r="F15" s="746"/>
      <c r="G15" s="746"/>
      <c r="H15" s="746"/>
      <c r="I15" s="746"/>
      <c r="J15" s="746"/>
      <c r="K15" s="746"/>
      <c r="L15" s="747"/>
      <c r="M15" s="744" t="s">
        <v>198</v>
      </c>
      <c r="N15" s="744"/>
      <c r="O15" s="744"/>
      <c r="P15" s="745" t="s">
        <v>757</v>
      </c>
      <c r="Q15" s="746"/>
      <c r="R15" s="746"/>
      <c r="S15" s="746"/>
      <c r="T15" s="746"/>
      <c r="U15" s="746"/>
      <c r="V15" s="746"/>
      <c r="W15" s="747"/>
    </row>
    <row r="16" spans="2:23" s="25" customFormat="1" ht="25.5" customHeight="1" x14ac:dyDescent="0.15">
      <c r="B16" s="748" t="s">
        <v>188</v>
      </c>
      <c r="C16" s="748" t="s">
        <v>189</v>
      </c>
      <c r="D16" s="748"/>
      <c r="E16" s="232" t="s">
        <v>581</v>
      </c>
      <c r="F16" s="731"/>
      <c r="G16" s="732"/>
      <c r="H16" s="732"/>
      <c r="I16" s="732"/>
      <c r="J16" s="732"/>
      <c r="K16" s="732"/>
      <c r="L16" s="733"/>
      <c r="M16" s="748" t="s">
        <v>188</v>
      </c>
      <c r="N16" s="748" t="s">
        <v>189</v>
      </c>
      <c r="O16" s="748"/>
      <c r="P16" s="232" t="s">
        <v>582</v>
      </c>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v>1</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1038</v>
      </c>
      <c r="F24" s="705"/>
      <c r="G24" s="706"/>
      <c r="H24" s="749" t="s">
        <v>195</v>
      </c>
      <c r="I24" s="749"/>
      <c r="J24" s="704" t="s">
        <v>631</v>
      </c>
      <c r="K24" s="705"/>
      <c r="L24" s="706"/>
      <c r="M24" s="749" t="s">
        <v>194</v>
      </c>
      <c r="N24" s="749"/>
      <c r="O24" s="749"/>
      <c r="P24" s="704" t="s">
        <v>1038</v>
      </c>
      <c r="Q24" s="705"/>
      <c r="R24" s="706"/>
      <c r="S24" s="749" t="s">
        <v>195</v>
      </c>
      <c r="T24" s="749"/>
      <c r="U24" s="750" t="s">
        <v>759</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758</v>
      </c>
      <c r="F26" s="746"/>
      <c r="G26" s="746"/>
      <c r="H26" s="746"/>
      <c r="I26" s="746"/>
      <c r="J26" s="746"/>
      <c r="K26" s="746"/>
      <c r="L26" s="747"/>
      <c r="M26" s="744" t="s">
        <v>198</v>
      </c>
      <c r="N26" s="744"/>
      <c r="O26" s="744"/>
      <c r="P26" s="745" t="s">
        <v>760</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C1C5B726-8333-47F5-8A8D-EE3DCA8BC766}"/>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8CDDEF6-E492-4455-B022-44867E787046}">
          <x14:formula1>
            <xm:f>'(参考)リスト'!$C$16:$C$47</xm:f>
          </x14:formula1>
          <xm:sqref>E8 P8 P19 E19</xm:sqref>
        </x14:dataValidation>
        <x14:dataValidation type="list" allowBlank="1" showInputMessage="1" showErrorMessage="1" xr:uid="{C762AB97-C0B8-47D8-8960-36BCC8B88F59}">
          <x14:formula1>
            <xm:f>'(参考)リスト'!$B$16:$B$21</xm:f>
          </x14:formula1>
          <xm:sqref>E7 E18 P7 P18</xm:sqref>
        </x14:dataValidation>
        <x14:dataValidation type="list" allowBlank="1" showInputMessage="1" showErrorMessage="1" xr:uid="{149B8CCF-CF7A-4D21-A049-1279C8CFF176}">
          <x14:formula1>
            <xm:f>'(参考)リスト'!$E$16:$E$27</xm:f>
          </x14:formula1>
          <xm:sqref>E9 E20 P9 P20</xm:sqref>
        </x14:dataValidation>
        <x14:dataValidation type="list" allowBlank="1" showInputMessage="1" showErrorMessage="1" xr:uid="{8EEB3803-2BA7-44C6-A9DE-2946881F5CC6}">
          <x14:formula1>
            <xm:f>'(参考)リスト'!$D$16:$D$18</xm:f>
          </x14:formula1>
          <xm:sqref>E10 E21 P10 P21</xm:sqref>
        </x14:dataValidation>
        <x14:dataValidation type="list" allowBlank="1" showInputMessage="1" showErrorMessage="1" xr:uid="{A0583B63-D490-4B80-8FF8-42289F63E814}">
          <x14:formula1>
            <xm:f>'(参考)リスト'!$F$16:$F$21</xm:f>
          </x14:formula1>
          <xm:sqref>P11:P12 P22:P23 E11:E12 E22:E23</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D68C2-421B-48B4-A8D4-1AECFA17C76C}">
  <sheetPr codeName="Sheet66">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582</v>
      </c>
      <c r="F5" s="731"/>
      <c r="G5" s="732"/>
      <c r="H5" s="732"/>
      <c r="I5" s="732"/>
      <c r="J5" s="732"/>
      <c r="K5" s="732"/>
      <c r="L5" s="733"/>
      <c r="M5" s="727" t="s">
        <v>188</v>
      </c>
      <c r="N5" s="729" t="s">
        <v>189</v>
      </c>
      <c r="O5" s="730"/>
      <c r="P5" s="232" t="s">
        <v>583</v>
      </c>
      <c r="Q5" s="734"/>
      <c r="R5" s="735"/>
      <c r="S5" s="735"/>
      <c r="T5" s="735"/>
      <c r="U5" s="735"/>
      <c r="V5" s="735"/>
      <c r="W5" s="736"/>
    </row>
    <row r="6" spans="2:23" s="25" customFormat="1" ht="25.5" customHeight="1" x14ac:dyDescent="0.15">
      <c r="B6" s="728"/>
      <c r="C6" s="729" t="s">
        <v>190</v>
      </c>
      <c r="D6" s="730"/>
      <c r="E6" s="233">
        <v>2</v>
      </c>
      <c r="F6" s="734"/>
      <c r="G6" s="735"/>
      <c r="H6" s="735"/>
      <c r="I6" s="735"/>
      <c r="J6" s="735"/>
      <c r="K6" s="735"/>
      <c r="L6" s="736"/>
      <c r="M6" s="728"/>
      <c r="N6" s="729" t="s">
        <v>190</v>
      </c>
      <c r="O6" s="730"/>
      <c r="P6" s="233">
        <v>1</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425</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526</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354</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t="s">
        <v>443</v>
      </c>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t="s">
        <v>494</v>
      </c>
      <c r="Q12" s="734"/>
      <c r="R12" s="735"/>
      <c r="S12" s="735"/>
      <c r="T12" s="735"/>
      <c r="U12" s="735"/>
      <c r="V12" s="735"/>
      <c r="W12" s="736"/>
    </row>
    <row r="13" spans="2:23" s="25" customFormat="1" ht="25.5" customHeight="1" x14ac:dyDescent="0.15">
      <c r="B13" s="749" t="s">
        <v>194</v>
      </c>
      <c r="C13" s="749"/>
      <c r="D13" s="749"/>
      <c r="E13" s="704" t="s">
        <v>1038</v>
      </c>
      <c r="F13" s="705"/>
      <c r="G13" s="706"/>
      <c r="H13" s="749" t="s">
        <v>195</v>
      </c>
      <c r="I13" s="749"/>
      <c r="J13" s="750" t="s">
        <v>631</v>
      </c>
      <c r="K13" s="750"/>
      <c r="L13" s="750"/>
      <c r="M13" s="749" t="s">
        <v>194</v>
      </c>
      <c r="N13" s="749"/>
      <c r="O13" s="749"/>
      <c r="P13" s="704" t="s">
        <v>762</v>
      </c>
      <c r="Q13" s="705"/>
      <c r="R13" s="706"/>
      <c r="S13" s="749" t="s">
        <v>195</v>
      </c>
      <c r="T13" s="749"/>
      <c r="U13" s="750" t="s">
        <v>762</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t="s">
        <v>428</v>
      </c>
      <c r="Q14" s="759"/>
      <c r="R14" s="759"/>
      <c r="S14" s="760" t="s">
        <v>197</v>
      </c>
      <c r="T14" s="761"/>
      <c r="U14" s="762"/>
      <c r="V14" s="763"/>
      <c r="W14" s="764"/>
    </row>
    <row r="15" spans="2:23" s="25" customFormat="1" ht="39.75" customHeight="1" x14ac:dyDescent="0.15">
      <c r="B15" s="744" t="s">
        <v>198</v>
      </c>
      <c r="C15" s="744"/>
      <c r="D15" s="744"/>
      <c r="E15" s="745" t="s">
        <v>761</v>
      </c>
      <c r="F15" s="746"/>
      <c r="G15" s="746"/>
      <c r="H15" s="746"/>
      <c r="I15" s="746"/>
      <c r="J15" s="746"/>
      <c r="K15" s="746"/>
      <c r="L15" s="747"/>
      <c r="M15" s="744" t="s">
        <v>198</v>
      </c>
      <c r="N15" s="744"/>
      <c r="O15" s="744"/>
      <c r="P15" s="745" t="s">
        <v>763</v>
      </c>
      <c r="Q15" s="746"/>
      <c r="R15" s="746"/>
      <c r="S15" s="746"/>
      <c r="T15" s="746"/>
      <c r="U15" s="746"/>
      <c r="V15" s="746"/>
      <c r="W15" s="747"/>
    </row>
    <row r="16" spans="2:23" s="25" customFormat="1" ht="25.5" customHeight="1" x14ac:dyDescent="0.15">
      <c r="B16" s="748" t="s">
        <v>188</v>
      </c>
      <c r="C16" s="748" t="s">
        <v>189</v>
      </c>
      <c r="D16" s="748"/>
      <c r="E16" s="232" t="s">
        <v>583</v>
      </c>
      <c r="F16" s="731"/>
      <c r="G16" s="732"/>
      <c r="H16" s="732"/>
      <c r="I16" s="732"/>
      <c r="J16" s="732"/>
      <c r="K16" s="732"/>
      <c r="L16" s="733"/>
      <c r="M16" s="748" t="s">
        <v>188</v>
      </c>
      <c r="N16" s="748" t="s">
        <v>189</v>
      </c>
      <c r="O16" s="748"/>
      <c r="P16" s="232" t="s">
        <v>583</v>
      </c>
      <c r="Q16" s="734"/>
      <c r="R16" s="735"/>
      <c r="S16" s="735"/>
      <c r="T16" s="735"/>
      <c r="U16" s="735"/>
      <c r="V16" s="735"/>
      <c r="W16" s="736"/>
    </row>
    <row r="17" spans="2:24" s="25" customFormat="1" ht="25.5" customHeight="1" x14ac:dyDescent="0.15">
      <c r="B17" s="748"/>
      <c r="C17" s="748" t="s">
        <v>190</v>
      </c>
      <c r="D17" s="748"/>
      <c r="E17" s="233">
        <v>2</v>
      </c>
      <c r="F17" s="734"/>
      <c r="G17" s="735"/>
      <c r="H17" s="735"/>
      <c r="I17" s="735"/>
      <c r="J17" s="735"/>
      <c r="K17" s="735"/>
      <c r="L17" s="736"/>
      <c r="M17" s="748"/>
      <c r="N17" s="748" t="s">
        <v>190</v>
      </c>
      <c r="O17" s="748"/>
      <c r="P17" s="233">
        <v>3</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1038</v>
      </c>
      <c r="F24" s="705"/>
      <c r="G24" s="706"/>
      <c r="H24" s="749" t="s">
        <v>195</v>
      </c>
      <c r="I24" s="749"/>
      <c r="J24" s="704" t="s">
        <v>631</v>
      </c>
      <c r="K24" s="705"/>
      <c r="L24" s="706"/>
      <c r="M24" s="749" t="s">
        <v>194</v>
      </c>
      <c r="N24" s="749"/>
      <c r="O24" s="749"/>
      <c r="P24" s="704" t="s">
        <v>1038</v>
      </c>
      <c r="Q24" s="705"/>
      <c r="R24" s="706"/>
      <c r="S24" s="749" t="s">
        <v>195</v>
      </c>
      <c r="T24" s="749"/>
      <c r="U24" s="750" t="s">
        <v>631</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764</v>
      </c>
      <c r="F26" s="746"/>
      <c r="G26" s="746"/>
      <c r="H26" s="746"/>
      <c r="I26" s="746"/>
      <c r="J26" s="746"/>
      <c r="K26" s="746"/>
      <c r="L26" s="747"/>
      <c r="M26" s="744" t="s">
        <v>198</v>
      </c>
      <c r="N26" s="744"/>
      <c r="O26" s="744"/>
      <c r="P26" s="745" t="s">
        <v>765</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8671928D-6701-46A0-A925-C29815DC20E6}"/>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A68FD0E-7DCD-4AB7-93FB-77FAA49B2AE7}">
          <x14:formula1>
            <xm:f>'(参考)リスト'!$C$16:$C$47</xm:f>
          </x14:formula1>
          <xm:sqref>E8 P8 P19 E19</xm:sqref>
        </x14:dataValidation>
        <x14:dataValidation type="list" allowBlank="1" showInputMessage="1" showErrorMessage="1" xr:uid="{1CFC82B6-81C9-494D-B2B4-9EA9329ABACA}">
          <x14:formula1>
            <xm:f>'(参考)リスト'!$B$16:$B$21</xm:f>
          </x14:formula1>
          <xm:sqref>E7 E18 P7 P18</xm:sqref>
        </x14:dataValidation>
        <x14:dataValidation type="list" allowBlank="1" showInputMessage="1" showErrorMessage="1" xr:uid="{167B76E3-2888-4D61-8956-36B8FFCD0052}">
          <x14:formula1>
            <xm:f>'(参考)リスト'!$E$16:$E$27</xm:f>
          </x14:formula1>
          <xm:sqref>E9 E20 P9 P20</xm:sqref>
        </x14:dataValidation>
        <x14:dataValidation type="list" allowBlank="1" showInputMessage="1" showErrorMessage="1" xr:uid="{58739BCF-BEA2-4E59-B386-977A3E0246B4}">
          <x14:formula1>
            <xm:f>'(参考)リスト'!$D$16:$D$18</xm:f>
          </x14:formula1>
          <xm:sqref>E10 E21 P10 P21</xm:sqref>
        </x14:dataValidation>
        <x14:dataValidation type="list" allowBlank="1" showInputMessage="1" showErrorMessage="1" xr:uid="{9462196B-96A0-47A9-911A-634B8F6EF2BB}">
          <x14:formula1>
            <xm:f>'(参考)リスト'!$F$16:$F$21</xm:f>
          </x14:formula1>
          <xm:sqref>P11:P12 P22:P23 E11:E12 E22:E23</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3F51D-2E5F-4363-AC91-4BED254064F0}">
  <sheetPr codeName="Sheet67">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584</v>
      </c>
      <c r="F5" s="731"/>
      <c r="G5" s="732"/>
      <c r="H5" s="732"/>
      <c r="I5" s="732"/>
      <c r="J5" s="732"/>
      <c r="K5" s="732"/>
      <c r="L5" s="733"/>
      <c r="M5" s="727" t="s">
        <v>188</v>
      </c>
      <c r="N5" s="729" t="s">
        <v>189</v>
      </c>
      <c r="O5" s="730"/>
      <c r="P5" s="232" t="s">
        <v>584</v>
      </c>
      <c r="Q5" s="734"/>
      <c r="R5" s="735"/>
      <c r="S5" s="735"/>
      <c r="T5" s="735"/>
      <c r="U5" s="735"/>
      <c r="V5" s="735"/>
      <c r="W5" s="736"/>
    </row>
    <row r="6" spans="2:23" s="25" customFormat="1" ht="25.5" customHeight="1" x14ac:dyDescent="0.15">
      <c r="B6" s="728"/>
      <c r="C6" s="729" t="s">
        <v>190</v>
      </c>
      <c r="D6" s="730"/>
      <c r="E6" s="233">
        <v>1</v>
      </c>
      <c r="F6" s="734"/>
      <c r="G6" s="735"/>
      <c r="H6" s="735"/>
      <c r="I6" s="735"/>
      <c r="J6" s="735"/>
      <c r="K6" s="735"/>
      <c r="L6" s="736"/>
      <c r="M6" s="728"/>
      <c r="N6" s="729" t="s">
        <v>190</v>
      </c>
      <c r="O6" s="730"/>
      <c r="P6" s="233">
        <v>2</v>
      </c>
      <c r="Q6" s="734"/>
      <c r="R6" s="735"/>
      <c r="S6" s="735"/>
      <c r="T6" s="735"/>
      <c r="U6" s="735"/>
      <c r="V6" s="735"/>
      <c r="W6" s="736"/>
    </row>
    <row r="7" spans="2:23" s="25" customFormat="1" ht="25.5" customHeight="1" x14ac:dyDescent="0.15">
      <c r="B7" s="727" t="s">
        <v>191</v>
      </c>
      <c r="C7" s="729" t="s">
        <v>139</v>
      </c>
      <c r="D7" s="730"/>
      <c r="E7" s="233" t="s">
        <v>425</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526</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354</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t="s">
        <v>443</v>
      </c>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t="s">
        <v>494</v>
      </c>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766</v>
      </c>
      <c r="F13" s="705"/>
      <c r="G13" s="706"/>
      <c r="H13" s="749" t="s">
        <v>195</v>
      </c>
      <c r="I13" s="749"/>
      <c r="J13" s="750" t="s">
        <v>767</v>
      </c>
      <c r="K13" s="750"/>
      <c r="L13" s="750"/>
      <c r="M13" s="749" t="s">
        <v>194</v>
      </c>
      <c r="N13" s="749"/>
      <c r="O13" s="749"/>
      <c r="P13" s="704" t="s">
        <v>1038</v>
      </c>
      <c r="Q13" s="705"/>
      <c r="R13" s="706"/>
      <c r="S13" s="749" t="s">
        <v>195</v>
      </c>
      <c r="T13" s="749"/>
      <c r="U13" s="750" t="s">
        <v>631</v>
      </c>
      <c r="V13" s="750"/>
      <c r="W13" s="750"/>
    </row>
    <row r="14" spans="2:23" s="25" customFormat="1" ht="25.5" customHeight="1" x14ac:dyDescent="0.15">
      <c r="B14" s="751" t="s">
        <v>196</v>
      </c>
      <c r="C14" s="751"/>
      <c r="D14" s="751"/>
      <c r="E14" s="596" t="s">
        <v>428</v>
      </c>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768</v>
      </c>
      <c r="F15" s="746"/>
      <c r="G15" s="746"/>
      <c r="H15" s="746"/>
      <c r="I15" s="746"/>
      <c r="J15" s="746"/>
      <c r="K15" s="746"/>
      <c r="L15" s="747"/>
      <c r="M15" s="744" t="s">
        <v>198</v>
      </c>
      <c r="N15" s="744"/>
      <c r="O15" s="744"/>
      <c r="P15" s="745" t="s">
        <v>769</v>
      </c>
      <c r="Q15" s="746"/>
      <c r="R15" s="746"/>
      <c r="S15" s="746"/>
      <c r="T15" s="746"/>
      <c r="U15" s="746"/>
      <c r="V15" s="746"/>
      <c r="W15" s="747"/>
    </row>
    <row r="16" spans="2:23" s="25" customFormat="1" ht="25.5" customHeight="1" x14ac:dyDescent="0.15">
      <c r="B16" s="748" t="s">
        <v>188</v>
      </c>
      <c r="C16" s="748" t="s">
        <v>189</v>
      </c>
      <c r="D16" s="748"/>
      <c r="E16" s="232" t="s">
        <v>584</v>
      </c>
      <c r="F16" s="731"/>
      <c r="G16" s="732"/>
      <c r="H16" s="732"/>
      <c r="I16" s="732"/>
      <c r="J16" s="732"/>
      <c r="K16" s="732"/>
      <c r="L16" s="733"/>
      <c r="M16" s="748" t="s">
        <v>188</v>
      </c>
      <c r="N16" s="748" t="s">
        <v>189</v>
      </c>
      <c r="O16" s="748"/>
      <c r="P16" s="232" t="s">
        <v>585</v>
      </c>
      <c r="Q16" s="734"/>
      <c r="R16" s="735"/>
      <c r="S16" s="735"/>
      <c r="T16" s="735"/>
      <c r="U16" s="735"/>
      <c r="V16" s="735"/>
      <c r="W16" s="736"/>
    </row>
    <row r="17" spans="2:24" s="25" customFormat="1" ht="25.5" customHeight="1" x14ac:dyDescent="0.15">
      <c r="B17" s="748"/>
      <c r="C17" s="748" t="s">
        <v>190</v>
      </c>
      <c r="D17" s="748"/>
      <c r="E17" s="233">
        <v>3</v>
      </c>
      <c r="F17" s="734"/>
      <c r="G17" s="735"/>
      <c r="H17" s="735"/>
      <c r="I17" s="735"/>
      <c r="J17" s="735"/>
      <c r="K17" s="735"/>
      <c r="L17" s="736"/>
      <c r="M17" s="748"/>
      <c r="N17" s="748" t="s">
        <v>190</v>
      </c>
      <c r="O17" s="748"/>
      <c r="P17" s="233">
        <v>1</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1038</v>
      </c>
      <c r="F24" s="705"/>
      <c r="G24" s="706"/>
      <c r="H24" s="749" t="s">
        <v>195</v>
      </c>
      <c r="I24" s="749"/>
      <c r="J24" s="704" t="s">
        <v>631</v>
      </c>
      <c r="K24" s="705"/>
      <c r="L24" s="706"/>
      <c r="M24" s="749" t="s">
        <v>194</v>
      </c>
      <c r="N24" s="749"/>
      <c r="O24" s="749"/>
      <c r="P24" s="704" t="s">
        <v>1038</v>
      </c>
      <c r="Q24" s="705"/>
      <c r="R24" s="706"/>
      <c r="S24" s="749" t="s">
        <v>195</v>
      </c>
      <c r="T24" s="749"/>
      <c r="U24" s="750" t="s">
        <v>628</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770</v>
      </c>
      <c r="F26" s="746"/>
      <c r="G26" s="746"/>
      <c r="H26" s="746"/>
      <c r="I26" s="746"/>
      <c r="J26" s="746"/>
      <c r="K26" s="746"/>
      <c r="L26" s="747"/>
      <c r="M26" s="744" t="s">
        <v>198</v>
      </c>
      <c r="N26" s="744"/>
      <c r="O26" s="744"/>
      <c r="P26" s="745" t="s">
        <v>771</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D65F7432-51FF-43EC-8BCE-77C1319BE673}"/>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5334629-5132-48CA-8066-F61C0BEC0710}">
          <x14:formula1>
            <xm:f>'(参考)リスト'!$C$16:$C$47</xm:f>
          </x14:formula1>
          <xm:sqref>E8 P8 P19 E19</xm:sqref>
        </x14:dataValidation>
        <x14:dataValidation type="list" allowBlank="1" showInputMessage="1" showErrorMessage="1" xr:uid="{7992AAEB-AAD0-4F40-9500-E615C36AB1AB}">
          <x14:formula1>
            <xm:f>'(参考)リスト'!$B$16:$B$21</xm:f>
          </x14:formula1>
          <xm:sqref>E7 E18 P7 P18</xm:sqref>
        </x14:dataValidation>
        <x14:dataValidation type="list" allowBlank="1" showInputMessage="1" showErrorMessage="1" xr:uid="{2D785E90-5923-4DEA-9413-83B37C59B9EF}">
          <x14:formula1>
            <xm:f>'(参考)リスト'!$E$16:$E$27</xm:f>
          </x14:formula1>
          <xm:sqref>E9 E20 P9 P20</xm:sqref>
        </x14:dataValidation>
        <x14:dataValidation type="list" allowBlank="1" showInputMessage="1" showErrorMessage="1" xr:uid="{0D47732C-DAE0-456E-9084-3AE5B48C683B}">
          <x14:formula1>
            <xm:f>'(参考)リスト'!$D$16:$D$18</xm:f>
          </x14:formula1>
          <xm:sqref>E10 E21 P10 P21</xm:sqref>
        </x14:dataValidation>
        <x14:dataValidation type="list" allowBlank="1" showInputMessage="1" showErrorMessage="1" xr:uid="{FE9FC20D-57EF-4737-889F-6E9E0926B92B}">
          <x14:formula1>
            <xm:f>'(参考)リスト'!$F$16:$F$21</xm:f>
          </x14:formula1>
          <xm:sqref>P11:P12 P22:P23 E11:E12 E22:E23</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57732-A372-451D-BB1A-CE696892BEB0}">
  <sheetPr codeName="Sheet68">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585</v>
      </c>
      <c r="F5" s="731"/>
      <c r="G5" s="732"/>
      <c r="H5" s="732"/>
      <c r="I5" s="732"/>
      <c r="J5" s="732"/>
      <c r="K5" s="732"/>
      <c r="L5" s="733"/>
      <c r="M5" s="727" t="s">
        <v>188</v>
      </c>
      <c r="N5" s="729" t="s">
        <v>189</v>
      </c>
      <c r="O5" s="730"/>
      <c r="P5" s="232" t="s">
        <v>586</v>
      </c>
      <c r="Q5" s="734"/>
      <c r="R5" s="735"/>
      <c r="S5" s="735"/>
      <c r="T5" s="735"/>
      <c r="U5" s="735"/>
      <c r="V5" s="735"/>
      <c r="W5" s="736"/>
    </row>
    <row r="6" spans="2:23" s="25" customFormat="1" ht="25.5" customHeight="1" x14ac:dyDescent="0.15">
      <c r="B6" s="728"/>
      <c r="C6" s="729" t="s">
        <v>190</v>
      </c>
      <c r="D6" s="730"/>
      <c r="E6" s="233">
        <v>2</v>
      </c>
      <c r="F6" s="734"/>
      <c r="G6" s="735"/>
      <c r="H6" s="735"/>
      <c r="I6" s="735"/>
      <c r="J6" s="735"/>
      <c r="K6" s="735"/>
      <c r="L6" s="736"/>
      <c r="M6" s="728"/>
      <c r="N6" s="729" t="s">
        <v>190</v>
      </c>
      <c r="O6" s="730"/>
      <c r="P6" s="233">
        <v>1</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1038</v>
      </c>
      <c r="F13" s="705"/>
      <c r="G13" s="706"/>
      <c r="H13" s="749" t="s">
        <v>195</v>
      </c>
      <c r="I13" s="749"/>
      <c r="J13" s="750" t="s">
        <v>631</v>
      </c>
      <c r="K13" s="750"/>
      <c r="L13" s="750"/>
      <c r="M13" s="749" t="s">
        <v>194</v>
      </c>
      <c r="N13" s="749"/>
      <c r="O13" s="749"/>
      <c r="P13" s="704" t="s">
        <v>1038</v>
      </c>
      <c r="Q13" s="705"/>
      <c r="R13" s="706"/>
      <c r="S13" s="749" t="s">
        <v>195</v>
      </c>
      <c r="T13" s="749"/>
      <c r="U13" s="750" t="s">
        <v>631</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772</v>
      </c>
      <c r="F15" s="746"/>
      <c r="G15" s="746"/>
      <c r="H15" s="746"/>
      <c r="I15" s="746"/>
      <c r="J15" s="746"/>
      <c r="K15" s="746"/>
      <c r="L15" s="747"/>
      <c r="M15" s="744" t="s">
        <v>198</v>
      </c>
      <c r="N15" s="744"/>
      <c r="O15" s="744"/>
      <c r="P15" s="745" t="s">
        <v>773</v>
      </c>
      <c r="Q15" s="746"/>
      <c r="R15" s="746"/>
      <c r="S15" s="746"/>
      <c r="T15" s="746"/>
      <c r="U15" s="746"/>
      <c r="V15" s="746"/>
      <c r="W15" s="747"/>
    </row>
    <row r="16" spans="2:23" s="25" customFormat="1" ht="25.5" customHeight="1" x14ac:dyDescent="0.15">
      <c r="B16" s="748" t="s">
        <v>188</v>
      </c>
      <c r="C16" s="748" t="s">
        <v>189</v>
      </c>
      <c r="D16" s="748"/>
      <c r="E16" s="232" t="s">
        <v>587</v>
      </c>
      <c r="F16" s="731"/>
      <c r="G16" s="732"/>
      <c r="H16" s="732"/>
      <c r="I16" s="732"/>
      <c r="J16" s="732"/>
      <c r="K16" s="732"/>
      <c r="L16" s="733"/>
      <c r="M16" s="748" t="s">
        <v>188</v>
      </c>
      <c r="N16" s="748" t="s">
        <v>189</v>
      </c>
      <c r="O16" s="748"/>
      <c r="P16" s="232" t="s">
        <v>588</v>
      </c>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v>1</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425</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500</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354</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t="s">
        <v>443</v>
      </c>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t="s">
        <v>444</v>
      </c>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t="s">
        <v>494</v>
      </c>
      <c r="Q23" s="734"/>
      <c r="R23" s="735"/>
      <c r="S23" s="735"/>
      <c r="T23" s="735"/>
      <c r="U23" s="735"/>
      <c r="V23" s="735"/>
      <c r="W23" s="736"/>
    </row>
    <row r="24" spans="2:24" s="25" customFormat="1" ht="25.5" customHeight="1" x14ac:dyDescent="0.15">
      <c r="B24" s="749" t="s">
        <v>194</v>
      </c>
      <c r="C24" s="749"/>
      <c r="D24" s="749"/>
      <c r="E24" s="704" t="s">
        <v>1038</v>
      </c>
      <c r="F24" s="705"/>
      <c r="G24" s="706"/>
      <c r="H24" s="749" t="s">
        <v>195</v>
      </c>
      <c r="I24" s="749"/>
      <c r="J24" s="704" t="s">
        <v>631</v>
      </c>
      <c r="K24" s="705"/>
      <c r="L24" s="706"/>
      <c r="M24" s="749" t="s">
        <v>194</v>
      </c>
      <c r="N24" s="749"/>
      <c r="O24" s="749"/>
      <c r="P24" s="704" t="s">
        <v>723</v>
      </c>
      <c r="Q24" s="705"/>
      <c r="R24" s="706"/>
      <c r="S24" s="749" t="s">
        <v>195</v>
      </c>
      <c r="T24" s="749"/>
      <c r="U24" s="750" t="s">
        <v>433</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t="s">
        <v>775</v>
      </c>
      <c r="Q25" s="759"/>
      <c r="R25" s="759"/>
      <c r="S25" s="760" t="s">
        <v>197</v>
      </c>
      <c r="T25" s="761"/>
      <c r="U25" s="762">
        <v>45945</v>
      </c>
      <c r="V25" s="763"/>
      <c r="W25" s="764"/>
    </row>
    <row r="26" spans="2:24" s="25" customFormat="1" ht="39.75" customHeight="1" x14ac:dyDescent="0.15">
      <c r="B26" s="744" t="s">
        <v>198</v>
      </c>
      <c r="C26" s="744"/>
      <c r="D26" s="744"/>
      <c r="E26" s="745" t="s">
        <v>774</v>
      </c>
      <c r="F26" s="746"/>
      <c r="G26" s="746"/>
      <c r="H26" s="746"/>
      <c r="I26" s="746"/>
      <c r="J26" s="746"/>
      <c r="K26" s="746"/>
      <c r="L26" s="747"/>
      <c r="M26" s="744" t="s">
        <v>198</v>
      </c>
      <c r="N26" s="744"/>
      <c r="O26" s="744"/>
      <c r="P26" s="745" t="s">
        <v>776</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CBE5BBA2-4419-48D0-A5A9-872545A66ECA}"/>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6B034AA-7E90-4082-A5A4-40BE07CB0836}">
          <x14:formula1>
            <xm:f>'(参考)リスト'!$C$16:$C$47</xm:f>
          </x14:formula1>
          <xm:sqref>E8 P8 P19 E19</xm:sqref>
        </x14:dataValidation>
        <x14:dataValidation type="list" allowBlank="1" showInputMessage="1" showErrorMessage="1" xr:uid="{107B5EE6-B23F-470A-BF09-7CE1A5C86732}">
          <x14:formula1>
            <xm:f>'(参考)リスト'!$B$16:$B$21</xm:f>
          </x14:formula1>
          <xm:sqref>E7 E18 P7 P18</xm:sqref>
        </x14:dataValidation>
        <x14:dataValidation type="list" allowBlank="1" showInputMessage="1" showErrorMessage="1" xr:uid="{69CFE4D7-CB31-46A4-8D32-FD8A90CF97E9}">
          <x14:formula1>
            <xm:f>'(参考)リスト'!$E$16:$E$27</xm:f>
          </x14:formula1>
          <xm:sqref>E9 E20 P9 P20</xm:sqref>
        </x14:dataValidation>
        <x14:dataValidation type="list" allowBlank="1" showInputMessage="1" showErrorMessage="1" xr:uid="{54205A9F-0175-42AA-A7CC-FC89DBDA32EE}">
          <x14:formula1>
            <xm:f>'(参考)リスト'!$D$16:$D$18</xm:f>
          </x14:formula1>
          <xm:sqref>E10 E21 P10 P21</xm:sqref>
        </x14:dataValidation>
        <x14:dataValidation type="list" allowBlank="1" showInputMessage="1" showErrorMessage="1" xr:uid="{A2EC8B32-DAED-4DE1-B1AB-15CFF7A36F08}">
          <x14:formula1>
            <xm:f>'(参考)リスト'!$F$16:$F$21</xm:f>
          </x14:formula1>
          <xm:sqref>P22:P23 P11:P12 E11:E12 E22:E23</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EFE7C-8546-487C-A70D-5E4FC0329F41}">
  <sheetPr codeName="Sheet69">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588</v>
      </c>
      <c r="F5" s="731"/>
      <c r="G5" s="732"/>
      <c r="H5" s="732"/>
      <c r="I5" s="732"/>
      <c r="J5" s="732"/>
      <c r="K5" s="732"/>
      <c r="L5" s="733"/>
      <c r="M5" s="727" t="s">
        <v>188</v>
      </c>
      <c r="N5" s="729" t="s">
        <v>189</v>
      </c>
      <c r="O5" s="730"/>
      <c r="P5" s="232" t="s">
        <v>589</v>
      </c>
      <c r="Q5" s="734"/>
      <c r="R5" s="735"/>
      <c r="S5" s="735"/>
      <c r="T5" s="735"/>
      <c r="U5" s="735"/>
      <c r="V5" s="735"/>
      <c r="W5" s="736"/>
    </row>
    <row r="6" spans="2:23" s="25" customFormat="1" ht="25.5" customHeight="1" x14ac:dyDescent="0.15">
      <c r="B6" s="728"/>
      <c r="C6" s="729" t="s">
        <v>190</v>
      </c>
      <c r="D6" s="730"/>
      <c r="E6" s="233">
        <v>2</v>
      </c>
      <c r="F6" s="734"/>
      <c r="G6" s="735"/>
      <c r="H6" s="735"/>
      <c r="I6" s="735"/>
      <c r="J6" s="735"/>
      <c r="K6" s="735"/>
      <c r="L6" s="736"/>
      <c r="M6" s="728"/>
      <c r="N6" s="729" t="s">
        <v>190</v>
      </c>
      <c r="O6" s="730"/>
      <c r="P6" s="233">
        <v>1</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1038</v>
      </c>
      <c r="F13" s="705"/>
      <c r="G13" s="706"/>
      <c r="H13" s="749" t="s">
        <v>195</v>
      </c>
      <c r="I13" s="749"/>
      <c r="J13" s="750" t="s">
        <v>631</v>
      </c>
      <c r="K13" s="750"/>
      <c r="L13" s="750"/>
      <c r="M13" s="749" t="s">
        <v>194</v>
      </c>
      <c r="N13" s="749"/>
      <c r="O13" s="749"/>
      <c r="P13" s="704" t="s">
        <v>1038</v>
      </c>
      <c r="Q13" s="705"/>
      <c r="R13" s="706"/>
      <c r="S13" s="749" t="s">
        <v>195</v>
      </c>
      <c r="T13" s="749"/>
      <c r="U13" s="750" t="s">
        <v>779</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778</v>
      </c>
      <c r="F15" s="746"/>
      <c r="G15" s="746"/>
      <c r="H15" s="746"/>
      <c r="I15" s="746"/>
      <c r="J15" s="746"/>
      <c r="K15" s="746"/>
      <c r="L15" s="747"/>
      <c r="M15" s="744" t="s">
        <v>198</v>
      </c>
      <c r="N15" s="744"/>
      <c r="O15" s="744"/>
      <c r="P15" s="745" t="s">
        <v>781</v>
      </c>
      <c r="Q15" s="746"/>
      <c r="R15" s="746"/>
      <c r="S15" s="746"/>
      <c r="T15" s="746"/>
      <c r="U15" s="746"/>
      <c r="V15" s="746"/>
      <c r="W15" s="747"/>
    </row>
    <row r="16" spans="2:23" s="25" customFormat="1" ht="25.5" customHeight="1" x14ac:dyDescent="0.15">
      <c r="B16" s="748" t="s">
        <v>188</v>
      </c>
      <c r="C16" s="748" t="s">
        <v>189</v>
      </c>
      <c r="D16" s="748"/>
      <c r="E16" s="232" t="s">
        <v>590</v>
      </c>
      <c r="F16" s="731"/>
      <c r="G16" s="732"/>
      <c r="H16" s="732"/>
      <c r="I16" s="732"/>
      <c r="J16" s="732"/>
      <c r="K16" s="732"/>
      <c r="L16" s="733"/>
      <c r="M16" s="748" t="s">
        <v>188</v>
      </c>
      <c r="N16" s="748" t="s">
        <v>189</v>
      </c>
      <c r="O16" s="748"/>
      <c r="P16" s="232" t="s">
        <v>590</v>
      </c>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v>2</v>
      </c>
      <c r="Q17" s="734"/>
      <c r="R17" s="735"/>
      <c r="S17" s="735"/>
      <c r="T17" s="735"/>
      <c r="U17" s="735"/>
      <c r="V17" s="735"/>
      <c r="W17" s="736"/>
    </row>
    <row r="18" spans="2:24" s="25" customFormat="1" ht="25.5" customHeight="1" x14ac:dyDescent="0.15">
      <c r="B18" s="748" t="s">
        <v>191</v>
      </c>
      <c r="C18" s="748" t="s">
        <v>139</v>
      </c>
      <c r="D18" s="748"/>
      <c r="E18" s="233" t="s">
        <v>425</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862</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345</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t="s">
        <v>443</v>
      </c>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t="s">
        <v>494</v>
      </c>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782</v>
      </c>
      <c r="F24" s="705"/>
      <c r="G24" s="706"/>
      <c r="H24" s="749" t="s">
        <v>195</v>
      </c>
      <c r="I24" s="749"/>
      <c r="J24" s="704" t="s">
        <v>782</v>
      </c>
      <c r="K24" s="705"/>
      <c r="L24" s="706"/>
      <c r="M24" s="749" t="s">
        <v>194</v>
      </c>
      <c r="N24" s="749"/>
      <c r="O24" s="749"/>
      <c r="P24" s="704" t="s">
        <v>1038</v>
      </c>
      <c r="Q24" s="705"/>
      <c r="R24" s="706"/>
      <c r="S24" s="749" t="s">
        <v>195</v>
      </c>
      <c r="T24" s="749"/>
      <c r="U24" s="750" t="s">
        <v>779</v>
      </c>
      <c r="V24" s="750"/>
      <c r="W24" s="750"/>
    </row>
    <row r="25" spans="2:24" s="25" customFormat="1" ht="25.5" customHeight="1" x14ac:dyDescent="0.15">
      <c r="B25" s="751" t="s">
        <v>196</v>
      </c>
      <c r="C25" s="751"/>
      <c r="D25" s="751"/>
      <c r="E25" s="759" t="s">
        <v>428</v>
      </c>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1029</v>
      </c>
      <c r="F26" s="746"/>
      <c r="G26" s="746"/>
      <c r="H26" s="746"/>
      <c r="I26" s="746"/>
      <c r="J26" s="746"/>
      <c r="K26" s="746"/>
      <c r="L26" s="747"/>
      <c r="M26" s="744" t="s">
        <v>198</v>
      </c>
      <c r="N26" s="744"/>
      <c r="O26" s="744"/>
      <c r="P26" s="745" t="s">
        <v>783</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273335E0-362E-439F-B3A1-4746480ACFF1}"/>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5C98952-6C02-4D0E-9D07-C7820167AED4}">
          <x14:formula1>
            <xm:f>'(参考)リスト'!$C$16:$C$47</xm:f>
          </x14:formula1>
          <xm:sqref>E8 P8 P19 E19</xm:sqref>
        </x14:dataValidation>
        <x14:dataValidation type="list" allowBlank="1" showInputMessage="1" showErrorMessage="1" xr:uid="{70E59861-4C20-4D27-99A1-3C64D128AF46}">
          <x14:formula1>
            <xm:f>'(参考)リスト'!$B$16:$B$21</xm:f>
          </x14:formula1>
          <xm:sqref>E7 E18 P7 P18</xm:sqref>
        </x14:dataValidation>
        <x14:dataValidation type="list" allowBlank="1" showInputMessage="1" showErrorMessage="1" xr:uid="{0C345E6F-BF1F-410C-BA21-E632CE8D49CF}">
          <x14:formula1>
            <xm:f>'(参考)リスト'!$E$16:$E$27</xm:f>
          </x14:formula1>
          <xm:sqref>E9 E20 P9 P20</xm:sqref>
        </x14:dataValidation>
        <x14:dataValidation type="list" allowBlank="1" showInputMessage="1" showErrorMessage="1" xr:uid="{29703BF9-1EB9-4347-88EA-E6D1E7C79CAA}">
          <x14:formula1>
            <xm:f>'(参考)リスト'!$D$16:$D$18</xm:f>
          </x14:formula1>
          <xm:sqref>E10 E21 P10 P21</xm:sqref>
        </x14:dataValidation>
        <x14:dataValidation type="list" allowBlank="1" showInputMessage="1" showErrorMessage="1" xr:uid="{4D41D807-F648-43F8-B889-4723A8E3F11E}">
          <x14:formula1>
            <xm:f>'(参考)リスト'!$F$16:$F$21</xm:f>
          </x14:formula1>
          <xm:sqref>E22:E23 P11:P12 E11:E12 P22:P23</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34ED4-2549-45C7-9D1A-8EBD98EF254F}">
  <sheetPr codeName="Sheet70">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591</v>
      </c>
      <c r="F5" s="731"/>
      <c r="G5" s="732"/>
      <c r="H5" s="732"/>
      <c r="I5" s="732"/>
      <c r="J5" s="732"/>
      <c r="K5" s="732"/>
      <c r="L5" s="733"/>
      <c r="M5" s="727" t="s">
        <v>188</v>
      </c>
      <c r="N5" s="729" t="s">
        <v>189</v>
      </c>
      <c r="O5" s="730"/>
      <c r="P5" s="232" t="s">
        <v>591</v>
      </c>
      <c r="Q5" s="734"/>
      <c r="R5" s="735"/>
      <c r="S5" s="735"/>
      <c r="T5" s="735"/>
      <c r="U5" s="735"/>
      <c r="V5" s="735"/>
      <c r="W5" s="736"/>
    </row>
    <row r="6" spans="2:23" s="25" customFormat="1" ht="25.5" customHeight="1" x14ac:dyDescent="0.15">
      <c r="B6" s="728"/>
      <c r="C6" s="729" t="s">
        <v>190</v>
      </c>
      <c r="D6" s="730"/>
      <c r="E6" s="233">
        <v>1</v>
      </c>
      <c r="F6" s="734"/>
      <c r="G6" s="735"/>
      <c r="H6" s="735"/>
      <c r="I6" s="735"/>
      <c r="J6" s="735"/>
      <c r="K6" s="735"/>
      <c r="L6" s="736"/>
      <c r="M6" s="728"/>
      <c r="N6" s="729" t="s">
        <v>190</v>
      </c>
      <c r="O6" s="730"/>
      <c r="P6" s="233">
        <v>2</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1038</v>
      </c>
      <c r="F13" s="705"/>
      <c r="G13" s="706"/>
      <c r="H13" s="749" t="s">
        <v>195</v>
      </c>
      <c r="I13" s="749"/>
      <c r="J13" s="750" t="s">
        <v>628</v>
      </c>
      <c r="K13" s="750"/>
      <c r="L13" s="750"/>
      <c r="M13" s="749" t="s">
        <v>194</v>
      </c>
      <c r="N13" s="749"/>
      <c r="O13" s="749"/>
      <c r="P13" s="704" t="s">
        <v>1038</v>
      </c>
      <c r="Q13" s="705"/>
      <c r="R13" s="706"/>
      <c r="S13" s="749" t="s">
        <v>195</v>
      </c>
      <c r="T13" s="749"/>
      <c r="U13" s="750" t="s">
        <v>779</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785</v>
      </c>
      <c r="F15" s="746"/>
      <c r="G15" s="746"/>
      <c r="H15" s="746"/>
      <c r="I15" s="746"/>
      <c r="J15" s="746"/>
      <c r="K15" s="746"/>
      <c r="L15" s="747"/>
      <c r="M15" s="744" t="s">
        <v>198</v>
      </c>
      <c r="N15" s="744"/>
      <c r="O15" s="744"/>
      <c r="P15" s="745" t="s">
        <v>786</v>
      </c>
      <c r="Q15" s="746"/>
      <c r="R15" s="746"/>
      <c r="S15" s="746"/>
      <c r="T15" s="746"/>
      <c r="U15" s="746"/>
      <c r="V15" s="746"/>
      <c r="W15" s="747"/>
    </row>
    <row r="16" spans="2:23" s="25" customFormat="1" ht="25.5" customHeight="1" x14ac:dyDescent="0.15">
      <c r="B16" s="748" t="s">
        <v>188</v>
      </c>
      <c r="C16" s="748" t="s">
        <v>189</v>
      </c>
      <c r="D16" s="748"/>
      <c r="E16" s="232" t="s">
        <v>592</v>
      </c>
      <c r="F16" s="731"/>
      <c r="G16" s="732"/>
      <c r="H16" s="732"/>
      <c r="I16" s="732"/>
      <c r="J16" s="732"/>
      <c r="K16" s="732"/>
      <c r="L16" s="733"/>
      <c r="M16" s="748" t="s">
        <v>188</v>
      </c>
      <c r="N16" s="748" t="s">
        <v>189</v>
      </c>
      <c r="O16" s="748"/>
      <c r="P16" s="232" t="s">
        <v>592</v>
      </c>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v>2</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1038</v>
      </c>
      <c r="F24" s="705"/>
      <c r="G24" s="706"/>
      <c r="H24" s="749" t="s">
        <v>195</v>
      </c>
      <c r="I24" s="749"/>
      <c r="J24" s="704" t="s">
        <v>779</v>
      </c>
      <c r="K24" s="705"/>
      <c r="L24" s="706"/>
      <c r="M24" s="749" t="s">
        <v>194</v>
      </c>
      <c r="N24" s="749"/>
      <c r="O24" s="749"/>
      <c r="P24" s="704" t="s">
        <v>1038</v>
      </c>
      <c r="Q24" s="705"/>
      <c r="R24" s="706"/>
      <c r="S24" s="749" t="s">
        <v>195</v>
      </c>
      <c r="T24" s="749"/>
      <c r="U24" s="750" t="s">
        <v>779</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787</v>
      </c>
      <c r="F26" s="746"/>
      <c r="G26" s="746"/>
      <c r="H26" s="746"/>
      <c r="I26" s="746"/>
      <c r="J26" s="746"/>
      <c r="K26" s="746"/>
      <c r="L26" s="747"/>
      <c r="M26" s="744" t="s">
        <v>198</v>
      </c>
      <c r="N26" s="744"/>
      <c r="O26" s="744"/>
      <c r="P26" s="745" t="s">
        <v>788</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966ACA62-8A43-4154-9FFE-8A3B52E437E8}"/>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AFCA78A-86C0-45D9-AA9F-1F1A777883CB}">
          <x14:formula1>
            <xm:f>'(参考)リスト'!$C$16:$C$47</xm:f>
          </x14:formula1>
          <xm:sqref>E8 P8 P19 E19</xm:sqref>
        </x14:dataValidation>
        <x14:dataValidation type="list" allowBlank="1" showInputMessage="1" showErrorMessage="1" xr:uid="{10221A38-9E02-4A7B-9C26-1281837A66CE}">
          <x14:formula1>
            <xm:f>'(参考)リスト'!$B$16:$B$21</xm:f>
          </x14:formula1>
          <xm:sqref>E7 E18 P7 P18</xm:sqref>
        </x14:dataValidation>
        <x14:dataValidation type="list" allowBlank="1" showInputMessage="1" showErrorMessage="1" xr:uid="{3E40ACEC-1168-44B7-8A2F-64E85D3B99D0}">
          <x14:formula1>
            <xm:f>'(参考)リスト'!$E$16:$E$27</xm:f>
          </x14:formula1>
          <xm:sqref>E9 E20 P9 P20</xm:sqref>
        </x14:dataValidation>
        <x14:dataValidation type="list" allowBlank="1" showInputMessage="1" showErrorMessage="1" xr:uid="{7FC42635-0030-4790-BE70-FF3CD6FFC7E5}">
          <x14:formula1>
            <xm:f>'(参考)リスト'!$D$16:$D$18</xm:f>
          </x14:formula1>
          <xm:sqref>E10 E21 P10 P21</xm:sqref>
        </x14:dataValidation>
        <x14:dataValidation type="list" allowBlank="1" showInputMessage="1" showErrorMessage="1" xr:uid="{1922FF06-31C0-443E-B74E-FF4ED7CA7AFC}">
          <x14:formula1>
            <xm:f>'(参考)リスト'!$F$16:$F$21</xm:f>
          </x14:formula1>
          <xm:sqref>E22:E23 P11:P12 E11:E12 P22:P23</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CA967-7DE9-45C4-BB4B-CBAEED765EFD}">
  <sheetPr codeName="Sheet71">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593</v>
      </c>
      <c r="F5" s="731"/>
      <c r="G5" s="732"/>
      <c r="H5" s="732"/>
      <c r="I5" s="732"/>
      <c r="J5" s="732"/>
      <c r="K5" s="732"/>
      <c r="L5" s="733"/>
      <c r="M5" s="727" t="s">
        <v>188</v>
      </c>
      <c r="N5" s="729" t="s">
        <v>189</v>
      </c>
      <c r="O5" s="730"/>
      <c r="P5" s="232" t="s">
        <v>593</v>
      </c>
      <c r="Q5" s="734"/>
      <c r="R5" s="735"/>
      <c r="S5" s="735"/>
      <c r="T5" s="735"/>
      <c r="U5" s="735"/>
      <c r="V5" s="735"/>
      <c r="W5" s="736"/>
    </row>
    <row r="6" spans="2:23" s="25" customFormat="1" ht="25.5" customHeight="1" x14ac:dyDescent="0.15">
      <c r="B6" s="728"/>
      <c r="C6" s="729" t="s">
        <v>190</v>
      </c>
      <c r="D6" s="730"/>
      <c r="E6" s="233">
        <v>1</v>
      </c>
      <c r="F6" s="734"/>
      <c r="G6" s="735"/>
      <c r="H6" s="735"/>
      <c r="I6" s="735"/>
      <c r="J6" s="735"/>
      <c r="K6" s="735"/>
      <c r="L6" s="736"/>
      <c r="M6" s="728"/>
      <c r="N6" s="729" t="s">
        <v>190</v>
      </c>
      <c r="O6" s="730"/>
      <c r="P6" s="233">
        <v>2</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1038</v>
      </c>
      <c r="F13" s="705"/>
      <c r="G13" s="706"/>
      <c r="H13" s="749" t="s">
        <v>195</v>
      </c>
      <c r="I13" s="749"/>
      <c r="J13" s="750" t="s">
        <v>779</v>
      </c>
      <c r="K13" s="750"/>
      <c r="L13" s="750"/>
      <c r="M13" s="749" t="s">
        <v>194</v>
      </c>
      <c r="N13" s="749"/>
      <c r="O13" s="749"/>
      <c r="P13" s="704" t="s">
        <v>1038</v>
      </c>
      <c r="Q13" s="705"/>
      <c r="R13" s="706"/>
      <c r="S13" s="749" t="s">
        <v>195</v>
      </c>
      <c r="T13" s="749"/>
      <c r="U13" s="750" t="s">
        <v>779</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789</v>
      </c>
      <c r="F15" s="746"/>
      <c r="G15" s="746"/>
      <c r="H15" s="746"/>
      <c r="I15" s="746"/>
      <c r="J15" s="746"/>
      <c r="K15" s="746"/>
      <c r="L15" s="747"/>
      <c r="M15" s="744" t="s">
        <v>198</v>
      </c>
      <c r="N15" s="744"/>
      <c r="O15" s="744"/>
      <c r="P15" s="745" t="s">
        <v>790</v>
      </c>
      <c r="Q15" s="746"/>
      <c r="R15" s="746"/>
      <c r="S15" s="746"/>
      <c r="T15" s="746"/>
      <c r="U15" s="746"/>
      <c r="V15" s="746"/>
      <c r="W15" s="747"/>
    </row>
    <row r="16" spans="2:23" s="25" customFormat="1" ht="25.5" customHeight="1" x14ac:dyDescent="0.15">
      <c r="B16" s="748" t="s">
        <v>188</v>
      </c>
      <c r="C16" s="748" t="s">
        <v>189</v>
      </c>
      <c r="D16" s="748"/>
      <c r="E16" s="232" t="s">
        <v>594</v>
      </c>
      <c r="F16" s="731"/>
      <c r="G16" s="732"/>
      <c r="H16" s="732"/>
      <c r="I16" s="732"/>
      <c r="J16" s="732"/>
      <c r="K16" s="732"/>
      <c r="L16" s="733"/>
      <c r="M16" s="748" t="s">
        <v>188</v>
      </c>
      <c r="N16" s="748" t="s">
        <v>189</v>
      </c>
      <c r="O16" s="748"/>
      <c r="P16" s="232" t="s">
        <v>594</v>
      </c>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v>2</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1038</v>
      </c>
      <c r="F24" s="705"/>
      <c r="G24" s="706"/>
      <c r="H24" s="749" t="s">
        <v>195</v>
      </c>
      <c r="I24" s="749"/>
      <c r="J24" s="704" t="s">
        <v>779</v>
      </c>
      <c r="K24" s="705"/>
      <c r="L24" s="706"/>
      <c r="M24" s="749" t="s">
        <v>194</v>
      </c>
      <c r="N24" s="749"/>
      <c r="O24" s="749"/>
      <c r="P24" s="704" t="s">
        <v>1038</v>
      </c>
      <c r="Q24" s="705"/>
      <c r="R24" s="706"/>
      <c r="S24" s="749" t="s">
        <v>195</v>
      </c>
      <c r="T24" s="749"/>
      <c r="U24" s="750" t="s">
        <v>779</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791</v>
      </c>
      <c r="F26" s="746"/>
      <c r="G26" s="746"/>
      <c r="H26" s="746"/>
      <c r="I26" s="746"/>
      <c r="J26" s="746"/>
      <c r="K26" s="746"/>
      <c r="L26" s="747"/>
      <c r="M26" s="744" t="s">
        <v>198</v>
      </c>
      <c r="N26" s="744"/>
      <c r="O26" s="744"/>
      <c r="P26" s="745" t="s">
        <v>792</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61007BA6-14C6-4B75-81FF-223B9F671FD7}"/>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DC53378-5B20-4EEA-A941-2B56FC1ADEBD}">
          <x14:formula1>
            <xm:f>'(参考)リスト'!$C$16:$C$47</xm:f>
          </x14:formula1>
          <xm:sqref>E8 P8 P19 E19</xm:sqref>
        </x14:dataValidation>
        <x14:dataValidation type="list" allowBlank="1" showInputMessage="1" showErrorMessage="1" xr:uid="{B6FCFF5B-EE5A-41DB-989B-409E79258F8E}">
          <x14:formula1>
            <xm:f>'(参考)リスト'!$B$16:$B$21</xm:f>
          </x14:formula1>
          <xm:sqref>E7 E18 P7 P18</xm:sqref>
        </x14:dataValidation>
        <x14:dataValidation type="list" allowBlank="1" showInputMessage="1" showErrorMessage="1" xr:uid="{0A6482F9-147F-40C3-84F8-0D17288F4BB0}">
          <x14:formula1>
            <xm:f>'(参考)リスト'!$E$16:$E$27</xm:f>
          </x14:formula1>
          <xm:sqref>E9 E20 P9 P20</xm:sqref>
        </x14:dataValidation>
        <x14:dataValidation type="list" allowBlank="1" showInputMessage="1" showErrorMessage="1" xr:uid="{C7B9BCE3-5556-4482-99FE-306670739710}">
          <x14:formula1>
            <xm:f>'(参考)リスト'!$D$16:$D$18</xm:f>
          </x14:formula1>
          <xm:sqref>E10 E21 P10 P21</xm:sqref>
        </x14:dataValidation>
        <x14:dataValidation type="list" allowBlank="1" showInputMessage="1" showErrorMessage="1" xr:uid="{867ECEB3-9C67-43EF-A44A-060BD6EF4AB3}">
          <x14:formula1>
            <xm:f>'(参考)リスト'!$F$16:$F$21</xm:f>
          </x14:formula1>
          <xm:sqref>P11:P12 P22:P23 E11:E12 E22:E23</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2F56D-7504-4645-B4B8-9AA5FD36DFDC}">
  <sheetPr codeName="Sheet72">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595</v>
      </c>
      <c r="F5" s="731"/>
      <c r="G5" s="732"/>
      <c r="H5" s="732"/>
      <c r="I5" s="732"/>
      <c r="J5" s="732"/>
      <c r="K5" s="732"/>
      <c r="L5" s="733"/>
      <c r="M5" s="727" t="s">
        <v>188</v>
      </c>
      <c r="N5" s="729" t="s">
        <v>189</v>
      </c>
      <c r="O5" s="730"/>
      <c r="P5" s="232" t="s">
        <v>596</v>
      </c>
      <c r="Q5" s="734"/>
      <c r="R5" s="735"/>
      <c r="S5" s="735"/>
      <c r="T5" s="735"/>
      <c r="U5" s="735"/>
      <c r="V5" s="735"/>
      <c r="W5" s="736"/>
    </row>
    <row r="6" spans="2:23" s="25" customFormat="1" ht="25.5" customHeight="1" x14ac:dyDescent="0.15">
      <c r="B6" s="728"/>
      <c r="C6" s="729" t="s">
        <v>190</v>
      </c>
      <c r="D6" s="730"/>
      <c r="E6" s="233">
        <v>1</v>
      </c>
      <c r="F6" s="734"/>
      <c r="G6" s="735"/>
      <c r="H6" s="735"/>
      <c r="I6" s="735"/>
      <c r="J6" s="735"/>
      <c r="K6" s="735"/>
      <c r="L6" s="736"/>
      <c r="M6" s="728"/>
      <c r="N6" s="729" t="s">
        <v>190</v>
      </c>
      <c r="O6" s="730"/>
      <c r="P6" s="233">
        <v>1</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1038</v>
      </c>
      <c r="F13" s="705"/>
      <c r="G13" s="706"/>
      <c r="H13" s="749" t="s">
        <v>195</v>
      </c>
      <c r="I13" s="749"/>
      <c r="J13" s="750" t="s">
        <v>779</v>
      </c>
      <c r="K13" s="750"/>
      <c r="L13" s="750"/>
      <c r="M13" s="749" t="s">
        <v>194</v>
      </c>
      <c r="N13" s="749"/>
      <c r="O13" s="749"/>
      <c r="P13" s="704" t="s">
        <v>1038</v>
      </c>
      <c r="Q13" s="705"/>
      <c r="R13" s="706"/>
      <c r="S13" s="749" t="s">
        <v>195</v>
      </c>
      <c r="T13" s="749"/>
      <c r="U13" s="750" t="s">
        <v>779</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793</v>
      </c>
      <c r="F15" s="746"/>
      <c r="G15" s="746"/>
      <c r="H15" s="746"/>
      <c r="I15" s="746"/>
      <c r="J15" s="746"/>
      <c r="K15" s="746"/>
      <c r="L15" s="747"/>
      <c r="M15" s="744" t="s">
        <v>198</v>
      </c>
      <c r="N15" s="744"/>
      <c r="O15" s="744"/>
      <c r="P15" s="745" t="s">
        <v>794</v>
      </c>
      <c r="Q15" s="746"/>
      <c r="R15" s="746"/>
      <c r="S15" s="746"/>
      <c r="T15" s="746"/>
      <c r="U15" s="746"/>
      <c r="V15" s="746"/>
      <c r="W15" s="747"/>
    </row>
    <row r="16" spans="2:23" s="25" customFormat="1" ht="25.5" customHeight="1" x14ac:dyDescent="0.15">
      <c r="B16" s="748" t="s">
        <v>188</v>
      </c>
      <c r="C16" s="748" t="s">
        <v>189</v>
      </c>
      <c r="D16" s="748"/>
      <c r="E16" s="232" t="s">
        <v>597</v>
      </c>
      <c r="F16" s="731"/>
      <c r="G16" s="732"/>
      <c r="H16" s="732"/>
      <c r="I16" s="732"/>
      <c r="J16" s="732"/>
      <c r="K16" s="732"/>
      <c r="L16" s="733"/>
      <c r="M16" s="748" t="s">
        <v>188</v>
      </c>
      <c r="N16" s="748" t="s">
        <v>189</v>
      </c>
      <c r="O16" s="748"/>
      <c r="P16" s="232" t="s">
        <v>597</v>
      </c>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v>2</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1038</v>
      </c>
      <c r="F24" s="705"/>
      <c r="G24" s="706"/>
      <c r="H24" s="749" t="s">
        <v>195</v>
      </c>
      <c r="I24" s="749"/>
      <c r="J24" s="704" t="s">
        <v>740</v>
      </c>
      <c r="K24" s="705"/>
      <c r="L24" s="706"/>
      <c r="M24" s="749" t="s">
        <v>194</v>
      </c>
      <c r="N24" s="749"/>
      <c r="O24" s="749"/>
      <c r="P24" s="704" t="s">
        <v>1038</v>
      </c>
      <c r="Q24" s="705"/>
      <c r="R24" s="706"/>
      <c r="S24" s="749" t="s">
        <v>195</v>
      </c>
      <c r="T24" s="749"/>
      <c r="U24" s="750" t="s">
        <v>779</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795</v>
      </c>
      <c r="F26" s="746"/>
      <c r="G26" s="746"/>
      <c r="H26" s="746"/>
      <c r="I26" s="746"/>
      <c r="J26" s="746"/>
      <c r="K26" s="746"/>
      <c r="L26" s="747"/>
      <c r="M26" s="744" t="s">
        <v>198</v>
      </c>
      <c r="N26" s="744"/>
      <c r="O26" s="744"/>
      <c r="P26" s="745" t="s">
        <v>796</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6819BB2F-7BAB-4460-B0EF-A0C652E5B4DC}"/>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746729E-C801-4A74-B67F-C01083F45072}">
          <x14:formula1>
            <xm:f>'(参考)リスト'!$C$16:$C$47</xm:f>
          </x14:formula1>
          <xm:sqref>E8 P8 P19 E19</xm:sqref>
        </x14:dataValidation>
        <x14:dataValidation type="list" allowBlank="1" showInputMessage="1" showErrorMessage="1" xr:uid="{1498F7D3-C565-4877-A153-52C509D45D86}">
          <x14:formula1>
            <xm:f>'(参考)リスト'!$B$16:$B$21</xm:f>
          </x14:formula1>
          <xm:sqref>E7 E18 P7 P18</xm:sqref>
        </x14:dataValidation>
        <x14:dataValidation type="list" allowBlank="1" showInputMessage="1" showErrorMessage="1" xr:uid="{43BA2060-EB51-4676-9901-0B3202319F2A}">
          <x14:formula1>
            <xm:f>'(参考)リスト'!$E$16:$E$27</xm:f>
          </x14:formula1>
          <xm:sqref>E9 E20 P9 P20</xm:sqref>
        </x14:dataValidation>
        <x14:dataValidation type="list" allowBlank="1" showInputMessage="1" showErrorMessage="1" xr:uid="{9CE5A86C-7F72-4B5F-B3DE-5B851491B89A}">
          <x14:formula1>
            <xm:f>'(参考)リスト'!$D$16:$D$18</xm:f>
          </x14:formula1>
          <xm:sqref>E10 E21 P10 P21</xm:sqref>
        </x14:dataValidation>
        <x14:dataValidation type="list" allowBlank="1" showInputMessage="1" showErrorMessage="1" xr:uid="{F17F7EAE-E1F4-42DF-9B16-53569123CFCA}">
          <x14:formula1>
            <xm:f>'(参考)リスト'!$F$16:$F$21</xm:f>
          </x14:formula1>
          <xm:sqref>E22:E23 P11:P12 E11:E12 P22:P23</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6FE5F-5699-4FCC-AFDC-DC0904E487AD}">
  <sheetPr codeName="Sheet73">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598</v>
      </c>
      <c r="F5" s="731"/>
      <c r="G5" s="732"/>
      <c r="H5" s="732"/>
      <c r="I5" s="732"/>
      <c r="J5" s="732"/>
      <c r="K5" s="732"/>
      <c r="L5" s="733"/>
      <c r="M5" s="727" t="s">
        <v>188</v>
      </c>
      <c r="N5" s="729" t="s">
        <v>189</v>
      </c>
      <c r="O5" s="730"/>
      <c r="P5" s="232" t="s">
        <v>598</v>
      </c>
      <c r="Q5" s="734"/>
      <c r="R5" s="735"/>
      <c r="S5" s="735"/>
      <c r="T5" s="735"/>
      <c r="U5" s="735"/>
      <c r="V5" s="735"/>
      <c r="W5" s="736"/>
    </row>
    <row r="6" spans="2:23" s="25" customFormat="1" ht="25.5" customHeight="1" x14ac:dyDescent="0.15">
      <c r="B6" s="728"/>
      <c r="C6" s="729" t="s">
        <v>190</v>
      </c>
      <c r="D6" s="730"/>
      <c r="E6" s="233">
        <v>1</v>
      </c>
      <c r="F6" s="734"/>
      <c r="G6" s="735"/>
      <c r="H6" s="735"/>
      <c r="I6" s="735"/>
      <c r="J6" s="735"/>
      <c r="K6" s="735"/>
      <c r="L6" s="736"/>
      <c r="M6" s="728"/>
      <c r="N6" s="729" t="s">
        <v>190</v>
      </c>
      <c r="O6" s="730"/>
      <c r="P6" s="233">
        <v>2</v>
      </c>
      <c r="Q6" s="734"/>
      <c r="R6" s="735"/>
      <c r="S6" s="735"/>
      <c r="T6" s="735"/>
      <c r="U6" s="735"/>
      <c r="V6" s="735"/>
      <c r="W6" s="736"/>
    </row>
    <row r="7" spans="2:23" s="25" customFormat="1" ht="25.5" customHeight="1" x14ac:dyDescent="0.15">
      <c r="B7" s="727" t="s">
        <v>191</v>
      </c>
      <c r="C7" s="729" t="s">
        <v>139</v>
      </c>
      <c r="D7" s="730"/>
      <c r="E7" s="233" t="s">
        <v>425</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862</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345</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t="s">
        <v>443</v>
      </c>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t="s">
        <v>494</v>
      </c>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797</v>
      </c>
      <c r="F13" s="705"/>
      <c r="G13" s="706"/>
      <c r="H13" s="749" t="s">
        <v>195</v>
      </c>
      <c r="I13" s="749"/>
      <c r="J13" s="750" t="s">
        <v>797</v>
      </c>
      <c r="K13" s="750"/>
      <c r="L13" s="750"/>
      <c r="M13" s="749" t="s">
        <v>194</v>
      </c>
      <c r="N13" s="749"/>
      <c r="O13" s="749"/>
      <c r="P13" s="704" t="s">
        <v>1038</v>
      </c>
      <c r="Q13" s="705"/>
      <c r="R13" s="706"/>
      <c r="S13" s="749" t="s">
        <v>195</v>
      </c>
      <c r="T13" s="749"/>
      <c r="U13" s="750" t="s">
        <v>779</v>
      </c>
      <c r="V13" s="750"/>
      <c r="W13" s="750"/>
    </row>
    <row r="14" spans="2:23" s="25" customFormat="1" ht="25.5" customHeight="1" x14ac:dyDescent="0.15">
      <c r="B14" s="751" t="s">
        <v>196</v>
      </c>
      <c r="C14" s="751"/>
      <c r="D14" s="751"/>
      <c r="E14" s="596" t="s">
        <v>428</v>
      </c>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798</v>
      </c>
      <c r="F15" s="746"/>
      <c r="G15" s="746"/>
      <c r="H15" s="746"/>
      <c r="I15" s="746"/>
      <c r="J15" s="746"/>
      <c r="K15" s="746"/>
      <c r="L15" s="747"/>
      <c r="M15" s="744" t="s">
        <v>198</v>
      </c>
      <c r="N15" s="744"/>
      <c r="O15" s="744"/>
      <c r="P15" s="745" t="s">
        <v>799</v>
      </c>
      <c r="Q15" s="746"/>
      <c r="R15" s="746"/>
      <c r="S15" s="746"/>
      <c r="T15" s="746"/>
      <c r="U15" s="746"/>
      <c r="V15" s="746"/>
      <c r="W15" s="747"/>
    </row>
    <row r="16" spans="2:23" s="25" customFormat="1" ht="25.5" customHeight="1" x14ac:dyDescent="0.15">
      <c r="B16" s="748" t="s">
        <v>188</v>
      </c>
      <c r="C16" s="748" t="s">
        <v>189</v>
      </c>
      <c r="D16" s="748"/>
      <c r="E16" s="232" t="s">
        <v>599</v>
      </c>
      <c r="F16" s="731"/>
      <c r="G16" s="732"/>
      <c r="H16" s="732"/>
      <c r="I16" s="732"/>
      <c r="J16" s="732"/>
      <c r="K16" s="732"/>
      <c r="L16" s="733"/>
      <c r="M16" s="748" t="s">
        <v>188</v>
      </c>
      <c r="N16" s="748" t="s">
        <v>189</v>
      </c>
      <c r="O16" s="748"/>
      <c r="P16" s="232" t="s">
        <v>599</v>
      </c>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v>2</v>
      </c>
      <c r="Q17" s="734"/>
      <c r="R17" s="735"/>
      <c r="S17" s="735"/>
      <c r="T17" s="735"/>
      <c r="U17" s="735"/>
      <c r="V17" s="735"/>
      <c r="W17" s="736"/>
    </row>
    <row r="18" spans="2:24" s="25" customFormat="1" ht="25.5" customHeight="1" x14ac:dyDescent="0.15">
      <c r="B18" s="748" t="s">
        <v>191</v>
      </c>
      <c r="C18" s="748" t="s">
        <v>139</v>
      </c>
      <c r="D18" s="748"/>
      <c r="E18" s="233" t="s">
        <v>425</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526</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354</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t="s">
        <v>443</v>
      </c>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t="s">
        <v>494</v>
      </c>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634</v>
      </c>
      <c r="F24" s="705"/>
      <c r="G24" s="706"/>
      <c r="H24" s="749" t="s">
        <v>195</v>
      </c>
      <c r="I24" s="749"/>
      <c r="J24" s="704" t="s">
        <v>634</v>
      </c>
      <c r="K24" s="705"/>
      <c r="L24" s="706"/>
      <c r="M24" s="749" t="s">
        <v>194</v>
      </c>
      <c r="N24" s="749"/>
      <c r="O24" s="749"/>
      <c r="P24" s="704" t="s">
        <v>1038</v>
      </c>
      <c r="Q24" s="705"/>
      <c r="R24" s="706"/>
      <c r="S24" s="749" t="s">
        <v>195</v>
      </c>
      <c r="T24" s="749"/>
      <c r="U24" s="750" t="s">
        <v>779</v>
      </c>
      <c r="V24" s="750"/>
      <c r="W24" s="750"/>
    </row>
    <row r="25" spans="2:24" s="25" customFormat="1" ht="25.5" customHeight="1" x14ac:dyDescent="0.15">
      <c r="B25" s="751" t="s">
        <v>196</v>
      </c>
      <c r="C25" s="751"/>
      <c r="D25" s="751"/>
      <c r="E25" s="759" t="s">
        <v>428</v>
      </c>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800</v>
      </c>
      <c r="F26" s="746"/>
      <c r="G26" s="746"/>
      <c r="H26" s="746"/>
      <c r="I26" s="746"/>
      <c r="J26" s="746"/>
      <c r="K26" s="746"/>
      <c r="L26" s="747"/>
      <c r="M26" s="744" t="s">
        <v>198</v>
      </c>
      <c r="N26" s="744"/>
      <c r="O26" s="744"/>
      <c r="P26" s="745" t="s">
        <v>801</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FAE7E001-7841-47C9-BD29-C1D5C031E66E}"/>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98DAF5F-E924-429F-838E-140195596EFB}">
          <x14:formula1>
            <xm:f>'(参考)リスト'!$C$16:$C$47</xm:f>
          </x14:formula1>
          <xm:sqref>E8 P8 P19 E19</xm:sqref>
        </x14:dataValidation>
        <x14:dataValidation type="list" allowBlank="1" showInputMessage="1" showErrorMessage="1" xr:uid="{4F259263-32E1-417D-84AB-6611DB723E9D}">
          <x14:formula1>
            <xm:f>'(参考)リスト'!$B$16:$B$21</xm:f>
          </x14:formula1>
          <xm:sqref>E7 E18 P7 P18</xm:sqref>
        </x14:dataValidation>
        <x14:dataValidation type="list" allowBlank="1" showInputMessage="1" showErrorMessage="1" xr:uid="{998CB6B5-D281-4B2F-AD05-6CF7588B6B42}">
          <x14:formula1>
            <xm:f>'(参考)リスト'!$E$16:$E$27</xm:f>
          </x14:formula1>
          <xm:sqref>E9 E20 P9 P20</xm:sqref>
        </x14:dataValidation>
        <x14:dataValidation type="list" allowBlank="1" showInputMessage="1" showErrorMessage="1" xr:uid="{FA0FDF18-A6F8-4899-A273-E95AFFC6BC4F}">
          <x14:formula1>
            <xm:f>'(参考)リスト'!$D$16:$D$18</xm:f>
          </x14:formula1>
          <xm:sqref>E10 E21 P10 P21</xm:sqref>
        </x14:dataValidation>
        <x14:dataValidation type="list" allowBlank="1" showInputMessage="1" showErrorMessage="1" xr:uid="{5DD48FE8-1B38-45FD-B629-37FA859860EE}">
          <x14:formula1>
            <xm:f>'(参考)リスト'!$F$16:$F$21</xm:f>
          </x14:formula1>
          <xm:sqref>E22:E23 P11:P12 E11:E12 P22:P23</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19769-181B-4A9D-8949-A23D6207317F}">
  <sheetPr codeName="Sheet74">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600</v>
      </c>
      <c r="F5" s="731"/>
      <c r="G5" s="732"/>
      <c r="H5" s="732"/>
      <c r="I5" s="732"/>
      <c r="J5" s="732"/>
      <c r="K5" s="732"/>
      <c r="L5" s="733"/>
      <c r="M5" s="727" t="s">
        <v>188</v>
      </c>
      <c r="N5" s="729" t="s">
        <v>189</v>
      </c>
      <c r="O5" s="730"/>
      <c r="P5" s="232" t="s">
        <v>601</v>
      </c>
      <c r="Q5" s="734"/>
      <c r="R5" s="735"/>
      <c r="S5" s="735"/>
      <c r="T5" s="735"/>
      <c r="U5" s="735"/>
      <c r="V5" s="735"/>
      <c r="W5" s="736"/>
    </row>
    <row r="6" spans="2:23" s="25" customFormat="1" ht="25.5" customHeight="1" x14ac:dyDescent="0.15">
      <c r="B6" s="728"/>
      <c r="C6" s="729" t="s">
        <v>190</v>
      </c>
      <c r="D6" s="730"/>
      <c r="E6" s="233">
        <v>1</v>
      </c>
      <c r="F6" s="734"/>
      <c r="G6" s="735"/>
      <c r="H6" s="735"/>
      <c r="I6" s="735"/>
      <c r="J6" s="735"/>
      <c r="K6" s="735"/>
      <c r="L6" s="736"/>
      <c r="M6" s="728"/>
      <c r="N6" s="729" t="s">
        <v>190</v>
      </c>
      <c r="O6" s="730"/>
      <c r="P6" s="233">
        <v>1</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1038</v>
      </c>
      <c r="F13" s="705"/>
      <c r="G13" s="706"/>
      <c r="H13" s="749" t="s">
        <v>195</v>
      </c>
      <c r="I13" s="749"/>
      <c r="J13" s="750" t="s">
        <v>779</v>
      </c>
      <c r="K13" s="750"/>
      <c r="L13" s="750"/>
      <c r="M13" s="749" t="s">
        <v>194</v>
      </c>
      <c r="N13" s="749"/>
      <c r="O13" s="749"/>
      <c r="P13" s="704" t="s">
        <v>1038</v>
      </c>
      <c r="Q13" s="705"/>
      <c r="R13" s="706"/>
      <c r="S13" s="749" t="s">
        <v>195</v>
      </c>
      <c r="T13" s="749"/>
      <c r="U13" s="750" t="s">
        <v>779</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802</v>
      </c>
      <c r="F15" s="746"/>
      <c r="G15" s="746"/>
      <c r="H15" s="746"/>
      <c r="I15" s="746"/>
      <c r="J15" s="746"/>
      <c r="K15" s="746"/>
      <c r="L15" s="747"/>
      <c r="M15" s="744" t="s">
        <v>198</v>
      </c>
      <c r="N15" s="744"/>
      <c r="O15" s="744"/>
      <c r="P15" s="745" t="s">
        <v>803</v>
      </c>
      <c r="Q15" s="746"/>
      <c r="R15" s="746"/>
      <c r="S15" s="746"/>
      <c r="T15" s="746"/>
      <c r="U15" s="746"/>
      <c r="V15" s="746"/>
      <c r="W15" s="747"/>
    </row>
    <row r="16" spans="2:23" s="25" customFormat="1" ht="25.5" customHeight="1" x14ac:dyDescent="0.15">
      <c r="B16" s="748" t="s">
        <v>188</v>
      </c>
      <c r="C16" s="748" t="s">
        <v>189</v>
      </c>
      <c r="D16" s="748"/>
      <c r="E16" s="232" t="s">
        <v>602</v>
      </c>
      <c r="F16" s="731"/>
      <c r="G16" s="732"/>
      <c r="H16" s="732"/>
      <c r="I16" s="732"/>
      <c r="J16" s="732"/>
      <c r="K16" s="732"/>
      <c r="L16" s="733"/>
      <c r="M16" s="748" t="s">
        <v>188</v>
      </c>
      <c r="N16" s="748" t="s">
        <v>189</v>
      </c>
      <c r="O16" s="748"/>
      <c r="P16" s="232" t="s">
        <v>603</v>
      </c>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v>1</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1038</v>
      </c>
      <c r="F24" s="705"/>
      <c r="G24" s="706"/>
      <c r="H24" s="749" t="s">
        <v>195</v>
      </c>
      <c r="I24" s="749"/>
      <c r="J24" s="704" t="s">
        <v>779</v>
      </c>
      <c r="K24" s="705"/>
      <c r="L24" s="706"/>
      <c r="M24" s="749" t="s">
        <v>194</v>
      </c>
      <c r="N24" s="749"/>
      <c r="O24" s="749"/>
      <c r="P24" s="704" t="s">
        <v>1038</v>
      </c>
      <c r="Q24" s="705"/>
      <c r="R24" s="706"/>
      <c r="S24" s="749" t="s">
        <v>195</v>
      </c>
      <c r="T24" s="749"/>
      <c r="U24" s="750" t="s">
        <v>779</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804</v>
      </c>
      <c r="F26" s="746"/>
      <c r="G26" s="746"/>
      <c r="H26" s="746"/>
      <c r="I26" s="746"/>
      <c r="J26" s="746"/>
      <c r="K26" s="746"/>
      <c r="L26" s="747"/>
      <c r="M26" s="744" t="s">
        <v>198</v>
      </c>
      <c r="N26" s="744"/>
      <c r="O26" s="744"/>
      <c r="P26" s="745" t="s">
        <v>805</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DCFB6F19-E6AF-47DA-9D61-027139106D38}"/>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A09B1DB-BAFC-4495-8148-FCA5CEBB26D9}">
          <x14:formula1>
            <xm:f>'(参考)リスト'!$C$16:$C$47</xm:f>
          </x14:formula1>
          <xm:sqref>E8 P8 P19 E19</xm:sqref>
        </x14:dataValidation>
        <x14:dataValidation type="list" allowBlank="1" showInputMessage="1" showErrorMessage="1" xr:uid="{F6BAEBB1-3F61-44D8-A2EC-2A54BF5EE2AE}">
          <x14:formula1>
            <xm:f>'(参考)リスト'!$B$16:$B$21</xm:f>
          </x14:formula1>
          <xm:sqref>E7 E18 P7 P18</xm:sqref>
        </x14:dataValidation>
        <x14:dataValidation type="list" allowBlank="1" showInputMessage="1" showErrorMessage="1" xr:uid="{22EC5E90-4838-424A-9092-9523700F951C}">
          <x14:formula1>
            <xm:f>'(参考)リスト'!$E$16:$E$27</xm:f>
          </x14:formula1>
          <xm:sqref>E9 E20 P9 P20</xm:sqref>
        </x14:dataValidation>
        <x14:dataValidation type="list" allowBlank="1" showInputMessage="1" showErrorMessage="1" xr:uid="{57D01AA9-A565-427B-82FE-EC2E6E30EC62}">
          <x14:formula1>
            <xm:f>'(参考)リスト'!$D$16:$D$18</xm:f>
          </x14:formula1>
          <xm:sqref>E10 E21 P10 P21</xm:sqref>
        </x14:dataValidation>
        <x14:dataValidation type="list" allowBlank="1" showInputMessage="1" showErrorMessage="1" xr:uid="{801AB3C2-E2CD-42D0-B4E1-3C028A855FBD}">
          <x14:formula1>
            <xm:f>'(参考)リスト'!$F$16:$F$21</xm:f>
          </x14:formula1>
          <xm:sqref>E22:E23 P11:P12 E11:E12 P22:P23</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B1CCE-71D8-4F41-8E09-5EF621A49DAF}">
  <sheetPr codeName="Sheet75">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604</v>
      </c>
      <c r="F5" s="731"/>
      <c r="G5" s="732"/>
      <c r="H5" s="732"/>
      <c r="I5" s="732"/>
      <c r="J5" s="732"/>
      <c r="K5" s="732"/>
      <c r="L5" s="733"/>
      <c r="M5" s="727" t="s">
        <v>188</v>
      </c>
      <c r="N5" s="729" t="s">
        <v>189</v>
      </c>
      <c r="O5" s="730"/>
      <c r="P5" s="232" t="s">
        <v>604</v>
      </c>
      <c r="Q5" s="734"/>
      <c r="R5" s="735"/>
      <c r="S5" s="735"/>
      <c r="T5" s="735"/>
      <c r="U5" s="735"/>
      <c r="V5" s="735"/>
      <c r="W5" s="736"/>
    </row>
    <row r="6" spans="2:23" s="25" customFormat="1" ht="25.5" customHeight="1" x14ac:dyDescent="0.15">
      <c r="B6" s="728"/>
      <c r="C6" s="729" t="s">
        <v>190</v>
      </c>
      <c r="D6" s="730"/>
      <c r="E6" s="233">
        <v>1</v>
      </c>
      <c r="F6" s="734"/>
      <c r="G6" s="735"/>
      <c r="H6" s="735"/>
      <c r="I6" s="735"/>
      <c r="J6" s="735"/>
      <c r="K6" s="735"/>
      <c r="L6" s="736"/>
      <c r="M6" s="728"/>
      <c r="N6" s="729" t="s">
        <v>190</v>
      </c>
      <c r="O6" s="730"/>
      <c r="P6" s="233">
        <v>2</v>
      </c>
      <c r="Q6" s="734"/>
      <c r="R6" s="735"/>
      <c r="S6" s="735"/>
      <c r="T6" s="735"/>
      <c r="U6" s="735"/>
      <c r="V6" s="735"/>
      <c r="W6" s="736"/>
    </row>
    <row r="7" spans="2:23" s="25" customFormat="1" ht="25.5" customHeight="1" x14ac:dyDescent="0.15">
      <c r="B7" s="727" t="s">
        <v>191</v>
      </c>
      <c r="C7" s="729" t="s">
        <v>139</v>
      </c>
      <c r="D7" s="730"/>
      <c r="E7" s="233" t="s">
        <v>425</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500</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t="s">
        <v>443</v>
      </c>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t="s">
        <v>494</v>
      </c>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647</v>
      </c>
      <c r="F13" s="705"/>
      <c r="G13" s="706"/>
      <c r="H13" s="749" t="s">
        <v>195</v>
      </c>
      <c r="I13" s="749"/>
      <c r="J13" s="750" t="s">
        <v>647</v>
      </c>
      <c r="K13" s="750"/>
      <c r="L13" s="750"/>
      <c r="M13" s="749" t="s">
        <v>194</v>
      </c>
      <c r="N13" s="749"/>
      <c r="O13" s="749"/>
      <c r="P13" s="704" t="s">
        <v>1038</v>
      </c>
      <c r="Q13" s="705"/>
      <c r="R13" s="706"/>
      <c r="S13" s="749" t="s">
        <v>195</v>
      </c>
      <c r="T13" s="749"/>
      <c r="U13" s="750" t="s">
        <v>692</v>
      </c>
      <c r="V13" s="750"/>
      <c r="W13" s="750"/>
    </row>
    <row r="14" spans="2:23" s="25" customFormat="1" ht="25.5" customHeight="1" x14ac:dyDescent="0.15">
      <c r="B14" s="751" t="s">
        <v>196</v>
      </c>
      <c r="C14" s="751"/>
      <c r="D14" s="751"/>
      <c r="E14" s="596" t="s">
        <v>428</v>
      </c>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806</v>
      </c>
      <c r="F15" s="746"/>
      <c r="G15" s="746"/>
      <c r="H15" s="746"/>
      <c r="I15" s="746"/>
      <c r="J15" s="746"/>
      <c r="K15" s="746"/>
      <c r="L15" s="747"/>
      <c r="M15" s="744" t="s">
        <v>198</v>
      </c>
      <c r="N15" s="744"/>
      <c r="O15" s="744"/>
      <c r="P15" s="745" t="s">
        <v>807</v>
      </c>
      <c r="Q15" s="746"/>
      <c r="R15" s="746"/>
      <c r="S15" s="746"/>
      <c r="T15" s="746"/>
      <c r="U15" s="746"/>
      <c r="V15" s="746"/>
      <c r="W15" s="747"/>
    </row>
    <row r="16" spans="2:23" s="25" customFormat="1" ht="25.5" customHeight="1" x14ac:dyDescent="0.15">
      <c r="B16" s="748" t="s">
        <v>188</v>
      </c>
      <c r="C16" s="748" t="s">
        <v>189</v>
      </c>
      <c r="D16" s="748"/>
      <c r="E16" s="232" t="s">
        <v>604</v>
      </c>
      <c r="F16" s="731"/>
      <c r="G16" s="732"/>
      <c r="H16" s="732"/>
      <c r="I16" s="732"/>
      <c r="J16" s="732"/>
      <c r="K16" s="732"/>
      <c r="L16" s="733"/>
      <c r="M16" s="748" t="s">
        <v>188</v>
      </c>
      <c r="N16" s="748" t="s">
        <v>189</v>
      </c>
      <c r="O16" s="748"/>
      <c r="P16" s="232" t="s">
        <v>605</v>
      </c>
      <c r="Q16" s="734"/>
      <c r="R16" s="735"/>
      <c r="S16" s="735"/>
      <c r="T16" s="735"/>
      <c r="U16" s="735"/>
      <c r="V16" s="735"/>
      <c r="W16" s="736"/>
    </row>
    <row r="17" spans="2:24" s="25" customFormat="1" ht="25.5" customHeight="1" x14ac:dyDescent="0.15">
      <c r="B17" s="748"/>
      <c r="C17" s="748" t="s">
        <v>190</v>
      </c>
      <c r="D17" s="748"/>
      <c r="E17" s="233">
        <v>3</v>
      </c>
      <c r="F17" s="734"/>
      <c r="G17" s="735"/>
      <c r="H17" s="735"/>
      <c r="I17" s="735"/>
      <c r="J17" s="735"/>
      <c r="K17" s="735"/>
      <c r="L17" s="736"/>
      <c r="M17" s="748"/>
      <c r="N17" s="748" t="s">
        <v>190</v>
      </c>
      <c r="O17" s="748"/>
      <c r="P17" s="233">
        <v>1</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425</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862</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345</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t="s">
        <v>344</v>
      </c>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t="s">
        <v>1032</v>
      </c>
      <c r="Q23" s="734"/>
      <c r="R23" s="735"/>
      <c r="S23" s="735"/>
      <c r="T23" s="735"/>
      <c r="U23" s="735"/>
      <c r="V23" s="735"/>
      <c r="W23" s="736"/>
    </row>
    <row r="24" spans="2:24" s="25" customFormat="1" ht="25.5" customHeight="1" x14ac:dyDescent="0.15">
      <c r="B24" s="749" t="s">
        <v>194</v>
      </c>
      <c r="C24" s="749"/>
      <c r="D24" s="749"/>
      <c r="E24" s="704" t="s">
        <v>1038</v>
      </c>
      <c r="F24" s="705"/>
      <c r="G24" s="706"/>
      <c r="H24" s="749" t="s">
        <v>195</v>
      </c>
      <c r="I24" s="749"/>
      <c r="J24" s="704" t="s">
        <v>779</v>
      </c>
      <c r="K24" s="705"/>
      <c r="L24" s="706"/>
      <c r="M24" s="749" t="s">
        <v>194</v>
      </c>
      <c r="N24" s="749"/>
      <c r="O24" s="749"/>
      <c r="P24" s="704" t="s">
        <v>808</v>
      </c>
      <c r="Q24" s="705"/>
      <c r="R24" s="706"/>
      <c r="S24" s="749" t="s">
        <v>195</v>
      </c>
      <c r="T24" s="749"/>
      <c r="U24" s="750" t="s">
        <v>808</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780</v>
      </c>
      <c r="F26" s="746"/>
      <c r="G26" s="746"/>
      <c r="H26" s="746"/>
      <c r="I26" s="746"/>
      <c r="J26" s="746"/>
      <c r="K26" s="746"/>
      <c r="L26" s="747"/>
      <c r="M26" s="744" t="s">
        <v>198</v>
      </c>
      <c r="N26" s="744"/>
      <c r="O26" s="744"/>
      <c r="P26" s="745" t="s">
        <v>809</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4222C906-5F2A-4C80-9B6C-3B2E1B8110B0}"/>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1C0146F-070F-4EED-8D4E-3227575B1D19}">
          <x14:formula1>
            <xm:f>'(参考)リスト'!$C$16:$C$47</xm:f>
          </x14:formula1>
          <xm:sqref>E8 P8 P19 E19</xm:sqref>
        </x14:dataValidation>
        <x14:dataValidation type="list" allowBlank="1" showInputMessage="1" showErrorMessage="1" xr:uid="{D3075394-1528-48BB-9E17-A130EE1E2642}">
          <x14:formula1>
            <xm:f>'(参考)リスト'!$B$16:$B$21</xm:f>
          </x14:formula1>
          <xm:sqref>E7 E18 P7 P18</xm:sqref>
        </x14:dataValidation>
        <x14:dataValidation type="list" allowBlank="1" showInputMessage="1" showErrorMessage="1" xr:uid="{8569D181-BAAD-4A39-A212-D1043521AD77}">
          <x14:formula1>
            <xm:f>'(参考)リスト'!$E$16:$E$27</xm:f>
          </x14:formula1>
          <xm:sqref>E9 E20 P9 P20</xm:sqref>
        </x14:dataValidation>
        <x14:dataValidation type="list" allowBlank="1" showInputMessage="1" showErrorMessage="1" xr:uid="{85BD49C5-89FD-41FE-BE76-8415B0C958BC}">
          <x14:formula1>
            <xm:f>'(参考)リスト'!$D$16:$D$18</xm:f>
          </x14:formula1>
          <xm:sqref>E10 E21 P10 P21</xm:sqref>
        </x14:dataValidation>
        <x14:dataValidation type="list" allowBlank="1" showInputMessage="1" showErrorMessage="1" xr:uid="{A187C5B5-B923-4C57-9B78-38F22F6E332E}">
          <x14:formula1>
            <xm:f>'(参考)リスト'!$F$16:$F$21</xm:f>
          </x14:formula1>
          <xm:sqref>P22:P23 P11:P12 E11:E12 E22:E23</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45C57-63B8-4C8F-B0CC-BC66565D95E0}">
  <sheetPr codeName="Sheet76">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605</v>
      </c>
      <c r="F5" s="731"/>
      <c r="G5" s="732"/>
      <c r="H5" s="732"/>
      <c r="I5" s="732"/>
      <c r="J5" s="732"/>
      <c r="K5" s="732"/>
      <c r="L5" s="733"/>
      <c r="M5" s="727" t="s">
        <v>188</v>
      </c>
      <c r="N5" s="729" t="s">
        <v>189</v>
      </c>
      <c r="O5" s="730"/>
      <c r="P5" s="232" t="s">
        <v>605</v>
      </c>
      <c r="Q5" s="734"/>
      <c r="R5" s="735"/>
      <c r="S5" s="735"/>
      <c r="T5" s="735"/>
      <c r="U5" s="735"/>
      <c r="V5" s="735"/>
      <c r="W5" s="736"/>
    </row>
    <row r="6" spans="2:23" s="25" customFormat="1" ht="25.5" customHeight="1" x14ac:dyDescent="0.15">
      <c r="B6" s="728"/>
      <c r="C6" s="729" t="s">
        <v>190</v>
      </c>
      <c r="D6" s="730"/>
      <c r="E6" s="233">
        <v>2</v>
      </c>
      <c r="F6" s="734"/>
      <c r="G6" s="735"/>
      <c r="H6" s="735"/>
      <c r="I6" s="735"/>
      <c r="J6" s="735"/>
      <c r="K6" s="735"/>
      <c r="L6" s="736"/>
      <c r="M6" s="728"/>
      <c r="N6" s="729" t="s">
        <v>190</v>
      </c>
      <c r="O6" s="730"/>
      <c r="P6" s="233">
        <v>3</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1038</v>
      </c>
      <c r="F13" s="705"/>
      <c r="G13" s="706"/>
      <c r="H13" s="749" t="s">
        <v>195</v>
      </c>
      <c r="I13" s="749"/>
      <c r="J13" s="750" t="s">
        <v>692</v>
      </c>
      <c r="K13" s="750"/>
      <c r="L13" s="750"/>
      <c r="M13" s="749" t="s">
        <v>194</v>
      </c>
      <c r="N13" s="749"/>
      <c r="O13" s="749"/>
      <c r="P13" s="704" t="s">
        <v>1038</v>
      </c>
      <c r="Q13" s="705"/>
      <c r="R13" s="706"/>
      <c r="S13" s="749" t="s">
        <v>195</v>
      </c>
      <c r="T13" s="749"/>
      <c r="U13" s="750" t="s">
        <v>779</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810</v>
      </c>
      <c r="F15" s="746"/>
      <c r="G15" s="746"/>
      <c r="H15" s="746"/>
      <c r="I15" s="746"/>
      <c r="J15" s="746"/>
      <c r="K15" s="746"/>
      <c r="L15" s="747"/>
      <c r="M15" s="744" t="s">
        <v>198</v>
      </c>
      <c r="N15" s="744"/>
      <c r="O15" s="744"/>
      <c r="P15" s="745" t="s">
        <v>811</v>
      </c>
      <c r="Q15" s="746"/>
      <c r="R15" s="746"/>
      <c r="S15" s="746"/>
      <c r="T15" s="746"/>
      <c r="U15" s="746"/>
      <c r="V15" s="746"/>
      <c r="W15" s="747"/>
    </row>
    <row r="16" spans="2:23" s="25" customFormat="1" ht="25.5" customHeight="1" x14ac:dyDescent="0.15">
      <c r="B16" s="748" t="s">
        <v>188</v>
      </c>
      <c r="C16" s="748" t="s">
        <v>189</v>
      </c>
      <c r="D16" s="748"/>
      <c r="E16" s="232" t="s">
        <v>606</v>
      </c>
      <c r="F16" s="731"/>
      <c r="G16" s="732"/>
      <c r="H16" s="732"/>
      <c r="I16" s="732"/>
      <c r="J16" s="732"/>
      <c r="K16" s="732"/>
      <c r="L16" s="733"/>
      <c r="M16" s="748" t="s">
        <v>188</v>
      </c>
      <c r="N16" s="748" t="s">
        <v>189</v>
      </c>
      <c r="O16" s="748"/>
      <c r="P16" s="232" t="s">
        <v>606</v>
      </c>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v>2</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1038</v>
      </c>
      <c r="F24" s="705"/>
      <c r="G24" s="706"/>
      <c r="H24" s="749" t="s">
        <v>195</v>
      </c>
      <c r="I24" s="749"/>
      <c r="J24" s="704" t="s">
        <v>433</v>
      </c>
      <c r="K24" s="705"/>
      <c r="L24" s="706"/>
      <c r="M24" s="749" t="s">
        <v>194</v>
      </c>
      <c r="N24" s="749"/>
      <c r="O24" s="749"/>
      <c r="P24" s="704" t="s">
        <v>1038</v>
      </c>
      <c r="Q24" s="705"/>
      <c r="R24" s="706"/>
      <c r="S24" s="749" t="s">
        <v>195</v>
      </c>
      <c r="T24" s="749"/>
      <c r="U24" s="750" t="s">
        <v>779</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784</v>
      </c>
      <c r="F26" s="746"/>
      <c r="G26" s="746"/>
      <c r="H26" s="746"/>
      <c r="I26" s="746"/>
      <c r="J26" s="746"/>
      <c r="K26" s="746"/>
      <c r="L26" s="747"/>
      <c r="M26" s="744" t="s">
        <v>198</v>
      </c>
      <c r="N26" s="744"/>
      <c r="O26" s="744"/>
      <c r="P26" s="745" t="s">
        <v>812</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3E13C0DB-A8B3-47AA-8E46-43F23054FCAB}"/>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9B2240B-A1E4-4A5B-A5DD-A16032B8B978}">
          <x14:formula1>
            <xm:f>'(参考)リスト'!$C$16:$C$47</xm:f>
          </x14:formula1>
          <xm:sqref>E8 P8 P19 E19</xm:sqref>
        </x14:dataValidation>
        <x14:dataValidation type="list" allowBlank="1" showInputMessage="1" showErrorMessage="1" xr:uid="{4D5FC643-DE3E-4C84-9791-6F2EDFD7665B}">
          <x14:formula1>
            <xm:f>'(参考)リスト'!$B$16:$B$21</xm:f>
          </x14:formula1>
          <xm:sqref>E7 E18 P7 P18</xm:sqref>
        </x14:dataValidation>
        <x14:dataValidation type="list" allowBlank="1" showInputMessage="1" showErrorMessage="1" xr:uid="{87D22BCD-28B1-4854-AEC7-617DF83DC688}">
          <x14:formula1>
            <xm:f>'(参考)リスト'!$E$16:$E$27</xm:f>
          </x14:formula1>
          <xm:sqref>E9 E20 P9 P20</xm:sqref>
        </x14:dataValidation>
        <x14:dataValidation type="list" allowBlank="1" showInputMessage="1" showErrorMessage="1" xr:uid="{86B82242-5CCE-483F-85BB-F7753BF37A26}">
          <x14:formula1>
            <xm:f>'(参考)リスト'!$D$16:$D$18</xm:f>
          </x14:formula1>
          <xm:sqref>E10 E21 P10 P21</xm:sqref>
        </x14:dataValidation>
        <x14:dataValidation type="list" allowBlank="1" showInputMessage="1" showErrorMessage="1" xr:uid="{501F119F-1E99-4474-8DFC-F792F9845219}">
          <x14:formula1>
            <xm:f>'(参考)リスト'!$F$16:$F$21</xm:f>
          </x14:formula1>
          <xm:sqref>E22:E23 P11:P12 E11:E12 P22:P23</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E03B0-9F0B-4413-815A-2049A76BF606}">
  <sheetPr codeName="Sheet77">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607</v>
      </c>
      <c r="F5" s="731"/>
      <c r="G5" s="732"/>
      <c r="H5" s="732"/>
      <c r="I5" s="732"/>
      <c r="J5" s="732"/>
      <c r="K5" s="732"/>
      <c r="L5" s="733"/>
      <c r="M5" s="727" t="s">
        <v>188</v>
      </c>
      <c r="N5" s="729" t="s">
        <v>189</v>
      </c>
      <c r="O5" s="730"/>
      <c r="P5" s="232" t="s">
        <v>607</v>
      </c>
      <c r="Q5" s="734"/>
      <c r="R5" s="735"/>
      <c r="S5" s="735"/>
      <c r="T5" s="735"/>
      <c r="U5" s="735"/>
      <c r="V5" s="735"/>
      <c r="W5" s="736"/>
    </row>
    <row r="6" spans="2:23" s="25" customFormat="1" ht="25.5" customHeight="1" x14ac:dyDescent="0.15">
      <c r="B6" s="728"/>
      <c r="C6" s="729" t="s">
        <v>190</v>
      </c>
      <c r="D6" s="730"/>
      <c r="E6" s="233">
        <v>1</v>
      </c>
      <c r="F6" s="734"/>
      <c r="G6" s="735"/>
      <c r="H6" s="735"/>
      <c r="I6" s="735"/>
      <c r="J6" s="735"/>
      <c r="K6" s="735"/>
      <c r="L6" s="736"/>
      <c r="M6" s="728"/>
      <c r="N6" s="729" t="s">
        <v>190</v>
      </c>
      <c r="O6" s="730"/>
      <c r="P6" s="233">
        <v>2</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1038</v>
      </c>
      <c r="F13" s="705"/>
      <c r="G13" s="706"/>
      <c r="H13" s="749" t="s">
        <v>195</v>
      </c>
      <c r="I13" s="749"/>
      <c r="J13" s="750" t="s">
        <v>433</v>
      </c>
      <c r="K13" s="750"/>
      <c r="L13" s="750"/>
      <c r="M13" s="749" t="s">
        <v>194</v>
      </c>
      <c r="N13" s="749"/>
      <c r="O13" s="749"/>
      <c r="P13" s="704" t="s">
        <v>1038</v>
      </c>
      <c r="Q13" s="705"/>
      <c r="R13" s="706"/>
      <c r="S13" s="749" t="s">
        <v>195</v>
      </c>
      <c r="T13" s="749"/>
      <c r="U13" s="750" t="s">
        <v>779</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813</v>
      </c>
      <c r="F15" s="746"/>
      <c r="G15" s="746"/>
      <c r="H15" s="746"/>
      <c r="I15" s="746"/>
      <c r="J15" s="746"/>
      <c r="K15" s="746"/>
      <c r="L15" s="747"/>
      <c r="M15" s="744" t="s">
        <v>198</v>
      </c>
      <c r="N15" s="744"/>
      <c r="O15" s="744"/>
      <c r="P15" s="745" t="s">
        <v>814</v>
      </c>
      <c r="Q15" s="746"/>
      <c r="R15" s="746"/>
      <c r="S15" s="746"/>
      <c r="T15" s="746"/>
      <c r="U15" s="746"/>
      <c r="V15" s="746"/>
      <c r="W15" s="747"/>
    </row>
    <row r="16" spans="2:23" s="25" customFormat="1" ht="25.5" customHeight="1" x14ac:dyDescent="0.15">
      <c r="B16" s="748" t="s">
        <v>188</v>
      </c>
      <c r="C16" s="748" t="s">
        <v>189</v>
      </c>
      <c r="D16" s="748"/>
      <c r="E16" s="232" t="s">
        <v>608</v>
      </c>
      <c r="F16" s="731"/>
      <c r="G16" s="732"/>
      <c r="H16" s="732"/>
      <c r="I16" s="732"/>
      <c r="J16" s="732"/>
      <c r="K16" s="732"/>
      <c r="L16" s="733"/>
      <c r="M16" s="748" t="s">
        <v>188</v>
      </c>
      <c r="N16" s="748" t="s">
        <v>189</v>
      </c>
      <c r="O16" s="748"/>
      <c r="P16" s="232" t="s">
        <v>608</v>
      </c>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v>2</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1038</v>
      </c>
      <c r="F24" s="705"/>
      <c r="G24" s="706"/>
      <c r="H24" s="749" t="s">
        <v>195</v>
      </c>
      <c r="I24" s="749"/>
      <c r="J24" s="704" t="s">
        <v>433</v>
      </c>
      <c r="K24" s="705"/>
      <c r="L24" s="706"/>
      <c r="M24" s="749" t="s">
        <v>194</v>
      </c>
      <c r="N24" s="749"/>
      <c r="O24" s="749"/>
      <c r="P24" s="704" t="s">
        <v>1038</v>
      </c>
      <c r="Q24" s="705"/>
      <c r="R24" s="706"/>
      <c r="S24" s="749" t="s">
        <v>195</v>
      </c>
      <c r="T24" s="749"/>
      <c r="U24" s="750" t="s">
        <v>779</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815</v>
      </c>
      <c r="F26" s="746"/>
      <c r="G26" s="746"/>
      <c r="H26" s="746"/>
      <c r="I26" s="746"/>
      <c r="J26" s="746"/>
      <c r="K26" s="746"/>
      <c r="L26" s="747"/>
      <c r="M26" s="744" t="s">
        <v>198</v>
      </c>
      <c r="N26" s="744"/>
      <c r="O26" s="744"/>
      <c r="P26" s="745" t="s">
        <v>816</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5704390C-65B2-4AC7-97C4-35AEE6F1B5DF}"/>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869E9CC-5B18-4311-AA09-D58ABCB8E836}">
          <x14:formula1>
            <xm:f>'(参考)リスト'!$C$16:$C$47</xm:f>
          </x14:formula1>
          <xm:sqref>E8 P8 P19 E19</xm:sqref>
        </x14:dataValidation>
        <x14:dataValidation type="list" allowBlank="1" showInputMessage="1" showErrorMessage="1" xr:uid="{27A0DA33-7624-4FEA-AAC6-60089CE124FB}">
          <x14:formula1>
            <xm:f>'(参考)リスト'!$B$16:$B$21</xm:f>
          </x14:formula1>
          <xm:sqref>E7 E18 P7 P18</xm:sqref>
        </x14:dataValidation>
        <x14:dataValidation type="list" allowBlank="1" showInputMessage="1" showErrorMessage="1" xr:uid="{3F1898DA-39FB-48CC-8A8E-759395F086AC}">
          <x14:formula1>
            <xm:f>'(参考)リスト'!$E$16:$E$27</xm:f>
          </x14:formula1>
          <xm:sqref>E9 E20 P9 P20</xm:sqref>
        </x14:dataValidation>
        <x14:dataValidation type="list" allowBlank="1" showInputMessage="1" showErrorMessage="1" xr:uid="{6C02636C-932C-40DA-9324-FA025A1BBE9A}">
          <x14:formula1>
            <xm:f>'(参考)リスト'!$D$16:$D$18</xm:f>
          </x14:formula1>
          <xm:sqref>E10 E21 P10 P21</xm:sqref>
        </x14:dataValidation>
        <x14:dataValidation type="list" allowBlank="1" showInputMessage="1" showErrorMessage="1" xr:uid="{D1B018B9-F6F9-42F0-921E-133DF90D3148}">
          <x14:formula1>
            <xm:f>'(参考)リスト'!$F$16:$F$21</xm:f>
          </x14:formula1>
          <xm:sqref>E22:E23 P11:P12 E11:E12 P22:P23</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FF405-DEF0-4652-803D-2379D71CD48D}">
  <sheetPr codeName="Sheet78">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609</v>
      </c>
      <c r="F5" s="731"/>
      <c r="G5" s="732"/>
      <c r="H5" s="732"/>
      <c r="I5" s="732"/>
      <c r="J5" s="732"/>
      <c r="K5" s="732"/>
      <c r="L5" s="733"/>
      <c r="M5" s="727" t="s">
        <v>188</v>
      </c>
      <c r="N5" s="729" t="s">
        <v>189</v>
      </c>
      <c r="O5" s="730"/>
      <c r="P5" s="232" t="s">
        <v>610</v>
      </c>
      <c r="Q5" s="734"/>
      <c r="R5" s="735"/>
      <c r="S5" s="735"/>
      <c r="T5" s="735"/>
      <c r="U5" s="735"/>
      <c r="V5" s="735"/>
      <c r="W5" s="736"/>
    </row>
    <row r="6" spans="2:23" s="25" customFormat="1" ht="25.5" customHeight="1" x14ac:dyDescent="0.15">
      <c r="B6" s="728"/>
      <c r="C6" s="729" t="s">
        <v>190</v>
      </c>
      <c r="D6" s="730"/>
      <c r="E6" s="233">
        <v>1</v>
      </c>
      <c r="F6" s="734"/>
      <c r="G6" s="735"/>
      <c r="H6" s="735"/>
      <c r="I6" s="735"/>
      <c r="J6" s="735"/>
      <c r="K6" s="735"/>
      <c r="L6" s="736"/>
      <c r="M6" s="728"/>
      <c r="N6" s="729" t="s">
        <v>190</v>
      </c>
      <c r="O6" s="730"/>
      <c r="P6" s="233">
        <v>1</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1038</v>
      </c>
      <c r="F13" s="705"/>
      <c r="G13" s="706"/>
      <c r="H13" s="749" t="s">
        <v>195</v>
      </c>
      <c r="I13" s="749"/>
      <c r="J13" s="750" t="s">
        <v>779</v>
      </c>
      <c r="K13" s="750"/>
      <c r="L13" s="750"/>
      <c r="M13" s="749" t="s">
        <v>194</v>
      </c>
      <c r="N13" s="749"/>
      <c r="O13" s="749"/>
      <c r="P13" s="704" t="s">
        <v>1038</v>
      </c>
      <c r="Q13" s="705"/>
      <c r="R13" s="706"/>
      <c r="S13" s="749" t="s">
        <v>195</v>
      </c>
      <c r="T13" s="749"/>
      <c r="U13" s="750" t="s">
        <v>779</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817</v>
      </c>
      <c r="F15" s="746"/>
      <c r="G15" s="746"/>
      <c r="H15" s="746"/>
      <c r="I15" s="746"/>
      <c r="J15" s="746"/>
      <c r="K15" s="746"/>
      <c r="L15" s="747"/>
      <c r="M15" s="744" t="s">
        <v>198</v>
      </c>
      <c r="N15" s="744"/>
      <c r="O15" s="744"/>
      <c r="P15" s="745" t="s">
        <v>818</v>
      </c>
      <c r="Q15" s="746"/>
      <c r="R15" s="746"/>
      <c r="S15" s="746"/>
      <c r="T15" s="746"/>
      <c r="U15" s="746"/>
      <c r="V15" s="746"/>
      <c r="W15" s="747"/>
    </row>
    <row r="16" spans="2:23" s="25" customFormat="1" ht="25.5" customHeight="1" x14ac:dyDescent="0.15">
      <c r="B16" s="748" t="s">
        <v>188</v>
      </c>
      <c r="C16" s="748" t="s">
        <v>189</v>
      </c>
      <c r="D16" s="748"/>
      <c r="E16" s="232" t="s">
        <v>611</v>
      </c>
      <c r="F16" s="731"/>
      <c r="G16" s="732"/>
      <c r="H16" s="732"/>
      <c r="I16" s="732"/>
      <c r="J16" s="732"/>
      <c r="K16" s="732"/>
      <c r="L16" s="733"/>
      <c r="M16" s="748" t="s">
        <v>188</v>
      </c>
      <c r="N16" s="748" t="s">
        <v>189</v>
      </c>
      <c r="O16" s="748"/>
      <c r="P16" s="232" t="s">
        <v>611</v>
      </c>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v>2</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1038</v>
      </c>
      <c r="F24" s="705"/>
      <c r="G24" s="706"/>
      <c r="H24" s="749" t="s">
        <v>195</v>
      </c>
      <c r="I24" s="749"/>
      <c r="J24" s="704" t="s">
        <v>433</v>
      </c>
      <c r="K24" s="705"/>
      <c r="L24" s="706"/>
      <c r="M24" s="749" t="s">
        <v>194</v>
      </c>
      <c r="N24" s="749"/>
      <c r="O24" s="749"/>
      <c r="P24" s="704" t="s">
        <v>1038</v>
      </c>
      <c r="Q24" s="705"/>
      <c r="R24" s="706"/>
      <c r="S24" s="749" t="s">
        <v>195</v>
      </c>
      <c r="T24" s="749"/>
      <c r="U24" s="750" t="s">
        <v>779</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784</v>
      </c>
      <c r="F26" s="746"/>
      <c r="G26" s="746"/>
      <c r="H26" s="746"/>
      <c r="I26" s="746"/>
      <c r="J26" s="746"/>
      <c r="K26" s="746"/>
      <c r="L26" s="747"/>
      <c r="M26" s="744" t="s">
        <v>198</v>
      </c>
      <c r="N26" s="744"/>
      <c r="O26" s="744"/>
      <c r="P26" s="745" t="s">
        <v>819</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AD5D9696-96C8-4B4A-896F-66F7AFA6CFB3}"/>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897EC0B-52C0-4E0D-8B0D-FD1946DA03AF}">
          <x14:formula1>
            <xm:f>'(参考)リスト'!$C$16:$C$47</xm:f>
          </x14:formula1>
          <xm:sqref>E8 P8 P19 E19</xm:sqref>
        </x14:dataValidation>
        <x14:dataValidation type="list" allowBlank="1" showInputMessage="1" showErrorMessage="1" xr:uid="{63B1F95C-40B3-42DB-AAF3-35836927A7BA}">
          <x14:formula1>
            <xm:f>'(参考)リスト'!$B$16:$B$21</xm:f>
          </x14:formula1>
          <xm:sqref>E7 E18 P7 P18</xm:sqref>
        </x14:dataValidation>
        <x14:dataValidation type="list" allowBlank="1" showInputMessage="1" showErrorMessage="1" xr:uid="{EDBABA5C-77CF-4082-94A5-2218A3174E1E}">
          <x14:formula1>
            <xm:f>'(参考)リスト'!$E$16:$E$27</xm:f>
          </x14:formula1>
          <xm:sqref>E9 E20 P9 P20</xm:sqref>
        </x14:dataValidation>
        <x14:dataValidation type="list" allowBlank="1" showInputMessage="1" showErrorMessage="1" xr:uid="{66B5C508-9FCE-4F5B-A7DB-F53311DABA8E}">
          <x14:formula1>
            <xm:f>'(参考)リスト'!$D$16:$D$18</xm:f>
          </x14:formula1>
          <xm:sqref>E10 E21 P10 P21</xm:sqref>
        </x14:dataValidation>
        <x14:dataValidation type="list" allowBlank="1" showInputMessage="1" showErrorMessage="1" xr:uid="{13378989-E293-4185-937A-EB21C84BB8B3}">
          <x14:formula1>
            <xm:f>'(参考)リスト'!$F$16:$F$21</xm:f>
          </x14:formula1>
          <xm:sqref>E22:E23 P11:P12 E11:E12 P22:P23</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33078-A3B4-4632-8FC6-4E13D3D35BE2}">
  <sheetPr codeName="Sheet79">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612</v>
      </c>
      <c r="F5" s="731"/>
      <c r="G5" s="732"/>
      <c r="H5" s="732"/>
      <c r="I5" s="732"/>
      <c r="J5" s="732"/>
      <c r="K5" s="732"/>
      <c r="L5" s="733"/>
      <c r="M5" s="727" t="s">
        <v>188</v>
      </c>
      <c r="N5" s="729" t="s">
        <v>189</v>
      </c>
      <c r="O5" s="730"/>
      <c r="P5" s="232" t="s">
        <v>612</v>
      </c>
      <c r="Q5" s="734"/>
      <c r="R5" s="735"/>
      <c r="S5" s="735"/>
      <c r="T5" s="735"/>
      <c r="U5" s="735"/>
      <c r="V5" s="735"/>
      <c r="W5" s="736"/>
    </row>
    <row r="6" spans="2:23" s="25" customFormat="1" ht="25.5" customHeight="1" x14ac:dyDescent="0.15">
      <c r="B6" s="728"/>
      <c r="C6" s="729" t="s">
        <v>190</v>
      </c>
      <c r="D6" s="730"/>
      <c r="E6" s="233">
        <v>1</v>
      </c>
      <c r="F6" s="734"/>
      <c r="G6" s="735"/>
      <c r="H6" s="735"/>
      <c r="I6" s="735"/>
      <c r="J6" s="735"/>
      <c r="K6" s="735"/>
      <c r="L6" s="736"/>
      <c r="M6" s="728"/>
      <c r="N6" s="729" t="s">
        <v>190</v>
      </c>
      <c r="O6" s="730"/>
      <c r="P6" s="233">
        <v>2</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1038</v>
      </c>
      <c r="F13" s="705"/>
      <c r="G13" s="706"/>
      <c r="H13" s="749" t="s">
        <v>195</v>
      </c>
      <c r="I13" s="749"/>
      <c r="J13" s="750" t="s">
        <v>433</v>
      </c>
      <c r="K13" s="750"/>
      <c r="L13" s="750"/>
      <c r="M13" s="749" t="s">
        <v>194</v>
      </c>
      <c r="N13" s="749"/>
      <c r="O13" s="749"/>
      <c r="P13" s="704" t="s">
        <v>1038</v>
      </c>
      <c r="Q13" s="705"/>
      <c r="R13" s="706"/>
      <c r="S13" s="749" t="s">
        <v>195</v>
      </c>
      <c r="T13" s="749"/>
      <c r="U13" s="750" t="s">
        <v>779</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784</v>
      </c>
      <c r="F15" s="746"/>
      <c r="G15" s="746"/>
      <c r="H15" s="746"/>
      <c r="I15" s="746"/>
      <c r="J15" s="746"/>
      <c r="K15" s="746"/>
      <c r="L15" s="747"/>
      <c r="M15" s="744" t="s">
        <v>198</v>
      </c>
      <c r="N15" s="744"/>
      <c r="O15" s="744"/>
      <c r="P15" s="745" t="s">
        <v>820</v>
      </c>
      <c r="Q15" s="746"/>
      <c r="R15" s="746"/>
      <c r="S15" s="746"/>
      <c r="T15" s="746"/>
      <c r="U15" s="746"/>
      <c r="V15" s="746"/>
      <c r="W15" s="747"/>
    </row>
    <row r="16" spans="2:23" s="25" customFormat="1" ht="25.5" customHeight="1" x14ac:dyDescent="0.15">
      <c r="B16" s="748" t="s">
        <v>188</v>
      </c>
      <c r="C16" s="748" t="s">
        <v>189</v>
      </c>
      <c r="D16" s="748"/>
      <c r="E16" s="232" t="s">
        <v>613</v>
      </c>
      <c r="F16" s="731"/>
      <c r="G16" s="732"/>
      <c r="H16" s="732"/>
      <c r="I16" s="732"/>
      <c r="J16" s="732"/>
      <c r="K16" s="732"/>
      <c r="L16" s="733"/>
      <c r="M16" s="748" t="s">
        <v>188</v>
      </c>
      <c r="N16" s="748" t="s">
        <v>189</v>
      </c>
      <c r="O16" s="748"/>
      <c r="P16" s="232" t="s">
        <v>614</v>
      </c>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v>1</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425</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500</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354</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t="s">
        <v>443</v>
      </c>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t="s">
        <v>494</v>
      </c>
      <c r="Q23" s="734"/>
      <c r="R23" s="735"/>
      <c r="S23" s="735"/>
      <c r="T23" s="735"/>
      <c r="U23" s="735"/>
      <c r="V23" s="735"/>
      <c r="W23" s="736"/>
    </row>
    <row r="24" spans="2:24" s="25" customFormat="1" ht="25.5" customHeight="1" x14ac:dyDescent="0.15">
      <c r="B24" s="749" t="s">
        <v>194</v>
      </c>
      <c r="C24" s="749"/>
      <c r="D24" s="749"/>
      <c r="E24" s="704" t="s">
        <v>1038</v>
      </c>
      <c r="F24" s="705"/>
      <c r="G24" s="706"/>
      <c r="H24" s="749" t="s">
        <v>195</v>
      </c>
      <c r="I24" s="749"/>
      <c r="J24" s="704" t="s">
        <v>779</v>
      </c>
      <c r="K24" s="705"/>
      <c r="L24" s="706"/>
      <c r="M24" s="749" t="s">
        <v>194</v>
      </c>
      <c r="N24" s="749"/>
      <c r="O24" s="749"/>
      <c r="P24" s="704" t="s">
        <v>634</v>
      </c>
      <c r="Q24" s="705"/>
      <c r="R24" s="706"/>
      <c r="S24" s="749" t="s">
        <v>195</v>
      </c>
      <c r="T24" s="749"/>
      <c r="U24" s="750" t="s">
        <v>634</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t="s">
        <v>428</v>
      </c>
      <c r="Q25" s="759"/>
      <c r="R25" s="759"/>
      <c r="S25" s="760" t="s">
        <v>197</v>
      </c>
      <c r="T25" s="761"/>
      <c r="U25" s="762"/>
      <c r="V25" s="763"/>
      <c r="W25" s="764"/>
    </row>
    <row r="26" spans="2:24" s="25" customFormat="1" ht="39.75" customHeight="1" x14ac:dyDescent="0.15">
      <c r="B26" s="744" t="s">
        <v>198</v>
      </c>
      <c r="C26" s="744"/>
      <c r="D26" s="744"/>
      <c r="E26" s="745" t="s">
        <v>821</v>
      </c>
      <c r="F26" s="746"/>
      <c r="G26" s="746"/>
      <c r="H26" s="746"/>
      <c r="I26" s="746"/>
      <c r="J26" s="746"/>
      <c r="K26" s="746"/>
      <c r="L26" s="747"/>
      <c r="M26" s="744" t="s">
        <v>198</v>
      </c>
      <c r="N26" s="744"/>
      <c r="O26" s="744"/>
      <c r="P26" s="745" t="s">
        <v>822</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38F4FAC0-A408-40FD-96D4-BFAFD8C78454}"/>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696110C-E469-4D91-9FF5-BCE53D3F5D28}">
          <x14:formula1>
            <xm:f>'(参考)リスト'!$C$16:$C$47</xm:f>
          </x14:formula1>
          <xm:sqref>E8 P8 P19 E19</xm:sqref>
        </x14:dataValidation>
        <x14:dataValidation type="list" allowBlank="1" showInputMessage="1" showErrorMessage="1" xr:uid="{EFE0F31C-9C20-4C16-A2EC-D7BD290A9C5E}">
          <x14:formula1>
            <xm:f>'(参考)リスト'!$B$16:$B$21</xm:f>
          </x14:formula1>
          <xm:sqref>E7 E18 P7 P18</xm:sqref>
        </x14:dataValidation>
        <x14:dataValidation type="list" allowBlank="1" showInputMessage="1" showErrorMessage="1" xr:uid="{0F198466-159C-4B51-9E02-34C07DCF859C}">
          <x14:formula1>
            <xm:f>'(参考)リスト'!$E$16:$E$27</xm:f>
          </x14:formula1>
          <xm:sqref>E9 E20 P9 P20</xm:sqref>
        </x14:dataValidation>
        <x14:dataValidation type="list" allowBlank="1" showInputMessage="1" showErrorMessage="1" xr:uid="{DD7AB534-BFE8-4EDD-B860-C4CE900DC6A6}">
          <x14:formula1>
            <xm:f>'(参考)リスト'!$D$16:$D$18</xm:f>
          </x14:formula1>
          <xm:sqref>E10 E21 P10 P21</xm:sqref>
        </x14:dataValidation>
        <x14:dataValidation type="list" allowBlank="1" showInputMessage="1" showErrorMessage="1" xr:uid="{60666864-CFB6-42C1-88CB-13DE790EC519}">
          <x14:formula1>
            <xm:f>'(参考)リスト'!$F$16:$F$21</xm:f>
          </x14:formula1>
          <xm:sqref>E22:E23 P11:P12 E11:E12 P22:P23</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95A9B-BA5A-4335-BAFD-34EE6EB7A71B}">
  <sheetPr codeName="Sheet80">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614</v>
      </c>
      <c r="F5" s="731"/>
      <c r="G5" s="732"/>
      <c r="H5" s="732"/>
      <c r="I5" s="732"/>
      <c r="J5" s="732"/>
      <c r="K5" s="732"/>
      <c r="L5" s="733"/>
      <c r="M5" s="727" t="s">
        <v>188</v>
      </c>
      <c r="N5" s="729" t="s">
        <v>189</v>
      </c>
      <c r="O5" s="730"/>
      <c r="P5" s="232" t="s">
        <v>615</v>
      </c>
      <c r="Q5" s="734"/>
      <c r="R5" s="735"/>
      <c r="S5" s="735"/>
      <c r="T5" s="735"/>
      <c r="U5" s="735"/>
      <c r="V5" s="735"/>
      <c r="W5" s="736"/>
    </row>
    <row r="6" spans="2:23" s="25" customFormat="1" ht="25.5" customHeight="1" x14ac:dyDescent="0.15">
      <c r="B6" s="728"/>
      <c r="C6" s="729" t="s">
        <v>190</v>
      </c>
      <c r="D6" s="730"/>
      <c r="E6" s="233">
        <v>2</v>
      </c>
      <c r="F6" s="734"/>
      <c r="G6" s="735"/>
      <c r="H6" s="735"/>
      <c r="I6" s="735"/>
      <c r="J6" s="735"/>
      <c r="K6" s="735"/>
      <c r="L6" s="736"/>
      <c r="M6" s="728"/>
      <c r="N6" s="729" t="s">
        <v>190</v>
      </c>
      <c r="O6" s="730"/>
      <c r="P6" s="233">
        <v>1</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627</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861</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379</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c r="Q12" s="734"/>
      <c r="R12" s="735"/>
      <c r="S12" s="735"/>
      <c r="T12" s="735"/>
      <c r="U12" s="735"/>
      <c r="V12" s="735"/>
      <c r="W12" s="736"/>
    </row>
    <row r="13" spans="2:23" s="25" customFormat="1" ht="25.5" customHeight="1" x14ac:dyDescent="0.15">
      <c r="B13" s="749" t="s">
        <v>194</v>
      </c>
      <c r="C13" s="749"/>
      <c r="D13" s="749"/>
      <c r="E13" s="704" t="s">
        <v>1038</v>
      </c>
      <c r="F13" s="705"/>
      <c r="G13" s="706"/>
      <c r="H13" s="749" t="s">
        <v>195</v>
      </c>
      <c r="I13" s="749"/>
      <c r="J13" s="750" t="s">
        <v>631</v>
      </c>
      <c r="K13" s="750"/>
      <c r="L13" s="750"/>
      <c r="M13" s="749" t="s">
        <v>194</v>
      </c>
      <c r="N13" s="749"/>
      <c r="O13" s="749"/>
      <c r="P13" s="704" t="s">
        <v>1038</v>
      </c>
      <c r="Q13" s="705"/>
      <c r="R13" s="706"/>
      <c r="S13" s="749" t="s">
        <v>195</v>
      </c>
      <c r="T13" s="749"/>
      <c r="U13" s="750" t="s">
        <v>631</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c r="Q14" s="759"/>
      <c r="R14" s="759"/>
      <c r="S14" s="760" t="s">
        <v>197</v>
      </c>
      <c r="T14" s="761"/>
      <c r="U14" s="762"/>
      <c r="V14" s="763"/>
      <c r="W14" s="764"/>
    </row>
    <row r="15" spans="2:23" s="25" customFormat="1" ht="39.75" customHeight="1" x14ac:dyDescent="0.15">
      <c r="B15" s="744" t="s">
        <v>198</v>
      </c>
      <c r="C15" s="744"/>
      <c r="D15" s="744"/>
      <c r="E15" s="745" t="s">
        <v>823</v>
      </c>
      <c r="F15" s="746"/>
      <c r="G15" s="746"/>
      <c r="H15" s="746"/>
      <c r="I15" s="746"/>
      <c r="J15" s="746"/>
      <c r="K15" s="746"/>
      <c r="L15" s="747"/>
      <c r="M15" s="744" t="s">
        <v>198</v>
      </c>
      <c r="N15" s="744"/>
      <c r="O15" s="744"/>
      <c r="P15" s="745" t="s">
        <v>824</v>
      </c>
      <c r="Q15" s="746"/>
      <c r="R15" s="746"/>
      <c r="S15" s="746"/>
      <c r="T15" s="746"/>
      <c r="U15" s="746"/>
      <c r="V15" s="746"/>
      <c r="W15" s="747"/>
    </row>
    <row r="16" spans="2:23" s="25" customFormat="1" ht="25.5" customHeight="1" x14ac:dyDescent="0.15">
      <c r="B16" s="748" t="s">
        <v>188</v>
      </c>
      <c r="C16" s="748" t="s">
        <v>189</v>
      </c>
      <c r="D16" s="748"/>
      <c r="E16" s="232" t="s">
        <v>616</v>
      </c>
      <c r="F16" s="731"/>
      <c r="G16" s="732"/>
      <c r="H16" s="732"/>
      <c r="I16" s="732"/>
      <c r="J16" s="732"/>
      <c r="K16" s="732"/>
      <c r="L16" s="733"/>
      <c r="M16" s="748" t="s">
        <v>188</v>
      </c>
      <c r="N16" s="748" t="s">
        <v>189</v>
      </c>
      <c r="O16" s="748"/>
      <c r="P16" s="232" t="s">
        <v>616</v>
      </c>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v>2</v>
      </c>
      <c r="Q17" s="734"/>
      <c r="R17" s="735"/>
      <c r="S17" s="735"/>
      <c r="T17" s="735"/>
      <c r="U17" s="735"/>
      <c r="V17" s="735"/>
      <c r="W17" s="736"/>
    </row>
    <row r="18" spans="2:24" s="25" customFormat="1" ht="25.5" customHeight="1" x14ac:dyDescent="0.15">
      <c r="B18" s="748" t="s">
        <v>191</v>
      </c>
      <c r="C18" s="748" t="s">
        <v>139</v>
      </c>
      <c r="D18" s="748"/>
      <c r="E18" s="233" t="s">
        <v>425</v>
      </c>
      <c r="F18" s="734"/>
      <c r="G18" s="735"/>
      <c r="H18" s="735"/>
      <c r="I18" s="735"/>
      <c r="J18" s="735"/>
      <c r="K18" s="735"/>
      <c r="L18" s="736"/>
      <c r="M18" s="748" t="s">
        <v>191</v>
      </c>
      <c r="N18" s="748" t="s">
        <v>139</v>
      </c>
      <c r="O18" s="748"/>
      <c r="P18" s="233" t="s">
        <v>425</v>
      </c>
      <c r="Q18" s="734"/>
      <c r="R18" s="735"/>
      <c r="S18" s="735"/>
      <c r="T18" s="735"/>
      <c r="U18" s="735"/>
      <c r="V18" s="735"/>
      <c r="W18" s="736"/>
    </row>
    <row r="19" spans="2:24" s="25" customFormat="1" ht="25.5" customHeight="1" x14ac:dyDescent="0.15">
      <c r="B19" s="748"/>
      <c r="C19" s="748" t="s">
        <v>140</v>
      </c>
      <c r="D19" s="748"/>
      <c r="E19" s="232" t="s">
        <v>500</v>
      </c>
      <c r="F19" s="734"/>
      <c r="G19" s="735"/>
      <c r="H19" s="735"/>
      <c r="I19" s="735"/>
      <c r="J19" s="735"/>
      <c r="K19" s="735"/>
      <c r="L19" s="736"/>
      <c r="M19" s="748"/>
      <c r="N19" s="748" t="s">
        <v>140</v>
      </c>
      <c r="O19" s="748"/>
      <c r="P19" s="232" t="s">
        <v>500</v>
      </c>
      <c r="Q19" s="734"/>
      <c r="R19" s="735"/>
      <c r="S19" s="735"/>
      <c r="T19" s="735"/>
      <c r="U19" s="735"/>
      <c r="V19" s="735"/>
      <c r="W19" s="736"/>
    </row>
    <row r="20" spans="2:24" s="25" customFormat="1" ht="25.5" customHeight="1" x14ac:dyDescent="0.15">
      <c r="B20" s="744" t="s">
        <v>142</v>
      </c>
      <c r="C20" s="744"/>
      <c r="D20" s="744"/>
      <c r="E20" s="232" t="s">
        <v>354</v>
      </c>
      <c r="F20" s="734"/>
      <c r="G20" s="735"/>
      <c r="H20" s="735"/>
      <c r="I20" s="735"/>
      <c r="J20" s="735"/>
      <c r="K20" s="735"/>
      <c r="L20" s="736"/>
      <c r="M20" s="744" t="s">
        <v>142</v>
      </c>
      <c r="N20" s="744"/>
      <c r="O20" s="744"/>
      <c r="P20" s="232" t="s">
        <v>354</v>
      </c>
      <c r="Q20" s="734"/>
      <c r="R20" s="735"/>
      <c r="S20" s="735"/>
      <c r="T20" s="735"/>
      <c r="U20" s="735"/>
      <c r="V20" s="735"/>
      <c r="W20" s="736"/>
    </row>
    <row r="21" spans="2:24" s="25" customFormat="1" ht="25.5" customHeight="1" x14ac:dyDescent="0.15">
      <c r="B21" s="727" t="s">
        <v>192</v>
      </c>
      <c r="C21" s="744" t="s">
        <v>193</v>
      </c>
      <c r="D21" s="744"/>
      <c r="E21" s="233" t="s">
        <v>443</v>
      </c>
      <c r="F21" s="734"/>
      <c r="G21" s="735"/>
      <c r="H21" s="735"/>
      <c r="I21" s="735"/>
      <c r="J21" s="735"/>
      <c r="K21" s="735"/>
      <c r="L21" s="736"/>
      <c r="M21" s="727" t="s">
        <v>192</v>
      </c>
      <c r="N21" s="744" t="s">
        <v>193</v>
      </c>
      <c r="O21" s="744"/>
      <c r="P21" s="233" t="s">
        <v>443</v>
      </c>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t="s">
        <v>494</v>
      </c>
      <c r="F23" s="737"/>
      <c r="G23" s="738"/>
      <c r="H23" s="738"/>
      <c r="I23" s="738"/>
      <c r="J23" s="738"/>
      <c r="K23" s="738"/>
      <c r="L23" s="739"/>
      <c r="M23" s="728"/>
      <c r="N23" s="744" t="s">
        <v>152</v>
      </c>
      <c r="O23" s="744"/>
      <c r="P23" s="178" t="s">
        <v>494</v>
      </c>
      <c r="Q23" s="734"/>
      <c r="R23" s="735"/>
      <c r="S23" s="735"/>
      <c r="T23" s="735"/>
      <c r="U23" s="735"/>
      <c r="V23" s="735"/>
      <c r="W23" s="736"/>
    </row>
    <row r="24" spans="2:24" s="25" customFormat="1" ht="25.5" customHeight="1" x14ac:dyDescent="0.15">
      <c r="B24" s="749" t="s">
        <v>194</v>
      </c>
      <c r="C24" s="749"/>
      <c r="D24" s="749"/>
      <c r="E24" s="704" t="s">
        <v>762</v>
      </c>
      <c r="F24" s="705"/>
      <c r="G24" s="706"/>
      <c r="H24" s="749" t="s">
        <v>195</v>
      </c>
      <c r="I24" s="749"/>
      <c r="J24" s="704" t="s">
        <v>762</v>
      </c>
      <c r="K24" s="705"/>
      <c r="L24" s="706"/>
      <c r="M24" s="749" t="s">
        <v>194</v>
      </c>
      <c r="N24" s="749"/>
      <c r="O24" s="749"/>
      <c r="P24" s="704" t="s">
        <v>826</v>
      </c>
      <c r="Q24" s="705"/>
      <c r="R24" s="706"/>
      <c r="S24" s="749" t="s">
        <v>195</v>
      </c>
      <c r="T24" s="749"/>
      <c r="U24" s="750" t="s">
        <v>826</v>
      </c>
      <c r="V24" s="750"/>
      <c r="W24" s="750"/>
    </row>
    <row r="25" spans="2:24" s="25" customFormat="1" ht="25.5" customHeight="1" x14ac:dyDescent="0.15">
      <c r="B25" s="751" t="s">
        <v>196</v>
      </c>
      <c r="C25" s="751"/>
      <c r="D25" s="751"/>
      <c r="E25" s="759" t="s">
        <v>428</v>
      </c>
      <c r="F25" s="759"/>
      <c r="G25" s="759"/>
      <c r="H25" s="752" t="s">
        <v>197</v>
      </c>
      <c r="I25" s="753"/>
      <c r="J25" s="762"/>
      <c r="K25" s="763"/>
      <c r="L25" s="764"/>
      <c r="M25" s="752" t="s">
        <v>196</v>
      </c>
      <c r="N25" s="753"/>
      <c r="O25" s="757"/>
      <c r="P25" s="758" t="s">
        <v>428</v>
      </c>
      <c r="Q25" s="759"/>
      <c r="R25" s="759"/>
      <c r="S25" s="760" t="s">
        <v>197</v>
      </c>
      <c r="T25" s="761"/>
      <c r="U25" s="762"/>
      <c r="V25" s="763"/>
      <c r="W25" s="764"/>
    </row>
    <row r="26" spans="2:24" s="25" customFormat="1" ht="39.75" customHeight="1" x14ac:dyDescent="0.15">
      <c r="B26" s="744" t="s">
        <v>198</v>
      </c>
      <c r="C26" s="744"/>
      <c r="D26" s="744"/>
      <c r="E26" s="745" t="s">
        <v>825</v>
      </c>
      <c r="F26" s="746"/>
      <c r="G26" s="746"/>
      <c r="H26" s="746"/>
      <c r="I26" s="746"/>
      <c r="J26" s="746"/>
      <c r="K26" s="746"/>
      <c r="L26" s="747"/>
      <c r="M26" s="744" t="s">
        <v>198</v>
      </c>
      <c r="N26" s="744"/>
      <c r="O26" s="744"/>
      <c r="P26" s="745" t="s">
        <v>827</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FC2D39E3-29D6-4EA1-B633-76C14AE0C6A9}"/>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02EF72C-96C9-457A-8D38-A1154910A1E1}">
          <x14:formula1>
            <xm:f>'(参考)リスト'!$C$16:$C$47</xm:f>
          </x14:formula1>
          <xm:sqref>E8 P8 P19 E19</xm:sqref>
        </x14:dataValidation>
        <x14:dataValidation type="list" allowBlank="1" showInputMessage="1" showErrorMessage="1" xr:uid="{0CDD3F4D-8FD9-4B13-B02A-51991DABDC6A}">
          <x14:formula1>
            <xm:f>'(参考)リスト'!$B$16:$B$21</xm:f>
          </x14:formula1>
          <xm:sqref>E7 E18 P7 P18</xm:sqref>
        </x14:dataValidation>
        <x14:dataValidation type="list" allowBlank="1" showInputMessage="1" showErrorMessage="1" xr:uid="{6AEABB15-CA28-488A-A7F2-69B74301BA09}">
          <x14:formula1>
            <xm:f>'(参考)リスト'!$E$16:$E$27</xm:f>
          </x14:formula1>
          <xm:sqref>E9 E20 P9 P20</xm:sqref>
        </x14:dataValidation>
        <x14:dataValidation type="list" allowBlank="1" showInputMessage="1" showErrorMessage="1" xr:uid="{E3978A8B-E3DF-49A8-87A6-51951491B51D}">
          <x14:formula1>
            <xm:f>'(参考)リスト'!$D$16:$D$18</xm:f>
          </x14:formula1>
          <xm:sqref>E10 E21 P10 P21</xm:sqref>
        </x14:dataValidation>
        <x14:dataValidation type="list" allowBlank="1" showInputMessage="1" showErrorMessage="1" xr:uid="{BDE029A8-4A0E-4D84-AD4D-248C6D8775B6}">
          <x14:formula1>
            <xm:f>'(参考)リスト'!$F$16:$F$21</xm:f>
          </x14:formula1>
          <xm:sqref>E22:E23 P11:P12 E11:E12 P22:P23</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34518-0E98-4641-931D-DB02A48FD004}">
  <sheetPr codeName="Sheet81">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616</v>
      </c>
      <c r="F5" s="731"/>
      <c r="G5" s="732"/>
      <c r="H5" s="732"/>
      <c r="I5" s="732"/>
      <c r="J5" s="732"/>
      <c r="K5" s="732"/>
      <c r="L5" s="733"/>
      <c r="M5" s="727" t="s">
        <v>188</v>
      </c>
      <c r="N5" s="729" t="s">
        <v>189</v>
      </c>
      <c r="O5" s="730"/>
      <c r="P5" s="232" t="s">
        <v>616</v>
      </c>
      <c r="Q5" s="734"/>
      <c r="R5" s="735"/>
      <c r="S5" s="735"/>
      <c r="T5" s="735"/>
      <c r="U5" s="735"/>
      <c r="V5" s="735"/>
      <c r="W5" s="736"/>
    </row>
    <row r="6" spans="2:23" s="25" customFormat="1" ht="25.5" customHeight="1" x14ac:dyDescent="0.15">
      <c r="B6" s="728"/>
      <c r="C6" s="729" t="s">
        <v>190</v>
      </c>
      <c r="D6" s="730"/>
      <c r="E6" s="233">
        <v>3</v>
      </c>
      <c r="F6" s="734"/>
      <c r="G6" s="735"/>
      <c r="H6" s="735"/>
      <c r="I6" s="735"/>
      <c r="J6" s="735"/>
      <c r="K6" s="735"/>
      <c r="L6" s="736"/>
      <c r="M6" s="728"/>
      <c r="N6" s="729" t="s">
        <v>190</v>
      </c>
      <c r="O6" s="730"/>
      <c r="P6" s="233">
        <v>4</v>
      </c>
      <c r="Q6" s="734"/>
      <c r="R6" s="735"/>
      <c r="S6" s="735"/>
      <c r="T6" s="735"/>
      <c r="U6" s="735"/>
      <c r="V6" s="735"/>
      <c r="W6" s="736"/>
    </row>
    <row r="7" spans="2:23" s="25" customFormat="1" ht="25.5" customHeight="1" x14ac:dyDescent="0.15">
      <c r="B7" s="727" t="s">
        <v>191</v>
      </c>
      <c r="C7" s="729" t="s">
        <v>139</v>
      </c>
      <c r="D7" s="730"/>
      <c r="E7" s="233" t="s">
        <v>425</v>
      </c>
      <c r="F7" s="734"/>
      <c r="G7" s="735"/>
      <c r="H7" s="735"/>
      <c r="I7" s="735"/>
      <c r="J7" s="735"/>
      <c r="K7" s="735"/>
      <c r="L7" s="736"/>
      <c r="M7" s="727" t="s">
        <v>191</v>
      </c>
      <c r="N7" s="729" t="s">
        <v>139</v>
      </c>
      <c r="O7" s="730"/>
      <c r="P7" s="233" t="s">
        <v>425</v>
      </c>
      <c r="Q7" s="734"/>
      <c r="R7" s="735"/>
      <c r="S7" s="735"/>
      <c r="T7" s="735"/>
      <c r="U7" s="735"/>
      <c r="V7" s="735"/>
      <c r="W7" s="736"/>
    </row>
    <row r="8" spans="2:23" s="25" customFormat="1" ht="25.5" customHeight="1" x14ac:dyDescent="0.15">
      <c r="B8" s="740"/>
      <c r="C8" s="729" t="s">
        <v>140</v>
      </c>
      <c r="D8" s="730"/>
      <c r="E8" s="232" t="s">
        <v>500</v>
      </c>
      <c r="F8" s="734"/>
      <c r="G8" s="735"/>
      <c r="H8" s="735"/>
      <c r="I8" s="735"/>
      <c r="J8" s="735"/>
      <c r="K8" s="735"/>
      <c r="L8" s="736"/>
      <c r="M8" s="740"/>
      <c r="N8" s="729" t="s">
        <v>140</v>
      </c>
      <c r="O8" s="730"/>
      <c r="P8" s="232" t="s">
        <v>500</v>
      </c>
      <c r="Q8" s="734"/>
      <c r="R8" s="735"/>
      <c r="S8" s="735"/>
      <c r="T8" s="735"/>
      <c r="U8" s="735"/>
      <c r="V8" s="735"/>
      <c r="W8" s="736"/>
    </row>
    <row r="9" spans="2:23" s="25" customFormat="1" ht="25.5" customHeight="1" x14ac:dyDescent="0.15">
      <c r="B9" s="741" t="s">
        <v>142</v>
      </c>
      <c r="C9" s="742"/>
      <c r="D9" s="743"/>
      <c r="E9" s="232" t="s">
        <v>354</v>
      </c>
      <c r="F9" s="734"/>
      <c r="G9" s="735"/>
      <c r="H9" s="735"/>
      <c r="I9" s="735"/>
      <c r="J9" s="735"/>
      <c r="K9" s="735"/>
      <c r="L9" s="736"/>
      <c r="M9" s="741" t="s">
        <v>142</v>
      </c>
      <c r="N9" s="742"/>
      <c r="O9" s="743"/>
      <c r="P9" s="232" t="s">
        <v>354</v>
      </c>
      <c r="Q9" s="734"/>
      <c r="R9" s="735"/>
      <c r="S9" s="735"/>
      <c r="T9" s="735"/>
      <c r="U9" s="735"/>
      <c r="V9" s="735"/>
      <c r="W9" s="736"/>
    </row>
    <row r="10" spans="2:23" s="25" customFormat="1" ht="25.5" customHeight="1" x14ac:dyDescent="0.15">
      <c r="B10" s="727" t="s">
        <v>192</v>
      </c>
      <c r="C10" s="741" t="s">
        <v>193</v>
      </c>
      <c r="D10" s="743"/>
      <c r="E10" s="233" t="s">
        <v>443</v>
      </c>
      <c r="F10" s="734"/>
      <c r="G10" s="735"/>
      <c r="H10" s="735"/>
      <c r="I10" s="735"/>
      <c r="J10" s="735"/>
      <c r="K10" s="735"/>
      <c r="L10" s="736"/>
      <c r="M10" s="727" t="s">
        <v>192</v>
      </c>
      <c r="N10" s="741" t="s">
        <v>193</v>
      </c>
      <c r="O10" s="743"/>
      <c r="P10" s="233" t="s">
        <v>443</v>
      </c>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t="s">
        <v>494</v>
      </c>
      <c r="F12" s="737"/>
      <c r="G12" s="738"/>
      <c r="H12" s="738"/>
      <c r="I12" s="738"/>
      <c r="J12" s="738"/>
      <c r="K12" s="738"/>
      <c r="L12" s="739"/>
      <c r="M12" s="728"/>
      <c r="N12" s="744" t="s">
        <v>152</v>
      </c>
      <c r="O12" s="744"/>
      <c r="P12" s="178" t="s">
        <v>494</v>
      </c>
      <c r="Q12" s="734"/>
      <c r="R12" s="735"/>
      <c r="S12" s="735"/>
      <c r="T12" s="735"/>
      <c r="U12" s="735"/>
      <c r="V12" s="735"/>
      <c r="W12" s="736"/>
    </row>
    <row r="13" spans="2:23" s="25" customFormat="1" ht="25.5" customHeight="1" x14ac:dyDescent="0.15">
      <c r="B13" s="749" t="s">
        <v>194</v>
      </c>
      <c r="C13" s="749"/>
      <c r="D13" s="749"/>
      <c r="E13" s="704" t="s">
        <v>828</v>
      </c>
      <c r="F13" s="705"/>
      <c r="G13" s="706"/>
      <c r="H13" s="749" t="s">
        <v>195</v>
      </c>
      <c r="I13" s="749"/>
      <c r="J13" s="750" t="s">
        <v>867</v>
      </c>
      <c r="K13" s="750"/>
      <c r="L13" s="750"/>
      <c r="M13" s="749" t="s">
        <v>194</v>
      </c>
      <c r="N13" s="749"/>
      <c r="O13" s="749"/>
      <c r="P13" s="704" t="s">
        <v>830</v>
      </c>
      <c r="Q13" s="705"/>
      <c r="R13" s="706"/>
      <c r="S13" s="749" t="s">
        <v>195</v>
      </c>
      <c r="T13" s="749"/>
      <c r="U13" s="750" t="s">
        <v>433</v>
      </c>
      <c r="V13" s="750"/>
      <c r="W13" s="750"/>
    </row>
    <row r="14" spans="2:23" s="25" customFormat="1" ht="25.5" customHeight="1" x14ac:dyDescent="0.15">
      <c r="B14" s="751" t="s">
        <v>196</v>
      </c>
      <c r="C14" s="751"/>
      <c r="D14" s="751"/>
      <c r="E14" s="596" t="s">
        <v>428</v>
      </c>
      <c r="F14" s="596"/>
      <c r="G14" s="596"/>
      <c r="H14" s="752" t="s">
        <v>197</v>
      </c>
      <c r="I14" s="753"/>
      <c r="J14" s="754"/>
      <c r="K14" s="755"/>
      <c r="L14" s="756"/>
      <c r="M14" s="752" t="s">
        <v>196</v>
      </c>
      <c r="N14" s="753"/>
      <c r="O14" s="757"/>
      <c r="P14" s="758" t="s">
        <v>428</v>
      </c>
      <c r="Q14" s="759"/>
      <c r="R14" s="759"/>
      <c r="S14" s="760" t="s">
        <v>197</v>
      </c>
      <c r="T14" s="761"/>
      <c r="U14" s="762"/>
      <c r="V14" s="763"/>
      <c r="W14" s="764"/>
    </row>
    <row r="15" spans="2:23" s="25" customFormat="1" ht="39.75" customHeight="1" x14ac:dyDescent="0.15">
      <c r="B15" s="744" t="s">
        <v>198</v>
      </c>
      <c r="C15" s="744"/>
      <c r="D15" s="744"/>
      <c r="E15" s="745" t="s">
        <v>829</v>
      </c>
      <c r="F15" s="746"/>
      <c r="G15" s="746"/>
      <c r="H15" s="746"/>
      <c r="I15" s="746"/>
      <c r="J15" s="746"/>
      <c r="K15" s="746"/>
      <c r="L15" s="747"/>
      <c r="M15" s="744" t="s">
        <v>198</v>
      </c>
      <c r="N15" s="744"/>
      <c r="O15" s="744"/>
      <c r="P15" s="745" t="s">
        <v>831</v>
      </c>
      <c r="Q15" s="746"/>
      <c r="R15" s="746"/>
      <c r="S15" s="746"/>
      <c r="T15" s="746"/>
      <c r="U15" s="746"/>
      <c r="V15" s="746"/>
      <c r="W15" s="747"/>
    </row>
    <row r="16" spans="2:23" s="25" customFormat="1" ht="25.5" customHeight="1" x14ac:dyDescent="0.15">
      <c r="B16" s="748" t="s">
        <v>188</v>
      </c>
      <c r="C16" s="748" t="s">
        <v>189</v>
      </c>
      <c r="D16" s="748"/>
      <c r="E16" s="232" t="s">
        <v>616</v>
      </c>
      <c r="F16" s="731"/>
      <c r="G16" s="732"/>
      <c r="H16" s="732"/>
      <c r="I16" s="732"/>
      <c r="J16" s="732"/>
      <c r="K16" s="732"/>
      <c r="L16" s="733"/>
      <c r="M16" s="748" t="s">
        <v>188</v>
      </c>
      <c r="N16" s="748" t="s">
        <v>189</v>
      </c>
      <c r="O16" s="748"/>
      <c r="P16" s="232" t="s">
        <v>616</v>
      </c>
      <c r="Q16" s="734"/>
      <c r="R16" s="735"/>
      <c r="S16" s="735"/>
      <c r="T16" s="735"/>
      <c r="U16" s="735"/>
      <c r="V16" s="735"/>
      <c r="W16" s="736"/>
    </row>
    <row r="17" spans="2:24" s="25" customFormat="1" ht="25.5" customHeight="1" x14ac:dyDescent="0.15">
      <c r="B17" s="748"/>
      <c r="C17" s="748" t="s">
        <v>190</v>
      </c>
      <c r="D17" s="748"/>
      <c r="E17" s="233">
        <v>5</v>
      </c>
      <c r="F17" s="734"/>
      <c r="G17" s="735"/>
      <c r="H17" s="735"/>
      <c r="I17" s="735"/>
      <c r="J17" s="735"/>
      <c r="K17" s="735"/>
      <c r="L17" s="736"/>
      <c r="M17" s="748"/>
      <c r="N17" s="748" t="s">
        <v>190</v>
      </c>
      <c r="O17" s="748"/>
      <c r="P17" s="233">
        <v>6</v>
      </c>
      <c r="Q17" s="734"/>
      <c r="R17" s="735"/>
      <c r="S17" s="735"/>
      <c r="T17" s="735"/>
      <c r="U17" s="735"/>
      <c r="V17" s="735"/>
      <c r="W17" s="736"/>
    </row>
    <row r="18" spans="2:24" s="25" customFormat="1" ht="25.5" customHeight="1" x14ac:dyDescent="0.15">
      <c r="B18" s="748" t="s">
        <v>191</v>
      </c>
      <c r="C18" s="748" t="s">
        <v>139</v>
      </c>
      <c r="D18" s="748"/>
      <c r="E18" s="233" t="s">
        <v>425</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526</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345</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t="s">
        <v>443</v>
      </c>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t="s">
        <v>494</v>
      </c>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832</v>
      </c>
      <c r="F24" s="705"/>
      <c r="G24" s="706"/>
      <c r="H24" s="749" t="s">
        <v>195</v>
      </c>
      <c r="I24" s="749"/>
      <c r="J24" s="704" t="s">
        <v>833</v>
      </c>
      <c r="K24" s="705"/>
      <c r="L24" s="706"/>
      <c r="M24" s="749" t="s">
        <v>194</v>
      </c>
      <c r="N24" s="749"/>
      <c r="O24" s="749"/>
      <c r="P24" s="704" t="s">
        <v>1038</v>
      </c>
      <c r="Q24" s="705"/>
      <c r="R24" s="706"/>
      <c r="S24" s="749" t="s">
        <v>195</v>
      </c>
      <c r="T24" s="749"/>
      <c r="U24" s="750" t="s">
        <v>631</v>
      </c>
      <c r="V24" s="750"/>
      <c r="W24" s="750"/>
    </row>
    <row r="25" spans="2:24" s="25" customFormat="1" ht="25.5" customHeight="1" x14ac:dyDescent="0.15">
      <c r="B25" s="751" t="s">
        <v>196</v>
      </c>
      <c r="C25" s="751"/>
      <c r="D25" s="751"/>
      <c r="E25" s="759" t="s">
        <v>428</v>
      </c>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1030</v>
      </c>
      <c r="F26" s="746"/>
      <c r="G26" s="746"/>
      <c r="H26" s="746"/>
      <c r="I26" s="746"/>
      <c r="J26" s="746"/>
      <c r="K26" s="746"/>
      <c r="L26" s="747"/>
      <c r="M26" s="744" t="s">
        <v>198</v>
      </c>
      <c r="N26" s="744"/>
      <c r="O26" s="744"/>
      <c r="P26" s="745" t="s">
        <v>834</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29F389CE-AE72-4472-8D1F-8913EA0C7F9C}"/>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DFA052F-7B08-4E1D-A965-BA89CC9ADC58}">
          <x14:formula1>
            <xm:f>'(参考)リスト'!$C$16:$C$47</xm:f>
          </x14:formula1>
          <xm:sqref>E8 P8 P19 E19</xm:sqref>
        </x14:dataValidation>
        <x14:dataValidation type="list" allowBlank="1" showInputMessage="1" showErrorMessage="1" xr:uid="{B905E760-1BA0-47A6-91C9-64EE69EC8FE2}">
          <x14:formula1>
            <xm:f>'(参考)リスト'!$B$16:$B$21</xm:f>
          </x14:formula1>
          <xm:sqref>E7 E18 P7 P18</xm:sqref>
        </x14:dataValidation>
        <x14:dataValidation type="list" allowBlank="1" showInputMessage="1" showErrorMessage="1" xr:uid="{D4C44F9B-E5E2-499D-ABD4-458EA1BF5500}">
          <x14:formula1>
            <xm:f>'(参考)リスト'!$E$16:$E$27</xm:f>
          </x14:formula1>
          <xm:sqref>E9 E20 P9 P20</xm:sqref>
        </x14:dataValidation>
        <x14:dataValidation type="list" allowBlank="1" showInputMessage="1" showErrorMessage="1" xr:uid="{EF967A5B-F865-46F7-B7C6-5D4591A17FF6}">
          <x14:formula1>
            <xm:f>'(参考)リスト'!$D$16:$D$18</xm:f>
          </x14:formula1>
          <xm:sqref>E10 E21 P10 P21</xm:sqref>
        </x14:dataValidation>
        <x14:dataValidation type="list" allowBlank="1" showInputMessage="1" showErrorMessage="1" xr:uid="{D7192085-4912-4C25-A70E-35D9916D325C}">
          <x14:formula1>
            <xm:f>'(参考)リスト'!$F$16:$F$21</xm:f>
          </x14:formula1>
          <xm:sqref>E22:E23 P11:P12 E11:E12 P22:P23</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23004-1438-4278-8995-8E9680D2F6F3}">
  <sheetPr codeName="Sheet82">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617</v>
      </c>
      <c r="F5" s="731"/>
      <c r="G5" s="732"/>
      <c r="H5" s="732"/>
      <c r="I5" s="732"/>
      <c r="J5" s="732"/>
      <c r="K5" s="732"/>
      <c r="L5" s="733"/>
      <c r="M5" s="727" t="s">
        <v>188</v>
      </c>
      <c r="N5" s="729" t="s">
        <v>189</v>
      </c>
      <c r="O5" s="730"/>
      <c r="P5" s="232" t="s">
        <v>617</v>
      </c>
      <c r="Q5" s="734"/>
      <c r="R5" s="735"/>
      <c r="S5" s="735"/>
      <c r="T5" s="735"/>
      <c r="U5" s="735"/>
      <c r="V5" s="735"/>
      <c r="W5" s="736"/>
    </row>
    <row r="6" spans="2:23" s="25" customFormat="1" ht="25.5" customHeight="1" x14ac:dyDescent="0.15">
      <c r="B6" s="728"/>
      <c r="C6" s="729" t="s">
        <v>190</v>
      </c>
      <c r="D6" s="730"/>
      <c r="E6" s="233">
        <v>1</v>
      </c>
      <c r="F6" s="734"/>
      <c r="G6" s="735"/>
      <c r="H6" s="735"/>
      <c r="I6" s="735"/>
      <c r="J6" s="735"/>
      <c r="K6" s="735"/>
      <c r="L6" s="736"/>
      <c r="M6" s="728"/>
      <c r="N6" s="729" t="s">
        <v>190</v>
      </c>
      <c r="O6" s="730"/>
      <c r="P6" s="233">
        <v>2</v>
      </c>
      <c r="Q6" s="734"/>
      <c r="R6" s="735"/>
      <c r="S6" s="735"/>
      <c r="T6" s="735"/>
      <c r="U6" s="735"/>
      <c r="V6" s="735"/>
      <c r="W6" s="736"/>
    </row>
    <row r="7" spans="2:23" s="25" customFormat="1" ht="25.5" customHeight="1" x14ac:dyDescent="0.15">
      <c r="B7" s="727" t="s">
        <v>191</v>
      </c>
      <c r="C7" s="729" t="s">
        <v>139</v>
      </c>
      <c r="D7" s="730"/>
      <c r="E7" s="233" t="s">
        <v>425</v>
      </c>
      <c r="F7" s="734"/>
      <c r="G7" s="735"/>
      <c r="H7" s="735"/>
      <c r="I7" s="735"/>
      <c r="J7" s="735"/>
      <c r="K7" s="735"/>
      <c r="L7" s="736"/>
      <c r="M7" s="727" t="s">
        <v>191</v>
      </c>
      <c r="N7" s="729" t="s">
        <v>139</v>
      </c>
      <c r="O7" s="730"/>
      <c r="P7" s="233" t="s">
        <v>425</v>
      </c>
      <c r="Q7" s="734"/>
      <c r="R7" s="735"/>
      <c r="S7" s="735"/>
      <c r="T7" s="735"/>
      <c r="U7" s="735"/>
      <c r="V7" s="735"/>
      <c r="W7" s="736"/>
    </row>
    <row r="8" spans="2:23" s="25" customFormat="1" ht="25.5" customHeight="1" x14ac:dyDescent="0.15">
      <c r="B8" s="740"/>
      <c r="C8" s="729" t="s">
        <v>140</v>
      </c>
      <c r="D8" s="730"/>
      <c r="E8" s="232" t="s">
        <v>498</v>
      </c>
      <c r="F8" s="734"/>
      <c r="G8" s="735"/>
      <c r="H8" s="735"/>
      <c r="I8" s="735"/>
      <c r="J8" s="735"/>
      <c r="K8" s="735"/>
      <c r="L8" s="736"/>
      <c r="M8" s="740"/>
      <c r="N8" s="729" t="s">
        <v>140</v>
      </c>
      <c r="O8" s="730"/>
      <c r="P8" s="232" t="s">
        <v>862</v>
      </c>
      <c r="Q8" s="734"/>
      <c r="R8" s="735"/>
      <c r="S8" s="735"/>
      <c r="T8" s="735"/>
      <c r="U8" s="735"/>
      <c r="V8" s="735"/>
      <c r="W8" s="736"/>
    </row>
    <row r="9" spans="2:23" s="25" customFormat="1" ht="25.5" customHeight="1" x14ac:dyDescent="0.15">
      <c r="B9" s="741" t="s">
        <v>142</v>
      </c>
      <c r="C9" s="742"/>
      <c r="D9" s="743"/>
      <c r="E9" s="232" t="s">
        <v>373</v>
      </c>
      <c r="F9" s="734"/>
      <c r="G9" s="735"/>
      <c r="H9" s="735"/>
      <c r="I9" s="735"/>
      <c r="J9" s="735"/>
      <c r="K9" s="735"/>
      <c r="L9" s="736"/>
      <c r="M9" s="741" t="s">
        <v>142</v>
      </c>
      <c r="N9" s="742"/>
      <c r="O9" s="743"/>
      <c r="P9" s="232" t="s">
        <v>373</v>
      </c>
      <c r="Q9" s="734"/>
      <c r="R9" s="735"/>
      <c r="S9" s="735"/>
      <c r="T9" s="735"/>
      <c r="U9" s="735"/>
      <c r="V9" s="735"/>
      <c r="W9" s="736"/>
    </row>
    <row r="10" spans="2:23" s="25" customFormat="1" ht="25.5" customHeight="1" x14ac:dyDescent="0.15">
      <c r="B10" s="727" t="s">
        <v>192</v>
      </c>
      <c r="C10" s="741" t="s">
        <v>193</v>
      </c>
      <c r="D10" s="743"/>
      <c r="E10" s="233" t="s">
        <v>373</v>
      </c>
      <c r="F10" s="734"/>
      <c r="G10" s="735"/>
      <c r="H10" s="735"/>
      <c r="I10" s="735"/>
      <c r="J10" s="735"/>
      <c r="K10" s="735"/>
      <c r="L10" s="736"/>
      <c r="M10" s="727" t="s">
        <v>192</v>
      </c>
      <c r="N10" s="741" t="s">
        <v>193</v>
      </c>
      <c r="O10" s="743"/>
      <c r="P10" s="233" t="s">
        <v>373</v>
      </c>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t="s">
        <v>494</v>
      </c>
      <c r="F12" s="737"/>
      <c r="G12" s="738"/>
      <c r="H12" s="738"/>
      <c r="I12" s="738"/>
      <c r="J12" s="738"/>
      <c r="K12" s="738"/>
      <c r="L12" s="739"/>
      <c r="M12" s="728"/>
      <c r="N12" s="744" t="s">
        <v>152</v>
      </c>
      <c r="O12" s="744"/>
      <c r="P12" s="178" t="s">
        <v>494</v>
      </c>
      <c r="Q12" s="734"/>
      <c r="R12" s="735"/>
      <c r="S12" s="735"/>
      <c r="T12" s="735"/>
      <c r="U12" s="735"/>
      <c r="V12" s="735"/>
      <c r="W12" s="736"/>
    </row>
    <row r="13" spans="2:23" s="25" customFormat="1" ht="25.5" customHeight="1" x14ac:dyDescent="0.15">
      <c r="B13" s="749" t="s">
        <v>194</v>
      </c>
      <c r="C13" s="749"/>
      <c r="D13" s="749"/>
      <c r="E13" s="704" t="s">
        <v>835</v>
      </c>
      <c r="F13" s="705"/>
      <c r="G13" s="706"/>
      <c r="H13" s="749" t="s">
        <v>195</v>
      </c>
      <c r="I13" s="749"/>
      <c r="J13" s="750" t="s">
        <v>433</v>
      </c>
      <c r="K13" s="750"/>
      <c r="L13" s="750"/>
      <c r="M13" s="749" t="s">
        <v>194</v>
      </c>
      <c r="N13" s="749"/>
      <c r="O13" s="749"/>
      <c r="P13" s="704" t="s">
        <v>837</v>
      </c>
      <c r="Q13" s="705"/>
      <c r="R13" s="706"/>
      <c r="S13" s="749" t="s">
        <v>195</v>
      </c>
      <c r="T13" s="749"/>
      <c r="U13" s="750" t="s">
        <v>838</v>
      </c>
      <c r="V13" s="750"/>
      <c r="W13" s="750"/>
    </row>
    <row r="14" spans="2:23" s="25" customFormat="1" ht="25.5" customHeight="1" x14ac:dyDescent="0.15">
      <c r="B14" s="751" t="s">
        <v>196</v>
      </c>
      <c r="C14" s="751"/>
      <c r="D14" s="751"/>
      <c r="E14" s="596" t="s">
        <v>428</v>
      </c>
      <c r="F14" s="596"/>
      <c r="G14" s="596"/>
      <c r="H14" s="752" t="s">
        <v>197</v>
      </c>
      <c r="I14" s="753"/>
      <c r="J14" s="754"/>
      <c r="K14" s="755"/>
      <c r="L14" s="756"/>
      <c r="M14" s="752" t="s">
        <v>196</v>
      </c>
      <c r="N14" s="753"/>
      <c r="O14" s="757"/>
      <c r="P14" s="758" t="s">
        <v>428</v>
      </c>
      <c r="Q14" s="759"/>
      <c r="R14" s="759"/>
      <c r="S14" s="760" t="s">
        <v>197</v>
      </c>
      <c r="T14" s="761"/>
      <c r="U14" s="762"/>
      <c r="V14" s="763"/>
      <c r="W14" s="764"/>
    </row>
    <row r="15" spans="2:23" s="25" customFormat="1" ht="39.75" customHeight="1" x14ac:dyDescent="0.15">
      <c r="B15" s="744" t="s">
        <v>198</v>
      </c>
      <c r="C15" s="744"/>
      <c r="D15" s="744"/>
      <c r="E15" s="745" t="s">
        <v>836</v>
      </c>
      <c r="F15" s="746"/>
      <c r="G15" s="746"/>
      <c r="H15" s="746"/>
      <c r="I15" s="746"/>
      <c r="J15" s="746"/>
      <c r="K15" s="746"/>
      <c r="L15" s="747"/>
      <c r="M15" s="744" t="s">
        <v>198</v>
      </c>
      <c r="N15" s="744"/>
      <c r="O15" s="744"/>
      <c r="P15" s="745" t="s">
        <v>839</v>
      </c>
      <c r="Q15" s="746"/>
      <c r="R15" s="746"/>
      <c r="S15" s="746"/>
      <c r="T15" s="746"/>
      <c r="U15" s="746"/>
      <c r="V15" s="746"/>
      <c r="W15" s="747"/>
    </row>
    <row r="16" spans="2:23" s="25" customFormat="1" ht="25.5" customHeight="1" x14ac:dyDescent="0.15">
      <c r="B16" s="748" t="s">
        <v>188</v>
      </c>
      <c r="C16" s="748" t="s">
        <v>189</v>
      </c>
      <c r="D16" s="748"/>
      <c r="E16" s="232" t="s">
        <v>617</v>
      </c>
      <c r="F16" s="731"/>
      <c r="G16" s="732"/>
      <c r="H16" s="732"/>
      <c r="I16" s="732"/>
      <c r="J16" s="732"/>
      <c r="K16" s="732"/>
      <c r="L16" s="733"/>
      <c r="M16" s="748" t="s">
        <v>188</v>
      </c>
      <c r="N16" s="748" t="s">
        <v>189</v>
      </c>
      <c r="O16" s="748"/>
      <c r="P16" s="232" t="s">
        <v>617</v>
      </c>
      <c r="Q16" s="734"/>
      <c r="R16" s="735"/>
      <c r="S16" s="735"/>
      <c r="T16" s="735"/>
      <c r="U16" s="735"/>
      <c r="V16" s="735"/>
      <c r="W16" s="736"/>
    </row>
    <row r="17" spans="2:24" s="25" customFormat="1" ht="25.5" customHeight="1" x14ac:dyDescent="0.15">
      <c r="B17" s="748"/>
      <c r="C17" s="748" t="s">
        <v>190</v>
      </c>
      <c r="D17" s="748"/>
      <c r="E17" s="233">
        <v>3</v>
      </c>
      <c r="F17" s="734"/>
      <c r="G17" s="735"/>
      <c r="H17" s="735"/>
      <c r="I17" s="735"/>
      <c r="J17" s="735"/>
      <c r="K17" s="735"/>
      <c r="L17" s="736"/>
      <c r="M17" s="748"/>
      <c r="N17" s="748" t="s">
        <v>190</v>
      </c>
      <c r="O17" s="748"/>
      <c r="P17" s="233">
        <v>4</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627</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861</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379</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1038</v>
      </c>
      <c r="F24" s="705"/>
      <c r="G24" s="706"/>
      <c r="H24" s="749" t="s">
        <v>195</v>
      </c>
      <c r="I24" s="749"/>
      <c r="J24" s="704" t="s">
        <v>433</v>
      </c>
      <c r="K24" s="705"/>
      <c r="L24" s="706"/>
      <c r="M24" s="749" t="s">
        <v>194</v>
      </c>
      <c r="N24" s="749"/>
      <c r="O24" s="749"/>
      <c r="P24" s="704" t="s">
        <v>1038</v>
      </c>
      <c r="Q24" s="705"/>
      <c r="R24" s="706"/>
      <c r="S24" s="749" t="s">
        <v>195</v>
      </c>
      <c r="T24" s="749"/>
      <c r="U24" s="750" t="s">
        <v>631</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632</v>
      </c>
      <c r="F26" s="746"/>
      <c r="G26" s="746"/>
      <c r="H26" s="746"/>
      <c r="I26" s="746"/>
      <c r="J26" s="746"/>
      <c r="K26" s="746"/>
      <c r="L26" s="747"/>
      <c r="M26" s="744" t="s">
        <v>198</v>
      </c>
      <c r="N26" s="744"/>
      <c r="O26" s="744"/>
      <c r="P26" s="745" t="s">
        <v>840</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05236AFC-C0BC-4347-962D-AFFBA6CF0E4F}"/>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760F5AD-4E2F-4ADB-91EC-C93F5C5ABEBF}">
          <x14:formula1>
            <xm:f>'(参考)リスト'!$C$16:$C$47</xm:f>
          </x14:formula1>
          <xm:sqref>E8 P8 P19 E19</xm:sqref>
        </x14:dataValidation>
        <x14:dataValidation type="list" allowBlank="1" showInputMessage="1" showErrorMessage="1" xr:uid="{18C68434-C7E3-4147-9CAB-68BA606E2CAF}">
          <x14:formula1>
            <xm:f>'(参考)リスト'!$B$16:$B$21</xm:f>
          </x14:formula1>
          <xm:sqref>E7 E18 P7 P18</xm:sqref>
        </x14:dataValidation>
        <x14:dataValidation type="list" allowBlank="1" showInputMessage="1" showErrorMessage="1" xr:uid="{D2BF2C09-9A06-4901-AC88-3E65AFF499CE}">
          <x14:formula1>
            <xm:f>'(参考)リスト'!$E$16:$E$27</xm:f>
          </x14:formula1>
          <xm:sqref>E9 E20 P9 P20</xm:sqref>
        </x14:dataValidation>
        <x14:dataValidation type="list" allowBlank="1" showInputMessage="1" showErrorMessage="1" xr:uid="{51C88225-0CBD-44A7-8BB2-F9C2001ACEBA}">
          <x14:formula1>
            <xm:f>'(参考)リスト'!$D$16:$D$18</xm:f>
          </x14:formula1>
          <xm:sqref>E10 E21 P10 P21</xm:sqref>
        </x14:dataValidation>
        <x14:dataValidation type="list" allowBlank="1" showInputMessage="1" showErrorMessage="1" xr:uid="{9BD7A8EC-7B1D-4AC8-8B80-52B2333ED78F}">
          <x14:formula1>
            <xm:f>'(参考)リスト'!$F$16:$F$21</xm:f>
          </x14:formula1>
          <xm:sqref>E22:E23 P11:P12 E11:E12 P22:P23</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88B9E-1164-4819-8DEC-14EBCC95B423}">
  <sheetPr codeName="Sheet188">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618</v>
      </c>
      <c r="F5" s="731"/>
      <c r="G5" s="732"/>
      <c r="H5" s="732"/>
      <c r="I5" s="732"/>
      <c r="J5" s="732"/>
      <c r="K5" s="732"/>
      <c r="L5" s="733"/>
      <c r="M5" s="727" t="s">
        <v>188</v>
      </c>
      <c r="N5" s="729" t="s">
        <v>189</v>
      </c>
      <c r="O5" s="730"/>
      <c r="P5" s="232" t="s">
        <v>619</v>
      </c>
      <c r="Q5" s="734"/>
      <c r="R5" s="735"/>
      <c r="S5" s="735"/>
      <c r="T5" s="735"/>
      <c r="U5" s="735"/>
      <c r="V5" s="735"/>
      <c r="W5" s="736"/>
    </row>
    <row r="6" spans="2:23" s="25" customFormat="1" ht="25.5" customHeight="1" x14ac:dyDescent="0.15">
      <c r="B6" s="728"/>
      <c r="C6" s="729" t="s">
        <v>190</v>
      </c>
      <c r="D6" s="730"/>
      <c r="E6" s="233">
        <v>1</v>
      </c>
      <c r="F6" s="734"/>
      <c r="G6" s="735"/>
      <c r="H6" s="735"/>
      <c r="I6" s="735"/>
      <c r="J6" s="735"/>
      <c r="K6" s="735"/>
      <c r="L6" s="736"/>
      <c r="M6" s="728"/>
      <c r="N6" s="729" t="s">
        <v>190</v>
      </c>
      <c r="O6" s="730"/>
      <c r="P6" s="233">
        <v>1</v>
      </c>
      <c r="Q6" s="734"/>
      <c r="R6" s="735"/>
      <c r="S6" s="735"/>
      <c r="T6" s="735"/>
      <c r="U6" s="735"/>
      <c r="V6" s="735"/>
      <c r="W6" s="736"/>
    </row>
    <row r="7" spans="2:23" s="25" customFormat="1" ht="25.5" customHeight="1" x14ac:dyDescent="0.15">
      <c r="B7" s="727" t="s">
        <v>191</v>
      </c>
      <c r="C7" s="729" t="s">
        <v>139</v>
      </c>
      <c r="D7" s="730"/>
      <c r="E7" s="233" t="s">
        <v>627</v>
      </c>
      <c r="F7" s="734"/>
      <c r="G7" s="735"/>
      <c r="H7" s="735"/>
      <c r="I7" s="735"/>
      <c r="J7" s="735"/>
      <c r="K7" s="735"/>
      <c r="L7" s="736"/>
      <c r="M7" s="727" t="s">
        <v>191</v>
      </c>
      <c r="N7" s="729" t="s">
        <v>139</v>
      </c>
      <c r="O7" s="730"/>
      <c r="P7" s="233" t="s">
        <v>425</v>
      </c>
      <c r="Q7" s="734"/>
      <c r="R7" s="735"/>
      <c r="S7" s="735"/>
      <c r="T7" s="735"/>
      <c r="U7" s="735"/>
      <c r="V7" s="735"/>
      <c r="W7" s="736"/>
    </row>
    <row r="8" spans="2:23" s="25" customFormat="1" ht="25.5" customHeight="1" x14ac:dyDescent="0.15">
      <c r="B8" s="740"/>
      <c r="C8" s="729" t="s">
        <v>140</v>
      </c>
      <c r="D8" s="730"/>
      <c r="E8" s="232" t="s">
        <v>861</v>
      </c>
      <c r="F8" s="734"/>
      <c r="G8" s="735"/>
      <c r="H8" s="735"/>
      <c r="I8" s="735"/>
      <c r="J8" s="735"/>
      <c r="K8" s="735"/>
      <c r="L8" s="736"/>
      <c r="M8" s="740"/>
      <c r="N8" s="729" t="s">
        <v>140</v>
      </c>
      <c r="O8" s="730"/>
      <c r="P8" s="232" t="s">
        <v>498</v>
      </c>
      <c r="Q8" s="734"/>
      <c r="R8" s="735"/>
      <c r="S8" s="735"/>
      <c r="T8" s="735"/>
      <c r="U8" s="735"/>
      <c r="V8" s="735"/>
      <c r="W8" s="736"/>
    </row>
    <row r="9" spans="2:23" s="25" customFormat="1" ht="25.5" customHeight="1" x14ac:dyDescent="0.15">
      <c r="B9" s="741" t="s">
        <v>142</v>
      </c>
      <c r="C9" s="742"/>
      <c r="D9" s="743"/>
      <c r="E9" s="232" t="s">
        <v>379</v>
      </c>
      <c r="F9" s="734"/>
      <c r="G9" s="735"/>
      <c r="H9" s="735"/>
      <c r="I9" s="735"/>
      <c r="J9" s="735"/>
      <c r="K9" s="735"/>
      <c r="L9" s="736"/>
      <c r="M9" s="741" t="s">
        <v>142</v>
      </c>
      <c r="N9" s="742"/>
      <c r="O9" s="743"/>
      <c r="P9" s="232" t="s">
        <v>373</v>
      </c>
      <c r="Q9" s="734"/>
      <c r="R9" s="735"/>
      <c r="S9" s="735"/>
      <c r="T9" s="735"/>
      <c r="U9" s="735"/>
      <c r="V9" s="735"/>
      <c r="W9" s="736"/>
    </row>
    <row r="10" spans="2:23" s="25" customFormat="1" ht="25.5" customHeight="1" x14ac:dyDescent="0.15">
      <c r="B10" s="727" t="s">
        <v>192</v>
      </c>
      <c r="C10" s="741" t="s">
        <v>193</v>
      </c>
      <c r="D10" s="743"/>
      <c r="E10" s="233"/>
      <c r="F10" s="734"/>
      <c r="G10" s="735"/>
      <c r="H10" s="735"/>
      <c r="I10" s="735"/>
      <c r="J10" s="735"/>
      <c r="K10" s="735"/>
      <c r="L10" s="736"/>
      <c r="M10" s="727" t="s">
        <v>192</v>
      </c>
      <c r="N10" s="741" t="s">
        <v>193</v>
      </c>
      <c r="O10" s="743"/>
      <c r="P10" s="233" t="s">
        <v>373</v>
      </c>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c r="F12" s="737"/>
      <c r="G12" s="738"/>
      <c r="H12" s="738"/>
      <c r="I12" s="738"/>
      <c r="J12" s="738"/>
      <c r="K12" s="738"/>
      <c r="L12" s="739"/>
      <c r="M12" s="728"/>
      <c r="N12" s="744" t="s">
        <v>152</v>
      </c>
      <c r="O12" s="744"/>
      <c r="P12" s="178" t="s">
        <v>494</v>
      </c>
      <c r="Q12" s="734"/>
      <c r="R12" s="735"/>
      <c r="S12" s="735"/>
      <c r="T12" s="735"/>
      <c r="U12" s="735"/>
      <c r="V12" s="735"/>
      <c r="W12" s="736"/>
    </row>
    <row r="13" spans="2:23" s="25" customFormat="1" ht="25.5" customHeight="1" x14ac:dyDescent="0.15">
      <c r="B13" s="749" t="s">
        <v>194</v>
      </c>
      <c r="C13" s="749"/>
      <c r="D13" s="749"/>
      <c r="E13" s="704" t="s">
        <v>1038</v>
      </c>
      <c r="F13" s="705"/>
      <c r="G13" s="706"/>
      <c r="H13" s="749" t="s">
        <v>195</v>
      </c>
      <c r="I13" s="749"/>
      <c r="J13" s="750" t="s">
        <v>631</v>
      </c>
      <c r="K13" s="750"/>
      <c r="L13" s="750"/>
      <c r="M13" s="749" t="s">
        <v>194</v>
      </c>
      <c r="N13" s="749"/>
      <c r="O13" s="749"/>
      <c r="P13" s="704" t="s">
        <v>842</v>
      </c>
      <c r="Q13" s="705"/>
      <c r="R13" s="706"/>
      <c r="S13" s="749" t="s">
        <v>195</v>
      </c>
      <c r="T13" s="749"/>
      <c r="U13" s="750" t="s">
        <v>433</v>
      </c>
      <c r="V13" s="750"/>
      <c r="W13" s="750"/>
    </row>
    <row r="14" spans="2:23" s="25" customFormat="1" ht="25.5" customHeight="1" x14ac:dyDescent="0.15">
      <c r="B14" s="751" t="s">
        <v>196</v>
      </c>
      <c r="C14" s="751"/>
      <c r="D14" s="751"/>
      <c r="E14" s="596"/>
      <c r="F14" s="596"/>
      <c r="G14" s="596"/>
      <c r="H14" s="752" t="s">
        <v>197</v>
      </c>
      <c r="I14" s="753"/>
      <c r="J14" s="754"/>
      <c r="K14" s="755"/>
      <c r="L14" s="756"/>
      <c r="M14" s="752" t="s">
        <v>196</v>
      </c>
      <c r="N14" s="753"/>
      <c r="O14" s="757"/>
      <c r="P14" s="758" t="s">
        <v>428</v>
      </c>
      <c r="Q14" s="759"/>
      <c r="R14" s="759"/>
      <c r="S14" s="760" t="s">
        <v>197</v>
      </c>
      <c r="T14" s="761"/>
      <c r="U14" s="762"/>
      <c r="V14" s="763"/>
      <c r="W14" s="764"/>
    </row>
    <row r="15" spans="2:23" s="25" customFormat="1" ht="39.75" customHeight="1" x14ac:dyDescent="0.15">
      <c r="B15" s="744" t="s">
        <v>198</v>
      </c>
      <c r="C15" s="744"/>
      <c r="D15" s="744"/>
      <c r="E15" s="745" t="s">
        <v>841</v>
      </c>
      <c r="F15" s="746"/>
      <c r="G15" s="746"/>
      <c r="H15" s="746"/>
      <c r="I15" s="746"/>
      <c r="J15" s="746"/>
      <c r="K15" s="746"/>
      <c r="L15" s="747"/>
      <c r="M15" s="744" t="s">
        <v>198</v>
      </c>
      <c r="N15" s="744"/>
      <c r="O15" s="744"/>
      <c r="P15" s="745" t="s">
        <v>843</v>
      </c>
      <c r="Q15" s="746"/>
      <c r="R15" s="746"/>
      <c r="S15" s="746"/>
      <c r="T15" s="746"/>
      <c r="U15" s="746"/>
      <c r="V15" s="746"/>
      <c r="W15" s="747"/>
    </row>
    <row r="16" spans="2:23" s="25" customFormat="1" ht="25.5" customHeight="1" x14ac:dyDescent="0.15">
      <c r="B16" s="748" t="s">
        <v>188</v>
      </c>
      <c r="C16" s="748" t="s">
        <v>189</v>
      </c>
      <c r="D16" s="748"/>
      <c r="E16" s="232" t="s">
        <v>619</v>
      </c>
      <c r="F16" s="731"/>
      <c r="G16" s="732"/>
      <c r="H16" s="732"/>
      <c r="I16" s="732"/>
      <c r="J16" s="732"/>
      <c r="K16" s="732"/>
      <c r="L16" s="733"/>
      <c r="M16" s="748" t="s">
        <v>188</v>
      </c>
      <c r="N16" s="748" t="s">
        <v>189</v>
      </c>
      <c r="O16" s="748"/>
      <c r="P16" s="232" t="s">
        <v>620</v>
      </c>
      <c r="Q16" s="734"/>
      <c r="R16" s="735"/>
      <c r="S16" s="735"/>
      <c r="T16" s="735"/>
      <c r="U16" s="735"/>
      <c r="V16" s="735"/>
      <c r="W16" s="736"/>
    </row>
    <row r="17" spans="2:24" s="25" customFormat="1" ht="25.5" customHeight="1" x14ac:dyDescent="0.15">
      <c r="B17" s="748"/>
      <c r="C17" s="748" t="s">
        <v>190</v>
      </c>
      <c r="D17" s="748"/>
      <c r="E17" s="233">
        <v>2</v>
      </c>
      <c r="F17" s="734"/>
      <c r="G17" s="735"/>
      <c r="H17" s="735"/>
      <c r="I17" s="735"/>
      <c r="J17" s="735"/>
      <c r="K17" s="735"/>
      <c r="L17" s="736"/>
      <c r="M17" s="748"/>
      <c r="N17" s="748" t="s">
        <v>190</v>
      </c>
      <c r="O17" s="748"/>
      <c r="P17" s="233">
        <v>1</v>
      </c>
      <c r="Q17" s="734"/>
      <c r="R17" s="735"/>
      <c r="S17" s="735"/>
      <c r="T17" s="735"/>
      <c r="U17" s="735"/>
      <c r="V17" s="735"/>
      <c r="W17" s="736"/>
    </row>
    <row r="18" spans="2:24" s="25" customFormat="1" ht="25.5" customHeight="1" x14ac:dyDescent="0.15">
      <c r="B18" s="748" t="s">
        <v>191</v>
      </c>
      <c r="C18" s="748" t="s">
        <v>139</v>
      </c>
      <c r="D18" s="748"/>
      <c r="E18" s="233" t="s">
        <v>627</v>
      </c>
      <c r="F18" s="734"/>
      <c r="G18" s="735"/>
      <c r="H18" s="735"/>
      <c r="I18" s="735"/>
      <c r="J18" s="735"/>
      <c r="K18" s="735"/>
      <c r="L18" s="736"/>
      <c r="M18" s="748" t="s">
        <v>191</v>
      </c>
      <c r="N18" s="748" t="s">
        <v>139</v>
      </c>
      <c r="O18" s="748"/>
      <c r="P18" s="233" t="s">
        <v>425</v>
      </c>
      <c r="Q18" s="734"/>
      <c r="R18" s="735"/>
      <c r="S18" s="735"/>
      <c r="T18" s="735"/>
      <c r="U18" s="735"/>
      <c r="V18" s="735"/>
      <c r="W18" s="736"/>
    </row>
    <row r="19" spans="2:24" s="25" customFormat="1" ht="25.5" customHeight="1" x14ac:dyDescent="0.15">
      <c r="B19" s="748"/>
      <c r="C19" s="748" t="s">
        <v>140</v>
      </c>
      <c r="D19" s="748"/>
      <c r="E19" s="232" t="s">
        <v>861</v>
      </c>
      <c r="F19" s="734"/>
      <c r="G19" s="735"/>
      <c r="H19" s="735"/>
      <c r="I19" s="735"/>
      <c r="J19" s="735"/>
      <c r="K19" s="735"/>
      <c r="L19" s="736"/>
      <c r="M19" s="748"/>
      <c r="N19" s="748" t="s">
        <v>140</v>
      </c>
      <c r="O19" s="748"/>
      <c r="P19" s="232" t="s">
        <v>500</v>
      </c>
      <c r="Q19" s="734"/>
      <c r="R19" s="735"/>
      <c r="S19" s="735"/>
      <c r="T19" s="735"/>
      <c r="U19" s="735"/>
      <c r="V19" s="735"/>
      <c r="W19" s="736"/>
    </row>
    <row r="20" spans="2:24" s="25" customFormat="1" ht="25.5" customHeight="1" x14ac:dyDescent="0.15">
      <c r="B20" s="744" t="s">
        <v>142</v>
      </c>
      <c r="C20" s="744"/>
      <c r="D20" s="744"/>
      <c r="E20" s="232" t="s">
        <v>379</v>
      </c>
      <c r="F20" s="734"/>
      <c r="G20" s="735"/>
      <c r="H20" s="735"/>
      <c r="I20" s="735"/>
      <c r="J20" s="735"/>
      <c r="K20" s="735"/>
      <c r="L20" s="736"/>
      <c r="M20" s="744" t="s">
        <v>142</v>
      </c>
      <c r="N20" s="744"/>
      <c r="O20" s="744"/>
      <c r="P20" s="232" t="s">
        <v>373</v>
      </c>
      <c r="Q20" s="734"/>
      <c r="R20" s="735"/>
      <c r="S20" s="735"/>
      <c r="T20" s="735"/>
      <c r="U20" s="735"/>
      <c r="V20" s="735"/>
      <c r="W20" s="736"/>
    </row>
    <row r="21" spans="2:24" s="25" customFormat="1" ht="25.5" customHeight="1" x14ac:dyDescent="0.15">
      <c r="B21" s="727" t="s">
        <v>192</v>
      </c>
      <c r="C21" s="744" t="s">
        <v>193</v>
      </c>
      <c r="D21" s="744"/>
      <c r="E21" s="233"/>
      <c r="F21" s="734"/>
      <c r="G21" s="735"/>
      <c r="H21" s="735"/>
      <c r="I21" s="735"/>
      <c r="J21" s="735"/>
      <c r="K21" s="735"/>
      <c r="L21" s="736"/>
      <c r="M21" s="727" t="s">
        <v>192</v>
      </c>
      <c r="N21" s="744" t="s">
        <v>193</v>
      </c>
      <c r="O21" s="744"/>
      <c r="P21" s="233" t="s">
        <v>373</v>
      </c>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c r="F23" s="737"/>
      <c r="G23" s="738"/>
      <c r="H23" s="738"/>
      <c r="I23" s="738"/>
      <c r="J23" s="738"/>
      <c r="K23" s="738"/>
      <c r="L23" s="739"/>
      <c r="M23" s="728"/>
      <c r="N23" s="744" t="s">
        <v>152</v>
      </c>
      <c r="O23" s="744"/>
      <c r="P23" s="178" t="s">
        <v>494</v>
      </c>
      <c r="Q23" s="734"/>
      <c r="R23" s="735"/>
      <c r="S23" s="735"/>
      <c r="T23" s="735"/>
      <c r="U23" s="735"/>
      <c r="V23" s="735"/>
      <c r="W23" s="736"/>
    </row>
    <row r="24" spans="2:24" s="25" customFormat="1" ht="25.5" customHeight="1" x14ac:dyDescent="0.15">
      <c r="B24" s="749" t="s">
        <v>194</v>
      </c>
      <c r="C24" s="749"/>
      <c r="D24" s="749"/>
      <c r="E24" s="704" t="s">
        <v>1038</v>
      </c>
      <c r="F24" s="705"/>
      <c r="G24" s="706"/>
      <c r="H24" s="749" t="s">
        <v>195</v>
      </c>
      <c r="I24" s="749"/>
      <c r="J24" s="704" t="s">
        <v>433</v>
      </c>
      <c r="K24" s="705"/>
      <c r="L24" s="706"/>
      <c r="M24" s="749" t="s">
        <v>194</v>
      </c>
      <c r="N24" s="749"/>
      <c r="O24" s="749"/>
      <c r="P24" s="704" t="s">
        <v>844</v>
      </c>
      <c r="Q24" s="705"/>
      <c r="R24" s="706"/>
      <c r="S24" s="749" t="s">
        <v>195</v>
      </c>
      <c r="T24" s="749"/>
      <c r="U24" s="750" t="s">
        <v>845</v>
      </c>
      <c r="V24" s="750"/>
      <c r="W24" s="750"/>
    </row>
    <row r="25" spans="2:24" s="25" customFormat="1" ht="25.5" customHeight="1" x14ac:dyDescent="0.15">
      <c r="B25" s="751" t="s">
        <v>196</v>
      </c>
      <c r="C25" s="751"/>
      <c r="D25" s="751"/>
      <c r="E25" s="759"/>
      <c r="F25" s="759"/>
      <c r="G25" s="759"/>
      <c r="H25" s="752" t="s">
        <v>197</v>
      </c>
      <c r="I25" s="753"/>
      <c r="J25" s="762"/>
      <c r="K25" s="763"/>
      <c r="L25" s="764"/>
      <c r="M25" s="752" t="s">
        <v>196</v>
      </c>
      <c r="N25" s="753"/>
      <c r="O25" s="757"/>
      <c r="P25" s="758" t="s">
        <v>428</v>
      </c>
      <c r="Q25" s="759"/>
      <c r="R25" s="759"/>
      <c r="S25" s="760" t="s">
        <v>197</v>
      </c>
      <c r="T25" s="761"/>
      <c r="U25" s="762"/>
      <c r="V25" s="763"/>
      <c r="W25" s="764"/>
    </row>
    <row r="26" spans="2:24" s="25" customFormat="1" ht="39.75" customHeight="1" x14ac:dyDescent="0.15">
      <c r="B26" s="744" t="s">
        <v>198</v>
      </c>
      <c r="C26" s="744"/>
      <c r="D26" s="744"/>
      <c r="E26" s="745" t="s">
        <v>637</v>
      </c>
      <c r="F26" s="746"/>
      <c r="G26" s="746"/>
      <c r="H26" s="746"/>
      <c r="I26" s="746"/>
      <c r="J26" s="746"/>
      <c r="K26" s="746"/>
      <c r="L26" s="747"/>
      <c r="M26" s="744" t="s">
        <v>198</v>
      </c>
      <c r="N26" s="744"/>
      <c r="O26" s="744"/>
      <c r="P26" s="745" t="s">
        <v>846</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E6908C48-EFF4-4E92-AD25-AAE948CD68DB}"/>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A2098EC-2500-444F-B6D3-BB0ACF800000}">
          <x14:formula1>
            <xm:f>'(参考)リスト'!$C$16:$C$47</xm:f>
          </x14:formula1>
          <xm:sqref>E8 P8 P19 E19</xm:sqref>
        </x14:dataValidation>
        <x14:dataValidation type="list" allowBlank="1" showInputMessage="1" showErrorMessage="1" xr:uid="{813E9481-7CAB-434D-8311-24F7DDF6A869}">
          <x14:formula1>
            <xm:f>'(参考)リスト'!$B$16:$B$21</xm:f>
          </x14:formula1>
          <xm:sqref>E7 E18 P7 P18</xm:sqref>
        </x14:dataValidation>
        <x14:dataValidation type="list" allowBlank="1" showInputMessage="1" showErrorMessage="1" xr:uid="{1C725FFA-0DB3-4886-BFD0-F46A69EB165A}">
          <x14:formula1>
            <xm:f>'(参考)リスト'!$E$16:$E$27</xm:f>
          </x14:formula1>
          <xm:sqref>E9 E20 P9 P20</xm:sqref>
        </x14:dataValidation>
        <x14:dataValidation type="list" allowBlank="1" showInputMessage="1" showErrorMessage="1" xr:uid="{250CFD4C-C044-4799-A95C-F4E9B7C46FAB}">
          <x14:formula1>
            <xm:f>'(参考)リスト'!$D$16:$D$18</xm:f>
          </x14:formula1>
          <xm:sqref>E10 E21 P10 P21</xm:sqref>
        </x14:dataValidation>
        <x14:dataValidation type="list" allowBlank="1" showInputMessage="1" showErrorMessage="1" xr:uid="{3AD1658A-57BA-4506-A963-1A113142DA9E}">
          <x14:formula1>
            <xm:f>'(参考)リスト'!$F$16:$F$21</xm:f>
          </x14:formula1>
          <xm:sqref>E22:E23 P11:P12 E11:E12 P22:P23</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C3766-EB93-409C-9E7B-DF0B14D20B8B}">
  <sheetPr codeName="Sheet189">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620</v>
      </c>
      <c r="F5" s="731"/>
      <c r="G5" s="732"/>
      <c r="H5" s="732"/>
      <c r="I5" s="732"/>
      <c r="J5" s="732"/>
      <c r="K5" s="732"/>
      <c r="L5" s="733"/>
      <c r="M5" s="727" t="s">
        <v>188</v>
      </c>
      <c r="N5" s="729" t="s">
        <v>189</v>
      </c>
      <c r="O5" s="730"/>
      <c r="P5" s="232" t="s">
        <v>621</v>
      </c>
      <c r="Q5" s="734"/>
      <c r="R5" s="735"/>
      <c r="S5" s="735"/>
      <c r="T5" s="735"/>
      <c r="U5" s="735"/>
      <c r="V5" s="735"/>
      <c r="W5" s="736"/>
    </row>
    <row r="6" spans="2:23" s="25" customFormat="1" ht="25.5" customHeight="1" x14ac:dyDescent="0.15">
      <c r="B6" s="728"/>
      <c r="C6" s="729" t="s">
        <v>190</v>
      </c>
      <c r="D6" s="730"/>
      <c r="E6" s="233">
        <v>2</v>
      </c>
      <c r="F6" s="734"/>
      <c r="G6" s="735"/>
      <c r="H6" s="735"/>
      <c r="I6" s="735"/>
      <c r="J6" s="735"/>
      <c r="K6" s="735"/>
      <c r="L6" s="736"/>
      <c r="M6" s="728"/>
      <c r="N6" s="729" t="s">
        <v>190</v>
      </c>
      <c r="O6" s="730"/>
      <c r="P6" s="233">
        <v>1</v>
      </c>
      <c r="Q6" s="734"/>
      <c r="R6" s="735"/>
      <c r="S6" s="735"/>
      <c r="T6" s="735"/>
      <c r="U6" s="735"/>
      <c r="V6" s="735"/>
      <c r="W6" s="736"/>
    </row>
    <row r="7" spans="2:23" s="25" customFormat="1" ht="25.5" customHeight="1" x14ac:dyDescent="0.15">
      <c r="B7" s="727" t="s">
        <v>191</v>
      </c>
      <c r="C7" s="729" t="s">
        <v>139</v>
      </c>
      <c r="D7" s="730"/>
      <c r="E7" s="233" t="s">
        <v>425</v>
      </c>
      <c r="F7" s="734"/>
      <c r="G7" s="735"/>
      <c r="H7" s="735"/>
      <c r="I7" s="735"/>
      <c r="J7" s="735"/>
      <c r="K7" s="735"/>
      <c r="L7" s="736"/>
      <c r="M7" s="727" t="s">
        <v>191</v>
      </c>
      <c r="N7" s="729" t="s">
        <v>139</v>
      </c>
      <c r="O7" s="730"/>
      <c r="P7" s="233" t="s">
        <v>425</v>
      </c>
      <c r="Q7" s="734"/>
      <c r="R7" s="735"/>
      <c r="S7" s="735"/>
      <c r="T7" s="735"/>
      <c r="U7" s="735"/>
      <c r="V7" s="735"/>
      <c r="W7" s="736"/>
    </row>
    <row r="8" spans="2:23" s="25" customFormat="1" ht="25.5" customHeight="1" x14ac:dyDescent="0.15">
      <c r="B8" s="740"/>
      <c r="C8" s="729" t="s">
        <v>140</v>
      </c>
      <c r="D8" s="730"/>
      <c r="E8" s="232" t="s">
        <v>498</v>
      </c>
      <c r="F8" s="734"/>
      <c r="G8" s="735"/>
      <c r="H8" s="735"/>
      <c r="I8" s="735"/>
      <c r="J8" s="735"/>
      <c r="K8" s="735"/>
      <c r="L8" s="736"/>
      <c r="M8" s="740"/>
      <c r="N8" s="729" t="s">
        <v>140</v>
      </c>
      <c r="O8" s="730"/>
      <c r="P8" s="232" t="s">
        <v>571</v>
      </c>
      <c r="Q8" s="734"/>
      <c r="R8" s="735"/>
      <c r="S8" s="735"/>
      <c r="T8" s="735"/>
      <c r="U8" s="735"/>
      <c r="V8" s="735"/>
      <c r="W8" s="736"/>
    </row>
    <row r="9" spans="2:23" s="25" customFormat="1" ht="25.5" customHeight="1" x14ac:dyDescent="0.15">
      <c r="B9" s="741" t="s">
        <v>142</v>
      </c>
      <c r="C9" s="742"/>
      <c r="D9" s="743"/>
      <c r="E9" s="232" t="s">
        <v>373</v>
      </c>
      <c r="F9" s="734"/>
      <c r="G9" s="735"/>
      <c r="H9" s="735"/>
      <c r="I9" s="735"/>
      <c r="J9" s="735"/>
      <c r="K9" s="735"/>
      <c r="L9" s="736"/>
      <c r="M9" s="741" t="s">
        <v>142</v>
      </c>
      <c r="N9" s="742"/>
      <c r="O9" s="743"/>
      <c r="P9" s="232" t="s">
        <v>373</v>
      </c>
      <c r="Q9" s="734"/>
      <c r="R9" s="735"/>
      <c r="S9" s="735"/>
      <c r="T9" s="735"/>
      <c r="U9" s="735"/>
      <c r="V9" s="735"/>
      <c r="W9" s="736"/>
    </row>
    <row r="10" spans="2:23" s="25" customFormat="1" ht="25.5" customHeight="1" x14ac:dyDescent="0.15">
      <c r="B10" s="727" t="s">
        <v>192</v>
      </c>
      <c r="C10" s="741" t="s">
        <v>193</v>
      </c>
      <c r="D10" s="743"/>
      <c r="E10" s="233" t="s">
        <v>373</v>
      </c>
      <c r="F10" s="734"/>
      <c r="G10" s="735"/>
      <c r="H10" s="735"/>
      <c r="I10" s="735"/>
      <c r="J10" s="735"/>
      <c r="K10" s="735"/>
      <c r="L10" s="736"/>
      <c r="M10" s="727" t="s">
        <v>192</v>
      </c>
      <c r="N10" s="741" t="s">
        <v>193</v>
      </c>
      <c r="O10" s="743"/>
      <c r="P10" s="233" t="s">
        <v>373</v>
      </c>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t="s">
        <v>494</v>
      </c>
      <c r="F12" s="737"/>
      <c r="G12" s="738"/>
      <c r="H12" s="738"/>
      <c r="I12" s="738"/>
      <c r="J12" s="738"/>
      <c r="K12" s="738"/>
      <c r="L12" s="739"/>
      <c r="M12" s="728"/>
      <c r="N12" s="744" t="s">
        <v>152</v>
      </c>
      <c r="O12" s="744"/>
      <c r="P12" s="178" t="s">
        <v>494</v>
      </c>
      <c r="Q12" s="734"/>
      <c r="R12" s="735"/>
      <c r="S12" s="735"/>
      <c r="T12" s="735"/>
      <c r="U12" s="735"/>
      <c r="V12" s="735"/>
      <c r="W12" s="736"/>
    </row>
    <row r="13" spans="2:23" s="25" customFormat="1" ht="25.5" customHeight="1" x14ac:dyDescent="0.15">
      <c r="B13" s="749" t="s">
        <v>194</v>
      </c>
      <c r="C13" s="749"/>
      <c r="D13" s="749"/>
      <c r="E13" s="704" t="s">
        <v>847</v>
      </c>
      <c r="F13" s="705"/>
      <c r="G13" s="706"/>
      <c r="H13" s="749" t="s">
        <v>195</v>
      </c>
      <c r="I13" s="749"/>
      <c r="J13" s="750" t="s">
        <v>433</v>
      </c>
      <c r="K13" s="750"/>
      <c r="L13" s="750"/>
      <c r="M13" s="749" t="s">
        <v>194</v>
      </c>
      <c r="N13" s="749"/>
      <c r="O13" s="749"/>
      <c r="P13" s="704" t="s">
        <v>849</v>
      </c>
      <c r="Q13" s="705"/>
      <c r="R13" s="706"/>
      <c r="S13" s="749" t="s">
        <v>195</v>
      </c>
      <c r="T13" s="749"/>
      <c r="U13" s="750" t="s">
        <v>850</v>
      </c>
      <c r="V13" s="750"/>
      <c r="W13" s="750"/>
    </row>
    <row r="14" spans="2:23" s="25" customFormat="1" ht="25.5" customHeight="1" x14ac:dyDescent="0.15">
      <c r="B14" s="751" t="s">
        <v>196</v>
      </c>
      <c r="C14" s="751"/>
      <c r="D14" s="751"/>
      <c r="E14" s="596" t="s">
        <v>428</v>
      </c>
      <c r="F14" s="596"/>
      <c r="G14" s="596"/>
      <c r="H14" s="752" t="s">
        <v>197</v>
      </c>
      <c r="I14" s="753"/>
      <c r="J14" s="754"/>
      <c r="K14" s="755"/>
      <c r="L14" s="756"/>
      <c r="M14" s="752" t="s">
        <v>196</v>
      </c>
      <c r="N14" s="753"/>
      <c r="O14" s="757"/>
      <c r="P14" s="758" t="s">
        <v>428</v>
      </c>
      <c r="Q14" s="759"/>
      <c r="R14" s="759"/>
      <c r="S14" s="760" t="s">
        <v>197</v>
      </c>
      <c r="T14" s="761"/>
      <c r="U14" s="762"/>
      <c r="V14" s="763"/>
      <c r="W14" s="764"/>
    </row>
    <row r="15" spans="2:23" s="25" customFormat="1" ht="39.75" customHeight="1" x14ac:dyDescent="0.15">
      <c r="B15" s="744" t="s">
        <v>198</v>
      </c>
      <c r="C15" s="744"/>
      <c r="D15" s="744"/>
      <c r="E15" s="745" t="s">
        <v>848</v>
      </c>
      <c r="F15" s="746"/>
      <c r="G15" s="746"/>
      <c r="H15" s="746"/>
      <c r="I15" s="746"/>
      <c r="J15" s="746"/>
      <c r="K15" s="746"/>
      <c r="L15" s="747"/>
      <c r="M15" s="744" t="s">
        <v>198</v>
      </c>
      <c r="N15" s="744"/>
      <c r="O15" s="744"/>
      <c r="P15" s="745" t="s">
        <v>851</v>
      </c>
      <c r="Q15" s="746"/>
      <c r="R15" s="746"/>
      <c r="S15" s="746"/>
      <c r="T15" s="746"/>
      <c r="U15" s="746"/>
      <c r="V15" s="746"/>
      <c r="W15" s="747"/>
    </row>
    <row r="16" spans="2:23" s="25" customFormat="1" ht="25.5" customHeight="1" x14ac:dyDescent="0.15">
      <c r="B16" s="748" t="s">
        <v>188</v>
      </c>
      <c r="C16" s="748" t="s">
        <v>189</v>
      </c>
      <c r="D16" s="748"/>
      <c r="E16" s="232" t="s">
        <v>621</v>
      </c>
      <c r="F16" s="731"/>
      <c r="G16" s="732"/>
      <c r="H16" s="732"/>
      <c r="I16" s="732"/>
      <c r="J16" s="732"/>
      <c r="K16" s="732"/>
      <c r="L16" s="733"/>
      <c r="M16" s="748" t="s">
        <v>188</v>
      </c>
      <c r="N16" s="748" t="s">
        <v>189</v>
      </c>
      <c r="O16" s="748"/>
      <c r="P16" s="232" t="s">
        <v>621</v>
      </c>
      <c r="Q16" s="734"/>
      <c r="R16" s="735"/>
      <c r="S16" s="735"/>
      <c r="T16" s="735"/>
      <c r="U16" s="735"/>
      <c r="V16" s="735"/>
      <c r="W16" s="736"/>
    </row>
    <row r="17" spans="2:24" s="25" customFormat="1" ht="25.5" customHeight="1" x14ac:dyDescent="0.15">
      <c r="B17" s="748"/>
      <c r="C17" s="748" t="s">
        <v>190</v>
      </c>
      <c r="D17" s="748"/>
      <c r="E17" s="233">
        <v>2</v>
      </c>
      <c r="F17" s="734"/>
      <c r="G17" s="735"/>
      <c r="H17" s="735"/>
      <c r="I17" s="735"/>
      <c r="J17" s="735"/>
      <c r="K17" s="735"/>
      <c r="L17" s="736"/>
      <c r="M17" s="748"/>
      <c r="N17" s="748" t="s">
        <v>190</v>
      </c>
      <c r="O17" s="748"/>
      <c r="P17" s="233">
        <v>3</v>
      </c>
      <c r="Q17" s="734"/>
      <c r="R17" s="735"/>
      <c r="S17" s="735"/>
      <c r="T17" s="735"/>
      <c r="U17" s="735"/>
      <c r="V17" s="735"/>
      <c r="W17" s="736"/>
    </row>
    <row r="18" spans="2:24" s="25" customFormat="1" ht="25.5" customHeight="1" x14ac:dyDescent="0.15">
      <c r="B18" s="748" t="s">
        <v>191</v>
      </c>
      <c r="C18" s="748" t="s">
        <v>139</v>
      </c>
      <c r="D18" s="748"/>
      <c r="E18" s="233" t="s">
        <v>425</v>
      </c>
      <c r="F18" s="734"/>
      <c r="G18" s="735"/>
      <c r="H18" s="735"/>
      <c r="I18" s="735"/>
      <c r="J18" s="735"/>
      <c r="K18" s="735"/>
      <c r="L18" s="736"/>
      <c r="M18" s="748" t="s">
        <v>191</v>
      </c>
      <c r="N18" s="748" t="s">
        <v>139</v>
      </c>
      <c r="O18" s="748"/>
      <c r="P18" s="233" t="s">
        <v>425</v>
      </c>
      <c r="Q18" s="734"/>
      <c r="R18" s="735"/>
      <c r="S18" s="735"/>
      <c r="T18" s="735"/>
      <c r="U18" s="735"/>
      <c r="V18" s="735"/>
      <c r="W18" s="736"/>
    </row>
    <row r="19" spans="2:24" s="25" customFormat="1" ht="25.5" customHeight="1" x14ac:dyDescent="0.15">
      <c r="B19" s="748"/>
      <c r="C19" s="748" t="s">
        <v>140</v>
      </c>
      <c r="D19" s="748"/>
      <c r="E19" s="232" t="s">
        <v>571</v>
      </c>
      <c r="F19" s="734"/>
      <c r="G19" s="735"/>
      <c r="H19" s="735"/>
      <c r="I19" s="735"/>
      <c r="J19" s="735"/>
      <c r="K19" s="735"/>
      <c r="L19" s="736"/>
      <c r="M19" s="748"/>
      <c r="N19" s="748" t="s">
        <v>140</v>
      </c>
      <c r="O19" s="748"/>
      <c r="P19" s="232" t="s">
        <v>571</v>
      </c>
      <c r="Q19" s="734"/>
      <c r="R19" s="735"/>
      <c r="S19" s="735"/>
      <c r="T19" s="735"/>
      <c r="U19" s="735"/>
      <c r="V19" s="735"/>
      <c r="W19" s="736"/>
    </row>
    <row r="20" spans="2:24" s="25" customFormat="1" ht="25.5" customHeight="1" x14ac:dyDescent="0.15">
      <c r="B20" s="744" t="s">
        <v>142</v>
      </c>
      <c r="C20" s="744"/>
      <c r="D20" s="744"/>
      <c r="E20" s="232" t="s">
        <v>373</v>
      </c>
      <c r="F20" s="734"/>
      <c r="G20" s="735"/>
      <c r="H20" s="735"/>
      <c r="I20" s="735"/>
      <c r="J20" s="735"/>
      <c r="K20" s="735"/>
      <c r="L20" s="736"/>
      <c r="M20" s="744" t="s">
        <v>142</v>
      </c>
      <c r="N20" s="744"/>
      <c r="O20" s="744"/>
      <c r="P20" s="232" t="s">
        <v>373</v>
      </c>
      <c r="Q20" s="734"/>
      <c r="R20" s="735"/>
      <c r="S20" s="735"/>
      <c r="T20" s="735"/>
      <c r="U20" s="735"/>
      <c r="V20" s="735"/>
      <c r="W20" s="736"/>
    </row>
    <row r="21" spans="2:24" s="25" customFormat="1" ht="25.5" customHeight="1" x14ac:dyDescent="0.15">
      <c r="B21" s="727" t="s">
        <v>192</v>
      </c>
      <c r="C21" s="744" t="s">
        <v>193</v>
      </c>
      <c r="D21" s="744"/>
      <c r="E21" s="233" t="s">
        <v>373</v>
      </c>
      <c r="F21" s="734"/>
      <c r="G21" s="735"/>
      <c r="H21" s="735"/>
      <c r="I21" s="735"/>
      <c r="J21" s="735"/>
      <c r="K21" s="735"/>
      <c r="L21" s="736"/>
      <c r="M21" s="727" t="s">
        <v>192</v>
      </c>
      <c r="N21" s="744" t="s">
        <v>193</v>
      </c>
      <c r="O21" s="744"/>
      <c r="P21" s="233" t="s">
        <v>373</v>
      </c>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t="s">
        <v>494</v>
      </c>
      <c r="F23" s="737"/>
      <c r="G23" s="738"/>
      <c r="H23" s="738"/>
      <c r="I23" s="738"/>
      <c r="J23" s="738"/>
      <c r="K23" s="738"/>
      <c r="L23" s="739"/>
      <c r="M23" s="728"/>
      <c r="N23" s="744" t="s">
        <v>152</v>
      </c>
      <c r="O23" s="744"/>
      <c r="P23" s="178" t="s">
        <v>494</v>
      </c>
      <c r="Q23" s="734"/>
      <c r="R23" s="735"/>
      <c r="S23" s="735"/>
      <c r="T23" s="735"/>
      <c r="U23" s="735"/>
      <c r="V23" s="735"/>
      <c r="W23" s="736"/>
    </row>
    <row r="24" spans="2:24" s="25" customFormat="1" ht="25.5" customHeight="1" x14ac:dyDescent="0.15">
      <c r="B24" s="749" t="s">
        <v>194</v>
      </c>
      <c r="C24" s="749"/>
      <c r="D24" s="749"/>
      <c r="E24" s="704" t="s">
        <v>1084</v>
      </c>
      <c r="F24" s="705"/>
      <c r="G24" s="706"/>
      <c r="H24" s="749" t="s">
        <v>195</v>
      </c>
      <c r="I24" s="749"/>
      <c r="J24" s="704" t="s">
        <v>852</v>
      </c>
      <c r="K24" s="705"/>
      <c r="L24" s="706"/>
      <c r="M24" s="749" t="s">
        <v>194</v>
      </c>
      <c r="N24" s="749"/>
      <c r="O24" s="749"/>
      <c r="P24" s="704" t="s">
        <v>850</v>
      </c>
      <c r="Q24" s="705"/>
      <c r="R24" s="706"/>
      <c r="S24" s="749" t="s">
        <v>195</v>
      </c>
      <c r="T24" s="749"/>
      <c r="U24" s="750" t="s">
        <v>854</v>
      </c>
      <c r="V24" s="750"/>
      <c r="W24" s="750"/>
    </row>
    <row r="25" spans="2:24" s="25" customFormat="1" ht="25.5" customHeight="1" x14ac:dyDescent="0.15">
      <c r="B25" s="751" t="s">
        <v>196</v>
      </c>
      <c r="C25" s="751"/>
      <c r="D25" s="751"/>
      <c r="E25" s="759" t="s">
        <v>428</v>
      </c>
      <c r="F25" s="759"/>
      <c r="G25" s="759"/>
      <c r="H25" s="752" t="s">
        <v>197</v>
      </c>
      <c r="I25" s="753"/>
      <c r="J25" s="762"/>
      <c r="K25" s="763"/>
      <c r="L25" s="764"/>
      <c r="M25" s="752" t="s">
        <v>196</v>
      </c>
      <c r="N25" s="753"/>
      <c r="O25" s="757"/>
      <c r="P25" s="758" t="s">
        <v>428</v>
      </c>
      <c r="Q25" s="759"/>
      <c r="R25" s="759"/>
      <c r="S25" s="760" t="s">
        <v>197</v>
      </c>
      <c r="T25" s="761"/>
      <c r="U25" s="762"/>
      <c r="V25" s="763"/>
      <c r="W25" s="764"/>
    </row>
    <row r="26" spans="2:24" s="25" customFormat="1" ht="39.75" customHeight="1" x14ac:dyDescent="0.15">
      <c r="B26" s="744" t="s">
        <v>198</v>
      </c>
      <c r="C26" s="744"/>
      <c r="D26" s="744"/>
      <c r="E26" s="745" t="s">
        <v>853</v>
      </c>
      <c r="F26" s="746"/>
      <c r="G26" s="746"/>
      <c r="H26" s="746"/>
      <c r="I26" s="746"/>
      <c r="J26" s="746"/>
      <c r="K26" s="746"/>
      <c r="L26" s="747"/>
      <c r="M26" s="744" t="s">
        <v>198</v>
      </c>
      <c r="N26" s="744"/>
      <c r="O26" s="744"/>
      <c r="P26" s="745" t="s">
        <v>855</v>
      </c>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B24006CC-0861-4189-9F5C-C20EB1A8E428}"/>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88A6F26-1605-4D51-A074-75EE04D1825D}">
          <x14:formula1>
            <xm:f>'(参考)リスト'!$C$16:$C$47</xm:f>
          </x14:formula1>
          <xm:sqref>E8 P8 P19 E19</xm:sqref>
        </x14:dataValidation>
        <x14:dataValidation type="list" allowBlank="1" showInputMessage="1" showErrorMessage="1" xr:uid="{3004F799-AC73-40C2-B792-38B56C389704}">
          <x14:formula1>
            <xm:f>'(参考)リスト'!$B$16:$B$21</xm:f>
          </x14:formula1>
          <xm:sqref>E7 E18 P7 P18</xm:sqref>
        </x14:dataValidation>
        <x14:dataValidation type="list" allowBlank="1" showInputMessage="1" showErrorMessage="1" xr:uid="{C3E19A57-280E-4FDD-8F43-6B67765D3A4C}">
          <x14:formula1>
            <xm:f>'(参考)リスト'!$E$16:$E$27</xm:f>
          </x14:formula1>
          <xm:sqref>E9 E20 P9 P20</xm:sqref>
        </x14:dataValidation>
        <x14:dataValidation type="list" allowBlank="1" showInputMessage="1" showErrorMessage="1" xr:uid="{23B412EB-1A3D-4BBB-B2C8-4EC7E80C4962}">
          <x14:formula1>
            <xm:f>'(参考)リスト'!$D$16:$D$18</xm:f>
          </x14:formula1>
          <xm:sqref>E10 E21 P10 P21</xm:sqref>
        </x14:dataValidation>
        <x14:dataValidation type="list" allowBlank="1" showInputMessage="1" showErrorMessage="1" xr:uid="{563504D9-F7DA-4E48-9882-864330E6ECEB}">
          <x14:formula1>
            <xm:f>'(参考)リスト'!$F$16:$F$21</xm:f>
          </x14:formula1>
          <xm:sqref>E22:E23 P11:P12 E11:E12 P22:P23</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FC0B7-DB9B-41B9-8512-63C09CC7D75C}">
  <sheetPr codeName="Sheet190">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182</v>
      </c>
      <c r="C2" s="166"/>
      <c r="D2" s="166"/>
      <c r="E2" s="166"/>
      <c r="F2" s="166"/>
      <c r="G2" s="166"/>
      <c r="H2" s="166"/>
      <c r="I2" s="166"/>
      <c r="J2" s="166"/>
      <c r="K2" s="166"/>
      <c r="L2" s="166"/>
      <c r="M2" s="166"/>
      <c r="N2" s="166"/>
      <c r="O2" s="166"/>
      <c r="P2" s="166"/>
      <c r="Q2" s="166"/>
      <c r="R2" s="417" t="s">
        <v>116</v>
      </c>
      <c r="S2" s="417"/>
      <c r="T2" s="590" t="str">
        <f>+'様式A-1'!$W$2</f>
        <v>34.19214,132.18042</v>
      </c>
      <c r="U2" s="590"/>
      <c r="V2" s="590"/>
      <c r="W2" s="590"/>
    </row>
    <row r="3" spans="2:23" ht="25.15" customHeight="1" x14ac:dyDescent="0.15">
      <c r="B3" s="697" t="s">
        <v>183</v>
      </c>
      <c r="C3" s="698"/>
      <c r="D3" s="698"/>
      <c r="E3" s="699" t="str">
        <f>+'様式A-1'!$D$3</f>
        <v>セキセキトンネル</v>
      </c>
      <c r="F3" s="700"/>
      <c r="G3" s="701"/>
      <c r="H3" s="702" t="s">
        <v>184</v>
      </c>
      <c r="I3" s="703"/>
      <c r="J3" s="704" t="str">
        <f>+'様式A-1'!$J$3</f>
        <v>主要地方道岩国大竹線</v>
      </c>
      <c r="K3" s="705"/>
      <c r="L3" s="706"/>
      <c r="M3" s="707" t="s">
        <v>185</v>
      </c>
      <c r="N3" s="708"/>
      <c r="O3" s="709"/>
      <c r="P3" s="713" t="str">
        <f>+'様式B (1)'!$S$3</f>
        <v>復建調査設計株式会社</v>
      </c>
      <c r="Q3" s="713"/>
      <c r="R3" s="713"/>
      <c r="S3" s="707" t="s">
        <v>128</v>
      </c>
      <c r="T3" s="709"/>
      <c r="U3" s="716">
        <f>+'様式B (1)'!$P$2</f>
        <v>45853</v>
      </c>
      <c r="V3" s="717"/>
      <c r="W3" s="718"/>
    </row>
    <row r="4" spans="2:23" ht="25.15" customHeight="1" x14ac:dyDescent="0.15">
      <c r="B4" s="720" t="s">
        <v>186</v>
      </c>
      <c r="C4" s="721"/>
      <c r="D4" s="721"/>
      <c r="E4" s="722" t="str">
        <f>+'様式A-1'!$D$4</f>
        <v>関々トンネル</v>
      </c>
      <c r="F4" s="723"/>
      <c r="G4" s="724"/>
      <c r="H4" s="702" t="s">
        <v>187</v>
      </c>
      <c r="I4" s="703"/>
      <c r="J4" s="725" t="str">
        <f>+'様式A-1'!$R$3</f>
        <v>山口県岩国土木建築事務所</v>
      </c>
      <c r="K4" s="705"/>
      <c r="L4" s="706"/>
      <c r="M4" s="710"/>
      <c r="N4" s="711"/>
      <c r="O4" s="712"/>
      <c r="P4" s="726" t="str">
        <f>+'様式B (1)'!$S$4</f>
        <v>小笠原洋</v>
      </c>
      <c r="Q4" s="726"/>
      <c r="R4" s="726"/>
      <c r="S4" s="714"/>
      <c r="T4" s="715"/>
      <c r="U4" s="714"/>
      <c r="V4" s="719"/>
      <c r="W4" s="715"/>
    </row>
    <row r="5" spans="2:23" s="25" customFormat="1" ht="25.5" customHeight="1" x14ac:dyDescent="0.15">
      <c r="B5" s="727" t="s">
        <v>188</v>
      </c>
      <c r="C5" s="729" t="s">
        <v>189</v>
      </c>
      <c r="D5" s="730"/>
      <c r="E5" s="232" t="s">
        <v>621</v>
      </c>
      <c r="F5" s="731"/>
      <c r="G5" s="732"/>
      <c r="H5" s="732"/>
      <c r="I5" s="732"/>
      <c r="J5" s="732"/>
      <c r="K5" s="732"/>
      <c r="L5" s="733"/>
      <c r="M5" s="727" t="s">
        <v>188</v>
      </c>
      <c r="N5" s="729" t="s">
        <v>189</v>
      </c>
      <c r="O5" s="730"/>
      <c r="P5" s="232" t="s">
        <v>621</v>
      </c>
      <c r="Q5" s="734"/>
      <c r="R5" s="735"/>
      <c r="S5" s="735"/>
      <c r="T5" s="735"/>
      <c r="U5" s="735"/>
      <c r="V5" s="735"/>
      <c r="W5" s="736"/>
    </row>
    <row r="6" spans="2:23" s="25" customFormat="1" ht="25.5" customHeight="1" x14ac:dyDescent="0.15">
      <c r="B6" s="728"/>
      <c r="C6" s="729" t="s">
        <v>190</v>
      </c>
      <c r="D6" s="730"/>
      <c r="E6" s="233">
        <v>4</v>
      </c>
      <c r="F6" s="734"/>
      <c r="G6" s="735"/>
      <c r="H6" s="735"/>
      <c r="I6" s="735"/>
      <c r="J6" s="735"/>
      <c r="K6" s="735"/>
      <c r="L6" s="736"/>
      <c r="M6" s="728"/>
      <c r="N6" s="729" t="s">
        <v>190</v>
      </c>
      <c r="O6" s="730"/>
      <c r="P6" s="233">
        <v>5</v>
      </c>
      <c r="Q6" s="734"/>
      <c r="R6" s="735"/>
      <c r="S6" s="735"/>
      <c r="T6" s="735"/>
      <c r="U6" s="735"/>
      <c r="V6" s="735"/>
      <c r="W6" s="736"/>
    </row>
    <row r="7" spans="2:23" s="25" customFormat="1" ht="25.5" customHeight="1" x14ac:dyDescent="0.15">
      <c r="B7" s="727" t="s">
        <v>191</v>
      </c>
      <c r="C7" s="729" t="s">
        <v>139</v>
      </c>
      <c r="D7" s="730"/>
      <c r="E7" s="233" t="s">
        <v>425</v>
      </c>
      <c r="F7" s="734"/>
      <c r="G7" s="735"/>
      <c r="H7" s="735"/>
      <c r="I7" s="735"/>
      <c r="J7" s="735"/>
      <c r="K7" s="735"/>
      <c r="L7" s="736"/>
      <c r="M7" s="727" t="s">
        <v>191</v>
      </c>
      <c r="N7" s="729" t="s">
        <v>139</v>
      </c>
      <c r="O7" s="730"/>
      <c r="P7" s="233" t="s">
        <v>425</v>
      </c>
      <c r="Q7" s="734"/>
      <c r="R7" s="735"/>
      <c r="S7" s="735"/>
      <c r="T7" s="735"/>
      <c r="U7" s="735"/>
      <c r="V7" s="735"/>
      <c r="W7" s="736"/>
    </row>
    <row r="8" spans="2:23" s="25" customFormat="1" ht="25.5" customHeight="1" x14ac:dyDescent="0.15">
      <c r="B8" s="740"/>
      <c r="C8" s="729" t="s">
        <v>140</v>
      </c>
      <c r="D8" s="730"/>
      <c r="E8" s="232" t="s">
        <v>571</v>
      </c>
      <c r="F8" s="734"/>
      <c r="G8" s="735"/>
      <c r="H8" s="735"/>
      <c r="I8" s="735"/>
      <c r="J8" s="735"/>
      <c r="K8" s="735"/>
      <c r="L8" s="736"/>
      <c r="M8" s="740"/>
      <c r="N8" s="729" t="s">
        <v>140</v>
      </c>
      <c r="O8" s="730"/>
      <c r="P8" s="232" t="s">
        <v>571</v>
      </c>
      <c r="Q8" s="734"/>
      <c r="R8" s="735"/>
      <c r="S8" s="735"/>
      <c r="T8" s="735"/>
      <c r="U8" s="735"/>
      <c r="V8" s="735"/>
      <c r="W8" s="736"/>
    </row>
    <row r="9" spans="2:23" s="25" customFormat="1" ht="25.5" customHeight="1" x14ac:dyDescent="0.15">
      <c r="B9" s="741" t="s">
        <v>142</v>
      </c>
      <c r="C9" s="742"/>
      <c r="D9" s="743"/>
      <c r="E9" s="232" t="s">
        <v>373</v>
      </c>
      <c r="F9" s="734"/>
      <c r="G9" s="735"/>
      <c r="H9" s="735"/>
      <c r="I9" s="735"/>
      <c r="J9" s="735"/>
      <c r="K9" s="735"/>
      <c r="L9" s="736"/>
      <c r="M9" s="741" t="s">
        <v>142</v>
      </c>
      <c r="N9" s="742"/>
      <c r="O9" s="743"/>
      <c r="P9" s="232" t="s">
        <v>373</v>
      </c>
      <c r="Q9" s="734"/>
      <c r="R9" s="735"/>
      <c r="S9" s="735"/>
      <c r="T9" s="735"/>
      <c r="U9" s="735"/>
      <c r="V9" s="735"/>
      <c r="W9" s="736"/>
    </row>
    <row r="10" spans="2:23" s="25" customFormat="1" ht="25.5" customHeight="1" x14ac:dyDescent="0.15">
      <c r="B10" s="727" t="s">
        <v>192</v>
      </c>
      <c r="C10" s="741" t="s">
        <v>193</v>
      </c>
      <c r="D10" s="743"/>
      <c r="E10" s="233" t="s">
        <v>373</v>
      </c>
      <c r="F10" s="734"/>
      <c r="G10" s="735"/>
      <c r="H10" s="735"/>
      <c r="I10" s="735"/>
      <c r="J10" s="735"/>
      <c r="K10" s="735"/>
      <c r="L10" s="736"/>
      <c r="M10" s="727" t="s">
        <v>192</v>
      </c>
      <c r="N10" s="741" t="s">
        <v>193</v>
      </c>
      <c r="O10" s="743"/>
      <c r="P10" s="233" t="s">
        <v>373</v>
      </c>
      <c r="Q10" s="734"/>
      <c r="R10" s="735"/>
      <c r="S10" s="735"/>
      <c r="T10" s="735"/>
      <c r="U10" s="735"/>
      <c r="V10" s="735"/>
      <c r="W10" s="736"/>
    </row>
    <row r="11" spans="2:23" s="25" customFormat="1" ht="25.5" customHeight="1" x14ac:dyDescent="0.15">
      <c r="B11" s="740"/>
      <c r="C11" s="741" t="s">
        <v>151</v>
      </c>
      <c r="D11" s="743"/>
      <c r="E11" s="178"/>
      <c r="F11" s="734"/>
      <c r="G11" s="735"/>
      <c r="H11" s="735"/>
      <c r="I11" s="735"/>
      <c r="J11" s="735"/>
      <c r="K11" s="735"/>
      <c r="L11" s="736"/>
      <c r="M11" s="740"/>
      <c r="N11" s="741" t="s">
        <v>151</v>
      </c>
      <c r="O11" s="743"/>
      <c r="P11" s="178"/>
      <c r="Q11" s="734"/>
      <c r="R11" s="735"/>
      <c r="S11" s="735"/>
      <c r="T11" s="735"/>
      <c r="U11" s="735"/>
      <c r="V11" s="735"/>
      <c r="W11" s="736"/>
    </row>
    <row r="12" spans="2:23" s="25" customFormat="1" ht="25.5" customHeight="1" x14ac:dyDescent="0.15">
      <c r="B12" s="728"/>
      <c r="C12" s="744" t="s">
        <v>152</v>
      </c>
      <c r="D12" s="744"/>
      <c r="E12" s="178" t="s">
        <v>494</v>
      </c>
      <c r="F12" s="737"/>
      <c r="G12" s="738"/>
      <c r="H12" s="738"/>
      <c r="I12" s="738"/>
      <c r="J12" s="738"/>
      <c r="K12" s="738"/>
      <c r="L12" s="739"/>
      <c r="M12" s="728"/>
      <c r="N12" s="744" t="s">
        <v>152</v>
      </c>
      <c r="O12" s="744"/>
      <c r="P12" s="178" t="s">
        <v>494</v>
      </c>
      <c r="Q12" s="734"/>
      <c r="R12" s="735"/>
      <c r="S12" s="735"/>
      <c r="T12" s="735"/>
      <c r="U12" s="735"/>
      <c r="V12" s="735"/>
      <c r="W12" s="736"/>
    </row>
    <row r="13" spans="2:23" s="25" customFormat="1" ht="25.5" customHeight="1" x14ac:dyDescent="0.15">
      <c r="B13" s="749" t="s">
        <v>194</v>
      </c>
      <c r="C13" s="749"/>
      <c r="D13" s="749"/>
      <c r="E13" s="704" t="s">
        <v>1084</v>
      </c>
      <c r="F13" s="705"/>
      <c r="G13" s="706"/>
      <c r="H13" s="749" t="s">
        <v>195</v>
      </c>
      <c r="I13" s="749"/>
      <c r="J13" s="750" t="s">
        <v>856</v>
      </c>
      <c r="K13" s="750"/>
      <c r="L13" s="750"/>
      <c r="M13" s="749" t="s">
        <v>194</v>
      </c>
      <c r="N13" s="749"/>
      <c r="O13" s="749"/>
      <c r="P13" s="704" t="s">
        <v>1085</v>
      </c>
      <c r="Q13" s="705"/>
      <c r="R13" s="706"/>
      <c r="S13" s="749" t="s">
        <v>195</v>
      </c>
      <c r="T13" s="749"/>
      <c r="U13" s="750" t="s">
        <v>674</v>
      </c>
      <c r="V13" s="750"/>
      <c r="W13" s="750"/>
    </row>
    <row r="14" spans="2:23" s="25" customFormat="1" ht="25.5" customHeight="1" x14ac:dyDescent="0.15">
      <c r="B14" s="751" t="s">
        <v>196</v>
      </c>
      <c r="C14" s="751"/>
      <c r="D14" s="751"/>
      <c r="E14" s="596" t="s">
        <v>428</v>
      </c>
      <c r="F14" s="596"/>
      <c r="G14" s="596"/>
      <c r="H14" s="752" t="s">
        <v>197</v>
      </c>
      <c r="I14" s="753"/>
      <c r="J14" s="754"/>
      <c r="K14" s="755"/>
      <c r="L14" s="756"/>
      <c r="M14" s="752" t="s">
        <v>196</v>
      </c>
      <c r="N14" s="753"/>
      <c r="O14" s="757"/>
      <c r="P14" s="758" t="s">
        <v>428</v>
      </c>
      <c r="Q14" s="759"/>
      <c r="R14" s="759"/>
      <c r="S14" s="760" t="s">
        <v>197</v>
      </c>
      <c r="T14" s="761"/>
      <c r="U14" s="762"/>
      <c r="V14" s="763"/>
      <c r="W14" s="764"/>
    </row>
    <row r="15" spans="2:23" s="25" customFormat="1" ht="39.75" customHeight="1" x14ac:dyDescent="0.15">
      <c r="B15" s="744" t="s">
        <v>198</v>
      </c>
      <c r="C15" s="744"/>
      <c r="D15" s="744"/>
      <c r="E15" s="745" t="s">
        <v>857</v>
      </c>
      <c r="F15" s="746"/>
      <c r="G15" s="746"/>
      <c r="H15" s="746"/>
      <c r="I15" s="746"/>
      <c r="J15" s="746"/>
      <c r="K15" s="746"/>
      <c r="L15" s="747"/>
      <c r="M15" s="744" t="s">
        <v>198</v>
      </c>
      <c r="N15" s="744"/>
      <c r="O15" s="744"/>
      <c r="P15" s="745" t="s">
        <v>858</v>
      </c>
      <c r="Q15" s="746"/>
      <c r="R15" s="746"/>
      <c r="S15" s="746"/>
      <c r="T15" s="746"/>
      <c r="U15" s="746"/>
      <c r="V15" s="746"/>
      <c r="W15" s="747"/>
    </row>
    <row r="16" spans="2:23" s="25" customFormat="1" ht="25.5" customHeight="1" x14ac:dyDescent="0.15">
      <c r="B16" s="748" t="s">
        <v>188</v>
      </c>
      <c r="C16" s="748" t="s">
        <v>189</v>
      </c>
      <c r="D16" s="748"/>
      <c r="E16" s="232" t="s">
        <v>493</v>
      </c>
      <c r="F16" s="731"/>
      <c r="G16" s="732"/>
      <c r="H16" s="732"/>
      <c r="I16" s="732"/>
      <c r="J16" s="732"/>
      <c r="K16" s="732"/>
      <c r="L16" s="733"/>
      <c r="M16" s="748" t="s">
        <v>188</v>
      </c>
      <c r="N16" s="748" t="s">
        <v>189</v>
      </c>
      <c r="O16" s="748"/>
      <c r="P16" s="232"/>
      <c r="Q16" s="734"/>
      <c r="R16" s="735"/>
      <c r="S16" s="735"/>
      <c r="T16" s="735"/>
      <c r="U16" s="735"/>
      <c r="V16" s="735"/>
      <c r="W16" s="736"/>
    </row>
    <row r="17" spans="2:24" s="25" customFormat="1" ht="25.5" customHeight="1" x14ac:dyDescent="0.15">
      <c r="B17" s="748"/>
      <c r="C17" s="748" t="s">
        <v>190</v>
      </c>
      <c r="D17" s="748"/>
      <c r="E17" s="233">
        <v>1</v>
      </c>
      <c r="F17" s="734"/>
      <c r="G17" s="735"/>
      <c r="H17" s="735"/>
      <c r="I17" s="735"/>
      <c r="J17" s="735"/>
      <c r="K17" s="735"/>
      <c r="L17" s="736"/>
      <c r="M17" s="748"/>
      <c r="N17" s="748" t="s">
        <v>190</v>
      </c>
      <c r="O17" s="748"/>
      <c r="P17" s="233"/>
      <c r="Q17" s="734"/>
      <c r="R17" s="735"/>
      <c r="S17" s="735"/>
      <c r="T17" s="735"/>
      <c r="U17" s="735"/>
      <c r="V17" s="735"/>
      <c r="W17" s="736"/>
    </row>
    <row r="18" spans="2:24" s="25" customFormat="1" ht="25.5" customHeight="1" x14ac:dyDescent="0.15">
      <c r="B18" s="748" t="s">
        <v>191</v>
      </c>
      <c r="C18" s="748" t="s">
        <v>139</v>
      </c>
      <c r="D18" s="748"/>
      <c r="E18" s="233" t="s">
        <v>568</v>
      </c>
      <c r="F18" s="734"/>
      <c r="G18" s="735"/>
      <c r="H18" s="735"/>
      <c r="I18" s="735"/>
      <c r="J18" s="735"/>
      <c r="K18" s="735"/>
      <c r="L18" s="736"/>
      <c r="M18" s="748" t="s">
        <v>191</v>
      </c>
      <c r="N18" s="748" t="s">
        <v>139</v>
      </c>
      <c r="O18" s="748"/>
      <c r="P18" s="233"/>
      <c r="Q18" s="734"/>
      <c r="R18" s="735"/>
      <c r="S18" s="735"/>
      <c r="T18" s="735"/>
      <c r="U18" s="735"/>
      <c r="V18" s="735"/>
      <c r="W18" s="736"/>
    </row>
    <row r="19" spans="2:24" s="25" customFormat="1" ht="25.5" customHeight="1" x14ac:dyDescent="0.15">
      <c r="B19" s="748"/>
      <c r="C19" s="748" t="s">
        <v>140</v>
      </c>
      <c r="D19" s="748"/>
      <c r="E19" s="232" t="s">
        <v>570</v>
      </c>
      <c r="F19" s="734"/>
      <c r="G19" s="735"/>
      <c r="H19" s="735"/>
      <c r="I19" s="735"/>
      <c r="J19" s="735"/>
      <c r="K19" s="735"/>
      <c r="L19" s="736"/>
      <c r="M19" s="748"/>
      <c r="N19" s="748" t="s">
        <v>140</v>
      </c>
      <c r="O19" s="748"/>
      <c r="P19" s="232"/>
      <c r="Q19" s="734"/>
      <c r="R19" s="735"/>
      <c r="S19" s="735"/>
      <c r="T19" s="735"/>
      <c r="U19" s="735"/>
      <c r="V19" s="735"/>
      <c r="W19" s="736"/>
    </row>
    <row r="20" spans="2:24" s="25" customFormat="1" ht="25.5" customHeight="1" x14ac:dyDescent="0.15">
      <c r="B20" s="744" t="s">
        <v>142</v>
      </c>
      <c r="C20" s="744"/>
      <c r="D20" s="744"/>
      <c r="E20" s="232" t="s">
        <v>373</v>
      </c>
      <c r="F20" s="734"/>
      <c r="G20" s="735"/>
      <c r="H20" s="735"/>
      <c r="I20" s="735"/>
      <c r="J20" s="735"/>
      <c r="K20" s="735"/>
      <c r="L20" s="736"/>
      <c r="M20" s="744" t="s">
        <v>142</v>
      </c>
      <c r="N20" s="744"/>
      <c r="O20" s="744"/>
      <c r="P20" s="232"/>
      <c r="Q20" s="734"/>
      <c r="R20" s="735"/>
      <c r="S20" s="735"/>
      <c r="T20" s="735"/>
      <c r="U20" s="735"/>
      <c r="V20" s="735"/>
      <c r="W20" s="736"/>
    </row>
    <row r="21" spans="2:24" s="25" customFormat="1" ht="25.5" customHeight="1" x14ac:dyDescent="0.15">
      <c r="B21" s="727" t="s">
        <v>192</v>
      </c>
      <c r="C21" s="744" t="s">
        <v>193</v>
      </c>
      <c r="D21" s="744"/>
      <c r="E21" s="233" t="s">
        <v>373</v>
      </c>
      <c r="F21" s="734"/>
      <c r="G21" s="735"/>
      <c r="H21" s="735"/>
      <c r="I21" s="735"/>
      <c r="J21" s="735"/>
      <c r="K21" s="735"/>
      <c r="L21" s="736"/>
      <c r="M21" s="727" t="s">
        <v>192</v>
      </c>
      <c r="N21" s="744" t="s">
        <v>193</v>
      </c>
      <c r="O21" s="744"/>
      <c r="P21" s="233"/>
      <c r="Q21" s="734"/>
      <c r="R21" s="735"/>
      <c r="S21" s="735"/>
      <c r="T21" s="735"/>
      <c r="U21" s="735"/>
      <c r="V21" s="735"/>
      <c r="W21" s="736"/>
    </row>
    <row r="22" spans="2:24" s="25" customFormat="1" ht="25.5" customHeight="1" x14ac:dyDescent="0.15">
      <c r="B22" s="740"/>
      <c r="C22" s="744" t="s">
        <v>151</v>
      </c>
      <c r="D22" s="744"/>
      <c r="E22" s="178"/>
      <c r="F22" s="734"/>
      <c r="G22" s="735"/>
      <c r="H22" s="735"/>
      <c r="I22" s="735"/>
      <c r="J22" s="735"/>
      <c r="K22" s="735"/>
      <c r="L22" s="736"/>
      <c r="M22" s="740"/>
      <c r="N22" s="744" t="s">
        <v>151</v>
      </c>
      <c r="O22" s="744"/>
      <c r="P22" s="178"/>
      <c r="Q22" s="734"/>
      <c r="R22" s="735"/>
      <c r="S22" s="735"/>
      <c r="T22" s="735"/>
      <c r="U22" s="735"/>
      <c r="V22" s="735"/>
      <c r="W22" s="736"/>
    </row>
    <row r="23" spans="2:24" s="25" customFormat="1" ht="25.5" customHeight="1" x14ac:dyDescent="0.15">
      <c r="B23" s="728"/>
      <c r="C23" s="744" t="s">
        <v>152</v>
      </c>
      <c r="D23" s="744"/>
      <c r="E23" s="178" t="s">
        <v>494</v>
      </c>
      <c r="F23" s="737"/>
      <c r="G23" s="738"/>
      <c r="H23" s="738"/>
      <c r="I23" s="738"/>
      <c r="J23" s="738"/>
      <c r="K23" s="738"/>
      <c r="L23" s="739"/>
      <c r="M23" s="728"/>
      <c r="N23" s="744" t="s">
        <v>152</v>
      </c>
      <c r="O23" s="744"/>
      <c r="P23" s="178"/>
      <c r="Q23" s="734"/>
      <c r="R23" s="735"/>
      <c r="S23" s="735"/>
      <c r="T23" s="735"/>
      <c r="U23" s="735"/>
      <c r="V23" s="735"/>
      <c r="W23" s="736"/>
    </row>
    <row r="24" spans="2:24" s="25" customFormat="1" ht="25.5" customHeight="1" x14ac:dyDescent="0.15">
      <c r="B24" s="749" t="s">
        <v>194</v>
      </c>
      <c r="C24" s="749"/>
      <c r="D24" s="749"/>
      <c r="E24" s="704" t="s">
        <v>1086</v>
      </c>
      <c r="F24" s="705"/>
      <c r="G24" s="706"/>
      <c r="H24" s="749" t="s">
        <v>195</v>
      </c>
      <c r="I24" s="749"/>
      <c r="J24" s="704" t="s">
        <v>859</v>
      </c>
      <c r="K24" s="705"/>
      <c r="L24" s="706"/>
      <c r="M24" s="749" t="s">
        <v>194</v>
      </c>
      <c r="N24" s="749"/>
      <c r="O24" s="749"/>
      <c r="P24" s="704"/>
      <c r="Q24" s="705"/>
      <c r="R24" s="706"/>
      <c r="S24" s="749" t="s">
        <v>195</v>
      </c>
      <c r="T24" s="749"/>
      <c r="U24" s="750"/>
      <c r="V24" s="750"/>
      <c r="W24" s="750"/>
    </row>
    <row r="25" spans="2:24" s="25" customFormat="1" ht="25.5" customHeight="1" x14ac:dyDescent="0.15">
      <c r="B25" s="751" t="s">
        <v>196</v>
      </c>
      <c r="C25" s="751"/>
      <c r="D25" s="751"/>
      <c r="E25" s="759" t="s">
        <v>428</v>
      </c>
      <c r="F25" s="759"/>
      <c r="G25" s="759"/>
      <c r="H25" s="752" t="s">
        <v>197</v>
      </c>
      <c r="I25" s="753"/>
      <c r="J25" s="762"/>
      <c r="K25" s="763"/>
      <c r="L25" s="764"/>
      <c r="M25" s="752" t="s">
        <v>196</v>
      </c>
      <c r="N25" s="753"/>
      <c r="O25" s="757"/>
      <c r="P25" s="758"/>
      <c r="Q25" s="759"/>
      <c r="R25" s="759"/>
      <c r="S25" s="760" t="s">
        <v>197</v>
      </c>
      <c r="T25" s="761"/>
      <c r="U25" s="762"/>
      <c r="V25" s="763"/>
      <c r="W25" s="764"/>
    </row>
    <row r="26" spans="2:24" s="25" customFormat="1" ht="39.75" customHeight="1" x14ac:dyDescent="0.15">
      <c r="B26" s="744" t="s">
        <v>198</v>
      </c>
      <c r="C26" s="744"/>
      <c r="D26" s="744"/>
      <c r="E26" s="745" t="s">
        <v>860</v>
      </c>
      <c r="F26" s="746"/>
      <c r="G26" s="746"/>
      <c r="H26" s="746"/>
      <c r="I26" s="746"/>
      <c r="J26" s="746"/>
      <c r="K26" s="746"/>
      <c r="L26" s="747"/>
      <c r="M26" s="744" t="s">
        <v>198</v>
      </c>
      <c r="N26" s="744"/>
      <c r="O26" s="744"/>
      <c r="P26" s="745"/>
      <c r="Q26" s="746"/>
      <c r="R26" s="746"/>
      <c r="S26" s="746"/>
      <c r="T26" s="746"/>
      <c r="U26" s="746"/>
      <c r="V26" s="746"/>
      <c r="W26" s="747"/>
    </row>
    <row r="27" spans="2:24" s="25" customFormat="1" ht="15" customHeight="1" x14ac:dyDescent="0.15">
      <c r="B27" s="167"/>
      <c r="C27" s="765" t="s">
        <v>199</v>
      </c>
      <c r="D27" s="766"/>
      <c r="E27" s="766"/>
      <c r="F27" s="766"/>
      <c r="G27" s="766"/>
      <c r="H27" s="766"/>
      <c r="I27" s="766"/>
      <c r="J27" s="766"/>
      <c r="K27" s="766"/>
      <c r="L27" s="766"/>
      <c r="M27" s="168"/>
      <c r="N27" s="168" t="s">
        <v>200</v>
      </c>
      <c r="O27" s="168"/>
      <c r="P27" s="168"/>
      <c r="Q27" s="168"/>
      <c r="R27" s="168"/>
      <c r="S27" s="168"/>
      <c r="T27" s="168"/>
      <c r="U27" s="168"/>
      <c r="V27" s="168"/>
      <c r="W27" s="168"/>
    </row>
    <row r="28" spans="2:24" s="25" customFormat="1" ht="15" customHeight="1" x14ac:dyDescent="0.15">
      <c r="B28" s="167"/>
      <c r="C28" s="767"/>
      <c r="D28" s="767"/>
      <c r="E28" s="767"/>
      <c r="F28" s="767"/>
      <c r="G28" s="767"/>
      <c r="H28" s="767"/>
      <c r="I28" s="767"/>
      <c r="J28" s="767"/>
      <c r="K28" s="767"/>
      <c r="L28" s="767"/>
      <c r="M28" s="168"/>
      <c r="N28" s="168" t="s">
        <v>201</v>
      </c>
      <c r="O28" s="168"/>
      <c r="P28" s="168"/>
      <c r="Q28" s="168"/>
      <c r="R28" s="168"/>
      <c r="S28" s="168"/>
      <c r="T28" s="168"/>
      <c r="U28" s="168"/>
      <c r="V28" s="168"/>
      <c r="W28" s="168"/>
    </row>
    <row r="29" spans="2:24" ht="15" customHeight="1" x14ac:dyDescent="0.15">
      <c r="C29" s="85" t="s">
        <v>202</v>
      </c>
      <c r="D29" s="3"/>
      <c r="E29" s="3"/>
      <c r="F29" s="3"/>
      <c r="G29" s="3"/>
      <c r="H29" s="3"/>
      <c r="I29" s="3"/>
      <c r="J29" s="3"/>
      <c r="K29" s="3"/>
      <c r="L29" s="3"/>
      <c r="M29" s="3"/>
      <c r="N29" s="27" t="s">
        <v>203</v>
      </c>
      <c r="O29" s="3"/>
      <c r="P29" s="3"/>
      <c r="Q29" s="3"/>
      <c r="R29" s="3"/>
      <c r="S29" s="3"/>
      <c r="T29" s="3"/>
      <c r="U29" s="3"/>
      <c r="V29" s="3"/>
      <c r="W29" s="3"/>
      <c r="X29" s="25"/>
    </row>
    <row r="30" spans="2:24" ht="15" customHeight="1" x14ac:dyDescent="0.15">
      <c r="C30" s="85" t="s">
        <v>204</v>
      </c>
      <c r="D30" s="3"/>
      <c r="E30" s="3"/>
      <c r="F30" s="3"/>
      <c r="G30" s="3"/>
      <c r="H30" s="3"/>
      <c r="I30" s="3"/>
      <c r="J30" s="3"/>
      <c r="K30" s="3"/>
      <c r="L30" s="3"/>
      <c r="M30" s="3"/>
      <c r="N30" s="27" t="s">
        <v>205</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allowBlank="1" showInputMessage="1" showErrorMessage="1" prompt="覆工スパン毎に連番を記入。_x000a_数値で入力する。" sqref="E6 E17 P17 P6" xr:uid="{089E9304-498D-4CA1-9DC5-06EE291B5FE6}"/>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49876CF-8B73-46A6-A940-EB73A95A2A50}">
          <x14:formula1>
            <xm:f>'(参考)リスト'!$C$16:$C$47</xm:f>
          </x14:formula1>
          <xm:sqref>E8 P8 P19 E19</xm:sqref>
        </x14:dataValidation>
        <x14:dataValidation type="list" allowBlank="1" showInputMessage="1" showErrorMessage="1" xr:uid="{6565A2D6-4627-44EB-BFDE-DC9F64878B25}">
          <x14:formula1>
            <xm:f>'(参考)リスト'!$B$16:$B$21</xm:f>
          </x14:formula1>
          <xm:sqref>E7 E18 P7 P18</xm:sqref>
        </x14:dataValidation>
        <x14:dataValidation type="list" allowBlank="1" showInputMessage="1" showErrorMessage="1" xr:uid="{C49F3658-67D0-4F50-80B3-0EBD24942772}">
          <x14:formula1>
            <xm:f>'(参考)リスト'!$E$16:$E$27</xm:f>
          </x14:formula1>
          <xm:sqref>E9 E20 P9 P20</xm:sqref>
        </x14:dataValidation>
        <x14:dataValidation type="list" allowBlank="1" showInputMessage="1" showErrorMessage="1" xr:uid="{5CB8E00C-BE84-44B5-8B3D-7B703885114F}">
          <x14:formula1>
            <xm:f>'(参考)リスト'!$D$16:$D$18</xm:f>
          </x14:formula1>
          <xm:sqref>E10 E21 P10 P21</xm:sqref>
        </x14:dataValidation>
        <x14:dataValidation type="list" allowBlank="1" showInputMessage="1" showErrorMessage="1" xr:uid="{F07314B7-85E8-47F8-A6CF-725D50ACA9DC}">
          <x14:formula1>
            <xm:f>'(参考)リスト'!$F$16:$F$21</xm:f>
          </x14:formula1>
          <xm:sqref>P22:P23 P11:P12 E11:E12 E22:E23</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B1:Z59"/>
  <sheetViews>
    <sheetView showGridLines="0" showZeros="0" view="pageBreakPreview" zoomScale="70" zoomScaleNormal="70" zoomScaleSheetLayoutView="70" workbookViewId="0"/>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5" ht="9" customHeight="1" x14ac:dyDescent="0.15"/>
    <row r="2" spans="2:25" ht="18" customHeight="1" x14ac:dyDescent="0.15">
      <c r="B2" s="165" t="s">
        <v>206</v>
      </c>
      <c r="C2" s="166"/>
      <c r="D2" s="166"/>
      <c r="E2" s="166"/>
      <c r="F2" s="166"/>
      <c r="G2" s="166"/>
      <c r="H2" s="166"/>
      <c r="I2" s="166"/>
      <c r="J2" s="166"/>
      <c r="K2" s="166"/>
      <c r="L2" s="166"/>
      <c r="M2" s="166"/>
      <c r="N2" s="166"/>
      <c r="O2" s="166"/>
      <c r="P2" s="166"/>
      <c r="Q2" s="166"/>
    </row>
    <row r="3" spans="2:25" ht="25.15" customHeight="1" x14ac:dyDescent="0.15">
      <c r="B3" s="803" t="s">
        <v>183</v>
      </c>
      <c r="C3" s="803"/>
      <c r="D3" s="803"/>
      <c r="E3" s="804" t="str">
        <f>+'様式A-1'!$D$3</f>
        <v>セキセキトンネル</v>
      </c>
      <c r="F3" s="804"/>
      <c r="G3" s="804"/>
      <c r="H3" s="804"/>
      <c r="I3" s="772" t="s">
        <v>184</v>
      </c>
      <c r="J3" s="774"/>
      <c r="K3" s="773"/>
      <c r="L3" s="704" t="str">
        <f>+'様式A-1'!$J$3</f>
        <v>主要地方道岩国大竹線</v>
      </c>
      <c r="M3" s="705"/>
      <c r="N3" s="706"/>
      <c r="O3" s="775" t="s">
        <v>185</v>
      </c>
      <c r="P3" s="776"/>
      <c r="Q3" s="777"/>
      <c r="R3" s="805" t="str">
        <f>+'様式B (1)'!$S$3</f>
        <v>復建調査設計株式会社</v>
      </c>
      <c r="S3" s="806"/>
      <c r="T3" s="807"/>
      <c r="U3" s="785" t="s">
        <v>207</v>
      </c>
      <c r="V3" s="786"/>
      <c r="W3" s="789">
        <f>+'様式B (1)'!$P$2</f>
        <v>45853</v>
      </c>
      <c r="X3" s="790"/>
      <c r="Y3" s="791"/>
    </row>
    <row r="4" spans="2:25" ht="25.15" customHeight="1" x14ac:dyDescent="0.15">
      <c r="B4" s="796" t="s">
        <v>186</v>
      </c>
      <c r="C4" s="796"/>
      <c r="D4" s="796"/>
      <c r="E4" s="797" t="str">
        <f>+'様式A-1'!$D$4</f>
        <v>関々トンネル</v>
      </c>
      <c r="F4" s="797"/>
      <c r="G4" s="797"/>
      <c r="H4" s="797"/>
      <c r="I4" s="772" t="s">
        <v>187</v>
      </c>
      <c r="J4" s="774"/>
      <c r="K4" s="773"/>
      <c r="L4" s="769" t="str">
        <f>+'様式A-1'!$R$3</f>
        <v>山口県岩国土木建築事務所</v>
      </c>
      <c r="M4" s="798"/>
      <c r="N4" s="799"/>
      <c r="O4" s="778"/>
      <c r="P4" s="779"/>
      <c r="Q4" s="780"/>
      <c r="R4" s="800" t="str">
        <f>+'様式B (1)'!$S$4</f>
        <v>小笠原洋</v>
      </c>
      <c r="S4" s="801"/>
      <c r="T4" s="802"/>
      <c r="U4" s="787"/>
      <c r="V4" s="788"/>
      <c r="W4" s="792"/>
      <c r="X4" s="793"/>
      <c r="Y4" s="794"/>
    </row>
    <row r="5" spans="2:25" ht="15" customHeight="1" x14ac:dyDescent="0.15">
      <c r="B5" s="772" t="s">
        <v>208</v>
      </c>
      <c r="C5" s="774"/>
      <c r="D5" s="773"/>
      <c r="E5" s="169" t="s">
        <v>869</v>
      </c>
      <c r="F5" s="772" t="s">
        <v>209</v>
      </c>
      <c r="G5" s="774"/>
      <c r="H5" s="773"/>
      <c r="I5" s="170">
        <v>1</v>
      </c>
      <c r="J5" s="772" t="s">
        <v>208</v>
      </c>
      <c r="K5" s="774"/>
      <c r="L5" s="773"/>
      <c r="M5" s="169"/>
      <c r="N5" s="772" t="s">
        <v>209</v>
      </c>
      <c r="O5" s="774"/>
      <c r="P5" s="773"/>
      <c r="Q5" s="170"/>
      <c r="R5" s="772" t="s">
        <v>208</v>
      </c>
      <c r="S5" s="774"/>
      <c r="T5" s="773"/>
      <c r="U5" s="169"/>
      <c r="V5" s="772" t="s">
        <v>209</v>
      </c>
      <c r="W5" s="774"/>
      <c r="X5" s="773"/>
      <c r="Y5" s="170"/>
    </row>
    <row r="6" spans="2:25" ht="15" customHeight="1" x14ac:dyDescent="0.15">
      <c r="B6" s="772" t="s">
        <v>210</v>
      </c>
      <c r="C6" s="774"/>
      <c r="D6" s="178" t="s">
        <v>404</v>
      </c>
      <c r="E6" s="781" t="s">
        <v>93</v>
      </c>
      <c r="F6" s="782"/>
      <c r="G6" s="782"/>
      <c r="H6" s="782"/>
      <c r="I6" s="783"/>
      <c r="J6" s="772" t="s">
        <v>210</v>
      </c>
      <c r="K6" s="774"/>
      <c r="L6" s="178"/>
      <c r="M6" s="781"/>
      <c r="N6" s="782"/>
      <c r="O6" s="782"/>
      <c r="P6" s="782"/>
      <c r="Q6" s="783"/>
      <c r="R6" s="772" t="s">
        <v>210</v>
      </c>
      <c r="S6" s="774"/>
      <c r="T6" s="178"/>
      <c r="U6" s="781"/>
      <c r="V6" s="782"/>
      <c r="W6" s="782"/>
      <c r="X6" s="782"/>
      <c r="Y6" s="783"/>
    </row>
    <row r="7" spans="2:25" ht="15" customHeight="1" x14ac:dyDescent="0.15">
      <c r="B7" s="772" t="s">
        <v>211</v>
      </c>
      <c r="C7" s="773"/>
      <c r="D7" s="704" t="s">
        <v>396</v>
      </c>
      <c r="E7" s="706"/>
      <c r="F7" s="772" t="s">
        <v>212</v>
      </c>
      <c r="G7" s="773"/>
      <c r="H7" s="349" t="s">
        <v>409</v>
      </c>
      <c r="I7" s="349"/>
      <c r="J7" s="772" t="s">
        <v>211</v>
      </c>
      <c r="K7" s="773"/>
      <c r="L7" s="704"/>
      <c r="M7" s="706"/>
      <c r="N7" s="772" t="s">
        <v>212</v>
      </c>
      <c r="O7" s="773"/>
      <c r="P7" s="349"/>
      <c r="Q7" s="349"/>
      <c r="R7" s="772" t="s">
        <v>211</v>
      </c>
      <c r="S7" s="773"/>
      <c r="T7" s="704"/>
      <c r="U7" s="706"/>
      <c r="V7" s="772" t="s">
        <v>212</v>
      </c>
      <c r="W7" s="773"/>
      <c r="X7" s="349"/>
      <c r="Y7" s="349"/>
    </row>
    <row r="8" spans="2:25" ht="15" customHeight="1" x14ac:dyDescent="0.15">
      <c r="B8" s="795" t="s">
        <v>213</v>
      </c>
      <c r="C8" s="795"/>
      <c r="D8" s="178" t="s">
        <v>502</v>
      </c>
      <c r="E8" s="202" t="s">
        <v>214</v>
      </c>
      <c r="F8" s="784" t="s">
        <v>870</v>
      </c>
      <c r="G8" s="784"/>
      <c r="H8" s="784"/>
      <c r="I8" s="784"/>
      <c r="J8" s="795" t="s">
        <v>213</v>
      </c>
      <c r="K8" s="795"/>
      <c r="L8" s="178"/>
      <c r="M8" s="202" t="s">
        <v>214</v>
      </c>
      <c r="N8" s="784"/>
      <c r="O8" s="784"/>
      <c r="P8" s="784"/>
      <c r="Q8" s="784"/>
      <c r="R8" s="795" t="s">
        <v>213</v>
      </c>
      <c r="S8" s="795"/>
      <c r="T8" s="178"/>
      <c r="U8" s="202" t="s">
        <v>214</v>
      </c>
      <c r="V8" s="784"/>
      <c r="W8" s="784"/>
      <c r="X8" s="784"/>
      <c r="Y8" s="784"/>
    </row>
    <row r="9" spans="2:25" s="25" customFormat="1" ht="14.1" customHeight="1" x14ac:dyDescent="0.15">
      <c r="B9" s="808"/>
      <c r="C9" s="808"/>
      <c r="D9" s="808"/>
      <c r="E9" s="808"/>
      <c r="F9" s="808"/>
      <c r="G9" s="808"/>
      <c r="H9" s="808"/>
      <c r="I9" s="808"/>
      <c r="J9" s="810"/>
      <c r="K9" s="810"/>
      <c r="L9" s="810"/>
      <c r="M9" s="810"/>
      <c r="N9" s="810"/>
      <c r="O9" s="810"/>
      <c r="P9" s="810"/>
      <c r="Q9" s="810"/>
      <c r="R9" s="811"/>
      <c r="S9" s="811"/>
      <c r="T9" s="811"/>
      <c r="U9" s="811"/>
      <c r="V9" s="811"/>
      <c r="W9" s="811"/>
      <c r="X9" s="811"/>
      <c r="Y9" s="812"/>
    </row>
    <row r="10" spans="2:25" s="25" customFormat="1" ht="14.1" customHeight="1" x14ac:dyDescent="0.15">
      <c r="B10" s="809"/>
      <c r="C10" s="809"/>
      <c r="D10" s="809"/>
      <c r="E10" s="809"/>
      <c r="F10" s="809"/>
      <c r="G10" s="809"/>
      <c r="H10" s="809"/>
      <c r="I10" s="809"/>
      <c r="J10" s="810"/>
      <c r="K10" s="810"/>
      <c r="L10" s="810"/>
      <c r="M10" s="810"/>
      <c r="N10" s="810"/>
      <c r="O10" s="810"/>
      <c r="P10" s="810"/>
      <c r="Q10" s="810"/>
      <c r="R10" s="811"/>
      <c r="S10" s="811"/>
      <c r="T10" s="811"/>
      <c r="U10" s="811"/>
      <c r="V10" s="811"/>
      <c r="W10" s="811"/>
      <c r="X10" s="811"/>
      <c r="Y10" s="812"/>
    </row>
    <row r="11" spans="2:25" s="25" customFormat="1" ht="14.1" customHeight="1" x14ac:dyDescent="0.15">
      <c r="B11" s="809"/>
      <c r="C11" s="809"/>
      <c r="D11" s="809"/>
      <c r="E11" s="809"/>
      <c r="F11" s="809"/>
      <c r="G11" s="809"/>
      <c r="H11" s="809"/>
      <c r="I11" s="809"/>
      <c r="J11" s="810"/>
      <c r="K11" s="810"/>
      <c r="L11" s="810"/>
      <c r="M11" s="810"/>
      <c r="N11" s="810"/>
      <c r="O11" s="810"/>
      <c r="P11" s="810"/>
      <c r="Q11" s="810"/>
      <c r="R11" s="811"/>
      <c r="S11" s="811"/>
      <c r="T11" s="811"/>
      <c r="U11" s="811"/>
      <c r="V11" s="811"/>
      <c r="W11" s="811"/>
      <c r="X11" s="811"/>
      <c r="Y11" s="812"/>
    </row>
    <row r="12" spans="2:25" s="25" customFormat="1" ht="14.1" customHeight="1" x14ac:dyDescent="0.15">
      <c r="B12" s="809"/>
      <c r="C12" s="809"/>
      <c r="D12" s="809"/>
      <c r="E12" s="809"/>
      <c r="F12" s="809"/>
      <c r="G12" s="809"/>
      <c r="H12" s="809"/>
      <c r="I12" s="809"/>
      <c r="J12" s="810"/>
      <c r="K12" s="810"/>
      <c r="L12" s="810"/>
      <c r="M12" s="810"/>
      <c r="N12" s="810"/>
      <c r="O12" s="810"/>
      <c r="P12" s="810"/>
      <c r="Q12" s="810"/>
      <c r="R12" s="811"/>
      <c r="S12" s="811"/>
      <c r="T12" s="811"/>
      <c r="U12" s="811"/>
      <c r="V12" s="811"/>
      <c r="W12" s="811"/>
      <c r="X12" s="811"/>
      <c r="Y12" s="812"/>
    </row>
    <row r="13" spans="2:25" s="25" customFormat="1" ht="14.1" customHeight="1" x14ac:dyDescent="0.15">
      <c r="B13" s="809"/>
      <c r="C13" s="809"/>
      <c r="D13" s="809"/>
      <c r="E13" s="809"/>
      <c r="F13" s="809"/>
      <c r="G13" s="809"/>
      <c r="H13" s="809"/>
      <c r="I13" s="809"/>
      <c r="J13" s="810"/>
      <c r="K13" s="810"/>
      <c r="L13" s="810"/>
      <c r="M13" s="810"/>
      <c r="N13" s="810"/>
      <c r="O13" s="810"/>
      <c r="P13" s="810"/>
      <c r="Q13" s="810"/>
      <c r="R13" s="811"/>
      <c r="S13" s="811"/>
      <c r="T13" s="811"/>
      <c r="U13" s="811"/>
      <c r="V13" s="811"/>
      <c r="W13" s="811"/>
      <c r="X13" s="811"/>
      <c r="Y13" s="812"/>
    </row>
    <row r="14" spans="2:25" s="25" customFormat="1" ht="14.1" customHeight="1" x14ac:dyDescent="0.15">
      <c r="B14" s="809"/>
      <c r="C14" s="809"/>
      <c r="D14" s="809"/>
      <c r="E14" s="809"/>
      <c r="F14" s="809"/>
      <c r="G14" s="809"/>
      <c r="H14" s="809"/>
      <c r="I14" s="809"/>
      <c r="J14" s="810"/>
      <c r="K14" s="810"/>
      <c r="L14" s="810"/>
      <c r="M14" s="810"/>
      <c r="N14" s="810"/>
      <c r="O14" s="810"/>
      <c r="P14" s="810"/>
      <c r="Q14" s="810"/>
      <c r="R14" s="811"/>
      <c r="S14" s="811"/>
      <c r="T14" s="811"/>
      <c r="U14" s="811"/>
      <c r="V14" s="811"/>
      <c r="W14" s="811"/>
      <c r="X14" s="811"/>
      <c r="Y14" s="812"/>
    </row>
    <row r="15" spans="2:25" s="25" customFormat="1" ht="14.1" customHeight="1" x14ac:dyDescent="0.15">
      <c r="B15" s="809"/>
      <c r="C15" s="809"/>
      <c r="D15" s="809"/>
      <c r="E15" s="809"/>
      <c r="F15" s="809"/>
      <c r="G15" s="809"/>
      <c r="H15" s="809"/>
      <c r="I15" s="809"/>
      <c r="J15" s="810"/>
      <c r="K15" s="810"/>
      <c r="L15" s="810"/>
      <c r="M15" s="810"/>
      <c r="N15" s="810"/>
      <c r="O15" s="810"/>
      <c r="P15" s="810"/>
      <c r="Q15" s="810"/>
      <c r="R15" s="811"/>
      <c r="S15" s="811"/>
      <c r="T15" s="811"/>
      <c r="U15" s="811"/>
      <c r="V15" s="811"/>
      <c r="W15" s="811"/>
      <c r="X15" s="811"/>
      <c r="Y15" s="812"/>
    </row>
    <row r="16" spans="2:25" s="25" customFormat="1" ht="14.1" customHeight="1" x14ac:dyDescent="0.15">
      <c r="B16" s="809"/>
      <c r="C16" s="809"/>
      <c r="D16" s="809"/>
      <c r="E16" s="809"/>
      <c r="F16" s="809"/>
      <c r="G16" s="809"/>
      <c r="H16" s="809"/>
      <c r="I16" s="809"/>
      <c r="J16" s="810"/>
      <c r="K16" s="810"/>
      <c r="L16" s="810"/>
      <c r="M16" s="810"/>
      <c r="N16" s="810"/>
      <c r="O16" s="810"/>
      <c r="P16" s="810"/>
      <c r="Q16" s="810"/>
      <c r="R16" s="811"/>
      <c r="S16" s="811"/>
      <c r="T16" s="811"/>
      <c r="U16" s="811"/>
      <c r="V16" s="811"/>
      <c r="W16" s="811"/>
      <c r="X16" s="811"/>
      <c r="Y16" s="812"/>
    </row>
    <row r="17" spans="2:25" s="25" customFormat="1" ht="14.1" customHeight="1" x14ac:dyDescent="0.15">
      <c r="B17" s="809"/>
      <c r="C17" s="809"/>
      <c r="D17" s="809"/>
      <c r="E17" s="809"/>
      <c r="F17" s="809"/>
      <c r="G17" s="809"/>
      <c r="H17" s="809"/>
      <c r="I17" s="809"/>
      <c r="J17" s="810"/>
      <c r="K17" s="810"/>
      <c r="L17" s="810"/>
      <c r="M17" s="810"/>
      <c r="N17" s="810"/>
      <c r="O17" s="810"/>
      <c r="P17" s="810"/>
      <c r="Q17" s="810"/>
      <c r="R17" s="811"/>
      <c r="S17" s="811"/>
      <c r="T17" s="811"/>
      <c r="U17" s="811"/>
      <c r="V17" s="811"/>
      <c r="W17" s="811"/>
      <c r="X17" s="811"/>
      <c r="Y17" s="812"/>
    </row>
    <row r="18" spans="2:25" s="25" customFormat="1" ht="14.1" customHeight="1" x14ac:dyDescent="0.15">
      <c r="B18" s="809"/>
      <c r="C18" s="809"/>
      <c r="D18" s="809"/>
      <c r="E18" s="809"/>
      <c r="F18" s="809"/>
      <c r="G18" s="809"/>
      <c r="H18" s="809"/>
      <c r="I18" s="809"/>
      <c r="J18" s="810"/>
      <c r="K18" s="810"/>
      <c r="L18" s="810"/>
      <c r="M18" s="810"/>
      <c r="N18" s="810"/>
      <c r="O18" s="810"/>
      <c r="P18" s="810"/>
      <c r="Q18" s="810"/>
      <c r="R18" s="811"/>
      <c r="S18" s="811"/>
      <c r="T18" s="811"/>
      <c r="U18" s="811"/>
      <c r="V18" s="811"/>
      <c r="W18" s="811"/>
      <c r="X18" s="811"/>
      <c r="Y18" s="812"/>
    </row>
    <row r="19" spans="2:25" s="25" customFormat="1" ht="14.1" customHeight="1" x14ac:dyDescent="0.15">
      <c r="B19" s="809"/>
      <c r="C19" s="809"/>
      <c r="D19" s="809"/>
      <c r="E19" s="809"/>
      <c r="F19" s="809"/>
      <c r="G19" s="809"/>
      <c r="H19" s="809"/>
      <c r="I19" s="809"/>
      <c r="J19" s="810"/>
      <c r="K19" s="810"/>
      <c r="L19" s="810"/>
      <c r="M19" s="810"/>
      <c r="N19" s="810"/>
      <c r="O19" s="810"/>
      <c r="P19" s="810"/>
      <c r="Q19" s="810"/>
      <c r="R19" s="811"/>
      <c r="S19" s="811"/>
      <c r="T19" s="811"/>
      <c r="U19" s="811"/>
      <c r="V19" s="811"/>
      <c r="W19" s="811"/>
      <c r="X19" s="811"/>
      <c r="Y19" s="812"/>
    </row>
    <row r="20" spans="2:25" s="25" customFormat="1" ht="14.1" customHeight="1" x14ac:dyDescent="0.15">
      <c r="B20" s="809"/>
      <c r="C20" s="809"/>
      <c r="D20" s="809"/>
      <c r="E20" s="809"/>
      <c r="F20" s="809"/>
      <c r="G20" s="809"/>
      <c r="H20" s="809"/>
      <c r="I20" s="809"/>
      <c r="J20" s="810"/>
      <c r="K20" s="810"/>
      <c r="L20" s="810"/>
      <c r="M20" s="810"/>
      <c r="N20" s="810"/>
      <c r="O20" s="810"/>
      <c r="P20" s="810"/>
      <c r="Q20" s="810"/>
      <c r="R20" s="811"/>
      <c r="S20" s="811"/>
      <c r="T20" s="811"/>
      <c r="U20" s="811"/>
      <c r="V20" s="811"/>
      <c r="W20" s="811"/>
      <c r="X20" s="811"/>
      <c r="Y20" s="812"/>
    </row>
    <row r="21" spans="2:25" s="25" customFormat="1" ht="14.1" customHeight="1" x14ac:dyDescent="0.15">
      <c r="B21" s="809"/>
      <c r="C21" s="809"/>
      <c r="D21" s="809"/>
      <c r="E21" s="809"/>
      <c r="F21" s="809"/>
      <c r="G21" s="809"/>
      <c r="H21" s="809"/>
      <c r="I21" s="809"/>
      <c r="J21" s="810"/>
      <c r="K21" s="810"/>
      <c r="L21" s="810"/>
      <c r="M21" s="810"/>
      <c r="N21" s="810"/>
      <c r="O21" s="810"/>
      <c r="P21" s="810"/>
      <c r="Q21" s="810"/>
      <c r="R21" s="811"/>
      <c r="S21" s="811"/>
      <c r="T21" s="811"/>
      <c r="U21" s="811"/>
      <c r="V21" s="811"/>
      <c r="W21" s="811"/>
      <c r="X21" s="811"/>
      <c r="Y21" s="812"/>
    </row>
    <row r="22" spans="2:25" ht="15" customHeight="1" x14ac:dyDescent="0.15">
      <c r="B22" s="772" t="s">
        <v>208</v>
      </c>
      <c r="C22" s="774"/>
      <c r="D22" s="773"/>
      <c r="E22" s="169"/>
      <c r="F22" s="772" t="s">
        <v>209</v>
      </c>
      <c r="G22" s="774"/>
      <c r="H22" s="773"/>
      <c r="I22" s="170"/>
      <c r="J22" s="772" t="s">
        <v>208</v>
      </c>
      <c r="K22" s="774"/>
      <c r="L22" s="773"/>
      <c r="M22" s="169"/>
      <c r="N22" s="772" t="s">
        <v>209</v>
      </c>
      <c r="O22" s="774"/>
      <c r="P22" s="773"/>
      <c r="Q22" s="170"/>
      <c r="R22" s="772" t="s">
        <v>208</v>
      </c>
      <c r="S22" s="774"/>
      <c r="T22" s="773"/>
      <c r="U22" s="169"/>
      <c r="V22" s="772" t="s">
        <v>209</v>
      </c>
      <c r="W22" s="774"/>
      <c r="X22" s="773"/>
      <c r="Y22" s="170"/>
    </row>
    <row r="23" spans="2:25" ht="15" customHeight="1" x14ac:dyDescent="0.15">
      <c r="B23" s="772" t="s">
        <v>210</v>
      </c>
      <c r="C23" s="774"/>
      <c r="D23" s="178"/>
      <c r="E23" s="781"/>
      <c r="F23" s="782"/>
      <c r="G23" s="782"/>
      <c r="H23" s="782"/>
      <c r="I23" s="783"/>
      <c r="J23" s="772" t="s">
        <v>210</v>
      </c>
      <c r="K23" s="774"/>
      <c r="L23" s="178"/>
      <c r="M23" s="781"/>
      <c r="N23" s="782"/>
      <c r="O23" s="782"/>
      <c r="P23" s="782"/>
      <c r="Q23" s="783"/>
      <c r="R23" s="772" t="s">
        <v>210</v>
      </c>
      <c r="S23" s="774"/>
      <c r="T23" s="178"/>
      <c r="U23" s="781"/>
      <c r="V23" s="782"/>
      <c r="W23" s="782"/>
      <c r="X23" s="782"/>
      <c r="Y23" s="783"/>
    </row>
    <row r="24" spans="2:25" ht="15" customHeight="1" x14ac:dyDescent="0.15">
      <c r="B24" s="772" t="s">
        <v>211</v>
      </c>
      <c r="C24" s="773"/>
      <c r="D24" s="704"/>
      <c r="E24" s="706"/>
      <c r="F24" s="772" t="s">
        <v>212</v>
      </c>
      <c r="G24" s="773"/>
      <c r="H24" s="349"/>
      <c r="I24" s="349"/>
      <c r="J24" s="772" t="s">
        <v>211</v>
      </c>
      <c r="K24" s="773"/>
      <c r="L24" s="704"/>
      <c r="M24" s="706"/>
      <c r="N24" s="772" t="s">
        <v>212</v>
      </c>
      <c r="O24" s="773"/>
      <c r="P24" s="349"/>
      <c r="Q24" s="349"/>
      <c r="R24" s="772" t="s">
        <v>211</v>
      </c>
      <c r="S24" s="773"/>
      <c r="T24" s="704"/>
      <c r="U24" s="706"/>
      <c r="V24" s="772" t="s">
        <v>212</v>
      </c>
      <c r="W24" s="773"/>
      <c r="X24" s="349"/>
      <c r="Y24" s="349"/>
    </row>
    <row r="25" spans="2:25" ht="15" customHeight="1" x14ac:dyDescent="0.15">
      <c r="B25" s="795" t="s">
        <v>213</v>
      </c>
      <c r="C25" s="795"/>
      <c r="D25" s="178"/>
      <c r="E25" s="202" t="s">
        <v>214</v>
      </c>
      <c r="F25" s="784"/>
      <c r="G25" s="784"/>
      <c r="H25" s="784"/>
      <c r="I25" s="784"/>
      <c r="J25" s="795" t="s">
        <v>213</v>
      </c>
      <c r="K25" s="795"/>
      <c r="L25" s="178"/>
      <c r="M25" s="202" t="s">
        <v>214</v>
      </c>
      <c r="N25" s="784"/>
      <c r="O25" s="784"/>
      <c r="P25" s="784"/>
      <c r="Q25" s="784"/>
      <c r="R25" s="795" t="s">
        <v>213</v>
      </c>
      <c r="S25" s="795"/>
      <c r="T25" s="178"/>
      <c r="U25" s="202" t="s">
        <v>214</v>
      </c>
      <c r="V25" s="784"/>
      <c r="W25" s="784"/>
      <c r="X25" s="784"/>
      <c r="Y25" s="784"/>
    </row>
    <row r="26" spans="2:25" s="25" customFormat="1" ht="14.1" customHeight="1" x14ac:dyDescent="0.15">
      <c r="B26" s="808"/>
      <c r="C26" s="808"/>
      <c r="D26" s="808"/>
      <c r="E26" s="808"/>
      <c r="F26" s="808"/>
      <c r="G26" s="808"/>
      <c r="H26" s="808"/>
      <c r="I26" s="808"/>
      <c r="J26" s="810"/>
      <c r="K26" s="810"/>
      <c r="L26" s="810"/>
      <c r="M26" s="810"/>
      <c r="N26" s="810"/>
      <c r="O26" s="810"/>
      <c r="P26" s="810"/>
      <c r="Q26" s="810"/>
      <c r="R26" s="813"/>
      <c r="S26" s="814"/>
      <c r="T26" s="814"/>
      <c r="U26" s="814"/>
      <c r="V26" s="814"/>
      <c r="W26" s="814"/>
      <c r="X26" s="814"/>
      <c r="Y26" s="815"/>
    </row>
    <row r="27" spans="2:25" s="25" customFormat="1" ht="14.1" customHeight="1" x14ac:dyDescent="0.15">
      <c r="B27" s="809"/>
      <c r="C27" s="809"/>
      <c r="D27" s="809"/>
      <c r="E27" s="809"/>
      <c r="F27" s="809"/>
      <c r="G27" s="809"/>
      <c r="H27" s="809"/>
      <c r="I27" s="809"/>
      <c r="J27" s="810"/>
      <c r="K27" s="810"/>
      <c r="L27" s="810"/>
      <c r="M27" s="810"/>
      <c r="N27" s="810"/>
      <c r="O27" s="810"/>
      <c r="P27" s="810"/>
      <c r="Q27" s="810"/>
      <c r="R27" s="816"/>
      <c r="S27" s="811"/>
      <c r="T27" s="811"/>
      <c r="U27" s="811"/>
      <c r="V27" s="811"/>
      <c r="W27" s="811"/>
      <c r="X27" s="811"/>
      <c r="Y27" s="812"/>
    </row>
    <row r="28" spans="2:25" s="25" customFormat="1" ht="14.1" customHeight="1" x14ac:dyDescent="0.15">
      <c r="B28" s="809"/>
      <c r="C28" s="809"/>
      <c r="D28" s="809"/>
      <c r="E28" s="809"/>
      <c r="F28" s="809"/>
      <c r="G28" s="809"/>
      <c r="H28" s="809"/>
      <c r="I28" s="809"/>
      <c r="J28" s="810"/>
      <c r="K28" s="810"/>
      <c r="L28" s="810"/>
      <c r="M28" s="810"/>
      <c r="N28" s="810"/>
      <c r="O28" s="810"/>
      <c r="P28" s="810"/>
      <c r="Q28" s="810"/>
      <c r="R28" s="816"/>
      <c r="S28" s="811"/>
      <c r="T28" s="811"/>
      <c r="U28" s="811"/>
      <c r="V28" s="811"/>
      <c r="W28" s="811"/>
      <c r="X28" s="811"/>
      <c r="Y28" s="812"/>
    </row>
    <row r="29" spans="2:25" s="25" customFormat="1" ht="14.1" customHeight="1" x14ac:dyDescent="0.15">
      <c r="B29" s="809"/>
      <c r="C29" s="809"/>
      <c r="D29" s="809"/>
      <c r="E29" s="809"/>
      <c r="F29" s="809"/>
      <c r="G29" s="809"/>
      <c r="H29" s="809"/>
      <c r="I29" s="809"/>
      <c r="J29" s="810"/>
      <c r="K29" s="810"/>
      <c r="L29" s="810"/>
      <c r="M29" s="810"/>
      <c r="N29" s="810"/>
      <c r="O29" s="810"/>
      <c r="P29" s="810"/>
      <c r="Q29" s="810"/>
      <c r="R29" s="816"/>
      <c r="S29" s="811"/>
      <c r="T29" s="811"/>
      <c r="U29" s="811"/>
      <c r="V29" s="811"/>
      <c r="W29" s="811"/>
      <c r="X29" s="811"/>
      <c r="Y29" s="812"/>
    </row>
    <row r="30" spans="2:25" s="25" customFormat="1" ht="14.1" customHeight="1" x14ac:dyDescent="0.15">
      <c r="B30" s="809"/>
      <c r="C30" s="809"/>
      <c r="D30" s="809"/>
      <c r="E30" s="809"/>
      <c r="F30" s="809"/>
      <c r="G30" s="809"/>
      <c r="H30" s="809"/>
      <c r="I30" s="809"/>
      <c r="J30" s="810"/>
      <c r="K30" s="810"/>
      <c r="L30" s="810"/>
      <c r="M30" s="810"/>
      <c r="N30" s="810"/>
      <c r="O30" s="810"/>
      <c r="P30" s="810"/>
      <c r="Q30" s="810"/>
      <c r="R30" s="816"/>
      <c r="S30" s="811"/>
      <c r="T30" s="811"/>
      <c r="U30" s="811"/>
      <c r="V30" s="811"/>
      <c r="W30" s="811"/>
      <c r="X30" s="811"/>
      <c r="Y30" s="812"/>
    </row>
    <row r="31" spans="2:25" s="25" customFormat="1" ht="14.1" customHeight="1" x14ac:dyDescent="0.15">
      <c r="B31" s="809"/>
      <c r="C31" s="809"/>
      <c r="D31" s="809"/>
      <c r="E31" s="809"/>
      <c r="F31" s="809"/>
      <c r="G31" s="809"/>
      <c r="H31" s="809"/>
      <c r="I31" s="809"/>
      <c r="J31" s="810"/>
      <c r="K31" s="810"/>
      <c r="L31" s="810"/>
      <c r="M31" s="810"/>
      <c r="N31" s="810"/>
      <c r="O31" s="810"/>
      <c r="P31" s="810"/>
      <c r="Q31" s="810"/>
      <c r="R31" s="816"/>
      <c r="S31" s="811"/>
      <c r="T31" s="811"/>
      <c r="U31" s="811"/>
      <c r="V31" s="811"/>
      <c r="W31" s="811"/>
      <c r="X31" s="811"/>
      <c r="Y31" s="812"/>
    </row>
    <row r="32" spans="2:25" s="25" customFormat="1" ht="14.1" customHeight="1" x14ac:dyDescent="0.15">
      <c r="B32" s="809"/>
      <c r="C32" s="809"/>
      <c r="D32" s="809"/>
      <c r="E32" s="809"/>
      <c r="F32" s="809"/>
      <c r="G32" s="809"/>
      <c r="H32" s="809"/>
      <c r="I32" s="809"/>
      <c r="J32" s="810"/>
      <c r="K32" s="810"/>
      <c r="L32" s="810"/>
      <c r="M32" s="810"/>
      <c r="N32" s="810"/>
      <c r="O32" s="810"/>
      <c r="P32" s="810"/>
      <c r="Q32" s="810"/>
      <c r="R32" s="816"/>
      <c r="S32" s="811"/>
      <c r="T32" s="811"/>
      <c r="U32" s="811"/>
      <c r="V32" s="811"/>
      <c r="W32" s="811"/>
      <c r="X32" s="811"/>
      <c r="Y32" s="812"/>
    </row>
    <row r="33" spans="2:25" s="25" customFormat="1" ht="14.1" customHeight="1" x14ac:dyDescent="0.15">
      <c r="B33" s="809"/>
      <c r="C33" s="809"/>
      <c r="D33" s="809"/>
      <c r="E33" s="809"/>
      <c r="F33" s="809"/>
      <c r="G33" s="809"/>
      <c r="H33" s="809"/>
      <c r="I33" s="809"/>
      <c r="J33" s="810"/>
      <c r="K33" s="810"/>
      <c r="L33" s="810"/>
      <c r="M33" s="810"/>
      <c r="N33" s="810"/>
      <c r="O33" s="810"/>
      <c r="P33" s="810"/>
      <c r="Q33" s="810"/>
      <c r="R33" s="816"/>
      <c r="S33" s="811"/>
      <c r="T33" s="811"/>
      <c r="U33" s="811"/>
      <c r="V33" s="811"/>
      <c r="W33" s="811"/>
      <c r="X33" s="811"/>
      <c r="Y33" s="812"/>
    </row>
    <row r="34" spans="2:25" s="25" customFormat="1" ht="14.1" customHeight="1" x14ac:dyDescent="0.15">
      <c r="B34" s="809"/>
      <c r="C34" s="809"/>
      <c r="D34" s="809"/>
      <c r="E34" s="809"/>
      <c r="F34" s="809"/>
      <c r="G34" s="809"/>
      <c r="H34" s="809"/>
      <c r="I34" s="809"/>
      <c r="J34" s="810"/>
      <c r="K34" s="810"/>
      <c r="L34" s="810"/>
      <c r="M34" s="810"/>
      <c r="N34" s="810"/>
      <c r="O34" s="810"/>
      <c r="P34" s="810"/>
      <c r="Q34" s="810"/>
      <c r="R34" s="816"/>
      <c r="S34" s="811"/>
      <c r="T34" s="811"/>
      <c r="U34" s="811"/>
      <c r="V34" s="811"/>
      <c r="W34" s="811"/>
      <c r="X34" s="811"/>
      <c r="Y34" s="812"/>
    </row>
    <row r="35" spans="2:25" s="25" customFormat="1" ht="14.1" customHeight="1" x14ac:dyDescent="0.15">
      <c r="B35" s="809"/>
      <c r="C35" s="809"/>
      <c r="D35" s="809"/>
      <c r="E35" s="809"/>
      <c r="F35" s="809"/>
      <c r="G35" s="809"/>
      <c r="H35" s="809"/>
      <c r="I35" s="809"/>
      <c r="J35" s="810"/>
      <c r="K35" s="810"/>
      <c r="L35" s="810"/>
      <c r="M35" s="810"/>
      <c r="N35" s="810"/>
      <c r="O35" s="810"/>
      <c r="P35" s="810"/>
      <c r="Q35" s="810"/>
      <c r="R35" s="816"/>
      <c r="S35" s="811"/>
      <c r="T35" s="811"/>
      <c r="U35" s="811"/>
      <c r="V35" s="811"/>
      <c r="W35" s="811"/>
      <c r="X35" s="811"/>
      <c r="Y35" s="812"/>
    </row>
    <row r="36" spans="2:25" s="25" customFormat="1" ht="14.1" customHeight="1" x14ac:dyDescent="0.15">
      <c r="B36" s="809"/>
      <c r="C36" s="809"/>
      <c r="D36" s="809"/>
      <c r="E36" s="809"/>
      <c r="F36" s="809"/>
      <c r="G36" s="809"/>
      <c r="H36" s="809"/>
      <c r="I36" s="809"/>
      <c r="J36" s="810"/>
      <c r="K36" s="810"/>
      <c r="L36" s="810"/>
      <c r="M36" s="810"/>
      <c r="N36" s="810"/>
      <c r="O36" s="810"/>
      <c r="P36" s="810"/>
      <c r="Q36" s="810"/>
      <c r="R36" s="816"/>
      <c r="S36" s="811"/>
      <c r="T36" s="811"/>
      <c r="U36" s="811"/>
      <c r="V36" s="811"/>
      <c r="W36" s="811"/>
      <c r="X36" s="811"/>
      <c r="Y36" s="812"/>
    </row>
    <row r="37" spans="2:25" s="25" customFormat="1" ht="14.1" customHeight="1" x14ac:dyDescent="0.15">
      <c r="B37" s="809"/>
      <c r="C37" s="809"/>
      <c r="D37" s="809"/>
      <c r="E37" s="809"/>
      <c r="F37" s="809"/>
      <c r="G37" s="809"/>
      <c r="H37" s="809"/>
      <c r="I37" s="809"/>
      <c r="J37" s="810"/>
      <c r="K37" s="810"/>
      <c r="L37" s="810"/>
      <c r="M37" s="810"/>
      <c r="N37" s="810"/>
      <c r="O37" s="810"/>
      <c r="P37" s="810"/>
      <c r="Q37" s="810"/>
      <c r="R37" s="816"/>
      <c r="S37" s="811"/>
      <c r="T37" s="811"/>
      <c r="U37" s="811"/>
      <c r="V37" s="811"/>
      <c r="W37" s="811"/>
      <c r="X37" s="811"/>
      <c r="Y37" s="812"/>
    </row>
    <row r="38" spans="2:25" s="25" customFormat="1" ht="14.1" customHeight="1" x14ac:dyDescent="0.15">
      <c r="B38" s="809"/>
      <c r="C38" s="809"/>
      <c r="D38" s="809"/>
      <c r="E38" s="809"/>
      <c r="F38" s="809"/>
      <c r="G38" s="809"/>
      <c r="H38" s="809"/>
      <c r="I38" s="809"/>
      <c r="J38" s="810"/>
      <c r="K38" s="810"/>
      <c r="L38" s="810"/>
      <c r="M38" s="810"/>
      <c r="N38" s="810"/>
      <c r="O38" s="810"/>
      <c r="P38" s="810"/>
      <c r="Q38" s="810"/>
      <c r="R38" s="817"/>
      <c r="S38" s="818"/>
      <c r="T38" s="818"/>
      <c r="U38" s="818"/>
      <c r="V38" s="818"/>
      <c r="W38" s="818"/>
      <c r="X38" s="818"/>
      <c r="Y38" s="819"/>
    </row>
    <row r="39" spans="2:25" ht="15" customHeight="1" x14ac:dyDescent="0.15">
      <c r="B39" s="26"/>
      <c r="C39" s="28" t="s">
        <v>215</v>
      </c>
      <c r="D39" s="25"/>
      <c r="E39" s="26"/>
      <c r="F39" s="26"/>
      <c r="G39" s="26"/>
      <c r="H39" s="26"/>
      <c r="I39" s="26"/>
      <c r="J39" s="23"/>
      <c r="K39" s="23"/>
      <c r="L39" s="23"/>
      <c r="M39" s="23"/>
      <c r="N39" s="23"/>
      <c r="O39" s="23"/>
      <c r="P39" s="23"/>
      <c r="Q39" s="23"/>
      <c r="R39" s="201"/>
      <c r="S39" s="201"/>
      <c r="T39" s="201"/>
      <c r="U39" s="201"/>
      <c r="V39" s="201"/>
      <c r="W39" s="201"/>
      <c r="X39" s="201"/>
      <c r="Y39" s="201"/>
    </row>
    <row r="40" spans="2:25" ht="15" customHeight="1" x14ac:dyDescent="0.15">
      <c r="B40" s="23"/>
      <c r="C40" s="27" t="s">
        <v>216</v>
      </c>
      <c r="D40" s="25"/>
      <c r="E40" s="25"/>
      <c r="F40" s="25"/>
      <c r="G40" s="25"/>
      <c r="H40" s="25"/>
      <c r="I40" s="25"/>
      <c r="J40" s="25"/>
      <c r="K40" s="25"/>
      <c r="L40" s="25"/>
      <c r="M40" s="25"/>
      <c r="N40" s="25"/>
      <c r="O40" s="23"/>
      <c r="P40" s="27"/>
      <c r="Q40" s="25"/>
      <c r="R40" s="25"/>
      <c r="S40" s="25"/>
      <c r="T40" s="25"/>
      <c r="U40" s="25"/>
      <c r="V40" s="25"/>
      <c r="W40" s="25"/>
      <c r="X40" s="25"/>
      <c r="Y40" s="25"/>
    </row>
    <row r="41" spans="2:25" ht="15" customHeight="1" x14ac:dyDescent="0.15">
      <c r="C41" s="27" t="s">
        <v>217</v>
      </c>
      <c r="E41" s="27"/>
      <c r="F41" s="23"/>
      <c r="G41" s="25"/>
      <c r="H41" s="25"/>
      <c r="I41" s="25"/>
      <c r="J41" s="25"/>
      <c r="K41" s="25"/>
      <c r="L41" s="24"/>
      <c r="M41" s="25"/>
      <c r="N41" s="25"/>
      <c r="O41" s="25"/>
      <c r="P41" s="23"/>
      <c r="Q41" s="27"/>
      <c r="R41" s="23"/>
      <c r="S41" s="25"/>
      <c r="T41" s="25"/>
      <c r="U41" s="25"/>
      <c r="V41" s="25"/>
      <c r="W41" s="25"/>
      <c r="X41" s="25"/>
      <c r="Y41" s="25"/>
    </row>
    <row r="42" spans="2:25" ht="15" customHeight="1" x14ac:dyDescent="0.15">
      <c r="D42" s="23"/>
      <c r="E42" s="27"/>
      <c r="F42" s="25"/>
      <c r="G42" s="25"/>
      <c r="H42" s="25"/>
      <c r="I42" s="25"/>
      <c r="J42" s="25"/>
      <c r="K42" s="25"/>
      <c r="L42" s="25"/>
      <c r="M42" s="25"/>
      <c r="N42" s="25"/>
      <c r="O42" s="25"/>
      <c r="P42" s="23"/>
      <c r="Q42" s="27"/>
      <c r="R42" s="25"/>
      <c r="S42" s="25"/>
      <c r="T42" s="25"/>
      <c r="U42" s="25"/>
      <c r="V42" s="25"/>
      <c r="W42" s="25"/>
      <c r="X42" s="25"/>
      <c r="Y42" s="25"/>
    </row>
    <row r="43" spans="2:25" s="25" customFormat="1" ht="14.1" customHeight="1" x14ac:dyDescent="0.15">
      <c r="B43" s="22"/>
      <c r="C43" s="22"/>
      <c r="D43" s="22"/>
      <c r="E43" s="22"/>
      <c r="F43" s="22"/>
      <c r="G43" s="22"/>
      <c r="H43" s="22"/>
      <c r="I43" s="22"/>
      <c r="J43" s="22"/>
      <c r="K43" s="22"/>
      <c r="L43" s="22"/>
      <c r="M43" s="22"/>
      <c r="N43" s="22"/>
      <c r="O43" s="22"/>
      <c r="P43" s="22"/>
      <c r="Q43" s="22"/>
      <c r="R43" s="22"/>
      <c r="S43" s="22"/>
      <c r="T43" s="22"/>
      <c r="U43" s="22"/>
      <c r="V43" s="22"/>
      <c r="W43" s="22"/>
      <c r="X43" s="22"/>
      <c r="Y43" s="22"/>
    </row>
    <row r="44" spans="2:25" s="25" customFormat="1" ht="14.1" customHeight="1" x14ac:dyDescent="0.15">
      <c r="B44" s="22"/>
      <c r="C44" s="22"/>
      <c r="D44" s="22"/>
      <c r="E44" s="22"/>
      <c r="F44" s="22"/>
      <c r="G44" s="22"/>
      <c r="H44" s="22"/>
      <c r="I44" s="22"/>
      <c r="J44" s="22"/>
      <c r="K44" s="22"/>
      <c r="L44" s="22"/>
      <c r="M44" s="22"/>
      <c r="N44" s="22"/>
      <c r="O44" s="22"/>
      <c r="P44" s="22"/>
      <c r="Q44" s="22"/>
      <c r="R44" s="22"/>
      <c r="S44" s="22"/>
      <c r="T44" s="22"/>
      <c r="U44" s="22"/>
      <c r="V44" s="22"/>
      <c r="W44" s="22"/>
      <c r="X44" s="22"/>
      <c r="Y44" s="22"/>
    </row>
    <row r="45" spans="2:25" s="25" customFormat="1" ht="14.1" customHeight="1" x14ac:dyDescent="0.15">
      <c r="B45" s="22"/>
      <c r="C45" s="22"/>
      <c r="D45" s="22"/>
      <c r="E45" s="22"/>
      <c r="F45" s="22"/>
      <c r="G45" s="22"/>
      <c r="H45" s="22"/>
      <c r="I45" s="22"/>
      <c r="J45" s="22"/>
      <c r="K45" s="22"/>
      <c r="L45" s="22"/>
      <c r="M45" s="22"/>
      <c r="N45" s="22"/>
      <c r="O45" s="22"/>
      <c r="P45" s="22"/>
      <c r="Q45" s="22"/>
      <c r="R45" s="22"/>
      <c r="S45" s="22"/>
      <c r="T45" s="22"/>
      <c r="U45" s="22"/>
      <c r="V45" s="22"/>
      <c r="W45" s="22"/>
      <c r="X45" s="22"/>
      <c r="Y45" s="22"/>
    </row>
    <row r="46" spans="2:25" s="25" customFormat="1" ht="14.1" customHeight="1" x14ac:dyDescent="0.15">
      <c r="B46" s="22"/>
      <c r="C46" s="22"/>
      <c r="D46" s="22"/>
      <c r="E46" s="22"/>
      <c r="F46" s="22"/>
      <c r="G46" s="22"/>
      <c r="H46" s="22"/>
      <c r="I46" s="22"/>
      <c r="J46" s="22"/>
      <c r="K46" s="22"/>
      <c r="L46" s="22"/>
      <c r="M46" s="22"/>
      <c r="N46" s="22"/>
      <c r="O46" s="22"/>
      <c r="P46" s="22"/>
      <c r="Q46" s="22"/>
      <c r="R46" s="22"/>
      <c r="S46" s="22"/>
      <c r="T46" s="22"/>
      <c r="U46" s="22"/>
      <c r="V46" s="22"/>
      <c r="W46" s="22"/>
      <c r="X46" s="22"/>
      <c r="Y46" s="22"/>
    </row>
    <row r="47" spans="2:25" s="25" customFormat="1" ht="14.1" customHeight="1" x14ac:dyDescent="0.15">
      <c r="B47" s="22"/>
      <c r="C47" s="22"/>
      <c r="D47" s="22"/>
      <c r="E47" s="22"/>
      <c r="F47" s="22"/>
      <c r="G47" s="22"/>
      <c r="H47" s="22"/>
      <c r="I47" s="22"/>
      <c r="J47" s="22"/>
      <c r="K47" s="22"/>
      <c r="L47" s="22"/>
      <c r="M47" s="22"/>
      <c r="N47" s="22"/>
      <c r="O47" s="22"/>
      <c r="P47" s="22"/>
      <c r="Q47" s="22"/>
      <c r="R47" s="22"/>
      <c r="S47" s="22"/>
      <c r="T47" s="22"/>
      <c r="U47" s="22"/>
      <c r="V47" s="22"/>
      <c r="W47" s="22"/>
      <c r="X47" s="22"/>
      <c r="Y47" s="22"/>
    </row>
    <row r="48" spans="2:25" s="25" customFormat="1" ht="14.1" customHeight="1" x14ac:dyDescent="0.15">
      <c r="B48" s="22"/>
      <c r="C48" s="22"/>
      <c r="D48" s="22"/>
      <c r="E48" s="22"/>
      <c r="F48" s="22"/>
      <c r="G48" s="22"/>
      <c r="H48" s="22"/>
      <c r="I48" s="22"/>
      <c r="J48" s="22"/>
      <c r="K48" s="22"/>
      <c r="L48" s="22"/>
      <c r="M48" s="22"/>
      <c r="N48" s="22"/>
      <c r="O48" s="22"/>
      <c r="P48" s="22"/>
      <c r="Q48" s="22"/>
      <c r="R48" s="22"/>
      <c r="S48" s="22"/>
      <c r="T48" s="22"/>
      <c r="U48" s="22"/>
      <c r="V48" s="22"/>
      <c r="W48" s="22"/>
      <c r="X48" s="22"/>
      <c r="Y48" s="22"/>
    </row>
    <row r="49" spans="2:26" s="25" customFormat="1" ht="14.1" customHeight="1" x14ac:dyDescent="0.15">
      <c r="B49" s="22"/>
      <c r="C49" s="22"/>
      <c r="D49" s="22"/>
      <c r="E49" s="22"/>
      <c r="F49" s="22"/>
      <c r="G49" s="22"/>
      <c r="H49" s="22"/>
      <c r="I49" s="22"/>
      <c r="J49" s="22"/>
      <c r="K49" s="22"/>
      <c r="L49" s="22"/>
      <c r="M49" s="22"/>
      <c r="N49" s="22"/>
      <c r="O49" s="22"/>
      <c r="P49" s="22"/>
      <c r="Q49" s="22"/>
      <c r="R49" s="22"/>
      <c r="S49" s="22"/>
      <c r="T49" s="22"/>
      <c r="U49" s="22"/>
      <c r="V49" s="22"/>
      <c r="W49" s="22"/>
      <c r="X49" s="22"/>
      <c r="Y49" s="22"/>
    </row>
    <row r="50" spans="2:26" s="25" customFormat="1" ht="14.1" customHeight="1" x14ac:dyDescent="0.15">
      <c r="B50" s="22"/>
      <c r="C50" s="22"/>
      <c r="D50" s="22"/>
      <c r="E50" s="22"/>
      <c r="F50" s="22"/>
      <c r="G50" s="22"/>
      <c r="H50" s="22"/>
      <c r="I50" s="22"/>
      <c r="J50" s="22"/>
      <c r="K50" s="22"/>
      <c r="L50" s="22"/>
      <c r="M50" s="22"/>
      <c r="N50" s="22"/>
      <c r="O50" s="22"/>
      <c r="P50" s="22"/>
      <c r="Q50" s="22"/>
      <c r="R50" s="22"/>
      <c r="S50" s="22"/>
      <c r="T50" s="22"/>
      <c r="U50" s="22"/>
      <c r="V50" s="22"/>
      <c r="W50" s="22"/>
      <c r="X50" s="22"/>
      <c r="Y50" s="22"/>
    </row>
    <row r="51" spans="2:26" s="25" customFormat="1" ht="14.1" customHeight="1" x14ac:dyDescent="0.15">
      <c r="B51" s="22"/>
      <c r="C51" s="22"/>
      <c r="D51" s="22"/>
      <c r="E51" s="22"/>
      <c r="F51" s="22"/>
      <c r="G51" s="22"/>
      <c r="H51" s="22"/>
      <c r="I51" s="22"/>
      <c r="J51" s="22"/>
      <c r="K51" s="22"/>
      <c r="L51" s="22"/>
      <c r="M51" s="22"/>
      <c r="N51" s="22"/>
      <c r="O51" s="22"/>
      <c r="P51" s="22"/>
      <c r="Q51" s="22"/>
      <c r="R51" s="22"/>
      <c r="S51" s="22"/>
      <c r="T51" s="22"/>
      <c r="U51" s="22"/>
      <c r="V51" s="22"/>
      <c r="W51" s="22"/>
      <c r="X51" s="22"/>
      <c r="Y51" s="22"/>
    </row>
    <row r="52" spans="2:26" s="25" customFormat="1" ht="14.1" customHeight="1" x14ac:dyDescent="0.15">
      <c r="B52" s="22"/>
      <c r="C52" s="22"/>
      <c r="D52" s="22"/>
      <c r="E52" s="22"/>
      <c r="F52" s="22"/>
      <c r="G52" s="22"/>
      <c r="H52" s="22"/>
      <c r="I52" s="22"/>
      <c r="J52" s="22"/>
      <c r="K52" s="22"/>
      <c r="L52" s="22"/>
      <c r="M52" s="22"/>
      <c r="N52" s="22"/>
      <c r="O52" s="22"/>
      <c r="P52" s="22"/>
      <c r="Q52" s="22"/>
      <c r="R52" s="22"/>
      <c r="S52" s="22"/>
      <c r="T52" s="22"/>
      <c r="U52" s="22"/>
      <c r="V52" s="22"/>
      <c r="W52" s="22"/>
      <c r="X52" s="22"/>
      <c r="Y52" s="22"/>
    </row>
    <row r="53" spans="2:26" s="25" customFormat="1" ht="14.1" customHeight="1" x14ac:dyDescent="0.15">
      <c r="B53" s="22"/>
      <c r="C53" s="22"/>
      <c r="D53" s="22"/>
      <c r="E53" s="22"/>
      <c r="F53" s="22"/>
      <c r="G53" s="22"/>
      <c r="H53" s="22"/>
      <c r="I53" s="22"/>
      <c r="J53" s="22"/>
      <c r="K53" s="22"/>
      <c r="L53" s="22"/>
      <c r="M53" s="22"/>
      <c r="N53" s="22"/>
      <c r="O53" s="22"/>
      <c r="P53" s="22"/>
      <c r="Q53" s="22"/>
      <c r="R53" s="22"/>
      <c r="S53" s="22"/>
      <c r="T53" s="22"/>
      <c r="U53" s="22"/>
      <c r="V53" s="22"/>
      <c r="W53" s="22"/>
      <c r="X53" s="22"/>
      <c r="Y53" s="22"/>
    </row>
    <row r="54" spans="2:26" s="25" customFormat="1" ht="14.1" customHeight="1" x14ac:dyDescent="0.15">
      <c r="B54" s="22"/>
      <c r="C54" s="22"/>
      <c r="D54" s="22"/>
      <c r="E54" s="22"/>
      <c r="F54" s="22"/>
      <c r="G54" s="22"/>
      <c r="H54" s="22"/>
      <c r="I54" s="22"/>
      <c r="J54" s="22"/>
      <c r="K54" s="22"/>
      <c r="L54" s="22"/>
      <c r="M54" s="22"/>
      <c r="N54" s="22"/>
      <c r="O54" s="22"/>
      <c r="P54" s="22"/>
      <c r="Q54" s="22"/>
      <c r="R54" s="22"/>
      <c r="S54" s="22"/>
      <c r="T54" s="22"/>
      <c r="U54" s="22"/>
      <c r="V54" s="22"/>
      <c r="W54" s="22"/>
      <c r="X54" s="22"/>
      <c r="Y54" s="22"/>
    </row>
    <row r="55" spans="2:26" s="25" customFormat="1" ht="14.1" customHeight="1" x14ac:dyDescent="0.15">
      <c r="B55" s="22"/>
      <c r="C55" s="22"/>
      <c r="D55" s="22"/>
      <c r="E55" s="22"/>
      <c r="F55" s="22"/>
      <c r="G55" s="22"/>
      <c r="H55" s="22"/>
      <c r="I55" s="22"/>
      <c r="J55" s="22"/>
      <c r="K55" s="22"/>
      <c r="L55" s="22"/>
      <c r="M55" s="22"/>
      <c r="N55" s="22"/>
      <c r="O55" s="22"/>
      <c r="P55" s="22"/>
      <c r="Q55" s="22"/>
      <c r="R55" s="22"/>
      <c r="S55" s="22"/>
      <c r="T55" s="22"/>
      <c r="U55" s="22"/>
      <c r="V55" s="22"/>
      <c r="W55" s="22"/>
      <c r="X55" s="22"/>
      <c r="Y55" s="22"/>
    </row>
    <row r="56" spans="2:26" s="25" customFormat="1" ht="14.1" customHeight="1" x14ac:dyDescent="0.15">
      <c r="B56" s="22"/>
      <c r="C56" s="22"/>
      <c r="D56" s="22"/>
      <c r="E56" s="22"/>
      <c r="F56" s="22"/>
      <c r="G56" s="22"/>
      <c r="H56" s="22"/>
      <c r="I56" s="22"/>
      <c r="J56" s="22"/>
      <c r="K56" s="22"/>
      <c r="L56" s="22"/>
      <c r="M56" s="22"/>
      <c r="N56" s="22"/>
      <c r="O56" s="22"/>
      <c r="P56" s="22"/>
      <c r="Q56" s="22"/>
      <c r="R56" s="22"/>
      <c r="S56" s="22"/>
      <c r="T56" s="22"/>
      <c r="U56" s="22"/>
      <c r="V56" s="22"/>
      <c r="W56" s="22"/>
      <c r="X56" s="22"/>
      <c r="Y56" s="22"/>
    </row>
    <row r="57" spans="2:26" s="25" customFormat="1" ht="15" customHeight="1" x14ac:dyDescent="0.15">
      <c r="B57" s="22"/>
      <c r="C57" s="22"/>
      <c r="D57" s="22"/>
      <c r="E57" s="22"/>
      <c r="F57" s="22"/>
      <c r="G57" s="22"/>
      <c r="H57" s="22"/>
      <c r="I57" s="22"/>
      <c r="J57" s="22"/>
      <c r="K57" s="22"/>
      <c r="L57" s="22"/>
      <c r="M57" s="22"/>
      <c r="N57" s="22"/>
      <c r="O57" s="22"/>
      <c r="P57" s="22"/>
      <c r="Q57" s="22"/>
      <c r="R57" s="22"/>
      <c r="S57" s="22"/>
      <c r="T57" s="22"/>
      <c r="U57" s="22"/>
      <c r="V57" s="22"/>
      <c r="W57" s="22"/>
      <c r="X57" s="22"/>
      <c r="Y57" s="22"/>
    </row>
    <row r="58" spans="2:26" ht="15" customHeight="1" x14ac:dyDescent="0.15">
      <c r="Z58" s="25"/>
    </row>
    <row r="59" spans="2:26" ht="27.95" customHeight="1" x14ac:dyDescent="0.15">
      <c r="Z59" s="25"/>
    </row>
  </sheetData>
  <mergeCells count="79">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 ref="B3:D3"/>
    <mergeCell ref="E3:H3"/>
    <mergeCell ref="I3:K3"/>
    <mergeCell ref="L3:N3"/>
    <mergeCell ref="R3:T3"/>
    <mergeCell ref="B4:D4"/>
    <mergeCell ref="E4:H4"/>
    <mergeCell ref="I4:K4"/>
    <mergeCell ref="L4:N4"/>
    <mergeCell ref="R4:T4"/>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L7:M7"/>
    <mergeCell ref="D7:E7"/>
    <mergeCell ref="F7:G7"/>
    <mergeCell ref="T7:U7"/>
    <mergeCell ref="V7:W7"/>
    <mergeCell ref="P7:Q7"/>
    <mergeCell ref="B8:C8"/>
    <mergeCell ref="F8:I8"/>
    <mergeCell ref="J8:K8"/>
    <mergeCell ref="N8:Q8"/>
    <mergeCell ref="R8:S8"/>
    <mergeCell ref="B24:C24"/>
    <mergeCell ref="D24:E24"/>
    <mergeCell ref="F24:G24"/>
    <mergeCell ref="J24:K24"/>
    <mergeCell ref="L24:M24"/>
    <mergeCell ref="H24:I24"/>
    <mergeCell ref="V25:Y25"/>
    <mergeCell ref="B25:C25"/>
    <mergeCell ref="F25:I25"/>
    <mergeCell ref="J25:K25"/>
    <mergeCell ref="N25:Q25"/>
    <mergeCell ref="R25:S25"/>
    <mergeCell ref="R24:S24"/>
    <mergeCell ref="T24:U24"/>
    <mergeCell ref="V22:X22"/>
    <mergeCell ref="N22:P22"/>
    <mergeCell ref="O3:Q4"/>
    <mergeCell ref="U23:Y23"/>
    <mergeCell ref="N24:O24"/>
    <mergeCell ref="V8:Y8"/>
    <mergeCell ref="N7:O7"/>
    <mergeCell ref="U3:V4"/>
    <mergeCell ref="W3:Y4"/>
    <mergeCell ref="X7:Y7"/>
    <mergeCell ref="P24:Q24"/>
    <mergeCell ref="X24:Y24"/>
  </mergeCells>
  <phoneticPr fontId="12"/>
  <dataValidations count="1">
    <dataValidation allowBlank="1" showInputMessage="1" showErrorMessage="1" prompt="覆工スパン毎に連番を記入。_x000a_数値で入力する。" sqref="I5 I22 Q22 Y22 Q5 Y5"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5">
        <x14:dataValidation type="list" showInputMessage="1" showErrorMessage="1" xr:uid="{C8762ECE-9564-46F4-B1B1-482F65AA07AD}">
          <x14:formula1>
            <xm:f>'(参考)リスト'!$B$52:$B$55</xm:f>
          </x14:formula1>
          <xm:sqref>D6 D23 L23 T23 L6 T6</xm:sqref>
        </x14:dataValidation>
        <x14:dataValidation type="list" allowBlank="1" showInputMessage="1" showErrorMessage="1" xr:uid="{2E1B1C6E-A317-4661-8E40-5E9B2605C366}">
          <x14:formula1>
            <xm:f>'(参考)リスト'!$E$52:$E$58</xm:f>
          </x14:formula1>
          <xm:sqref>H7:I7 H24:I24 P24:Q24 X24:Y24 P7:Q7 X7:Y7</xm:sqref>
        </x14:dataValidation>
        <x14:dataValidation type="list" allowBlank="1" showInputMessage="1" showErrorMessage="1" xr:uid="{DC851FC4-7E97-4A3E-AD87-5F57DBCA505C}">
          <x14:formula1>
            <xm:f>'(参考)リスト'!$F$52:$F$53</xm:f>
          </x14:formula1>
          <xm:sqref>D8 D25 L25 T25 L8 T8</xm:sqref>
        </x14:dataValidation>
        <x14:dataValidation type="list" allowBlank="1" showInputMessage="1" showErrorMessage="1" xr:uid="{11C77985-F9AF-4CC9-9584-AC1C3C3C8460}">
          <x14:formula1>
            <xm:f>'(参考)リスト'!$D$52:$D$54</xm:f>
          </x14:formula1>
          <xm:sqref>D7:E7 D24:E24 L24:M24 T24:U24 L7:M7 T7:U7</xm:sqref>
        </x14:dataValidation>
        <x14:dataValidation type="list" allowBlank="1" showInputMessage="1" showErrorMessage="1" xr:uid="{381490D1-7C82-4082-B7F5-669F7105D1D9}">
          <x14:formula1>
            <xm:f>'(参考)リスト'!$C$52:$C$83</xm:f>
          </x14:formula1>
          <xm:sqref>E6:I6 E23:I23 U23:Y23 M23:Q23 U6:Y6 M6:Q6</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8" t="s">
        <v>218</v>
      </c>
      <c r="C3" s="438"/>
      <c r="D3" s="438"/>
      <c r="E3" s="846"/>
      <c r="F3" s="846"/>
      <c r="G3" s="846"/>
      <c r="H3" s="846"/>
      <c r="I3" s="846"/>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847" t="s">
        <v>58</v>
      </c>
      <c r="C4" s="848"/>
      <c r="D4" s="849"/>
      <c r="E4" s="850" t="str">
        <f>+'様式A-1'!$D$3</f>
        <v>セキセキトンネル</v>
      </c>
      <c r="F4" s="851"/>
      <c r="G4" s="851"/>
      <c r="H4" s="851"/>
      <c r="I4" s="852"/>
      <c r="J4" s="853" t="s">
        <v>59</v>
      </c>
      <c r="K4" s="854"/>
      <c r="L4" s="855"/>
      <c r="M4" s="837" t="str">
        <f>+'様式A-1'!$J$3</f>
        <v>主要地方道岩国大竹線</v>
      </c>
      <c r="N4" s="838"/>
      <c r="O4" s="838"/>
      <c r="P4" s="838"/>
      <c r="Q4" s="838"/>
      <c r="R4" s="839"/>
      <c r="S4" s="707" t="s">
        <v>174</v>
      </c>
      <c r="T4" s="708"/>
      <c r="U4" s="708"/>
      <c r="V4" s="709"/>
      <c r="W4" s="856" t="str">
        <f>+'様式B (1)'!$S$3</f>
        <v>復建調査設計株式会社</v>
      </c>
      <c r="X4" s="857"/>
      <c r="Y4" s="857"/>
      <c r="Z4" s="857"/>
      <c r="AA4" s="857"/>
      <c r="AB4" s="858"/>
      <c r="AC4" s="487" t="s">
        <v>128</v>
      </c>
      <c r="AD4" s="488"/>
      <c r="AE4" s="489"/>
      <c r="AF4" s="859">
        <f>+'様式B (1)'!$P$2</f>
        <v>45853</v>
      </c>
      <c r="AG4" s="860"/>
      <c r="AH4" s="860"/>
      <c r="AI4" s="861"/>
    </row>
    <row r="5" spans="2:35" ht="20.100000000000001" customHeight="1" x14ac:dyDescent="0.15">
      <c r="B5" s="828" t="s">
        <v>70</v>
      </c>
      <c r="C5" s="829"/>
      <c r="D5" s="830"/>
      <c r="E5" s="831" t="str">
        <f>+'様式A-1'!$D$4</f>
        <v>関々トンネル</v>
      </c>
      <c r="F5" s="832"/>
      <c r="G5" s="832"/>
      <c r="H5" s="832"/>
      <c r="I5" s="833"/>
      <c r="J5" s="834" t="s">
        <v>71</v>
      </c>
      <c r="K5" s="835"/>
      <c r="L5" s="836"/>
      <c r="M5" s="837" t="str">
        <f>+'様式A-1'!$R$3</f>
        <v>山口県岩国土木建築事務所</v>
      </c>
      <c r="N5" s="838"/>
      <c r="O5" s="838"/>
      <c r="P5" s="838"/>
      <c r="Q5" s="838"/>
      <c r="R5" s="839"/>
      <c r="S5" s="710"/>
      <c r="T5" s="711"/>
      <c r="U5" s="711"/>
      <c r="V5" s="712"/>
      <c r="W5" s="840" t="str">
        <f>+'様式B (1)'!$S$4</f>
        <v>小笠原洋</v>
      </c>
      <c r="X5" s="841"/>
      <c r="Y5" s="841"/>
      <c r="Z5" s="841"/>
      <c r="AA5" s="841"/>
      <c r="AB5" s="842"/>
      <c r="AC5" s="490"/>
      <c r="AD5" s="491"/>
      <c r="AE5" s="492"/>
      <c r="AF5" s="862"/>
      <c r="AG5" s="863"/>
      <c r="AH5" s="863"/>
      <c r="AI5" s="864"/>
    </row>
    <row r="6" spans="2:35" ht="26.25" customHeight="1" x14ac:dyDescent="0.2">
      <c r="B6" s="820" t="s">
        <v>219</v>
      </c>
      <c r="C6" s="823" t="s">
        <v>220</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821"/>
      <c r="C7" s="843"/>
      <c r="D7" s="844"/>
      <c r="E7" s="844"/>
      <c r="F7" s="844"/>
      <c r="G7" s="844"/>
      <c r="H7" s="844"/>
      <c r="I7" s="844"/>
      <c r="J7" s="844"/>
      <c r="K7" s="844"/>
      <c r="L7" s="844"/>
      <c r="M7" s="844"/>
      <c r="N7" s="844"/>
      <c r="O7" s="844"/>
      <c r="P7" s="844"/>
      <c r="Q7" s="844"/>
      <c r="R7" s="844"/>
      <c r="S7" s="844"/>
      <c r="T7" s="844"/>
      <c r="U7" s="844"/>
      <c r="V7" s="844"/>
      <c r="W7" s="844"/>
      <c r="X7" s="844"/>
      <c r="Y7" s="844"/>
      <c r="Z7" s="844"/>
      <c r="AA7" s="844"/>
      <c r="AB7" s="844"/>
      <c r="AC7" s="844"/>
      <c r="AD7" s="844"/>
      <c r="AE7" s="844"/>
      <c r="AF7" s="844"/>
      <c r="AG7" s="844"/>
      <c r="AH7" s="844"/>
      <c r="AI7" s="845"/>
    </row>
    <row r="8" spans="2:35" ht="35.450000000000003" customHeight="1" x14ac:dyDescent="0.15">
      <c r="B8" s="821"/>
      <c r="C8" s="843"/>
      <c r="D8" s="844"/>
      <c r="E8" s="844"/>
      <c r="F8" s="844"/>
      <c r="G8" s="844"/>
      <c r="H8" s="844"/>
      <c r="I8" s="844"/>
      <c r="J8" s="844"/>
      <c r="K8" s="844"/>
      <c r="L8" s="844"/>
      <c r="M8" s="844"/>
      <c r="N8" s="844"/>
      <c r="O8" s="844"/>
      <c r="P8" s="844"/>
      <c r="Q8" s="844"/>
      <c r="R8" s="844"/>
      <c r="S8" s="844"/>
      <c r="T8" s="844"/>
      <c r="U8" s="844"/>
      <c r="V8" s="844"/>
      <c r="W8" s="844"/>
      <c r="X8" s="844"/>
      <c r="Y8" s="844"/>
      <c r="Z8" s="844"/>
      <c r="AA8" s="844"/>
      <c r="AB8" s="844"/>
      <c r="AC8" s="844"/>
      <c r="AD8" s="844"/>
      <c r="AE8" s="844"/>
      <c r="AF8" s="844"/>
      <c r="AG8" s="844"/>
      <c r="AH8" s="844"/>
      <c r="AI8" s="845"/>
    </row>
    <row r="9" spans="2:35" ht="35.450000000000003" customHeight="1" x14ac:dyDescent="0.15">
      <c r="B9" s="821"/>
      <c r="C9" s="843"/>
      <c r="D9" s="844"/>
      <c r="E9" s="844"/>
      <c r="F9" s="844"/>
      <c r="G9" s="844"/>
      <c r="H9" s="844"/>
      <c r="I9" s="844"/>
      <c r="J9" s="844"/>
      <c r="K9" s="844"/>
      <c r="L9" s="844"/>
      <c r="M9" s="844"/>
      <c r="N9" s="844"/>
      <c r="O9" s="844"/>
      <c r="P9" s="844"/>
      <c r="Q9" s="844"/>
      <c r="R9" s="844"/>
      <c r="S9" s="844"/>
      <c r="T9" s="844"/>
      <c r="U9" s="844"/>
      <c r="V9" s="844"/>
      <c r="W9" s="844"/>
      <c r="X9" s="844"/>
      <c r="Y9" s="844"/>
      <c r="Z9" s="844"/>
      <c r="AA9" s="844"/>
      <c r="AB9" s="844"/>
      <c r="AC9" s="844"/>
      <c r="AD9" s="844"/>
      <c r="AE9" s="844"/>
      <c r="AF9" s="844"/>
      <c r="AG9" s="844"/>
      <c r="AH9" s="844"/>
      <c r="AI9" s="845"/>
    </row>
    <row r="10" spans="2:35" ht="35.450000000000003" customHeight="1" x14ac:dyDescent="0.15">
      <c r="B10" s="821"/>
      <c r="C10" s="843"/>
      <c r="D10" s="844"/>
      <c r="E10" s="844"/>
      <c r="F10" s="844"/>
      <c r="G10" s="844"/>
      <c r="H10" s="844"/>
      <c r="I10" s="844"/>
      <c r="J10" s="844"/>
      <c r="K10" s="844"/>
      <c r="L10" s="844"/>
      <c r="M10" s="844"/>
      <c r="N10" s="844"/>
      <c r="O10" s="844"/>
      <c r="P10" s="844"/>
      <c r="Q10" s="844"/>
      <c r="R10" s="844"/>
      <c r="S10" s="844"/>
      <c r="T10" s="844"/>
      <c r="U10" s="844"/>
      <c r="V10" s="844"/>
      <c r="W10" s="844"/>
      <c r="X10" s="844"/>
      <c r="Y10" s="844"/>
      <c r="Z10" s="844"/>
      <c r="AA10" s="844"/>
      <c r="AB10" s="844"/>
      <c r="AC10" s="844"/>
      <c r="AD10" s="844"/>
      <c r="AE10" s="844"/>
      <c r="AF10" s="844"/>
      <c r="AG10" s="844"/>
      <c r="AH10" s="844"/>
      <c r="AI10" s="845"/>
    </row>
    <row r="11" spans="2:35" ht="35.450000000000003" customHeight="1" x14ac:dyDescent="0.15">
      <c r="B11" s="821"/>
      <c r="C11" s="843"/>
      <c r="D11" s="844"/>
      <c r="E11" s="844"/>
      <c r="F11" s="844"/>
      <c r="G11" s="844"/>
      <c r="H11" s="844"/>
      <c r="I11" s="844"/>
      <c r="J11" s="844"/>
      <c r="K11" s="844"/>
      <c r="L11" s="844"/>
      <c r="M11" s="844"/>
      <c r="N11" s="844"/>
      <c r="O11" s="844"/>
      <c r="P11" s="844"/>
      <c r="Q11" s="844"/>
      <c r="R11" s="844"/>
      <c r="S11" s="844"/>
      <c r="T11" s="844"/>
      <c r="U11" s="844"/>
      <c r="V11" s="844"/>
      <c r="W11" s="844"/>
      <c r="X11" s="844"/>
      <c r="Y11" s="844"/>
      <c r="Z11" s="844"/>
      <c r="AA11" s="844"/>
      <c r="AB11" s="844"/>
      <c r="AC11" s="844"/>
      <c r="AD11" s="844"/>
      <c r="AE11" s="844"/>
      <c r="AF11" s="844"/>
      <c r="AG11" s="844"/>
      <c r="AH11" s="844"/>
      <c r="AI11" s="845"/>
    </row>
    <row r="12" spans="2:35" ht="35.450000000000003" customHeight="1" x14ac:dyDescent="0.15">
      <c r="B12" s="821"/>
      <c r="C12" s="843"/>
      <c r="D12" s="844"/>
      <c r="E12" s="844"/>
      <c r="F12" s="844"/>
      <c r="G12" s="844"/>
      <c r="H12" s="844"/>
      <c r="I12" s="844"/>
      <c r="J12" s="844"/>
      <c r="K12" s="844"/>
      <c r="L12" s="844"/>
      <c r="M12" s="844"/>
      <c r="N12" s="844"/>
      <c r="O12" s="844"/>
      <c r="P12" s="844"/>
      <c r="Q12" s="844"/>
      <c r="R12" s="844"/>
      <c r="S12" s="844"/>
      <c r="T12" s="844"/>
      <c r="U12" s="844"/>
      <c r="V12" s="844"/>
      <c r="W12" s="844"/>
      <c r="X12" s="844"/>
      <c r="Y12" s="844"/>
      <c r="Z12" s="844"/>
      <c r="AA12" s="844"/>
      <c r="AB12" s="844"/>
      <c r="AC12" s="844"/>
      <c r="AD12" s="844"/>
      <c r="AE12" s="844"/>
      <c r="AF12" s="844"/>
      <c r="AG12" s="844"/>
      <c r="AH12" s="844"/>
      <c r="AI12" s="845"/>
    </row>
    <row r="13" spans="2:35" ht="35.450000000000003" customHeight="1" x14ac:dyDescent="0.15">
      <c r="B13" s="821"/>
      <c r="C13" s="843"/>
      <c r="D13" s="844"/>
      <c r="E13" s="844"/>
      <c r="F13" s="844"/>
      <c r="G13" s="844"/>
      <c r="H13" s="844"/>
      <c r="I13" s="844"/>
      <c r="J13" s="844"/>
      <c r="K13" s="844"/>
      <c r="L13" s="844"/>
      <c r="M13" s="844"/>
      <c r="N13" s="844"/>
      <c r="O13" s="844"/>
      <c r="P13" s="844"/>
      <c r="Q13" s="844"/>
      <c r="R13" s="844"/>
      <c r="S13" s="844"/>
      <c r="T13" s="844"/>
      <c r="U13" s="844"/>
      <c r="V13" s="844"/>
      <c r="W13" s="844"/>
      <c r="X13" s="844"/>
      <c r="Y13" s="844"/>
      <c r="Z13" s="844"/>
      <c r="AA13" s="844"/>
      <c r="AB13" s="844"/>
      <c r="AC13" s="844"/>
      <c r="AD13" s="844"/>
      <c r="AE13" s="844"/>
      <c r="AF13" s="844"/>
      <c r="AG13" s="844"/>
      <c r="AH13" s="844"/>
      <c r="AI13" s="845"/>
    </row>
    <row r="14" spans="2:35" ht="35.450000000000003" customHeight="1" x14ac:dyDescent="0.15">
      <c r="B14" s="821"/>
      <c r="C14" s="843"/>
      <c r="D14" s="844"/>
      <c r="E14" s="844"/>
      <c r="F14" s="844"/>
      <c r="G14" s="844"/>
      <c r="H14" s="844"/>
      <c r="I14" s="844"/>
      <c r="J14" s="844"/>
      <c r="K14" s="844"/>
      <c r="L14" s="844"/>
      <c r="M14" s="844"/>
      <c r="N14" s="844"/>
      <c r="O14" s="844"/>
      <c r="P14" s="844"/>
      <c r="Q14" s="844"/>
      <c r="R14" s="844"/>
      <c r="S14" s="844"/>
      <c r="T14" s="844"/>
      <c r="U14" s="844"/>
      <c r="V14" s="844"/>
      <c r="W14" s="844"/>
      <c r="X14" s="844"/>
      <c r="Y14" s="844"/>
      <c r="Z14" s="844"/>
      <c r="AA14" s="844"/>
      <c r="AB14" s="844"/>
      <c r="AC14" s="844"/>
      <c r="AD14" s="844"/>
      <c r="AE14" s="844"/>
      <c r="AF14" s="844"/>
      <c r="AG14" s="844"/>
      <c r="AH14" s="844"/>
      <c r="AI14" s="845"/>
    </row>
    <row r="15" spans="2:35" ht="35.450000000000003" customHeight="1" x14ac:dyDescent="0.15">
      <c r="B15" s="821"/>
      <c r="C15" s="843"/>
      <c r="D15" s="844"/>
      <c r="E15" s="844"/>
      <c r="F15" s="844"/>
      <c r="G15" s="844"/>
      <c r="H15" s="844"/>
      <c r="I15" s="844"/>
      <c r="J15" s="844"/>
      <c r="K15" s="844"/>
      <c r="L15" s="844"/>
      <c r="M15" s="844"/>
      <c r="N15" s="844"/>
      <c r="O15" s="844"/>
      <c r="P15" s="844"/>
      <c r="Q15" s="844"/>
      <c r="R15" s="844"/>
      <c r="S15" s="844"/>
      <c r="T15" s="844"/>
      <c r="U15" s="844"/>
      <c r="V15" s="844"/>
      <c r="W15" s="844"/>
      <c r="X15" s="844"/>
      <c r="Y15" s="844"/>
      <c r="Z15" s="844"/>
      <c r="AA15" s="844"/>
      <c r="AB15" s="844"/>
      <c r="AC15" s="844"/>
      <c r="AD15" s="844"/>
      <c r="AE15" s="844"/>
      <c r="AF15" s="844"/>
      <c r="AG15" s="844"/>
      <c r="AH15" s="844"/>
      <c r="AI15" s="845"/>
    </row>
    <row r="16" spans="2:35" ht="35.450000000000003" customHeight="1" x14ac:dyDescent="0.15">
      <c r="B16" s="821"/>
      <c r="C16" s="843"/>
      <c r="D16" s="844"/>
      <c r="E16" s="844"/>
      <c r="F16" s="844"/>
      <c r="G16" s="844"/>
      <c r="H16" s="844"/>
      <c r="I16" s="844"/>
      <c r="J16" s="844"/>
      <c r="K16" s="844"/>
      <c r="L16" s="844"/>
      <c r="M16" s="844"/>
      <c r="N16" s="844"/>
      <c r="O16" s="844"/>
      <c r="P16" s="844"/>
      <c r="Q16" s="844"/>
      <c r="R16" s="844"/>
      <c r="S16" s="844"/>
      <c r="T16" s="844"/>
      <c r="U16" s="844"/>
      <c r="V16" s="844"/>
      <c r="W16" s="844"/>
      <c r="X16" s="844"/>
      <c r="Y16" s="844"/>
      <c r="Z16" s="844"/>
      <c r="AA16" s="844"/>
      <c r="AB16" s="844"/>
      <c r="AC16" s="844"/>
      <c r="AD16" s="844"/>
      <c r="AE16" s="844"/>
      <c r="AF16" s="844"/>
      <c r="AG16" s="844"/>
      <c r="AH16" s="844"/>
      <c r="AI16" s="845"/>
    </row>
    <row r="17" spans="2:35" ht="22.5" customHeight="1" x14ac:dyDescent="0.15">
      <c r="B17" s="821"/>
      <c r="C17" s="843"/>
      <c r="D17" s="844"/>
      <c r="E17" s="844"/>
      <c r="F17" s="844"/>
      <c r="G17" s="844"/>
      <c r="H17" s="844"/>
      <c r="I17" s="844"/>
      <c r="J17" s="844"/>
      <c r="K17" s="844"/>
      <c r="L17" s="844"/>
      <c r="M17" s="844"/>
      <c r="N17" s="844"/>
      <c r="O17" s="844"/>
      <c r="P17" s="844"/>
      <c r="Q17" s="844"/>
      <c r="R17" s="844"/>
      <c r="S17" s="844"/>
      <c r="T17" s="844"/>
      <c r="U17" s="844"/>
      <c r="V17" s="844"/>
      <c r="W17" s="844"/>
      <c r="X17" s="844"/>
      <c r="Y17" s="844"/>
      <c r="Z17" s="844"/>
      <c r="AA17" s="844"/>
      <c r="AB17" s="844"/>
      <c r="AC17" s="844"/>
      <c r="AD17" s="844"/>
      <c r="AE17" s="844"/>
      <c r="AF17" s="844"/>
      <c r="AG17" s="844"/>
      <c r="AH17" s="844"/>
      <c r="AI17" s="845"/>
    </row>
    <row r="18" spans="2:35" ht="71.25" customHeight="1" x14ac:dyDescent="0.15">
      <c r="B18" s="822"/>
      <c r="C18" s="71"/>
      <c r="D18" s="72"/>
      <c r="E18" s="73"/>
      <c r="F18" s="74"/>
      <c r="G18" s="74"/>
      <c r="H18" s="72"/>
      <c r="I18" s="72"/>
      <c r="J18" s="72"/>
      <c r="K18" s="72"/>
      <c r="L18" s="72"/>
      <c r="M18" s="72"/>
      <c r="N18" s="72"/>
      <c r="O18" s="72"/>
      <c r="P18" s="72"/>
      <c r="Q18" s="72"/>
      <c r="R18" s="72"/>
      <c r="S18" s="75"/>
      <c r="T18" s="75"/>
      <c r="U18" s="75"/>
      <c r="V18" s="826" t="s">
        <v>221</v>
      </c>
      <c r="W18" s="826"/>
      <c r="X18" s="826"/>
      <c r="Y18" s="826"/>
      <c r="Z18" s="826"/>
      <c r="AA18" s="826"/>
      <c r="AB18" s="826"/>
      <c r="AC18" s="826"/>
      <c r="AD18" s="826"/>
      <c r="AE18" s="826"/>
      <c r="AF18" s="826"/>
      <c r="AG18" s="826"/>
      <c r="AH18" s="826"/>
      <c r="AI18" s="827"/>
    </row>
    <row r="19" spans="2:35" ht="15" customHeight="1" x14ac:dyDescent="0.15"/>
  </sheetData>
  <mergeCells count="18">
    <mergeCell ref="B3:AI3"/>
    <mergeCell ref="B4:D4"/>
    <mergeCell ref="E4:I4"/>
    <mergeCell ref="J4:L4"/>
    <mergeCell ref="M4:R4"/>
    <mergeCell ref="W4:AB4"/>
    <mergeCell ref="AC4:AE5"/>
    <mergeCell ref="AF4:AI5"/>
    <mergeCell ref="B6:B18"/>
    <mergeCell ref="C6:AI6"/>
    <mergeCell ref="V18:AI18"/>
    <mergeCell ref="B5:D5"/>
    <mergeCell ref="E5:I5"/>
    <mergeCell ref="J5:L5"/>
    <mergeCell ref="M5:R5"/>
    <mergeCell ref="W5:AB5"/>
    <mergeCell ref="S4:V5"/>
    <mergeCell ref="C7:AI17"/>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10CBE-1FDA-41BB-8895-74480FADF2CB}">
  <sheetPr codeName="Sheet30">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8" t="s">
        <v>218</v>
      </c>
      <c r="C3" s="438"/>
      <c r="D3" s="438"/>
      <c r="E3" s="846"/>
      <c r="F3" s="846"/>
      <c r="G3" s="846"/>
      <c r="H3" s="846"/>
      <c r="I3" s="846"/>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847" t="s">
        <v>58</v>
      </c>
      <c r="C4" s="848"/>
      <c r="D4" s="849"/>
      <c r="E4" s="850" t="str">
        <f>+'様式A-1'!$D$3</f>
        <v>セキセキトンネル</v>
      </c>
      <c r="F4" s="851"/>
      <c r="G4" s="851"/>
      <c r="H4" s="851"/>
      <c r="I4" s="852"/>
      <c r="J4" s="853" t="s">
        <v>59</v>
      </c>
      <c r="K4" s="854"/>
      <c r="L4" s="855"/>
      <c r="M4" s="837" t="str">
        <f>+'様式A-1'!$J$3</f>
        <v>主要地方道岩国大竹線</v>
      </c>
      <c r="N4" s="838"/>
      <c r="O4" s="838"/>
      <c r="P4" s="838"/>
      <c r="Q4" s="838"/>
      <c r="R4" s="839"/>
      <c r="S4" s="707" t="s">
        <v>174</v>
      </c>
      <c r="T4" s="708"/>
      <c r="U4" s="708"/>
      <c r="V4" s="709"/>
      <c r="W4" s="856" t="str">
        <f>+'様式B (1)'!$S$3</f>
        <v>復建調査設計株式会社</v>
      </c>
      <c r="X4" s="857"/>
      <c r="Y4" s="857"/>
      <c r="Z4" s="857"/>
      <c r="AA4" s="857"/>
      <c r="AB4" s="858"/>
      <c r="AC4" s="487" t="s">
        <v>128</v>
      </c>
      <c r="AD4" s="488"/>
      <c r="AE4" s="489"/>
      <c r="AF4" s="859">
        <f>+'様式B (1)'!$P$2</f>
        <v>45853</v>
      </c>
      <c r="AG4" s="860"/>
      <c r="AH4" s="860"/>
      <c r="AI4" s="861"/>
    </row>
    <row r="5" spans="2:35" ht="20.100000000000001" customHeight="1" x14ac:dyDescent="0.15">
      <c r="B5" s="828" t="s">
        <v>70</v>
      </c>
      <c r="C5" s="829"/>
      <c r="D5" s="830"/>
      <c r="E5" s="831" t="str">
        <f>+'様式A-1'!$D$4</f>
        <v>関々トンネル</v>
      </c>
      <c r="F5" s="832"/>
      <c r="G5" s="832"/>
      <c r="H5" s="832"/>
      <c r="I5" s="833"/>
      <c r="J5" s="834" t="s">
        <v>71</v>
      </c>
      <c r="K5" s="835"/>
      <c r="L5" s="836"/>
      <c r="M5" s="837" t="str">
        <f>+'様式A-1'!$R$3</f>
        <v>山口県岩国土木建築事務所</v>
      </c>
      <c r="N5" s="838"/>
      <c r="O5" s="838"/>
      <c r="P5" s="838"/>
      <c r="Q5" s="838"/>
      <c r="R5" s="839"/>
      <c r="S5" s="710"/>
      <c r="T5" s="711"/>
      <c r="U5" s="711"/>
      <c r="V5" s="712"/>
      <c r="W5" s="840" t="str">
        <f>+'様式B (1)'!$S$4</f>
        <v>小笠原洋</v>
      </c>
      <c r="X5" s="841"/>
      <c r="Y5" s="841"/>
      <c r="Z5" s="841"/>
      <c r="AA5" s="841"/>
      <c r="AB5" s="842"/>
      <c r="AC5" s="490"/>
      <c r="AD5" s="491"/>
      <c r="AE5" s="492"/>
      <c r="AF5" s="862"/>
      <c r="AG5" s="863"/>
      <c r="AH5" s="863"/>
      <c r="AI5" s="864"/>
    </row>
    <row r="6" spans="2:35" ht="26.25" customHeight="1" x14ac:dyDescent="0.2">
      <c r="B6" s="820" t="s">
        <v>219</v>
      </c>
      <c r="C6" s="823" t="s">
        <v>220</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821"/>
      <c r="C7" s="843"/>
      <c r="D7" s="844"/>
      <c r="E7" s="844"/>
      <c r="F7" s="844"/>
      <c r="G7" s="844"/>
      <c r="H7" s="844"/>
      <c r="I7" s="844"/>
      <c r="J7" s="844"/>
      <c r="K7" s="844"/>
      <c r="L7" s="844"/>
      <c r="M7" s="844"/>
      <c r="N7" s="844"/>
      <c r="O7" s="844"/>
      <c r="P7" s="844"/>
      <c r="Q7" s="844"/>
      <c r="R7" s="844"/>
      <c r="S7" s="844"/>
      <c r="T7" s="844"/>
      <c r="U7" s="844"/>
      <c r="V7" s="844"/>
      <c r="W7" s="844"/>
      <c r="X7" s="844"/>
      <c r="Y7" s="844"/>
      <c r="Z7" s="844"/>
      <c r="AA7" s="844"/>
      <c r="AB7" s="844"/>
      <c r="AC7" s="844"/>
      <c r="AD7" s="844"/>
      <c r="AE7" s="844"/>
      <c r="AF7" s="844"/>
      <c r="AG7" s="844"/>
      <c r="AH7" s="844"/>
      <c r="AI7" s="845"/>
    </row>
    <row r="8" spans="2:35" ht="35.450000000000003" customHeight="1" x14ac:dyDescent="0.15">
      <c r="B8" s="821"/>
      <c r="C8" s="843"/>
      <c r="D8" s="844"/>
      <c r="E8" s="844"/>
      <c r="F8" s="844"/>
      <c r="G8" s="844"/>
      <c r="H8" s="844"/>
      <c r="I8" s="844"/>
      <c r="J8" s="844"/>
      <c r="K8" s="844"/>
      <c r="L8" s="844"/>
      <c r="M8" s="844"/>
      <c r="N8" s="844"/>
      <c r="O8" s="844"/>
      <c r="P8" s="844"/>
      <c r="Q8" s="844"/>
      <c r="R8" s="844"/>
      <c r="S8" s="844"/>
      <c r="T8" s="844"/>
      <c r="U8" s="844"/>
      <c r="V8" s="844"/>
      <c r="W8" s="844"/>
      <c r="X8" s="844"/>
      <c r="Y8" s="844"/>
      <c r="Z8" s="844"/>
      <c r="AA8" s="844"/>
      <c r="AB8" s="844"/>
      <c r="AC8" s="844"/>
      <c r="AD8" s="844"/>
      <c r="AE8" s="844"/>
      <c r="AF8" s="844"/>
      <c r="AG8" s="844"/>
      <c r="AH8" s="844"/>
      <c r="AI8" s="845"/>
    </row>
    <row r="9" spans="2:35" ht="35.450000000000003" customHeight="1" x14ac:dyDescent="0.15">
      <c r="B9" s="821"/>
      <c r="C9" s="843"/>
      <c r="D9" s="844"/>
      <c r="E9" s="844"/>
      <c r="F9" s="844"/>
      <c r="G9" s="844"/>
      <c r="H9" s="844"/>
      <c r="I9" s="844"/>
      <c r="J9" s="844"/>
      <c r="K9" s="844"/>
      <c r="L9" s="844"/>
      <c r="M9" s="844"/>
      <c r="N9" s="844"/>
      <c r="O9" s="844"/>
      <c r="P9" s="844"/>
      <c r="Q9" s="844"/>
      <c r="R9" s="844"/>
      <c r="S9" s="844"/>
      <c r="T9" s="844"/>
      <c r="U9" s="844"/>
      <c r="V9" s="844"/>
      <c r="W9" s="844"/>
      <c r="X9" s="844"/>
      <c r="Y9" s="844"/>
      <c r="Z9" s="844"/>
      <c r="AA9" s="844"/>
      <c r="AB9" s="844"/>
      <c r="AC9" s="844"/>
      <c r="AD9" s="844"/>
      <c r="AE9" s="844"/>
      <c r="AF9" s="844"/>
      <c r="AG9" s="844"/>
      <c r="AH9" s="844"/>
      <c r="AI9" s="845"/>
    </row>
    <row r="10" spans="2:35" ht="35.450000000000003" customHeight="1" x14ac:dyDescent="0.15">
      <c r="B10" s="821"/>
      <c r="C10" s="843"/>
      <c r="D10" s="844"/>
      <c r="E10" s="844"/>
      <c r="F10" s="844"/>
      <c r="G10" s="844"/>
      <c r="H10" s="844"/>
      <c r="I10" s="844"/>
      <c r="J10" s="844"/>
      <c r="K10" s="844"/>
      <c r="L10" s="844"/>
      <c r="M10" s="844"/>
      <c r="N10" s="844"/>
      <c r="O10" s="844"/>
      <c r="P10" s="844"/>
      <c r="Q10" s="844"/>
      <c r="R10" s="844"/>
      <c r="S10" s="844"/>
      <c r="T10" s="844"/>
      <c r="U10" s="844"/>
      <c r="V10" s="844"/>
      <c r="W10" s="844"/>
      <c r="X10" s="844"/>
      <c r="Y10" s="844"/>
      <c r="Z10" s="844"/>
      <c r="AA10" s="844"/>
      <c r="AB10" s="844"/>
      <c r="AC10" s="844"/>
      <c r="AD10" s="844"/>
      <c r="AE10" s="844"/>
      <c r="AF10" s="844"/>
      <c r="AG10" s="844"/>
      <c r="AH10" s="844"/>
      <c r="AI10" s="845"/>
    </row>
    <row r="11" spans="2:35" ht="35.450000000000003" customHeight="1" x14ac:dyDescent="0.15">
      <c r="B11" s="821"/>
      <c r="C11" s="843"/>
      <c r="D11" s="844"/>
      <c r="E11" s="844"/>
      <c r="F11" s="844"/>
      <c r="G11" s="844"/>
      <c r="H11" s="844"/>
      <c r="I11" s="844"/>
      <c r="J11" s="844"/>
      <c r="K11" s="844"/>
      <c r="L11" s="844"/>
      <c r="M11" s="844"/>
      <c r="N11" s="844"/>
      <c r="O11" s="844"/>
      <c r="P11" s="844"/>
      <c r="Q11" s="844"/>
      <c r="R11" s="844"/>
      <c r="S11" s="844"/>
      <c r="T11" s="844"/>
      <c r="U11" s="844"/>
      <c r="V11" s="844"/>
      <c r="W11" s="844"/>
      <c r="X11" s="844"/>
      <c r="Y11" s="844"/>
      <c r="Z11" s="844"/>
      <c r="AA11" s="844"/>
      <c r="AB11" s="844"/>
      <c r="AC11" s="844"/>
      <c r="AD11" s="844"/>
      <c r="AE11" s="844"/>
      <c r="AF11" s="844"/>
      <c r="AG11" s="844"/>
      <c r="AH11" s="844"/>
      <c r="AI11" s="845"/>
    </row>
    <row r="12" spans="2:35" ht="35.450000000000003" customHeight="1" x14ac:dyDescent="0.15">
      <c r="B12" s="821"/>
      <c r="C12" s="843"/>
      <c r="D12" s="844"/>
      <c r="E12" s="844"/>
      <c r="F12" s="844"/>
      <c r="G12" s="844"/>
      <c r="H12" s="844"/>
      <c r="I12" s="844"/>
      <c r="J12" s="844"/>
      <c r="K12" s="844"/>
      <c r="L12" s="844"/>
      <c r="M12" s="844"/>
      <c r="N12" s="844"/>
      <c r="O12" s="844"/>
      <c r="P12" s="844"/>
      <c r="Q12" s="844"/>
      <c r="R12" s="844"/>
      <c r="S12" s="844"/>
      <c r="T12" s="844"/>
      <c r="U12" s="844"/>
      <c r="V12" s="844"/>
      <c r="W12" s="844"/>
      <c r="X12" s="844"/>
      <c r="Y12" s="844"/>
      <c r="Z12" s="844"/>
      <c r="AA12" s="844"/>
      <c r="AB12" s="844"/>
      <c r="AC12" s="844"/>
      <c r="AD12" s="844"/>
      <c r="AE12" s="844"/>
      <c r="AF12" s="844"/>
      <c r="AG12" s="844"/>
      <c r="AH12" s="844"/>
      <c r="AI12" s="845"/>
    </row>
    <row r="13" spans="2:35" ht="35.450000000000003" customHeight="1" x14ac:dyDescent="0.15">
      <c r="B13" s="821"/>
      <c r="C13" s="843"/>
      <c r="D13" s="844"/>
      <c r="E13" s="844"/>
      <c r="F13" s="844"/>
      <c r="G13" s="844"/>
      <c r="H13" s="844"/>
      <c r="I13" s="844"/>
      <c r="J13" s="844"/>
      <c r="K13" s="844"/>
      <c r="L13" s="844"/>
      <c r="M13" s="844"/>
      <c r="N13" s="844"/>
      <c r="O13" s="844"/>
      <c r="P13" s="844"/>
      <c r="Q13" s="844"/>
      <c r="R13" s="844"/>
      <c r="S13" s="844"/>
      <c r="T13" s="844"/>
      <c r="U13" s="844"/>
      <c r="V13" s="844"/>
      <c r="W13" s="844"/>
      <c r="X13" s="844"/>
      <c r="Y13" s="844"/>
      <c r="Z13" s="844"/>
      <c r="AA13" s="844"/>
      <c r="AB13" s="844"/>
      <c r="AC13" s="844"/>
      <c r="AD13" s="844"/>
      <c r="AE13" s="844"/>
      <c r="AF13" s="844"/>
      <c r="AG13" s="844"/>
      <c r="AH13" s="844"/>
      <c r="AI13" s="845"/>
    </row>
    <row r="14" spans="2:35" ht="35.450000000000003" customHeight="1" x14ac:dyDescent="0.15">
      <c r="B14" s="821"/>
      <c r="C14" s="843"/>
      <c r="D14" s="844"/>
      <c r="E14" s="844"/>
      <c r="F14" s="844"/>
      <c r="G14" s="844"/>
      <c r="H14" s="844"/>
      <c r="I14" s="844"/>
      <c r="J14" s="844"/>
      <c r="K14" s="844"/>
      <c r="L14" s="844"/>
      <c r="M14" s="844"/>
      <c r="N14" s="844"/>
      <c r="O14" s="844"/>
      <c r="P14" s="844"/>
      <c r="Q14" s="844"/>
      <c r="R14" s="844"/>
      <c r="S14" s="844"/>
      <c r="T14" s="844"/>
      <c r="U14" s="844"/>
      <c r="V14" s="844"/>
      <c r="W14" s="844"/>
      <c r="X14" s="844"/>
      <c r="Y14" s="844"/>
      <c r="Z14" s="844"/>
      <c r="AA14" s="844"/>
      <c r="AB14" s="844"/>
      <c r="AC14" s="844"/>
      <c r="AD14" s="844"/>
      <c r="AE14" s="844"/>
      <c r="AF14" s="844"/>
      <c r="AG14" s="844"/>
      <c r="AH14" s="844"/>
      <c r="AI14" s="845"/>
    </row>
    <row r="15" spans="2:35" ht="35.450000000000003" customHeight="1" x14ac:dyDescent="0.15">
      <c r="B15" s="821"/>
      <c r="C15" s="843"/>
      <c r="D15" s="844"/>
      <c r="E15" s="844"/>
      <c r="F15" s="844"/>
      <c r="G15" s="844"/>
      <c r="H15" s="844"/>
      <c r="I15" s="844"/>
      <c r="J15" s="844"/>
      <c r="K15" s="844"/>
      <c r="L15" s="844"/>
      <c r="M15" s="844"/>
      <c r="N15" s="844"/>
      <c r="O15" s="844"/>
      <c r="P15" s="844"/>
      <c r="Q15" s="844"/>
      <c r="R15" s="844"/>
      <c r="S15" s="844"/>
      <c r="T15" s="844"/>
      <c r="U15" s="844"/>
      <c r="V15" s="844"/>
      <c r="W15" s="844"/>
      <c r="X15" s="844"/>
      <c r="Y15" s="844"/>
      <c r="Z15" s="844"/>
      <c r="AA15" s="844"/>
      <c r="AB15" s="844"/>
      <c r="AC15" s="844"/>
      <c r="AD15" s="844"/>
      <c r="AE15" s="844"/>
      <c r="AF15" s="844"/>
      <c r="AG15" s="844"/>
      <c r="AH15" s="844"/>
      <c r="AI15" s="845"/>
    </row>
    <row r="16" spans="2:35" ht="35.450000000000003" customHeight="1" x14ac:dyDescent="0.15">
      <c r="B16" s="821"/>
      <c r="C16" s="843"/>
      <c r="D16" s="844"/>
      <c r="E16" s="844"/>
      <c r="F16" s="844"/>
      <c r="G16" s="844"/>
      <c r="H16" s="844"/>
      <c r="I16" s="844"/>
      <c r="J16" s="844"/>
      <c r="K16" s="844"/>
      <c r="L16" s="844"/>
      <c r="M16" s="844"/>
      <c r="N16" s="844"/>
      <c r="O16" s="844"/>
      <c r="P16" s="844"/>
      <c r="Q16" s="844"/>
      <c r="R16" s="844"/>
      <c r="S16" s="844"/>
      <c r="T16" s="844"/>
      <c r="U16" s="844"/>
      <c r="V16" s="844"/>
      <c r="W16" s="844"/>
      <c r="X16" s="844"/>
      <c r="Y16" s="844"/>
      <c r="Z16" s="844"/>
      <c r="AA16" s="844"/>
      <c r="AB16" s="844"/>
      <c r="AC16" s="844"/>
      <c r="AD16" s="844"/>
      <c r="AE16" s="844"/>
      <c r="AF16" s="844"/>
      <c r="AG16" s="844"/>
      <c r="AH16" s="844"/>
      <c r="AI16" s="845"/>
    </row>
    <row r="17" spans="2:35" ht="22.5" customHeight="1" x14ac:dyDescent="0.15">
      <c r="B17" s="821"/>
      <c r="C17" s="843"/>
      <c r="D17" s="844"/>
      <c r="E17" s="844"/>
      <c r="F17" s="844"/>
      <c r="G17" s="844"/>
      <c r="H17" s="844"/>
      <c r="I17" s="844"/>
      <c r="J17" s="844"/>
      <c r="K17" s="844"/>
      <c r="L17" s="844"/>
      <c r="M17" s="844"/>
      <c r="N17" s="844"/>
      <c r="O17" s="844"/>
      <c r="P17" s="844"/>
      <c r="Q17" s="844"/>
      <c r="R17" s="844"/>
      <c r="S17" s="844"/>
      <c r="T17" s="844"/>
      <c r="U17" s="844"/>
      <c r="V17" s="844"/>
      <c r="W17" s="844"/>
      <c r="X17" s="844"/>
      <c r="Y17" s="844"/>
      <c r="Z17" s="844"/>
      <c r="AA17" s="844"/>
      <c r="AB17" s="844"/>
      <c r="AC17" s="844"/>
      <c r="AD17" s="844"/>
      <c r="AE17" s="844"/>
      <c r="AF17" s="844"/>
      <c r="AG17" s="844"/>
      <c r="AH17" s="844"/>
      <c r="AI17" s="845"/>
    </row>
    <row r="18" spans="2:35" ht="71.25" customHeight="1" x14ac:dyDescent="0.15">
      <c r="B18" s="822"/>
      <c r="C18" s="71"/>
      <c r="D18" s="72"/>
      <c r="E18" s="73"/>
      <c r="F18" s="74"/>
      <c r="G18" s="74"/>
      <c r="H18" s="72"/>
      <c r="I18" s="72"/>
      <c r="J18" s="72"/>
      <c r="K18" s="72"/>
      <c r="L18" s="72"/>
      <c r="M18" s="72"/>
      <c r="N18" s="72"/>
      <c r="O18" s="72"/>
      <c r="P18" s="72"/>
      <c r="Q18" s="72"/>
      <c r="R18" s="72"/>
      <c r="S18" s="75"/>
      <c r="T18" s="75"/>
      <c r="U18" s="75"/>
      <c r="V18" s="826" t="s">
        <v>221</v>
      </c>
      <c r="W18" s="826"/>
      <c r="X18" s="826"/>
      <c r="Y18" s="826"/>
      <c r="Z18" s="826"/>
      <c r="AA18" s="826"/>
      <c r="AB18" s="826"/>
      <c r="AC18" s="826"/>
      <c r="AD18" s="826"/>
      <c r="AE18" s="826"/>
      <c r="AF18" s="826"/>
      <c r="AG18" s="826"/>
      <c r="AH18" s="826"/>
      <c r="AI18" s="827"/>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80D77-F621-4C7E-95CC-96B555B214BC}">
  <sheetPr codeName="Sheet38">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8" t="s">
        <v>218</v>
      </c>
      <c r="C3" s="438"/>
      <c r="D3" s="438"/>
      <c r="E3" s="846"/>
      <c r="F3" s="846"/>
      <c r="G3" s="846"/>
      <c r="H3" s="846"/>
      <c r="I3" s="846"/>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847" t="s">
        <v>58</v>
      </c>
      <c r="C4" s="848"/>
      <c r="D4" s="849"/>
      <c r="E4" s="850" t="str">
        <f>+'様式A-1'!$D$3</f>
        <v>セキセキトンネル</v>
      </c>
      <c r="F4" s="851"/>
      <c r="G4" s="851"/>
      <c r="H4" s="851"/>
      <c r="I4" s="852"/>
      <c r="J4" s="853" t="s">
        <v>59</v>
      </c>
      <c r="K4" s="854"/>
      <c r="L4" s="855"/>
      <c r="M4" s="837" t="str">
        <f>+'様式A-1'!$J$3</f>
        <v>主要地方道岩国大竹線</v>
      </c>
      <c r="N4" s="838"/>
      <c r="O4" s="838"/>
      <c r="P4" s="838"/>
      <c r="Q4" s="838"/>
      <c r="R4" s="839"/>
      <c r="S4" s="707" t="s">
        <v>174</v>
      </c>
      <c r="T4" s="708"/>
      <c r="U4" s="708"/>
      <c r="V4" s="709"/>
      <c r="W4" s="856" t="str">
        <f>+'様式B (1)'!$S$3</f>
        <v>復建調査設計株式会社</v>
      </c>
      <c r="X4" s="857"/>
      <c r="Y4" s="857"/>
      <c r="Z4" s="857"/>
      <c r="AA4" s="857"/>
      <c r="AB4" s="858"/>
      <c r="AC4" s="487" t="s">
        <v>128</v>
      </c>
      <c r="AD4" s="488"/>
      <c r="AE4" s="489"/>
      <c r="AF4" s="859">
        <f>+'様式B (1)'!$P$2</f>
        <v>45853</v>
      </c>
      <c r="AG4" s="860"/>
      <c r="AH4" s="860"/>
      <c r="AI4" s="861"/>
    </row>
    <row r="5" spans="2:35" ht="20.100000000000001" customHeight="1" x14ac:dyDescent="0.15">
      <c r="B5" s="828" t="s">
        <v>70</v>
      </c>
      <c r="C5" s="829"/>
      <c r="D5" s="830"/>
      <c r="E5" s="831" t="str">
        <f>+'様式A-1'!$D$4</f>
        <v>関々トンネル</v>
      </c>
      <c r="F5" s="832"/>
      <c r="G5" s="832"/>
      <c r="H5" s="832"/>
      <c r="I5" s="833"/>
      <c r="J5" s="834" t="s">
        <v>71</v>
      </c>
      <c r="K5" s="835"/>
      <c r="L5" s="836"/>
      <c r="M5" s="837" t="str">
        <f>+'様式A-1'!$R$3</f>
        <v>山口県岩国土木建築事務所</v>
      </c>
      <c r="N5" s="838"/>
      <c r="O5" s="838"/>
      <c r="P5" s="838"/>
      <c r="Q5" s="838"/>
      <c r="R5" s="839"/>
      <c r="S5" s="710"/>
      <c r="T5" s="711"/>
      <c r="U5" s="711"/>
      <c r="V5" s="712"/>
      <c r="W5" s="840" t="str">
        <f>+'様式B (1)'!$S$4</f>
        <v>小笠原洋</v>
      </c>
      <c r="X5" s="841"/>
      <c r="Y5" s="841"/>
      <c r="Z5" s="841"/>
      <c r="AA5" s="841"/>
      <c r="AB5" s="842"/>
      <c r="AC5" s="490"/>
      <c r="AD5" s="491"/>
      <c r="AE5" s="492"/>
      <c r="AF5" s="862"/>
      <c r="AG5" s="863"/>
      <c r="AH5" s="863"/>
      <c r="AI5" s="864"/>
    </row>
    <row r="6" spans="2:35" ht="26.25" customHeight="1" x14ac:dyDescent="0.2">
      <c r="B6" s="820" t="s">
        <v>219</v>
      </c>
      <c r="C6" s="823" t="s">
        <v>220</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821"/>
      <c r="C7" s="843"/>
      <c r="D7" s="844"/>
      <c r="E7" s="844"/>
      <c r="F7" s="844"/>
      <c r="G7" s="844"/>
      <c r="H7" s="844"/>
      <c r="I7" s="844"/>
      <c r="J7" s="844"/>
      <c r="K7" s="844"/>
      <c r="L7" s="844"/>
      <c r="M7" s="844"/>
      <c r="N7" s="844"/>
      <c r="O7" s="844"/>
      <c r="P7" s="844"/>
      <c r="Q7" s="844"/>
      <c r="R7" s="844"/>
      <c r="S7" s="844"/>
      <c r="T7" s="844"/>
      <c r="U7" s="844"/>
      <c r="V7" s="844"/>
      <c r="W7" s="844"/>
      <c r="X7" s="844"/>
      <c r="Y7" s="844"/>
      <c r="Z7" s="844"/>
      <c r="AA7" s="844"/>
      <c r="AB7" s="844"/>
      <c r="AC7" s="844"/>
      <c r="AD7" s="844"/>
      <c r="AE7" s="844"/>
      <c r="AF7" s="844"/>
      <c r="AG7" s="844"/>
      <c r="AH7" s="844"/>
      <c r="AI7" s="845"/>
    </row>
    <row r="8" spans="2:35" ht="35.450000000000003" customHeight="1" x14ac:dyDescent="0.15">
      <c r="B8" s="821"/>
      <c r="C8" s="843"/>
      <c r="D8" s="844"/>
      <c r="E8" s="844"/>
      <c r="F8" s="844"/>
      <c r="G8" s="844"/>
      <c r="H8" s="844"/>
      <c r="I8" s="844"/>
      <c r="J8" s="844"/>
      <c r="K8" s="844"/>
      <c r="L8" s="844"/>
      <c r="M8" s="844"/>
      <c r="N8" s="844"/>
      <c r="O8" s="844"/>
      <c r="P8" s="844"/>
      <c r="Q8" s="844"/>
      <c r="R8" s="844"/>
      <c r="S8" s="844"/>
      <c r="T8" s="844"/>
      <c r="U8" s="844"/>
      <c r="V8" s="844"/>
      <c r="W8" s="844"/>
      <c r="X8" s="844"/>
      <c r="Y8" s="844"/>
      <c r="Z8" s="844"/>
      <c r="AA8" s="844"/>
      <c r="AB8" s="844"/>
      <c r="AC8" s="844"/>
      <c r="AD8" s="844"/>
      <c r="AE8" s="844"/>
      <c r="AF8" s="844"/>
      <c r="AG8" s="844"/>
      <c r="AH8" s="844"/>
      <c r="AI8" s="845"/>
    </row>
    <row r="9" spans="2:35" ht="35.450000000000003" customHeight="1" x14ac:dyDescent="0.15">
      <c r="B9" s="821"/>
      <c r="C9" s="843"/>
      <c r="D9" s="844"/>
      <c r="E9" s="844"/>
      <c r="F9" s="844"/>
      <c r="G9" s="844"/>
      <c r="H9" s="844"/>
      <c r="I9" s="844"/>
      <c r="J9" s="844"/>
      <c r="K9" s="844"/>
      <c r="L9" s="844"/>
      <c r="M9" s="844"/>
      <c r="N9" s="844"/>
      <c r="O9" s="844"/>
      <c r="P9" s="844"/>
      <c r="Q9" s="844"/>
      <c r="R9" s="844"/>
      <c r="S9" s="844"/>
      <c r="T9" s="844"/>
      <c r="U9" s="844"/>
      <c r="V9" s="844"/>
      <c r="W9" s="844"/>
      <c r="X9" s="844"/>
      <c r="Y9" s="844"/>
      <c r="Z9" s="844"/>
      <c r="AA9" s="844"/>
      <c r="AB9" s="844"/>
      <c r="AC9" s="844"/>
      <c r="AD9" s="844"/>
      <c r="AE9" s="844"/>
      <c r="AF9" s="844"/>
      <c r="AG9" s="844"/>
      <c r="AH9" s="844"/>
      <c r="AI9" s="845"/>
    </row>
    <row r="10" spans="2:35" ht="35.450000000000003" customHeight="1" x14ac:dyDescent="0.15">
      <c r="B10" s="821"/>
      <c r="C10" s="843"/>
      <c r="D10" s="844"/>
      <c r="E10" s="844"/>
      <c r="F10" s="844"/>
      <c r="G10" s="844"/>
      <c r="H10" s="844"/>
      <c r="I10" s="844"/>
      <c r="J10" s="844"/>
      <c r="K10" s="844"/>
      <c r="L10" s="844"/>
      <c r="M10" s="844"/>
      <c r="N10" s="844"/>
      <c r="O10" s="844"/>
      <c r="P10" s="844"/>
      <c r="Q10" s="844"/>
      <c r="R10" s="844"/>
      <c r="S10" s="844"/>
      <c r="T10" s="844"/>
      <c r="U10" s="844"/>
      <c r="V10" s="844"/>
      <c r="W10" s="844"/>
      <c r="X10" s="844"/>
      <c r="Y10" s="844"/>
      <c r="Z10" s="844"/>
      <c r="AA10" s="844"/>
      <c r="AB10" s="844"/>
      <c r="AC10" s="844"/>
      <c r="AD10" s="844"/>
      <c r="AE10" s="844"/>
      <c r="AF10" s="844"/>
      <c r="AG10" s="844"/>
      <c r="AH10" s="844"/>
      <c r="AI10" s="845"/>
    </row>
    <row r="11" spans="2:35" ht="35.450000000000003" customHeight="1" x14ac:dyDescent="0.15">
      <c r="B11" s="821"/>
      <c r="C11" s="843"/>
      <c r="D11" s="844"/>
      <c r="E11" s="844"/>
      <c r="F11" s="844"/>
      <c r="G11" s="844"/>
      <c r="H11" s="844"/>
      <c r="I11" s="844"/>
      <c r="J11" s="844"/>
      <c r="K11" s="844"/>
      <c r="L11" s="844"/>
      <c r="M11" s="844"/>
      <c r="N11" s="844"/>
      <c r="O11" s="844"/>
      <c r="P11" s="844"/>
      <c r="Q11" s="844"/>
      <c r="R11" s="844"/>
      <c r="S11" s="844"/>
      <c r="T11" s="844"/>
      <c r="U11" s="844"/>
      <c r="V11" s="844"/>
      <c r="W11" s="844"/>
      <c r="X11" s="844"/>
      <c r="Y11" s="844"/>
      <c r="Z11" s="844"/>
      <c r="AA11" s="844"/>
      <c r="AB11" s="844"/>
      <c r="AC11" s="844"/>
      <c r="AD11" s="844"/>
      <c r="AE11" s="844"/>
      <c r="AF11" s="844"/>
      <c r="AG11" s="844"/>
      <c r="AH11" s="844"/>
      <c r="AI11" s="845"/>
    </row>
    <row r="12" spans="2:35" ht="35.450000000000003" customHeight="1" x14ac:dyDescent="0.15">
      <c r="B12" s="821"/>
      <c r="C12" s="843"/>
      <c r="D12" s="844"/>
      <c r="E12" s="844"/>
      <c r="F12" s="844"/>
      <c r="G12" s="844"/>
      <c r="H12" s="844"/>
      <c r="I12" s="844"/>
      <c r="J12" s="844"/>
      <c r="K12" s="844"/>
      <c r="L12" s="844"/>
      <c r="M12" s="844"/>
      <c r="N12" s="844"/>
      <c r="O12" s="844"/>
      <c r="P12" s="844"/>
      <c r="Q12" s="844"/>
      <c r="R12" s="844"/>
      <c r="S12" s="844"/>
      <c r="T12" s="844"/>
      <c r="U12" s="844"/>
      <c r="V12" s="844"/>
      <c r="W12" s="844"/>
      <c r="X12" s="844"/>
      <c r="Y12" s="844"/>
      <c r="Z12" s="844"/>
      <c r="AA12" s="844"/>
      <c r="AB12" s="844"/>
      <c r="AC12" s="844"/>
      <c r="AD12" s="844"/>
      <c r="AE12" s="844"/>
      <c r="AF12" s="844"/>
      <c r="AG12" s="844"/>
      <c r="AH12" s="844"/>
      <c r="AI12" s="845"/>
    </row>
    <row r="13" spans="2:35" ht="35.450000000000003" customHeight="1" x14ac:dyDescent="0.15">
      <c r="B13" s="821"/>
      <c r="C13" s="843"/>
      <c r="D13" s="844"/>
      <c r="E13" s="844"/>
      <c r="F13" s="844"/>
      <c r="G13" s="844"/>
      <c r="H13" s="844"/>
      <c r="I13" s="844"/>
      <c r="J13" s="844"/>
      <c r="K13" s="844"/>
      <c r="L13" s="844"/>
      <c r="M13" s="844"/>
      <c r="N13" s="844"/>
      <c r="O13" s="844"/>
      <c r="P13" s="844"/>
      <c r="Q13" s="844"/>
      <c r="R13" s="844"/>
      <c r="S13" s="844"/>
      <c r="T13" s="844"/>
      <c r="U13" s="844"/>
      <c r="V13" s="844"/>
      <c r="W13" s="844"/>
      <c r="X13" s="844"/>
      <c r="Y13" s="844"/>
      <c r="Z13" s="844"/>
      <c r="AA13" s="844"/>
      <c r="AB13" s="844"/>
      <c r="AC13" s="844"/>
      <c r="AD13" s="844"/>
      <c r="AE13" s="844"/>
      <c r="AF13" s="844"/>
      <c r="AG13" s="844"/>
      <c r="AH13" s="844"/>
      <c r="AI13" s="845"/>
    </row>
    <row r="14" spans="2:35" ht="35.450000000000003" customHeight="1" x14ac:dyDescent="0.15">
      <c r="B14" s="821"/>
      <c r="C14" s="843"/>
      <c r="D14" s="844"/>
      <c r="E14" s="844"/>
      <c r="F14" s="844"/>
      <c r="G14" s="844"/>
      <c r="H14" s="844"/>
      <c r="I14" s="844"/>
      <c r="J14" s="844"/>
      <c r="K14" s="844"/>
      <c r="L14" s="844"/>
      <c r="M14" s="844"/>
      <c r="N14" s="844"/>
      <c r="O14" s="844"/>
      <c r="P14" s="844"/>
      <c r="Q14" s="844"/>
      <c r="R14" s="844"/>
      <c r="S14" s="844"/>
      <c r="T14" s="844"/>
      <c r="U14" s="844"/>
      <c r="V14" s="844"/>
      <c r="W14" s="844"/>
      <c r="X14" s="844"/>
      <c r="Y14" s="844"/>
      <c r="Z14" s="844"/>
      <c r="AA14" s="844"/>
      <c r="AB14" s="844"/>
      <c r="AC14" s="844"/>
      <c r="AD14" s="844"/>
      <c r="AE14" s="844"/>
      <c r="AF14" s="844"/>
      <c r="AG14" s="844"/>
      <c r="AH14" s="844"/>
      <c r="AI14" s="845"/>
    </row>
    <row r="15" spans="2:35" ht="35.450000000000003" customHeight="1" x14ac:dyDescent="0.15">
      <c r="B15" s="821"/>
      <c r="C15" s="843"/>
      <c r="D15" s="844"/>
      <c r="E15" s="844"/>
      <c r="F15" s="844"/>
      <c r="G15" s="844"/>
      <c r="H15" s="844"/>
      <c r="I15" s="844"/>
      <c r="J15" s="844"/>
      <c r="K15" s="844"/>
      <c r="L15" s="844"/>
      <c r="M15" s="844"/>
      <c r="N15" s="844"/>
      <c r="O15" s="844"/>
      <c r="P15" s="844"/>
      <c r="Q15" s="844"/>
      <c r="R15" s="844"/>
      <c r="S15" s="844"/>
      <c r="T15" s="844"/>
      <c r="U15" s="844"/>
      <c r="V15" s="844"/>
      <c r="W15" s="844"/>
      <c r="X15" s="844"/>
      <c r="Y15" s="844"/>
      <c r="Z15" s="844"/>
      <c r="AA15" s="844"/>
      <c r="AB15" s="844"/>
      <c r="AC15" s="844"/>
      <c r="AD15" s="844"/>
      <c r="AE15" s="844"/>
      <c r="AF15" s="844"/>
      <c r="AG15" s="844"/>
      <c r="AH15" s="844"/>
      <c r="AI15" s="845"/>
    </row>
    <row r="16" spans="2:35" ht="35.450000000000003" customHeight="1" x14ac:dyDescent="0.15">
      <c r="B16" s="821"/>
      <c r="C16" s="843"/>
      <c r="D16" s="844"/>
      <c r="E16" s="844"/>
      <c r="F16" s="844"/>
      <c r="G16" s="844"/>
      <c r="H16" s="844"/>
      <c r="I16" s="844"/>
      <c r="J16" s="844"/>
      <c r="K16" s="844"/>
      <c r="L16" s="844"/>
      <c r="M16" s="844"/>
      <c r="N16" s="844"/>
      <c r="O16" s="844"/>
      <c r="P16" s="844"/>
      <c r="Q16" s="844"/>
      <c r="R16" s="844"/>
      <c r="S16" s="844"/>
      <c r="T16" s="844"/>
      <c r="U16" s="844"/>
      <c r="V16" s="844"/>
      <c r="W16" s="844"/>
      <c r="X16" s="844"/>
      <c r="Y16" s="844"/>
      <c r="Z16" s="844"/>
      <c r="AA16" s="844"/>
      <c r="AB16" s="844"/>
      <c r="AC16" s="844"/>
      <c r="AD16" s="844"/>
      <c r="AE16" s="844"/>
      <c r="AF16" s="844"/>
      <c r="AG16" s="844"/>
      <c r="AH16" s="844"/>
      <c r="AI16" s="845"/>
    </row>
    <row r="17" spans="2:35" ht="22.5" customHeight="1" x14ac:dyDescent="0.15">
      <c r="B17" s="821"/>
      <c r="C17" s="843"/>
      <c r="D17" s="844"/>
      <c r="E17" s="844"/>
      <c r="F17" s="844"/>
      <c r="G17" s="844"/>
      <c r="H17" s="844"/>
      <c r="I17" s="844"/>
      <c r="J17" s="844"/>
      <c r="K17" s="844"/>
      <c r="L17" s="844"/>
      <c r="M17" s="844"/>
      <c r="N17" s="844"/>
      <c r="O17" s="844"/>
      <c r="P17" s="844"/>
      <c r="Q17" s="844"/>
      <c r="R17" s="844"/>
      <c r="S17" s="844"/>
      <c r="T17" s="844"/>
      <c r="U17" s="844"/>
      <c r="V17" s="844"/>
      <c r="W17" s="844"/>
      <c r="X17" s="844"/>
      <c r="Y17" s="844"/>
      <c r="Z17" s="844"/>
      <c r="AA17" s="844"/>
      <c r="AB17" s="844"/>
      <c r="AC17" s="844"/>
      <c r="AD17" s="844"/>
      <c r="AE17" s="844"/>
      <c r="AF17" s="844"/>
      <c r="AG17" s="844"/>
      <c r="AH17" s="844"/>
      <c r="AI17" s="845"/>
    </row>
    <row r="18" spans="2:35" ht="71.25" customHeight="1" x14ac:dyDescent="0.15">
      <c r="B18" s="822"/>
      <c r="C18" s="71"/>
      <c r="D18" s="72"/>
      <c r="E18" s="73"/>
      <c r="F18" s="74"/>
      <c r="G18" s="74"/>
      <c r="H18" s="72"/>
      <c r="I18" s="72"/>
      <c r="J18" s="72"/>
      <c r="K18" s="72"/>
      <c r="L18" s="72"/>
      <c r="M18" s="72"/>
      <c r="N18" s="72"/>
      <c r="O18" s="72"/>
      <c r="P18" s="72"/>
      <c r="Q18" s="72"/>
      <c r="R18" s="72"/>
      <c r="S18" s="75"/>
      <c r="T18" s="75"/>
      <c r="U18" s="75"/>
      <c r="V18" s="826" t="s">
        <v>221</v>
      </c>
      <c r="W18" s="826"/>
      <c r="X18" s="826"/>
      <c r="Y18" s="826"/>
      <c r="Z18" s="826"/>
      <c r="AA18" s="826"/>
      <c r="AB18" s="826"/>
      <c r="AC18" s="826"/>
      <c r="AD18" s="826"/>
      <c r="AE18" s="826"/>
      <c r="AF18" s="826"/>
      <c r="AG18" s="826"/>
      <c r="AH18" s="826"/>
      <c r="AI18" s="827"/>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2DBB3-8E27-4E65-B2C4-DEC257BFB15B}">
  <sheetPr codeName="Sheet39">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8" t="s">
        <v>218</v>
      </c>
      <c r="C3" s="438"/>
      <c r="D3" s="438"/>
      <c r="E3" s="846"/>
      <c r="F3" s="846"/>
      <c r="G3" s="846"/>
      <c r="H3" s="846"/>
      <c r="I3" s="846"/>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847" t="s">
        <v>58</v>
      </c>
      <c r="C4" s="848"/>
      <c r="D4" s="849"/>
      <c r="E4" s="850" t="str">
        <f>+'様式A-1'!$D$3</f>
        <v>セキセキトンネル</v>
      </c>
      <c r="F4" s="851"/>
      <c r="G4" s="851"/>
      <c r="H4" s="851"/>
      <c r="I4" s="852"/>
      <c r="J4" s="853" t="s">
        <v>59</v>
      </c>
      <c r="K4" s="854"/>
      <c r="L4" s="855"/>
      <c r="M4" s="837" t="str">
        <f>+'様式A-1'!$J$3</f>
        <v>主要地方道岩国大竹線</v>
      </c>
      <c r="N4" s="838"/>
      <c r="O4" s="838"/>
      <c r="P4" s="838"/>
      <c r="Q4" s="838"/>
      <c r="R4" s="839"/>
      <c r="S4" s="707" t="s">
        <v>174</v>
      </c>
      <c r="T4" s="708"/>
      <c r="U4" s="708"/>
      <c r="V4" s="709"/>
      <c r="W4" s="856" t="str">
        <f>+'様式B (1)'!$S$3</f>
        <v>復建調査設計株式会社</v>
      </c>
      <c r="X4" s="857"/>
      <c r="Y4" s="857"/>
      <c r="Z4" s="857"/>
      <c r="AA4" s="857"/>
      <c r="AB4" s="858"/>
      <c r="AC4" s="487" t="s">
        <v>128</v>
      </c>
      <c r="AD4" s="488"/>
      <c r="AE4" s="489"/>
      <c r="AF4" s="859">
        <f>+'様式B (1)'!$P$2</f>
        <v>45853</v>
      </c>
      <c r="AG4" s="860"/>
      <c r="AH4" s="860"/>
      <c r="AI4" s="861"/>
    </row>
    <row r="5" spans="2:35" ht="20.100000000000001" customHeight="1" x14ac:dyDescent="0.15">
      <c r="B5" s="828" t="s">
        <v>70</v>
      </c>
      <c r="C5" s="829"/>
      <c r="D5" s="830"/>
      <c r="E5" s="831" t="str">
        <f>+'様式A-1'!$D$4</f>
        <v>関々トンネル</v>
      </c>
      <c r="F5" s="832"/>
      <c r="G5" s="832"/>
      <c r="H5" s="832"/>
      <c r="I5" s="833"/>
      <c r="J5" s="834" t="s">
        <v>71</v>
      </c>
      <c r="K5" s="835"/>
      <c r="L5" s="836"/>
      <c r="M5" s="837" t="str">
        <f>+'様式A-1'!$R$3</f>
        <v>山口県岩国土木建築事務所</v>
      </c>
      <c r="N5" s="838"/>
      <c r="O5" s="838"/>
      <c r="P5" s="838"/>
      <c r="Q5" s="838"/>
      <c r="R5" s="839"/>
      <c r="S5" s="710"/>
      <c r="T5" s="711"/>
      <c r="U5" s="711"/>
      <c r="V5" s="712"/>
      <c r="W5" s="840" t="str">
        <f>+'様式B (1)'!$S$4</f>
        <v>小笠原洋</v>
      </c>
      <c r="X5" s="841"/>
      <c r="Y5" s="841"/>
      <c r="Z5" s="841"/>
      <c r="AA5" s="841"/>
      <c r="AB5" s="842"/>
      <c r="AC5" s="490"/>
      <c r="AD5" s="491"/>
      <c r="AE5" s="492"/>
      <c r="AF5" s="862"/>
      <c r="AG5" s="863"/>
      <c r="AH5" s="863"/>
      <c r="AI5" s="864"/>
    </row>
    <row r="6" spans="2:35" ht="26.25" customHeight="1" x14ac:dyDescent="0.2">
      <c r="B6" s="820" t="s">
        <v>219</v>
      </c>
      <c r="C6" s="823" t="s">
        <v>220</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821"/>
      <c r="C7" s="843"/>
      <c r="D7" s="844"/>
      <c r="E7" s="844"/>
      <c r="F7" s="844"/>
      <c r="G7" s="844"/>
      <c r="H7" s="844"/>
      <c r="I7" s="844"/>
      <c r="J7" s="844"/>
      <c r="K7" s="844"/>
      <c r="L7" s="844"/>
      <c r="M7" s="844"/>
      <c r="N7" s="844"/>
      <c r="O7" s="844"/>
      <c r="P7" s="844"/>
      <c r="Q7" s="844"/>
      <c r="R7" s="844"/>
      <c r="S7" s="844"/>
      <c r="T7" s="844"/>
      <c r="U7" s="844"/>
      <c r="V7" s="844"/>
      <c r="W7" s="844"/>
      <c r="X7" s="844"/>
      <c r="Y7" s="844"/>
      <c r="Z7" s="844"/>
      <c r="AA7" s="844"/>
      <c r="AB7" s="844"/>
      <c r="AC7" s="844"/>
      <c r="AD7" s="844"/>
      <c r="AE7" s="844"/>
      <c r="AF7" s="844"/>
      <c r="AG7" s="844"/>
      <c r="AH7" s="844"/>
      <c r="AI7" s="845"/>
    </row>
    <row r="8" spans="2:35" ht="35.450000000000003" customHeight="1" x14ac:dyDescent="0.15">
      <c r="B8" s="821"/>
      <c r="C8" s="843"/>
      <c r="D8" s="844"/>
      <c r="E8" s="844"/>
      <c r="F8" s="844"/>
      <c r="G8" s="844"/>
      <c r="H8" s="844"/>
      <c r="I8" s="844"/>
      <c r="J8" s="844"/>
      <c r="K8" s="844"/>
      <c r="L8" s="844"/>
      <c r="M8" s="844"/>
      <c r="N8" s="844"/>
      <c r="O8" s="844"/>
      <c r="P8" s="844"/>
      <c r="Q8" s="844"/>
      <c r="R8" s="844"/>
      <c r="S8" s="844"/>
      <c r="T8" s="844"/>
      <c r="U8" s="844"/>
      <c r="V8" s="844"/>
      <c r="W8" s="844"/>
      <c r="X8" s="844"/>
      <c r="Y8" s="844"/>
      <c r="Z8" s="844"/>
      <c r="AA8" s="844"/>
      <c r="AB8" s="844"/>
      <c r="AC8" s="844"/>
      <c r="AD8" s="844"/>
      <c r="AE8" s="844"/>
      <c r="AF8" s="844"/>
      <c r="AG8" s="844"/>
      <c r="AH8" s="844"/>
      <c r="AI8" s="845"/>
    </row>
    <row r="9" spans="2:35" ht="35.450000000000003" customHeight="1" x14ac:dyDescent="0.15">
      <c r="B9" s="821"/>
      <c r="C9" s="843"/>
      <c r="D9" s="844"/>
      <c r="E9" s="844"/>
      <c r="F9" s="844"/>
      <c r="G9" s="844"/>
      <c r="H9" s="844"/>
      <c r="I9" s="844"/>
      <c r="J9" s="844"/>
      <c r="K9" s="844"/>
      <c r="L9" s="844"/>
      <c r="M9" s="844"/>
      <c r="N9" s="844"/>
      <c r="O9" s="844"/>
      <c r="P9" s="844"/>
      <c r="Q9" s="844"/>
      <c r="R9" s="844"/>
      <c r="S9" s="844"/>
      <c r="T9" s="844"/>
      <c r="U9" s="844"/>
      <c r="V9" s="844"/>
      <c r="W9" s="844"/>
      <c r="X9" s="844"/>
      <c r="Y9" s="844"/>
      <c r="Z9" s="844"/>
      <c r="AA9" s="844"/>
      <c r="AB9" s="844"/>
      <c r="AC9" s="844"/>
      <c r="AD9" s="844"/>
      <c r="AE9" s="844"/>
      <c r="AF9" s="844"/>
      <c r="AG9" s="844"/>
      <c r="AH9" s="844"/>
      <c r="AI9" s="845"/>
    </row>
    <row r="10" spans="2:35" ht="35.450000000000003" customHeight="1" x14ac:dyDescent="0.15">
      <c r="B10" s="821"/>
      <c r="C10" s="843"/>
      <c r="D10" s="844"/>
      <c r="E10" s="844"/>
      <c r="F10" s="844"/>
      <c r="G10" s="844"/>
      <c r="H10" s="844"/>
      <c r="I10" s="844"/>
      <c r="J10" s="844"/>
      <c r="K10" s="844"/>
      <c r="L10" s="844"/>
      <c r="M10" s="844"/>
      <c r="N10" s="844"/>
      <c r="O10" s="844"/>
      <c r="P10" s="844"/>
      <c r="Q10" s="844"/>
      <c r="R10" s="844"/>
      <c r="S10" s="844"/>
      <c r="T10" s="844"/>
      <c r="U10" s="844"/>
      <c r="V10" s="844"/>
      <c r="W10" s="844"/>
      <c r="X10" s="844"/>
      <c r="Y10" s="844"/>
      <c r="Z10" s="844"/>
      <c r="AA10" s="844"/>
      <c r="AB10" s="844"/>
      <c r="AC10" s="844"/>
      <c r="AD10" s="844"/>
      <c r="AE10" s="844"/>
      <c r="AF10" s="844"/>
      <c r="AG10" s="844"/>
      <c r="AH10" s="844"/>
      <c r="AI10" s="845"/>
    </row>
    <row r="11" spans="2:35" ht="35.450000000000003" customHeight="1" x14ac:dyDescent="0.15">
      <c r="B11" s="821"/>
      <c r="C11" s="843"/>
      <c r="D11" s="844"/>
      <c r="E11" s="844"/>
      <c r="F11" s="844"/>
      <c r="G11" s="844"/>
      <c r="H11" s="844"/>
      <c r="I11" s="844"/>
      <c r="J11" s="844"/>
      <c r="K11" s="844"/>
      <c r="L11" s="844"/>
      <c r="M11" s="844"/>
      <c r="N11" s="844"/>
      <c r="O11" s="844"/>
      <c r="P11" s="844"/>
      <c r="Q11" s="844"/>
      <c r="R11" s="844"/>
      <c r="S11" s="844"/>
      <c r="T11" s="844"/>
      <c r="U11" s="844"/>
      <c r="V11" s="844"/>
      <c r="W11" s="844"/>
      <c r="X11" s="844"/>
      <c r="Y11" s="844"/>
      <c r="Z11" s="844"/>
      <c r="AA11" s="844"/>
      <c r="AB11" s="844"/>
      <c r="AC11" s="844"/>
      <c r="AD11" s="844"/>
      <c r="AE11" s="844"/>
      <c r="AF11" s="844"/>
      <c r="AG11" s="844"/>
      <c r="AH11" s="844"/>
      <c r="AI11" s="845"/>
    </row>
    <row r="12" spans="2:35" ht="35.450000000000003" customHeight="1" x14ac:dyDescent="0.15">
      <c r="B12" s="821"/>
      <c r="C12" s="843"/>
      <c r="D12" s="844"/>
      <c r="E12" s="844"/>
      <c r="F12" s="844"/>
      <c r="G12" s="844"/>
      <c r="H12" s="844"/>
      <c r="I12" s="844"/>
      <c r="J12" s="844"/>
      <c r="K12" s="844"/>
      <c r="L12" s="844"/>
      <c r="M12" s="844"/>
      <c r="N12" s="844"/>
      <c r="O12" s="844"/>
      <c r="P12" s="844"/>
      <c r="Q12" s="844"/>
      <c r="R12" s="844"/>
      <c r="S12" s="844"/>
      <c r="T12" s="844"/>
      <c r="U12" s="844"/>
      <c r="V12" s="844"/>
      <c r="W12" s="844"/>
      <c r="X12" s="844"/>
      <c r="Y12" s="844"/>
      <c r="Z12" s="844"/>
      <c r="AA12" s="844"/>
      <c r="AB12" s="844"/>
      <c r="AC12" s="844"/>
      <c r="AD12" s="844"/>
      <c r="AE12" s="844"/>
      <c r="AF12" s="844"/>
      <c r="AG12" s="844"/>
      <c r="AH12" s="844"/>
      <c r="AI12" s="845"/>
    </row>
    <row r="13" spans="2:35" ht="35.450000000000003" customHeight="1" x14ac:dyDescent="0.15">
      <c r="B13" s="821"/>
      <c r="C13" s="843"/>
      <c r="D13" s="844"/>
      <c r="E13" s="844"/>
      <c r="F13" s="844"/>
      <c r="G13" s="844"/>
      <c r="H13" s="844"/>
      <c r="I13" s="844"/>
      <c r="J13" s="844"/>
      <c r="K13" s="844"/>
      <c r="L13" s="844"/>
      <c r="M13" s="844"/>
      <c r="N13" s="844"/>
      <c r="O13" s="844"/>
      <c r="P13" s="844"/>
      <c r="Q13" s="844"/>
      <c r="R13" s="844"/>
      <c r="S13" s="844"/>
      <c r="T13" s="844"/>
      <c r="U13" s="844"/>
      <c r="V13" s="844"/>
      <c r="W13" s="844"/>
      <c r="X13" s="844"/>
      <c r="Y13" s="844"/>
      <c r="Z13" s="844"/>
      <c r="AA13" s="844"/>
      <c r="AB13" s="844"/>
      <c r="AC13" s="844"/>
      <c r="AD13" s="844"/>
      <c r="AE13" s="844"/>
      <c r="AF13" s="844"/>
      <c r="AG13" s="844"/>
      <c r="AH13" s="844"/>
      <c r="AI13" s="845"/>
    </row>
    <row r="14" spans="2:35" ht="35.450000000000003" customHeight="1" x14ac:dyDescent="0.15">
      <c r="B14" s="821"/>
      <c r="C14" s="843"/>
      <c r="D14" s="844"/>
      <c r="E14" s="844"/>
      <c r="F14" s="844"/>
      <c r="G14" s="844"/>
      <c r="H14" s="844"/>
      <c r="I14" s="844"/>
      <c r="J14" s="844"/>
      <c r="K14" s="844"/>
      <c r="L14" s="844"/>
      <c r="M14" s="844"/>
      <c r="N14" s="844"/>
      <c r="O14" s="844"/>
      <c r="P14" s="844"/>
      <c r="Q14" s="844"/>
      <c r="R14" s="844"/>
      <c r="S14" s="844"/>
      <c r="T14" s="844"/>
      <c r="U14" s="844"/>
      <c r="V14" s="844"/>
      <c r="W14" s="844"/>
      <c r="X14" s="844"/>
      <c r="Y14" s="844"/>
      <c r="Z14" s="844"/>
      <c r="AA14" s="844"/>
      <c r="AB14" s="844"/>
      <c r="AC14" s="844"/>
      <c r="AD14" s="844"/>
      <c r="AE14" s="844"/>
      <c r="AF14" s="844"/>
      <c r="AG14" s="844"/>
      <c r="AH14" s="844"/>
      <c r="AI14" s="845"/>
    </row>
    <row r="15" spans="2:35" ht="35.450000000000003" customHeight="1" x14ac:dyDescent="0.15">
      <c r="B15" s="821"/>
      <c r="C15" s="843"/>
      <c r="D15" s="844"/>
      <c r="E15" s="844"/>
      <c r="F15" s="844"/>
      <c r="G15" s="844"/>
      <c r="H15" s="844"/>
      <c r="I15" s="844"/>
      <c r="J15" s="844"/>
      <c r="K15" s="844"/>
      <c r="L15" s="844"/>
      <c r="M15" s="844"/>
      <c r="N15" s="844"/>
      <c r="O15" s="844"/>
      <c r="P15" s="844"/>
      <c r="Q15" s="844"/>
      <c r="R15" s="844"/>
      <c r="S15" s="844"/>
      <c r="T15" s="844"/>
      <c r="U15" s="844"/>
      <c r="V15" s="844"/>
      <c r="W15" s="844"/>
      <c r="X15" s="844"/>
      <c r="Y15" s="844"/>
      <c r="Z15" s="844"/>
      <c r="AA15" s="844"/>
      <c r="AB15" s="844"/>
      <c r="AC15" s="844"/>
      <c r="AD15" s="844"/>
      <c r="AE15" s="844"/>
      <c r="AF15" s="844"/>
      <c r="AG15" s="844"/>
      <c r="AH15" s="844"/>
      <c r="AI15" s="845"/>
    </row>
    <row r="16" spans="2:35" ht="35.450000000000003" customHeight="1" x14ac:dyDescent="0.15">
      <c r="B16" s="821"/>
      <c r="C16" s="843"/>
      <c r="D16" s="844"/>
      <c r="E16" s="844"/>
      <c r="F16" s="844"/>
      <c r="G16" s="844"/>
      <c r="H16" s="844"/>
      <c r="I16" s="844"/>
      <c r="J16" s="844"/>
      <c r="K16" s="844"/>
      <c r="L16" s="844"/>
      <c r="M16" s="844"/>
      <c r="N16" s="844"/>
      <c r="O16" s="844"/>
      <c r="P16" s="844"/>
      <c r="Q16" s="844"/>
      <c r="R16" s="844"/>
      <c r="S16" s="844"/>
      <c r="T16" s="844"/>
      <c r="U16" s="844"/>
      <c r="V16" s="844"/>
      <c r="W16" s="844"/>
      <c r="X16" s="844"/>
      <c r="Y16" s="844"/>
      <c r="Z16" s="844"/>
      <c r="AA16" s="844"/>
      <c r="AB16" s="844"/>
      <c r="AC16" s="844"/>
      <c r="AD16" s="844"/>
      <c r="AE16" s="844"/>
      <c r="AF16" s="844"/>
      <c r="AG16" s="844"/>
      <c r="AH16" s="844"/>
      <c r="AI16" s="845"/>
    </row>
    <row r="17" spans="2:35" ht="22.5" customHeight="1" x14ac:dyDescent="0.15">
      <c r="B17" s="821"/>
      <c r="C17" s="843"/>
      <c r="D17" s="844"/>
      <c r="E17" s="844"/>
      <c r="F17" s="844"/>
      <c r="G17" s="844"/>
      <c r="H17" s="844"/>
      <c r="I17" s="844"/>
      <c r="J17" s="844"/>
      <c r="K17" s="844"/>
      <c r="L17" s="844"/>
      <c r="M17" s="844"/>
      <c r="N17" s="844"/>
      <c r="O17" s="844"/>
      <c r="P17" s="844"/>
      <c r="Q17" s="844"/>
      <c r="R17" s="844"/>
      <c r="S17" s="844"/>
      <c r="T17" s="844"/>
      <c r="U17" s="844"/>
      <c r="V17" s="844"/>
      <c r="W17" s="844"/>
      <c r="X17" s="844"/>
      <c r="Y17" s="844"/>
      <c r="Z17" s="844"/>
      <c r="AA17" s="844"/>
      <c r="AB17" s="844"/>
      <c r="AC17" s="844"/>
      <c r="AD17" s="844"/>
      <c r="AE17" s="844"/>
      <c r="AF17" s="844"/>
      <c r="AG17" s="844"/>
      <c r="AH17" s="844"/>
      <c r="AI17" s="845"/>
    </row>
    <row r="18" spans="2:35" ht="71.25" customHeight="1" x14ac:dyDescent="0.15">
      <c r="B18" s="822"/>
      <c r="C18" s="71"/>
      <c r="D18" s="72"/>
      <c r="E18" s="73"/>
      <c r="F18" s="74"/>
      <c r="G18" s="74"/>
      <c r="H18" s="72"/>
      <c r="I18" s="72"/>
      <c r="J18" s="72"/>
      <c r="K18" s="72"/>
      <c r="L18" s="72"/>
      <c r="M18" s="72"/>
      <c r="N18" s="72"/>
      <c r="O18" s="72"/>
      <c r="P18" s="72"/>
      <c r="Q18" s="72"/>
      <c r="R18" s="72"/>
      <c r="S18" s="75"/>
      <c r="T18" s="75"/>
      <c r="U18" s="75"/>
      <c r="V18" s="826" t="s">
        <v>221</v>
      </c>
      <c r="W18" s="826"/>
      <c r="X18" s="826"/>
      <c r="Y18" s="826"/>
      <c r="Z18" s="826"/>
      <c r="AA18" s="826"/>
      <c r="AB18" s="826"/>
      <c r="AC18" s="826"/>
      <c r="AD18" s="826"/>
      <c r="AE18" s="826"/>
      <c r="AF18" s="826"/>
      <c r="AG18" s="826"/>
      <c r="AH18" s="826"/>
      <c r="AI18" s="827"/>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51352-2E44-409D-9091-8C6E4D6DC617}">
  <sheetPr codeName="Sheet83">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8" t="s">
        <v>218</v>
      </c>
      <c r="C3" s="438"/>
      <c r="D3" s="438"/>
      <c r="E3" s="846"/>
      <c r="F3" s="846"/>
      <c r="G3" s="846"/>
      <c r="H3" s="846"/>
      <c r="I3" s="846"/>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847" t="s">
        <v>58</v>
      </c>
      <c r="C4" s="848"/>
      <c r="D4" s="849"/>
      <c r="E4" s="850" t="str">
        <f>+'様式A-1'!$D$3</f>
        <v>セキセキトンネル</v>
      </c>
      <c r="F4" s="851"/>
      <c r="G4" s="851"/>
      <c r="H4" s="851"/>
      <c r="I4" s="852"/>
      <c r="J4" s="853" t="s">
        <v>59</v>
      </c>
      <c r="K4" s="854"/>
      <c r="L4" s="855"/>
      <c r="M4" s="837" t="str">
        <f>+'様式A-1'!$J$3</f>
        <v>主要地方道岩国大竹線</v>
      </c>
      <c r="N4" s="838"/>
      <c r="O4" s="838"/>
      <c r="P4" s="838"/>
      <c r="Q4" s="838"/>
      <c r="R4" s="839"/>
      <c r="S4" s="707" t="s">
        <v>174</v>
      </c>
      <c r="T4" s="708"/>
      <c r="U4" s="708"/>
      <c r="V4" s="709"/>
      <c r="W4" s="856" t="str">
        <f>+'様式B (1)'!$S$3</f>
        <v>復建調査設計株式会社</v>
      </c>
      <c r="X4" s="857"/>
      <c r="Y4" s="857"/>
      <c r="Z4" s="857"/>
      <c r="AA4" s="857"/>
      <c r="AB4" s="858"/>
      <c r="AC4" s="487" t="s">
        <v>128</v>
      </c>
      <c r="AD4" s="488"/>
      <c r="AE4" s="489"/>
      <c r="AF4" s="859">
        <f>+'様式B (1)'!$P$2</f>
        <v>45853</v>
      </c>
      <c r="AG4" s="860"/>
      <c r="AH4" s="860"/>
      <c r="AI4" s="861"/>
    </row>
    <row r="5" spans="2:35" ht="20.100000000000001" customHeight="1" x14ac:dyDescent="0.15">
      <c r="B5" s="828" t="s">
        <v>70</v>
      </c>
      <c r="C5" s="829"/>
      <c r="D5" s="830"/>
      <c r="E5" s="831" t="str">
        <f>+'様式A-1'!$D$4</f>
        <v>関々トンネル</v>
      </c>
      <c r="F5" s="832"/>
      <c r="G5" s="832"/>
      <c r="H5" s="832"/>
      <c r="I5" s="833"/>
      <c r="J5" s="834" t="s">
        <v>71</v>
      </c>
      <c r="K5" s="835"/>
      <c r="L5" s="836"/>
      <c r="M5" s="837" t="str">
        <f>+'様式A-1'!$R$3</f>
        <v>山口県岩国土木建築事務所</v>
      </c>
      <c r="N5" s="838"/>
      <c r="O5" s="838"/>
      <c r="P5" s="838"/>
      <c r="Q5" s="838"/>
      <c r="R5" s="839"/>
      <c r="S5" s="710"/>
      <c r="T5" s="711"/>
      <c r="U5" s="711"/>
      <c r="V5" s="712"/>
      <c r="W5" s="840" t="str">
        <f>+'様式B (1)'!$S$4</f>
        <v>小笠原洋</v>
      </c>
      <c r="X5" s="841"/>
      <c r="Y5" s="841"/>
      <c r="Z5" s="841"/>
      <c r="AA5" s="841"/>
      <c r="AB5" s="842"/>
      <c r="AC5" s="490"/>
      <c r="AD5" s="491"/>
      <c r="AE5" s="492"/>
      <c r="AF5" s="862"/>
      <c r="AG5" s="863"/>
      <c r="AH5" s="863"/>
      <c r="AI5" s="864"/>
    </row>
    <row r="6" spans="2:35" ht="26.25" customHeight="1" x14ac:dyDescent="0.2">
      <c r="B6" s="820" t="s">
        <v>219</v>
      </c>
      <c r="C6" s="823" t="s">
        <v>220</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821"/>
      <c r="C7" s="843"/>
      <c r="D7" s="844"/>
      <c r="E7" s="844"/>
      <c r="F7" s="844"/>
      <c r="G7" s="844"/>
      <c r="H7" s="844"/>
      <c r="I7" s="844"/>
      <c r="J7" s="844"/>
      <c r="K7" s="844"/>
      <c r="L7" s="844"/>
      <c r="M7" s="844"/>
      <c r="N7" s="844"/>
      <c r="O7" s="844"/>
      <c r="P7" s="844"/>
      <c r="Q7" s="844"/>
      <c r="R7" s="844"/>
      <c r="S7" s="844"/>
      <c r="T7" s="844"/>
      <c r="U7" s="844"/>
      <c r="V7" s="844"/>
      <c r="W7" s="844"/>
      <c r="X7" s="844"/>
      <c r="Y7" s="844"/>
      <c r="Z7" s="844"/>
      <c r="AA7" s="844"/>
      <c r="AB7" s="844"/>
      <c r="AC7" s="844"/>
      <c r="AD7" s="844"/>
      <c r="AE7" s="844"/>
      <c r="AF7" s="844"/>
      <c r="AG7" s="844"/>
      <c r="AH7" s="844"/>
      <c r="AI7" s="845"/>
    </row>
    <row r="8" spans="2:35" ht="35.450000000000003" customHeight="1" x14ac:dyDescent="0.15">
      <c r="B8" s="821"/>
      <c r="C8" s="843"/>
      <c r="D8" s="844"/>
      <c r="E8" s="844"/>
      <c r="F8" s="844"/>
      <c r="G8" s="844"/>
      <c r="H8" s="844"/>
      <c r="I8" s="844"/>
      <c r="J8" s="844"/>
      <c r="K8" s="844"/>
      <c r="L8" s="844"/>
      <c r="M8" s="844"/>
      <c r="N8" s="844"/>
      <c r="O8" s="844"/>
      <c r="P8" s="844"/>
      <c r="Q8" s="844"/>
      <c r="R8" s="844"/>
      <c r="S8" s="844"/>
      <c r="T8" s="844"/>
      <c r="U8" s="844"/>
      <c r="V8" s="844"/>
      <c r="W8" s="844"/>
      <c r="X8" s="844"/>
      <c r="Y8" s="844"/>
      <c r="Z8" s="844"/>
      <c r="AA8" s="844"/>
      <c r="AB8" s="844"/>
      <c r="AC8" s="844"/>
      <c r="AD8" s="844"/>
      <c r="AE8" s="844"/>
      <c r="AF8" s="844"/>
      <c r="AG8" s="844"/>
      <c r="AH8" s="844"/>
      <c r="AI8" s="845"/>
    </row>
    <row r="9" spans="2:35" ht="35.450000000000003" customHeight="1" x14ac:dyDescent="0.15">
      <c r="B9" s="821"/>
      <c r="C9" s="843"/>
      <c r="D9" s="844"/>
      <c r="E9" s="844"/>
      <c r="F9" s="844"/>
      <c r="G9" s="844"/>
      <c r="H9" s="844"/>
      <c r="I9" s="844"/>
      <c r="J9" s="844"/>
      <c r="K9" s="844"/>
      <c r="L9" s="844"/>
      <c r="M9" s="844"/>
      <c r="N9" s="844"/>
      <c r="O9" s="844"/>
      <c r="P9" s="844"/>
      <c r="Q9" s="844"/>
      <c r="R9" s="844"/>
      <c r="S9" s="844"/>
      <c r="T9" s="844"/>
      <c r="U9" s="844"/>
      <c r="V9" s="844"/>
      <c r="W9" s="844"/>
      <c r="X9" s="844"/>
      <c r="Y9" s="844"/>
      <c r="Z9" s="844"/>
      <c r="AA9" s="844"/>
      <c r="AB9" s="844"/>
      <c r="AC9" s="844"/>
      <c r="AD9" s="844"/>
      <c r="AE9" s="844"/>
      <c r="AF9" s="844"/>
      <c r="AG9" s="844"/>
      <c r="AH9" s="844"/>
      <c r="AI9" s="845"/>
    </row>
    <row r="10" spans="2:35" ht="35.450000000000003" customHeight="1" x14ac:dyDescent="0.15">
      <c r="B10" s="821"/>
      <c r="C10" s="843"/>
      <c r="D10" s="844"/>
      <c r="E10" s="844"/>
      <c r="F10" s="844"/>
      <c r="G10" s="844"/>
      <c r="H10" s="844"/>
      <c r="I10" s="844"/>
      <c r="J10" s="844"/>
      <c r="K10" s="844"/>
      <c r="L10" s="844"/>
      <c r="M10" s="844"/>
      <c r="N10" s="844"/>
      <c r="O10" s="844"/>
      <c r="P10" s="844"/>
      <c r="Q10" s="844"/>
      <c r="R10" s="844"/>
      <c r="S10" s="844"/>
      <c r="T10" s="844"/>
      <c r="U10" s="844"/>
      <c r="V10" s="844"/>
      <c r="W10" s="844"/>
      <c r="X10" s="844"/>
      <c r="Y10" s="844"/>
      <c r="Z10" s="844"/>
      <c r="AA10" s="844"/>
      <c r="AB10" s="844"/>
      <c r="AC10" s="844"/>
      <c r="AD10" s="844"/>
      <c r="AE10" s="844"/>
      <c r="AF10" s="844"/>
      <c r="AG10" s="844"/>
      <c r="AH10" s="844"/>
      <c r="AI10" s="845"/>
    </row>
    <row r="11" spans="2:35" ht="35.450000000000003" customHeight="1" x14ac:dyDescent="0.15">
      <c r="B11" s="821"/>
      <c r="C11" s="843"/>
      <c r="D11" s="844"/>
      <c r="E11" s="844"/>
      <c r="F11" s="844"/>
      <c r="G11" s="844"/>
      <c r="H11" s="844"/>
      <c r="I11" s="844"/>
      <c r="J11" s="844"/>
      <c r="K11" s="844"/>
      <c r="L11" s="844"/>
      <c r="M11" s="844"/>
      <c r="N11" s="844"/>
      <c r="O11" s="844"/>
      <c r="P11" s="844"/>
      <c r="Q11" s="844"/>
      <c r="R11" s="844"/>
      <c r="S11" s="844"/>
      <c r="T11" s="844"/>
      <c r="U11" s="844"/>
      <c r="V11" s="844"/>
      <c r="W11" s="844"/>
      <c r="X11" s="844"/>
      <c r="Y11" s="844"/>
      <c r="Z11" s="844"/>
      <c r="AA11" s="844"/>
      <c r="AB11" s="844"/>
      <c r="AC11" s="844"/>
      <c r="AD11" s="844"/>
      <c r="AE11" s="844"/>
      <c r="AF11" s="844"/>
      <c r="AG11" s="844"/>
      <c r="AH11" s="844"/>
      <c r="AI11" s="845"/>
    </row>
    <row r="12" spans="2:35" ht="35.450000000000003" customHeight="1" x14ac:dyDescent="0.15">
      <c r="B12" s="821"/>
      <c r="C12" s="843"/>
      <c r="D12" s="844"/>
      <c r="E12" s="844"/>
      <c r="F12" s="844"/>
      <c r="G12" s="844"/>
      <c r="H12" s="844"/>
      <c r="I12" s="844"/>
      <c r="J12" s="844"/>
      <c r="K12" s="844"/>
      <c r="L12" s="844"/>
      <c r="M12" s="844"/>
      <c r="N12" s="844"/>
      <c r="O12" s="844"/>
      <c r="P12" s="844"/>
      <c r="Q12" s="844"/>
      <c r="R12" s="844"/>
      <c r="S12" s="844"/>
      <c r="T12" s="844"/>
      <c r="U12" s="844"/>
      <c r="V12" s="844"/>
      <c r="W12" s="844"/>
      <c r="X12" s="844"/>
      <c r="Y12" s="844"/>
      <c r="Z12" s="844"/>
      <c r="AA12" s="844"/>
      <c r="AB12" s="844"/>
      <c r="AC12" s="844"/>
      <c r="AD12" s="844"/>
      <c r="AE12" s="844"/>
      <c r="AF12" s="844"/>
      <c r="AG12" s="844"/>
      <c r="AH12" s="844"/>
      <c r="AI12" s="845"/>
    </row>
    <row r="13" spans="2:35" ht="35.450000000000003" customHeight="1" x14ac:dyDescent="0.15">
      <c r="B13" s="821"/>
      <c r="C13" s="843"/>
      <c r="D13" s="844"/>
      <c r="E13" s="844"/>
      <c r="F13" s="844"/>
      <c r="G13" s="844"/>
      <c r="H13" s="844"/>
      <c r="I13" s="844"/>
      <c r="J13" s="844"/>
      <c r="K13" s="844"/>
      <c r="L13" s="844"/>
      <c r="M13" s="844"/>
      <c r="N13" s="844"/>
      <c r="O13" s="844"/>
      <c r="P13" s="844"/>
      <c r="Q13" s="844"/>
      <c r="R13" s="844"/>
      <c r="S13" s="844"/>
      <c r="T13" s="844"/>
      <c r="U13" s="844"/>
      <c r="V13" s="844"/>
      <c r="W13" s="844"/>
      <c r="X13" s="844"/>
      <c r="Y13" s="844"/>
      <c r="Z13" s="844"/>
      <c r="AA13" s="844"/>
      <c r="AB13" s="844"/>
      <c r="AC13" s="844"/>
      <c r="AD13" s="844"/>
      <c r="AE13" s="844"/>
      <c r="AF13" s="844"/>
      <c r="AG13" s="844"/>
      <c r="AH13" s="844"/>
      <c r="AI13" s="845"/>
    </row>
    <row r="14" spans="2:35" ht="35.450000000000003" customHeight="1" x14ac:dyDescent="0.15">
      <c r="B14" s="821"/>
      <c r="C14" s="843"/>
      <c r="D14" s="844"/>
      <c r="E14" s="844"/>
      <c r="F14" s="844"/>
      <c r="G14" s="844"/>
      <c r="H14" s="844"/>
      <c r="I14" s="844"/>
      <c r="J14" s="844"/>
      <c r="K14" s="844"/>
      <c r="L14" s="844"/>
      <c r="M14" s="844"/>
      <c r="N14" s="844"/>
      <c r="O14" s="844"/>
      <c r="P14" s="844"/>
      <c r="Q14" s="844"/>
      <c r="R14" s="844"/>
      <c r="S14" s="844"/>
      <c r="T14" s="844"/>
      <c r="U14" s="844"/>
      <c r="V14" s="844"/>
      <c r="W14" s="844"/>
      <c r="X14" s="844"/>
      <c r="Y14" s="844"/>
      <c r="Z14" s="844"/>
      <c r="AA14" s="844"/>
      <c r="AB14" s="844"/>
      <c r="AC14" s="844"/>
      <c r="AD14" s="844"/>
      <c r="AE14" s="844"/>
      <c r="AF14" s="844"/>
      <c r="AG14" s="844"/>
      <c r="AH14" s="844"/>
      <c r="AI14" s="845"/>
    </row>
    <row r="15" spans="2:35" ht="35.450000000000003" customHeight="1" x14ac:dyDescent="0.15">
      <c r="B15" s="821"/>
      <c r="C15" s="843"/>
      <c r="D15" s="844"/>
      <c r="E15" s="844"/>
      <c r="F15" s="844"/>
      <c r="G15" s="844"/>
      <c r="H15" s="844"/>
      <c r="I15" s="844"/>
      <c r="J15" s="844"/>
      <c r="K15" s="844"/>
      <c r="L15" s="844"/>
      <c r="M15" s="844"/>
      <c r="N15" s="844"/>
      <c r="O15" s="844"/>
      <c r="P15" s="844"/>
      <c r="Q15" s="844"/>
      <c r="R15" s="844"/>
      <c r="S15" s="844"/>
      <c r="T15" s="844"/>
      <c r="U15" s="844"/>
      <c r="V15" s="844"/>
      <c r="W15" s="844"/>
      <c r="X15" s="844"/>
      <c r="Y15" s="844"/>
      <c r="Z15" s="844"/>
      <c r="AA15" s="844"/>
      <c r="AB15" s="844"/>
      <c r="AC15" s="844"/>
      <c r="AD15" s="844"/>
      <c r="AE15" s="844"/>
      <c r="AF15" s="844"/>
      <c r="AG15" s="844"/>
      <c r="AH15" s="844"/>
      <c r="AI15" s="845"/>
    </row>
    <row r="16" spans="2:35" ht="35.450000000000003" customHeight="1" x14ac:dyDescent="0.15">
      <c r="B16" s="821"/>
      <c r="C16" s="843"/>
      <c r="D16" s="844"/>
      <c r="E16" s="844"/>
      <c r="F16" s="844"/>
      <c r="G16" s="844"/>
      <c r="H16" s="844"/>
      <c r="I16" s="844"/>
      <c r="J16" s="844"/>
      <c r="K16" s="844"/>
      <c r="L16" s="844"/>
      <c r="M16" s="844"/>
      <c r="N16" s="844"/>
      <c r="O16" s="844"/>
      <c r="P16" s="844"/>
      <c r="Q16" s="844"/>
      <c r="R16" s="844"/>
      <c r="S16" s="844"/>
      <c r="T16" s="844"/>
      <c r="U16" s="844"/>
      <c r="V16" s="844"/>
      <c r="W16" s="844"/>
      <c r="X16" s="844"/>
      <c r="Y16" s="844"/>
      <c r="Z16" s="844"/>
      <c r="AA16" s="844"/>
      <c r="AB16" s="844"/>
      <c r="AC16" s="844"/>
      <c r="AD16" s="844"/>
      <c r="AE16" s="844"/>
      <c r="AF16" s="844"/>
      <c r="AG16" s="844"/>
      <c r="AH16" s="844"/>
      <c r="AI16" s="845"/>
    </row>
    <row r="17" spans="2:35" ht="22.5" customHeight="1" x14ac:dyDescent="0.15">
      <c r="B17" s="821"/>
      <c r="C17" s="843"/>
      <c r="D17" s="844"/>
      <c r="E17" s="844"/>
      <c r="F17" s="844"/>
      <c r="G17" s="844"/>
      <c r="H17" s="844"/>
      <c r="I17" s="844"/>
      <c r="J17" s="844"/>
      <c r="K17" s="844"/>
      <c r="L17" s="844"/>
      <c r="M17" s="844"/>
      <c r="N17" s="844"/>
      <c r="O17" s="844"/>
      <c r="P17" s="844"/>
      <c r="Q17" s="844"/>
      <c r="R17" s="844"/>
      <c r="S17" s="844"/>
      <c r="T17" s="844"/>
      <c r="U17" s="844"/>
      <c r="V17" s="844"/>
      <c r="W17" s="844"/>
      <c r="X17" s="844"/>
      <c r="Y17" s="844"/>
      <c r="Z17" s="844"/>
      <c r="AA17" s="844"/>
      <c r="AB17" s="844"/>
      <c r="AC17" s="844"/>
      <c r="AD17" s="844"/>
      <c r="AE17" s="844"/>
      <c r="AF17" s="844"/>
      <c r="AG17" s="844"/>
      <c r="AH17" s="844"/>
      <c r="AI17" s="845"/>
    </row>
    <row r="18" spans="2:35" ht="71.25" customHeight="1" x14ac:dyDescent="0.15">
      <c r="B18" s="822"/>
      <c r="C18" s="71"/>
      <c r="D18" s="72"/>
      <c r="E18" s="73"/>
      <c r="F18" s="74"/>
      <c r="G18" s="74"/>
      <c r="H18" s="72"/>
      <c r="I18" s="72"/>
      <c r="J18" s="72"/>
      <c r="K18" s="72"/>
      <c r="L18" s="72"/>
      <c r="M18" s="72"/>
      <c r="N18" s="72"/>
      <c r="O18" s="72"/>
      <c r="P18" s="72"/>
      <c r="Q18" s="72"/>
      <c r="R18" s="72"/>
      <c r="S18" s="75"/>
      <c r="T18" s="75"/>
      <c r="U18" s="75"/>
      <c r="V18" s="826" t="s">
        <v>221</v>
      </c>
      <c r="W18" s="826"/>
      <c r="X18" s="826"/>
      <c r="Y18" s="826"/>
      <c r="Z18" s="826"/>
      <c r="AA18" s="826"/>
      <c r="AB18" s="826"/>
      <c r="AC18" s="826"/>
      <c r="AD18" s="826"/>
      <c r="AE18" s="826"/>
      <c r="AF18" s="826"/>
      <c r="AG18" s="826"/>
      <c r="AH18" s="826"/>
      <c r="AI18" s="827"/>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FEEB0-24BB-451A-9693-65889B1CADAF}">
  <sheetPr codeName="Sheet84">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8" t="s">
        <v>218</v>
      </c>
      <c r="C3" s="438"/>
      <c r="D3" s="438"/>
      <c r="E3" s="846"/>
      <c r="F3" s="846"/>
      <c r="G3" s="846"/>
      <c r="H3" s="846"/>
      <c r="I3" s="846"/>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847" t="s">
        <v>58</v>
      </c>
      <c r="C4" s="848"/>
      <c r="D4" s="849"/>
      <c r="E4" s="850" t="str">
        <f>+'様式A-1'!$D$3</f>
        <v>セキセキトンネル</v>
      </c>
      <c r="F4" s="851"/>
      <c r="G4" s="851"/>
      <c r="H4" s="851"/>
      <c r="I4" s="852"/>
      <c r="J4" s="853" t="s">
        <v>59</v>
      </c>
      <c r="K4" s="854"/>
      <c r="L4" s="855"/>
      <c r="M4" s="837" t="str">
        <f>+'様式A-1'!$J$3</f>
        <v>主要地方道岩国大竹線</v>
      </c>
      <c r="N4" s="838"/>
      <c r="O4" s="838"/>
      <c r="P4" s="838"/>
      <c r="Q4" s="838"/>
      <c r="R4" s="839"/>
      <c r="S4" s="707" t="s">
        <v>174</v>
      </c>
      <c r="T4" s="708"/>
      <c r="U4" s="708"/>
      <c r="V4" s="709"/>
      <c r="W4" s="856" t="str">
        <f>+'様式B (1)'!$S$3</f>
        <v>復建調査設計株式会社</v>
      </c>
      <c r="X4" s="857"/>
      <c r="Y4" s="857"/>
      <c r="Z4" s="857"/>
      <c r="AA4" s="857"/>
      <c r="AB4" s="858"/>
      <c r="AC4" s="487" t="s">
        <v>128</v>
      </c>
      <c r="AD4" s="488"/>
      <c r="AE4" s="489"/>
      <c r="AF4" s="859">
        <f>+'様式B (1)'!$P$2</f>
        <v>45853</v>
      </c>
      <c r="AG4" s="860"/>
      <c r="AH4" s="860"/>
      <c r="AI4" s="861"/>
    </row>
    <row r="5" spans="2:35" ht="20.100000000000001" customHeight="1" x14ac:dyDescent="0.15">
      <c r="B5" s="828" t="s">
        <v>70</v>
      </c>
      <c r="C5" s="829"/>
      <c r="D5" s="830"/>
      <c r="E5" s="831" t="str">
        <f>+'様式A-1'!$D$4</f>
        <v>関々トンネル</v>
      </c>
      <c r="F5" s="832"/>
      <c r="G5" s="832"/>
      <c r="H5" s="832"/>
      <c r="I5" s="833"/>
      <c r="J5" s="834" t="s">
        <v>71</v>
      </c>
      <c r="K5" s="835"/>
      <c r="L5" s="836"/>
      <c r="M5" s="837" t="str">
        <f>+'様式A-1'!$R$3</f>
        <v>山口県岩国土木建築事務所</v>
      </c>
      <c r="N5" s="838"/>
      <c r="O5" s="838"/>
      <c r="P5" s="838"/>
      <c r="Q5" s="838"/>
      <c r="R5" s="839"/>
      <c r="S5" s="710"/>
      <c r="T5" s="711"/>
      <c r="U5" s="711"/>
      <c r="V5" s="712"/>
      <c r="W5" s="840" t="str">
        <f>+'様式B (1)'!$S$4</f>
        <v>小笠原洋</v>
      </c>
      <c r="X5" s="841"/>
      <c r="Y5" s="841"/>
      <c r="Z5" s="841"/>
      <c r="AA5" s="841"/>
      <c r="AB5" s="842"/>
      <c r="AC5" s="490"/>
      <c r="AD5" s="491"/>
      <c r="AE5" s="492"/>
      <c r="AF5" s="862"/>
      <c r="AG5" s="863"/>
      <c r="AH5" s="863"/>
      <c r="AI5" s="864"/>
    </row>
    <row r="6" spans="2:35" ht="26.25" customHeight="1" x14ac:dyDescent="0.2">
      <c r="B6" s="820" t="s">
        <v>219</v>
      </c>
      <c r="C6" s="823" t="s">
        <v>220</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821"/>
      <c r="C7" s="843"/>
      <c r="D7" s="844"/>
      <c r="E7" s="844"/>
      <c r="F7" s="844"/>
      <c r="G7" s="844"/>
      <c r="H7" s="844"/>
      <c r="I7" s="844"/>
      <c r="J7" s="844"/>
      <c r="K7" s="844"/>
      <c r="L7" s="844"/>
      <c r="M7" s="844"/>
      <c r="N7" s="844"/>
      <c r="O7" s="844"/>
      <c r="P7" s="844"/>
      <c r="Q7" s="844"/>
      <c r="R7" s="844"/>
      <c r="S7" s="844"/>
      <c r="T7" s="844"/>
      <c r="U7" s="844"/>
      <c r="V7" s="844"/>
      <c r="W7" s="844"/>
      <c r="X7" s="844"/>
      <c r="Y7" s="844"/>
      <c r="Z7" s="844"/>
      <c r="AA7" s="844"/>
      <c r="AB7" s="844"/>
      <c r="AC7" s="844"/>
      <c r="AD7" s="844"/>
      <c r="AE7" s="844"/>
      <c r="AF7" s="844"/>
      <c r="AG7" s="844"/>
      <c r="AH7" s="844"/>
      <c r="AI7" s="845"/>
    </row>
    <row r="8" spans="2:35" ht="35.450000000000003" customHeight="1" x14ac:dyDescent="0.15">
      <c r="B8" s="821"/>
      <c r="C8" s="843"/>
      <c r="D8" s="844"/>
      <c r="E8" s="844"/>
      <c r="F8" s="844"/>
      <c r="G8" s="844"/>
      <c r="H8" s="844"/>
      <c r="I8" s="844"/>
      <c r="J8" s="844"/>
      <c r="K8" s="844"/>
      <c r="L8" s="844"/>
      <c r="M8" s="844"/>
      <c r="N8" s="844"/>
      <c r="O8" s="844"/>
      <c r="P8" s="844"/>
      <c r="Q8" s="844"/>
      <c r="R8" s="844"/>
      <c r="S8" s="844"/>
      <c r="T8" s="844"/>
      <c r="U8" s="844"/>
      <c r="V8" s="844"/>
      <c r="W8" s="844"/>
      <c r="X8" s="844"/>
      <c r="Y8" s="844"/>
      <c r="Z8" s="844"/>
      <c r="AA8" s="844"/>
      <c r="AB8" s="844"/>
      <c r="AC8" s="844"/>
      <c r="AD8" s="844"/>
      <c r="AE8" s="844"/>
      <c r="AF8" s="844"/>
      <c r="AG8" s="844"/>
      <c r="AH8" s="844"/>
      <c r="AI8" s="845"/>
    </row>
    <row r="9" spans="2:35" ht="35.450000000000003" customHeight="1" x14ac:dyDescent="0.15">
      <c r="B9" s="821"/>
      <c r="C9" s="843"/>
      <c r="D9" s="844"/>
      <c r="E9" s="844"/>
      <c r="F9" s="844"/>
      <c r="G9" s="844"/>
      <c r="H9" s="844"/>
      <c r="I9" s="844"/>
      <c r="J9" s="844"/>
      <c r="K9" s="844"/>
      <c r="L9" s="844"/>
      <c r="M9" s="844"/>
      <c r="N9" s="844"/>
      <c r="O9" s="844"/>
      <c r="P9" s="844"/>
      <c r="Q9" s="844"/>
      <c r="R9" s="844"/>
      <c r="S9" s="844"/>
      <c r="T9" s="844"/>
      <c r="U9" s="844"/>
      <c r="V9" s="844"/>
      <c r="W9" s="844"/>
      <c r="X9" s="844"/>
      <c r="Y9" s="844"/>
      <c r="Z9" s="844"/>
      <c r="AA9" s="844"/>
      <c r="AB9" s="844"/>
      <c r="AC9" s="844"/>
      <c r="AD9" s="844"/>
      <c r="AE9" s="844"/>
      <c r="AF9" s="844"/>
      <c r="AG9" s="844"/>
      <c r="AH9" s="844"/>
      <c r="AI9" s="845"/>
    </row>
    <row r="10" spans="2:35" ht="35.450000000000003" customHeight="1" x14ac:dyDescent="0.15">
      <c r="B10" s="821"/>
      <c r="C10" s="843"/>
      <c r="D10" s="844"/>
      <c r="E10" s="844"/>
      <c r="F10" s="844"/>
      <c r="G10" s="844"/>
      <c r="H10" s="844"/>
      <c r="I10" s="844"/>
      <c r="J10" s="844"/>
      <c r="K10" s="844"/>
      <c r="L10" s="844"/>
      <c r="M10" s="844"/>
      <c r="N10" s="844"/>
      <c r="O10" s="844"/>
      <c r="P10" s="844"/>
      <c r="Q10" s="844"/>
      <c r="R10" s="844"/>
      <c r="S10" s="844"/>
      <c r="T10" s="844"/>
      <c r="U10" s="844"/>
      <c r="V10" s="844"/>
      <c r="W10" s="844"/>
      <c r="X10" s="844"/>
      <c r="Y10" s="844"/>
      <c r="Z10" s="844"/>
      <c r="AA10" s="844"/>
      <c r="AB10" s="844"/>
      <c r="AC10" s="844"/>
      <c r="AD10" s="844"/>
      <c r="AE10" s="844"/>
      <c r="AF10" s="844"/>
      <c r="AG10" s="844"/>
      <c r="AH10" s="844"/>
      <c r="AI10" s="845"/>
    </row>
    <row r="11" spans="2:35" ht="35.450000000000003" customHeight="1" x14ac:dyDescent="0.15">
      <c r="B11" s="821"/>
      <c r="C11" s="843"/>
      <c r="D11" s="844"/>
      <c r="E11" s="844"/>
      <c r="F11" s="844"/>
      <c r="G11" s="844"/>
      <c r="H11" s="844"/>
      <c r="I11" s="844"/>
      <c r="J11" s="844"/>
      <c r="K11" s="844"/>
      <c r="L11" s="844"/>
      <c r="M11" s="844"/>
      <c r="N11" s="844"/>
      <c r="O11" s="844"/>
      <c r="P11" s="844"/>
      <c r="Q11" s="844"/>
      <c r="R11" s="844"/>
      <c r="S11" s="844"/>
      <c r="T11" s="844"/>
      <c r="U11" s="844"/>
      <c r="V11" s="844"/>
      <c r="W11" s="844"/>
      <c r="X11" s="844"/>
      <c r="Y11" s="844"/>
      <c r="Z11" s="844"/>
      <c r="AA11" s="844"/>
      <c r="AB11" s="844"/>
      <c r="AC11" s="844"/>
      <c r="AD11" s="844"/>
      <c r="AE11" s="844"/>
      <c r="AF11" s="844"/>
      <c r="AG11" s="844"/>
      <c r="AH11" s="844"/>
      <c r="AI11" s="845"/>
    </row>
    <row r="12" spans="2:35" ht="35.450000000000003" customHeight="1" x14ac:dyDescent="0.15">
      <c r="B12" s="821"/>
      <c r="C12" s="843"/>
      <c r="D12" s="844"/>
      <c r="E12" s="844"/>
      <c r="F12" s="844"/>
      <c r="G12" s="844"/>
      <c r="H12" s="844"/>
      <c r="I12" s="844"/>
      <c r="J12" s="844"/>
      <c r="K12" s="844"/>
      <c r="L12" s="844"/>
      <c r="M12" s="844"/>
      <c r="N12" s="844"/>
      <c r="O12" s="844"/>
      <c r="P12" s="844"/>
      <c r="Q12" s="844"/>
      <c r="R12" s="844"/>
      <c r="S12" s="844"/>
      <c r="T12" s="844"/>
      <c r="U12" s="844"/>
      <c r="V12" s="844"/>
      <c r="W12" s="844"/>
      <c r="X12" s="844"/>
      <c r="Y12" s="844"/>
      <c r="Z12" s="844"/>
      <c r="AA12" s="844"/>
      <c r="AB12" s="844"/>
      <c r="AC12" s="844"/>
      <c r="AD12" s="844"/>
      <c r="AE12" s="844"/>
      <c r="AF12" s="844"/>
      <c r="AG12" s="844"/>
      <c r="AH12" s="844"/>
      <c r="AI12" s="845"/>
    </row>
    <row r="13" spans="2:35" ht="35.450000000000003" customHeight="1" x14ac:dyDescent="0.15">
      <c r="B13" s="821"/>
      <c r="C13" s="843"/>
      <c r="D13" s="844"/>
      <c r="E13" s="844"/>
      <c r="F13" s="844"/>
      <c r="G13" s="844"/>
      <c r="H13" s="844"/>
      <c r="I13" s="844"/>
      <c r="J13" s="844"/>
      <c r="K13" s="844"/>
      <c r="L13" s="844"/>
      <c r="M13" s="844"/>
      <c r="N13" s="844"/>
      <c r="O13" s="844"/>
      <c r="P13" s="844"/>
      <c r="Q13" s="844"/>
      <c r="R13" s="844"/>
      <c r="S13" s="844"/>
      <c r="T13" s="844"/>
      <c r="U13" s="844"/>
      <c r="V13" s="844"/>
      <c r="W13" s="844"/>
      <c r="X13" s="844"/>
      <c r="Y13" s="844"/>
      <c r="Z13" s="844"/>
      <c r="AA13" s="844"/>
      <c r="AB13" s="844"/>
      <c r="AC13" s="844"/>
      <c r="AD13" s="844"/>
      <c r="AE13" s="844"/>
      <c r="AF13" s="844"/>
      <c r="AG13" s="844"/>
      <c r="AH13" s="844"/>
      <c r="AI13" s="845"/>
    </row>
    <row r="14" spans="2:35" ht="35.450000000000003" customHeight="1" x14ac:dyDescent="0.15">
      <c r="B14" s="821"/>
      <c r="C14" s="843"/>
      <c r="D14" s="844"/>
      <c r="E14" s="844"/>
      <c r="F14" s="844"/>
      <c r="G14" s="844"/>
      <c r="H14" s="844"/>
      <c r="I14" s="844"/>
      <c r="J14" s="844"/>
      <c r="K14" s="844"/>
      <c r="L14" s="844"/>
      <c r="M14" s="844"/>
      <c r="N14" s="844"/>
      <c r="O14" s="844"/>
      <c r="P14" s="844"/>
      <c r="Q14" s="844"/>
      <c r="R14" s="844"/>
      <c r="S14" s="844"/>
      <c r="T14" s="844"/>
      <c r="U14" s="844"/>
      <c r="V14" s="844"/>
      <c r="W14" s="844"/>
      <c r="X14" s="844"/>
      <c r="Y14" s="844"/>
      <c r="Z14" s="844"/>
      <c r="AA14" s="844"/>
      <c r="AB14" s="844"/>
      <c r="AC14" s="844"/>
      <c r="AD14" s="844"/>
      <c r="AE14" s="844"/>
      <c r="AF14" s="844"/>
      <c r="AG14" s="844"/>
      <c r="AH14" s="844"/>
      <c r="AI14" s="845"/>
    </row>
    <row r="15" spans="2:35" ht="35.450000000000003" customHeight="1" x14ac:dyDescent="0.15">
      <c r="B15" s="821"/>
      <c r="C15" s="843"/>
      <c r="D15" s="844"/>
      <c r="E15" s="844"/>
      <c r="F15" s="844"/>
      <c r="G15" s="844"/>
      <c r="H15" s="844"/>
      <c r="I15" s="844"/>
      <c r="J15" s="844"/>
      <c r="K15" s="844"/>
      <c r="L15" s="844"/>
      <c r="M15" s="844"/>
      <c r="N15" s="844"/>
      <c r="O15" s="844"/>
      <c r="P15" s="844"/>
      <c r="Q15" s="844"/>
      <c r="R15" s="844"/>
      <c r="S15" s="844"/>
      <c r="T15" s="844"/>
      <c r="U15" s="844"/>
      <c r="V15" s="844"/>
      <c r="W15" s="844"/>
      <c r="X15" s="844"/>
      <c r="Y15" s="844"/>
      <c r="Z15" s="844"/>
      <c r="AA15" s="844"/>
      <c r="AB15" s="844"/>
      <c r="AC15" s="844"/>
      <c r="AD15" s="844"/>
      <c r="AE15" s="844"/>
      <c r="AF15" s="844"/>
      <c r="AG15" s="844"/>
      <c r="AH15" s="844"/>
      <c r="AI15" s="845"/>
    </row>
    <row r="16" spans="2:35" ht="35.450000000000003" customHeight="1" x14ac:dyDescent="0.15">
      <c r="B16" s="821"/>
      <c r="C16" s="843"/>
      <c r="D16" s="844"/>
      <c r="E16" s="844"/>
      <c r="F16" s="844"/>
      <c r="G16" s="844"/>
      <c r="H16" s="844"/>
      <c r="I16" s="844"/>
      <c r="J16" s="844"/>
      <c r="K16" s="844"/>
      <c r="L16" s="844"/>
      <c r="M16" s="844"/>
      <c r="N16" s="844"/>
      <c r="O16" s="844"/>
      <c r="P16" s="844"/>
      <c r="Q16" s="844"/>
      <c r="R16" s="844"/>
      <c r="S16" s="844"/>
      <c r="T16" s="844"/>
      <c r="U16" s="844"/>
      <c r="V16" s="844"/>
      <c r="W16" s="844"/>
      <c r="X16" s="844"/>
      <c r="Y16" s="844"/>
      <c r="Z16" s="844"/>
      <c r="AA16" s="844"/>
      <c r="AB16" s="844"/>
      <c r="AC16" s="844"/>
      <c r="AD16" s="844"/>
      <c r="AE16" s="844"/>
      <c r="AF16" s="844"/>
      <c r="AG16" s="844"/>
      <c r="AH16" s="844"/>
      <c r="AI16" s="845"/>
    </row>
    <row r="17" spans="2:35" ht="22.5" customHeight="1" x14ac:dyDescent="0.15">
      <c r="B17" s="821"/>
      <c r="C17" s="843"/>
      <c r="D17" s="844"/>
      <c r="E17" s="844"/>
      <c r="F17" s="844"/>
      <c r="G17" s="844"/>
      <c r="H17" s="844"/>
      <c r="I17" s="844"/>
      <c r="J17" s="844"/>
      <c r="K17" s="844"/>
      <c r="L17" s="844"/>
      <c r="M17" s="844"/>
      <c r="N17" s="844"/>
      <c r="O17" s="844"/>
      <c r="P17" s="844"/>
      <c r="Q17" s="844"/>
      <c r="R17" s="844"/>
      <c r="S17" s="844"/>
      <c r="T17" s="844"/>
      <c r="U17" s="844"/>
      <c r="V17" s="844"/>
      <c r="W17" s="844"/>
      <c r="X17" s="844"/>
      <c r="Y17" s="844"/>
      <c r="Z17" s="844"/>
      <c r="AA17" s="844"/>
      <c r="AB17" s="844"/>
      <c r="AC17" s="844"/>
      <c r="AD17" s="844"/>
      <c r="AE17" s="844"/>
      <c r="AF17" s="844"/>
      <c r="AG17" s="844"/>
      <c r="AH17" s="844"/>
      <c r="AI17" s="845"/>
    </row>
    <row r="18" spans="2:35" ht="71.25" customHeight="1" x14ac:dyDescent="0.15">
      <c r="B18" s="822"/>
      <c r="C18" s="71"/>
      <c r="D18" s="72"/>
      <c r="E18" s="73"/>
      <c r="F18" s="74"/>
      <c r="G18" s="74"/>
      <c r="H18" s="72"/>
      <c r="I18" s="72"/>
      <c r="J18" s="72"/>
      <c r="K18" s="72"/>
      <c r="L18" s="72"/>
      <c r="M18" s="72"/>
      <c r="N18" s="72"/>
      <c r="O18" s="72"/>
      <c r="P18" s="72"/>
      <c r="Q18" s="72"/>
      <c r="R18" s="72"/>
      <c r="S18" s="75"/>
      <c r="T18" s="75"/>
      <c r="U18" s="75"/>
      <c r="V18" s="826" t="s">
        <v>221</v>
      </c>
      <c r="W18" s="826"/>
      <c r="X18" s="826"/>
      <c r="Y18" s="826"/>
      <c r="Z18" s="826"/>
      <c r="AA18" s="826"/>
      <c r="AB18" s="826"/>
      <c r="AC18" s="826"/>
      <c r="AD18" s="826"/>
      <c r="AE18" s="826"/>
      <c r="AF18" s="826"/>
      <c r="AG18" s="826"/>
      <c r="AH18" s="826"/>
      <c r="AI18" s="827"/>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80930-1E29-49E0-A916-91DD680AED79}">
  <sheetPr codeName="Sheet85">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8" t="s">
        <v>218</v>
      </c>
      <c r="C3" s="438"/>
      <c r="D3" s="438"/>
      <c r="E3" s="846"/>
      <c r="F3" s="846"/>
      <c r="G3" s="846"/>
      <c r="H3" s="846"/>
      <c r="I3" s="846"/>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847" t="s">
        <v>58</v>
      </c>
      <c r="C4" s="848"/>
      <c r="D4" s="849"/>
      <c r="E4" s="850" t="str">
        <f>+'様式A-1'!$D$3</f>
        <v>セキセキトンネル</v>
      </c>
      <c r="F4" s="851"/>
      <c r="G4" s="851"/>
      <c r="H4" s="851"/>
      <c r="I4" s="852"/>
      <c r="J4" s="853" t="s">
        <v>59</v>
      </c>
      <c r="K4" s="854"/>
      <c r="L4" s="855"/>
      <c r="M4" s="837" t="str">
        <f>+'様式A-1'!$J$3</f>
        <v>主要地方道岩国大竹線</v>
      </c>
      <c r="N4" s="838"/>
      <c r="O4" s="838"/>
      <c r="P4" s="838"/>
      <c r="Q4" s="838"/>
      <c r="R4" s="839"/>
      <c r="S4" s="707" t="s">
        <v>174</v>
      </c>
      <c r="T4" s="708"/>
      <c r="U4" s="708"/>
      <c r="V4" s="709"/>
      <c r="W4" s="856" t="str">
        <f>+'様式B (1)'!$S$3</f>
        <v>復建調査設計株式会社</v>
      </c>
      <c r="X4" s="857"/>
      <c r="Y4" s="857"/>
      <c r="Z4" s="857"/>
      <c r="AA4" s="857"/>
      <c r="AB4" s="858"/>
      <c r="AC4" s="487" t="s">
        <v>128</v>
      </c>
      <c r="AD4" s="488"/>
      <c r="AE4" s="489"/>
      <c r="AF4" s="859">
        <f>+'様式B (1)'!$P$2</f>
        <v>45853</v>
      </c>
      <c r="AG4" s="860"/>
      <c r="AH4" s="860"/>
      <c r="AI4" s="861"/>
    </row>
    <row r="5" spans="2:35" ht="20.100000000000001" customHeight="1" x14ac:dyDescent="0.15">
      <c r="B5" s="828" t="s">
        <v>70</v>
      </c>
      <c r="C5" s="829"/>
      <c r="D5" s="830"/>
      <c r="E5" s="831" t="str">
        <f>+'様式A-1'!$D$4</f>
        <v>関々トンネル</v>
      </c>
      <c r="F5" s="832"/>
      <c r="G5" s="832"/>
      <c r="H5" s="832"/>
      <c r="I5" s="833"/>
      <c r="J5" s="834" t="s">
        <v>71</v>
      </c>
      <c r="K5" s="835"/>
      <c r="L5" s="836"/>
      <c r="M5" s="837" t="str">
        <f>+'様式A-1'!$R$3</f>
        <v>山口県岩国土木建築事務所</v>
      </c>
      <c r="N5" s="838"/>
      <c r="O5" s="838"/>
      <c r="P5" s="838"/>
      <c r="Q5" s="838"/>
      <c r="R5" s="839"/>
      <c r="S5" s="710"/>
      <c r="T5" s="711"/>
      <c r="U5" s="711"/>
      <c r="V5" s="712"/>
      <c r="W5" s="840" t="str">
        <f>+'様式B (1)'!$S$4</f>
        <v>小笠原洋</v>
      </c>
      <c r="X5" s="841"/>
      <c r="Y5" s="841"/>
      <c r="Z5" s="841"/>
      <c r="AA5" s="841"/>
      <c r="AB5" s="842"/>
      <c r="AC5" s="490"/>
      <c r="AD5" s="491"/>
      <c r="AE5" s="492"/>
      <c r="AF5" s="862"/>
      <c r="AG5" s="863"/>
      <c r="AH5" s="863"/>
      <c r="AI5" s="864"/>
    </row>
    <row r="6" spans="2:35" ht="26.25" customHeight="1" x14ac:dyDescent="0.2">
      <c r="B6" s="820" t="s">
        <v>219</v>
      </c>
      <c r="C6" s="823" t="s">
        <v>220</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821"/>
      <c r="C7" s="843"/>
      <c r="D7" s="844"/>
      <c r="E7" s="844"/>
      <c r="F7" s="844"/>
      <c r="G7" s="844"/>
      <c r="H7" s="844"/>
      <c r="I7" s="844"/>
      <c r="J7" s="844"/>
      <c r="K7" s="844"/>
      <c r="L7" s="844"/>
      <c r="M7" s="844"/>
      <c r="N7" s="844"/>
      <c r="O7" s="844"/>
      <c r="P7" s="844"/>
      <c r="Q7" s="844"/>
      <c r="R7" s="844"/>
      <c r="S7" s="844"/>
      <c r="T7" s="844"/>
      <c r="U7" s="844"/>
      <c r="V7" s="844"/>
      <c r="W7" s="844"/>
      <c r="X7" s="844"/>
      <c r="Y7" s="844"/>
      <c r="Z7" s="844"/>
      <c r="AA7" s="844"/>
      <c r="AB7" s="844"/>
      <c r="AC7" s="844"/>
      <c r="AD7" s="844"/>
      <c r="AE7" s="844"/>
      <c r="AF7" s="844"/>
      <c r="AG7" s="844"/>
      <c r="AH7" s="844"/>
      <c r="AI7" s="845"/>
    </row>
    <row r="8" spans="2:35" ht="35.450000000000003" customHeight="1" x14ac:dyDescent="0.15">
      <c r="B8" s="821"/>
      <c r="C8" s="843"/>
      <c r="D8" s="844"/>
      <c r="E8" s="844"/>
      <c r="F8" s="844"/>
      <c r="G8" s="844"/>
      <c r="H8" s="844"/>
      <c r="I8" s="844"/>
      <c r="J8" s="844"/>
      <c r="K8" s="844"/>
      <c r="L8" s="844"/>
      <c r="M8" s="844"/>
      <c r="N8" s="844"/>
      <c r="O8" s="844"/>
      <c r="P8" s="844"/>
      <c r="Q8" s="844"/>
      <c r="R8" s="844"/>
      <c r="S8" s="844"/>
      <c r="T8" s="844"/>
      <c r="U8" s="844"/>
      <c r="V8" s="844"/>
      <c r="W8" s="844"/>
      <c r="X8" s="844"/>
      <c r="Y8" s="844"/>
      <c r="Z8" s="844"/>
      <c r="AA8" s="844"/>
      <c r="AB8" s="844"/>
      <c r="AC8" s="844"/>
      <c r="AD8" s="844"/>
      <c r="AE8" s="844"/>
      <c r="AF8" s="844"/>
      <c r="AG8" s="844"/>
      <c r="AH8" s="844"/>
      <c r="AI8" s="845"/>
    </row>
    <row r="9" spans="2:35" ht="35.450000000000003" customHeight="1" x14ac:dyDescent="0.15">
      <c r="B9" s="821"/>
      <c r="C9" s="843"/>
      <c r="D9" s="844"/>
      <c r="E9" s="844"/>
      <c r="F9" s="844"/>
      <c r="G9" s="844"/>
      <c r="H9" s="844"/>
      <c r="I9" s="844"/>
      <c r="J9" s="844"/>
      <c r="K9" s="844"/>
      <c r="L9" s="844"/>
      <c r="M9" s="844"/>
      <c r="N9" s="844"/>
      <c r="O9" s="844"/>
      <c r="P9" s="844"/>
      <c r="Q9" s="844"/>
      <c r="R9" s="844"/>
      <c r="S9" s="844"/>
      <c r="T9" s="844"/>
      <c r="U9" s="844"/>
      <c r="V9" s="844"/>
      <c r="W9" s="844"/>
      <c r="X9" s="844"/>
      <c r="Y9" s="844"/>
      <c r="Z9" s="844"/>
      <c r="AA9" s="844"/>
      <c r="AB9" s="844"/>
      <c r="AC9" s="844"/>
      <c r="AD9" s="844"/>
      <c r="AE9" s="844"/>
      <c r="AF9" s="844"/>
      <c r="AG9" s="844"/>
      <c r="AH9" s="844"/>
      <c r="AI9" s="845"/>
    </row>
    <row r="10" spans="2:35" ht="35.450000000000003" customHeight="1" x14ac:dyDescent="0.15">
      <c r="B10" s="821"/>
      <c r="C10" s="843"/>
      <c r="D10" s="844"/>
      <c r="E10" s="844"/>
      <c r="F10" s="844"/>
      <c r="G10" s="844"/>
      <c r="H10" s="844"/>
      <c r="I10" s="844"/>
      <c r="J10" s="844"/>
      <c r="K10" s="844"/>
      <c r="L10" s="844"/>
      <c r="M10" s="844"/>
      <c r="N10" s="844"/>
      <c r="O10" s="844"/>
      <c r="P10" s="844"/>
      <c r="Q10" s="844"/>
      <c r="R10" s="844"/>
      <c r="S10" s="844"/>
      <c r="T10" s="844"/>
      <c r="U10" s="844"/>
      <c r="V10" s="844"/>
      <c r="W10" s="844"/>
      <c r="X10" s="844"/>
      <c r="Y10" s="844"/>
      <c r="Z10" s="844"/>
      <c r="AA10" s="844"/>
      <c r="AB10" s="844"/>
      <c r="AC10" s="844"/>
      <c r="AD10" s="844"/>
      <c r="AE10" s="844"/>
      <c r="AF10" s="844"/>
      <c r="AG10" s="844"/>
      <c r="AH10" s="844"/>
      <c r="AI10" s="845"/>
    </row>
    <row r="11" spans="2:35" ht="35.450000000000003" customHeight="1" x14ac:dyDescent="0.15">
      <c r="B11" s="821"/>
      <c r="C11" s="843"/>
      <c r="D11" s="844"/>
      <c r="E11" s="844"/>
      <c r="F11" s="844"/>
      <c r="G11" s="844"/>
      <c r="H11" s="844"/>
      <c r="I11" s="844"/>
      <c r="J11" s="844"/>
      <c r="K11" s="844"/>
      <c r="L11" s="844"/>
      <c r="M11" s="844"/>
      <c r="N11" s="844"/>
      <c r="O11" s="844"/>
      <c r="P11" s="844"/>
      <c r="Q11" s="844"/>
      <c r="R11" s="844"/>
      <c r="S11" s="844"/>
      <c r="T11" s="844"/>
      <c r="U11" s="844"/>
      <c r="V11" s="844"/>
      <c r="W11" s="844"/>
      <c r="X11" s="844"/>
      <c r="Y11" s="844"/>
      <c r="Z11" s="844"/>
      <c r="AA11" s="844"/>
      <c r="AB11" s="844"/>
      <c r="AC11" s="844"/>
      <c r="AD11" s="844"/>
      <c r="AE11" s="844"/>
      <c r="AF11" s="844"/>
      <c r="AG11" s="844"/>
      <c r="AH11" s="844"/>
      <c r="AI11" s="845"/>
    </row>
    <row r="12" spans="2:35" ht="35.450000000000003" customHeight="1" x14ac:dyDescent="0.15">
      <c r="B12" s="821"/>
      <c r="C12" s="843"/>
      <c r="D12" s="844"/>
      <c r="E12" s="844"/>
      <c r="F12" s="844"/>
      <c r="G12" s="844"/>
      <c r="H12" s="844"/>
      <c r="I12" s="844"/>
      <c r="J12" s="844"/>
      <c r="K12" s="844"/>
      <c r="L12" s="844"/>
      <c r="M12" s="844"/>
      <c r="N12" s="844"/>
      <c r="O12" s="844"/>
      <c r="P12" s="844"/>
      <c r="Q12" s="844"/>
      <c r="R12" s="844"/>
      <c r="S12" s="844"/>
      <c r="T12" s="844"/>
      <c r="U12" s="844"/>
      <c r="V12" s="844"/>
      <c r="W12" s="844"/>
      <c r="X12" s="844"/>
      <c r="Y12" s="844"/>
      <c r="Z12" s="844"/>
      <c r="AA12" s="844"/>
      <c r="AB12" s="844"/>
      <c r="AC12" s="844"/>
      <c r="AD12" s="844"/>
      <c r="AE12" s="844"/>
      <c r="AF12" s="844"/>
      <c r="AG12" s="844"/>
      <c r="AH12" s="844"/>
      <c r="AI12" s="845"/>
    </row>
    <row r="13" spans="2:35" ht="35.450000000000003" customHeight="1" x14ac:dyDescent="0.15">
      <c r="B13" s="821"/>
      <c r="C13" s="843"/>
      <c r="D13" s="844"/>
      <c r="E13" s="844"/>
      <c r="F13" s="844"/>
      <c r="G13" s="844"/>
      <c r="H13" s="844"/>
      <c r="I13" s="844"/>
      <c r="J13" s="844"/>
      <c r="K13" s="844"/>
      <c r="L13" s="844"/>
      <c r="M13" s="844"/>
      <c r="N13" s="844"/>
      <c r="O13" s="844"/>
      <c r="P13" s="844"/>
      <c r="Q13" s="844"/>
      <c r="R13" s="844"/>
      <c r="S13" s="844"/>
      <c r="T13" s="844"/>
      <c r="U13" s="844"/>
      <c r="V13" s="844"/>
      <c r="W13" s="844"/>
      <c r="X13" s="844"/>
      <c r="Y13" s="844"/>
      <c r="Z13" s="844"/>
      <c r="AA13" s="844"/>
      <c r="AB13" s="844"/>
      <c r="AC13" s="844"/>
      <c r="AD13" s="844"/>
      <c r="AE13" s="844"/>
      <c r="AF13" s="844"/>
      <c r="AG13" s="844"/>
      <c r="AH13" s="844"/>
      <c r="AI13" s="845"/>
    </row>
    <row r="14" spans="2:35" ht="35.450000000000003" customHeight="1" x14ac:dyDescent="0.15">
      <c r="B14" s="821"/>
      <c r="C14" s="843"/>
      <c r="D14" s="844"/>
      <c r="E14" s="844"/>
      <c r="F14" s="844"/>
      <c r="G14" s="844"/>
      <c r="H14" s="844"/>
      <c r="I14" s="844"/>
      <c r="J14" s="844"/>
      <c r="K14" s="844"/>
      <c r="L14" s="844"/>
      <c r="M14" s="844"/>
      <c r="N14" s="844"/>
      <c r="O14" s="844"/>
      <c r="P14" s="844"/>
      <c r="Q14" s="844"/>
      <c r="R14" s="844"/>
      <c r="S14" s="844"/>
      <c r="T14" s="844"/>
      <c r="U14" s="844"/>
      <c r="V14" s="844"/>
      <c r="W14" s="844"/>
      <c r="X14" s="844"/>
      <c r="Y14" s="844"/>
      <c r="Z14" s="844"/>
      <c r="AA14" s="844"/>
      <c r="AB14" s="844"/>
      <c r="AC14" s="844"/>
      <c r="AD14" s="844"/>
      <c r="AE14" s="844"/>
      <c r="AF14" s="844"/>
      <c r="AG14" s="844"/>
      <c r="AH14" s="844"/>
      <c r="AI14" s="845"/>
    </row>
    <row r="15" spans="2:35" ht="35.450000000000003" customHeight="1" x14ac:dyDescent="0.15">
      <c r="B15" s="821"/>
      <c r="C15" s="843"/>
      <c r="D15" s="844"/>
      <c r="E15" s="844"/>
      <c r="F15" s="844"/>
      <c r="G15" s="844"/>
      <c r="H15" s="844"/>
      <c r="I15" s="844"/>
      <c r="J15" s="844"/>
      <c r="K15" s="844"/>
      <c r="L15" s="844"/>
      <c r="M15" s="844"/>
      <c r="N15" s="844"/>
      <c r="O15" s="844"/>
      <c r="P15" s="844"/>
      <c r="Q15" s="844"/>
      <c r="R15" s="844"/>
      <c r="S15" s="844"/>
      <c r="T15" s="844"/>
      <c r="U15" s="844"/>
      <c r="V15" s="844"/>
      <c r="W15" s="844"/>
      <c r="X15" s="844"/>
      <c r="Y15" s="844"/>
      <c r="Z15" s="844"/>
      <c r="AA15" s="844"/>
      <c r="AB15" s="844"/>
      <c r="AC15" s="844"/>
      <c r="AD15" s="844"/>
      <c r="AE15" s="844"/>
      <c r="AF15" s="844"/>
      <c r="AG15" s="844"/>
      <c r="AH15" s="844"/>
      <c r="AI15" s="845"/>
    </row>
    <row r="16" spans="2:35" ht="35.450000000000003" customHeight="1" x14ac:dyDescent="0.15">
      <c r="B16" s="821"/>
      <c r="C16" s="843"/>
      <c r="D16" s="844"/>
      <c r="E16" s="844"/>
      <c r="F16" s="844"/>
      <c r="G16" s="844"/>
      <c r="H16" s="844"/>
      <c r="I16" s="844"/>
      <c r="J16" s="844"/>
      <c r="K16" s="844"/>
      <c r="L16" s="844"/>
      <c r="M16" s="844"/>
      <c r="N16" s="844"/>
      <c r="O16" s="844"/>
      <c r="P16" s="844"/>
      <c r="Q16" s="844"/>
      <c r="R16" s="844"/>
      <c r="S16" s="844"/>
      <c r="T16" s="844"/>
      <c r="U16" s="844"/>
      <c r="V16" s="844"/>
      <c r="W16" s="844"/>
      <c r="X16" s="844"/>
      <c r="Y16" s="844"/>
      <c r="Z16" s="844"/>
      <c r="AA16" s="844"/>
      <c r="AB16" s="844"/>
      <c r="AC16" s="844"/>
      <c r="AD16" s="844"/>
      <c r="AE16" s="844"/>
      <c r="AF16" s="844"/>
      <c r="AG16" s="844"/>
      <c r="AH16" s="844"/>
      <c r="AI16" s="845"/>
    </row>
    <row r="17" spans="2:35" ht="22.5" customHeight="1" x14ac:dyDescent="0.15">
      <c r="B17" s="821"/>
      <c r="C17" s="843"/>
      <c r="D17" s="844"/>
      <c r="E17" s="844"/>
      <c r="F17" s="844"/>
      <c r="G17" s="844"/>
      <c r="H17" s="844"/>
      <c r="I17" s="844"/>
      <c r="J17" s="844"/>
      <c r="K17" s="844"/>
      <c r="L17" s="844"/>
      <c r="M17" s="844"/>
      <c r="N17" s="844"/>
      <c r="O17" s="844"/>
      <c r="P17" s="844"/>
      <c r="Q17" s="844"/>
      <c r="R17" s="844"/>
      <c r="S17" s="844"/>
      <c r="T17" s="844"/>
      <c r="U17" s="844"/>
      <c r="V17" s="844"/>
      <c r="W17" s="844"/>
      <c r="X17" s="844"/>
      <c r="Y17" s="844"/>
      <c r="Z17" s="844"/>
      <c r="AA17" s="844"/>
      <c r="AB17" s="844"/>
      <c r="AC17" s="844"/>
      <c r="AD17" s="844"/>
      <c r="AE17" s="844"/>
      <c r="AF17" s="844"/>
      <c r="AG17" s="844"/>
      <c r="AH17" s="844"/>
      <c r="AI17" s="845"/>
    </row>
    <row r="18" spans="2:35" ht="71.25" customHeight="1" x14ac:dyDescent="0.15">
      <c r="B18" s="822"/>
      <c r="C18" s="71"/>
      <c r="D18" s="72"/>
      <c r="E18" s="73"/>
      <c r="F18" s="74"/>
      <c r="G18" s="74"/>
      <c r="H18" s="72"/>
      <c r="I18" s="72"/>
      <c r="J18" s="72"/>
      <c r="K18" s="72"/>
      <c r="L18" s="72"/>
      <c r="M18" s="72"/>
      <c r="N18" s="72"/>
      <c r="O18" s="72"/>
      <c r="P18" s="72"/>
      <c r="Q18" s="72"/>
      <c r="R18" s="72"/>
      <c r="S18" s="75"/>
      <c r="T18" s="75"/>
      <c r="U18" s="75"/>
      <c r="V18" s="826" t="s">
        <v>221</v>
      </c>
      <c r="W18" s="826"/>
      <c r="X18" s="826"/>
      <c r="Y18" s="826"/>
      <c r="Z18" s="826"/>
      <c r="AA18" s="826"/>
      <c r="AB18" s="826"/>
      <c r="AC18" s="826"/>
      <c r="AD18" s="826"/>
      <c r="AE18" s="826"/>
      <c r="AF18" s="826"/>
      <c r="AG18" s="826"/>
      <c r="AH18" s="826"/>
      <c r="AI18" s="827"/>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FDB27-1A6C-4144-95DE-AC843055ADC0}">
  <sheetPr codeName="Sheet86">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8" t="s">
        <v>218</v>
      </c>
      <c r="C3" s="438"/>
      <c r="D3" s="438"/>
      <c r="E3" s="846"/>
      <c r="F3" s="846"/>
      <c r="G3" s="846"/>
      <c r="H3" s="846"/>
      <c r="I3" s="846"/>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847" t="s">
        <v>58</v>
      </c>
      <c r="C4" s="848"/>
      <c r="D4" s="849"/>
      <c r="E4" s="850" t="str">
        <f>+'様式A-1'!$D$3</f>
        <v>セキセキトンネル</v>
      </c>
      <c r="F4" s="851"/>
      <c r="G4" s="851"/>
      <c r="H4" s="851"/>
      <c r="I4" s="852"/>
      <c r="J4" s="853" t="s">
        <v>59</v>
      </c>
      <c r="K4" s="854"/>
      <c r="L4" s="855"/>
      <c r="M4" s="837" t="str">
        <f>+'様式A-1'!$J$3</f>
        <v>主要地方道岩国大竹線</v>
      </c>
      <c r="N4" s="838"/>
      <c r="O4" s="838"/>
      <c r="P4" s="838"/>
      <c r="Q4" s="838"/>
      <c r="R4" s="839"/>
      <c r="S4" s="707" t="s">
        <v>174</v>
      </c>
      <c r="T4" s="708"/>
      <c r="U4" s="708"/>
      <c r="V4" s="709"/>
      <c r="W4" s="856" t="str">
        <f>+'様式B (1)'!$S$3</f>
        <v>復建調査設計株式会社</v>
      </c>
      <c r="X4" s="857"/>
      <c r="Y4" s="857"/>
      <c r="Z4" s="857"/>
      <c r="AA4" s="857"/>
      <c r="AB4" s="858"/>
      <c r="AC4" s="487" t="s">
        <v>128</v>
      </c>
      <c r="AD4" s="488"/>
      <c r="AE4" s="489"/>
      <c r="AF4" s="859">
        <f>+'様式B (1)'!$P$2</f>
        <v>45853</v>
      </c>
      <c r="AG4" s="860"/>
      <c r="AH4" s="860"/>
      <c r="AI4" s="861"/>
    </row>
    <row r="5" spans="2:35" ht="20.100000000000001" customHeight="1" x14ac:dyDescent="0.15">
      <c r="B5" s="828" t="s">
        <v>70</v>
      </c>
      <c r="C5" s="829"/>
      <c r="D5" s="830"/>
      <c r="E5" s="831" t="str">
        <f>+'様式A-1'!$D$4</f>
        <v>関々トンネル</v>
      </c>
      <c r="F5" s="832"/>
      <c r="G5" s="832"/>
      <c r="H5" s="832"/>
      <c r="I5" s="833"/>
      <c r="J5" s="834" t="s">
        <v>71</v>
      </c>
      <c r="K5" s="835"/>
      <c r="L5" s="836"/>
      <c r="M5" s="837" t="str">
        <f>+'様式A-1'!$R$3</f>
        <v>山口県岩国土木建築事務所</v>
      </c>
      <c r="N5" s="838"/>
      <c r="O5" s="838"/>
      <c r="P5" s="838"/>
      <c r="Q5" s="838"/>
      <c r="R5" s="839"/>
      <c r="S5" s="710"/>
      <c r="T5" s="711"/>
      <c r="U5" s="711"/>
      <c r="V5" s="712"/>
      <c r="W5" s="840" t="str">
        <f>+'様式B (1)'!$S$4</f>
        <v>小笠原洋</v>
      </c>
      <c r="X5" s="841"/>
      <c r="Y5" s="841"/>
      <c r="Z5" s="841"/>
      <c r="AA5" s="841"/>
      <c r="AB5" s="842"/>
      <c r="AC5" s="490"/>
      <c r="AD5" s="491"/>
      <c r="AE5" s="492"/>
      <c r="AF5" s="862"/>
      <c r="AG5" s="863"/>
      <c r="AH5" s="863"/>
      <c r="AI5" s="864"/>
    </row>
    <row r="6" spans="2:35" ht="26.25" customHeight="1" x14ac:dyDescent="0.2">
      <c r="B6" s="820" t="s">
        <v>219</v>
      </c>
      <c r="C6" s="823" t="s">
        <v>220</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821"/>
      <c r="C7" s="843"/>
      <c r="D7" s="844"/>
      <c r="E7" s="844"/>
      <c r="F7" s="844"/>
      <c r="G7" s="844"/>
      <c r="H7" s="844"/>
      <c r="I7" s="844"/>
      <c r="J7" s="844"/>
      <c r="K7" s="844"/>
      <c r="L7" s="844"/>
      <c r="M7" s="844"/>
      <c r="N7" s="844"/>
      <c r="O7" s="844"/>
      <c r="P7" s="844"/>
      <c r="Q7" s="844"/>
      <c r="R7" s="844"/>
      <c r="S7" s="844"/>
      <c r="T7" s="844"/>
      <c r="U7" s="844"/>
      <c r="V7" s="844"/>
      <c r="W7" s="844"/>
      <c r="X7" s="844"/>
      <c r="Y7" s="844"/>
      <c r="Z7" s="844"/>
      <c r="AA7" s="844"/>
      <c r="AB7" s="844"/>
      <c r="AC7" s="844"/>
      <c r="AD7" s="844"/>
      <c r="AE7" s="844"/>
      <c r="AF7" s="844"/>
      <c r="AG7" s="844"/>
      <c r="AH7" s="844"/>
      <c r="AI7" s="845"/>
    </row>
    <row r="8" spans="2:35" ht="35.450000000000003" customHeight="1" x14ac:dyDescent="0.15">
      <c r="B8" s="821"/>
      <c r="C8" s="843"/>
      <c r="D8" s="844"/>
      <c r="E8" s="844"/>
      <c r="F8" s="844"/>
      <c r="G8" s="844"/>
      <c r="H8" s="844"/>
      <c r="I8" s="844"/>
      <c r="J8" s="844"/>
      <c r="K8" s="844"/>
      <c r="L8" s="844"/>
      <c r="M8" s="844"/>
      <c r="N8" s="844"/>
      <c r="O8" s="844"/>
      <c r="P8" s="844"/>
      <c r="Q8" s="844"/>
      <c r="R8" s="844"/>
      <c r="S8" s="844"/>
      <c r="T8" s="844"/>
      <c r="U8" s="844"/>
      <c r="V8" s="844"/>
      <c r="W8" s="844"/>
      <c r="X8" s="844"/>
      <c r="Y8" s="844"/>
      <c r="Z8" s="844"/>
      <c r="AA8" s="844"/>
      <c r="AB8" s="844"/>
      <c r="AC8" s="844"/>
      <c r="AD8" s="844"/>
      <c r="AE8" s="844"/>
      <c r="AF8" s="844"/>
      <c r="AG8" s="844"/>
      <c r="AH8" s="844"/>
      <c r="AI8" s="845"/>
    </row>
    <row r="9" spans="2:35" ht="35.450000000000003" customHeight="1" x14ac:dyDescent="0.15">
      <c r="B9" s="821"/>
      <c r="C9" s="843"/>
      <c r="D9" s="844"/>
      <c r="E9" s="844"/>
      <c r="F9" s="844"/>
      <c r="G9" s="844"/>
      <c r="H9" s="844"/>
      <c r="I9" s="844"/>
      <c r="J9" s="844"/>
      <c r="K9" s="844"/>
      <c r="L9" s="844"/>
      <c r="M9" s="844"/>
      <c r="N9" s="844"/>
      <c r="O9" s="844"/>
      <c r="P9" s="844"/>
      <c r="Q9" s="844"/>
      <c r="R9" s="844"/>
      <c r="S9" s="844"/>
      <c r="T9" s="844"/>
      <c r="U9" s="844"/>
      <c r="V9" s="844"/>
      <c r="W9" s="844"/>
      <c r="X9" s="844"/>
      <c r="Y9" s="844"/>
      <c r="Z9" s="844"/>
      <c r="AA9" s="844"/>
      <c r="AB9" s="844"/>
      <c r="AC9" s="844"/>
      <c r="AD9" s="844"/>
      <c r="AE9" s="844"/>
      <c r="AF9" s="844"/>
      <c r="AG9" s="844"/>
      <c r="AH9" s="844"/>
      <c r="AI9" s="845"/>
    </row>
    <row r="10" spans="2:35" ht="35.450000000000003" customHeight="1" x14ac:dyDescent="0.15">
      <c r="B10" s="821"/>
      <c r="C10" s="843"/>
      <c r="D10" s="844"/>
      <c r="E10" s="844"/>
      <c r="F10" s="844"/>
      <c r="G10" s="844"/>
      <c r="H10" s="844"/>
      <c r="I10" s="844"/>
      <c r="J10" s="844"/>
      <c r="K10" s="844"/>
      <c r="L10" s="844"/>
      <c r="M10" s="844"/>
      <c r="N10" s="844"/>
      <c r="O10" s="844"/>
      <c r="P10" s="844"/>
      <c r="Q10" s="844"/>
      <c r="R10" s="844"/>
      <c r="S10" s="844"/>
      <c r="T10" s="844"/>
      <c r="U10" s="844"/>
      <c r="V10" s="844"/>
      <c r="W10" s="844"/>
      <c r="X10" s="844"/>
      <c r="Y10" s="844"/>
      <c r="Z10" s="844"/>
      <c r="AA10" s="844"/>
      <c r="AB10" s="844"/>
      <c r="AC10" s="844"/>
      <c r="AD10" s="844"/>
      <c r="AE10" s="844"/>
      <c r="AF10" s="844"/>
      <c r="AG10" s="844"/>
      <c r="AH10" s="844"/>
      <c r="AI10" s="845"/>
    </row>
    <row r="11" spans="2:35" ht="35.450000000000003" customHeight="1" x14ac:dyDescent="0.15">
      <c r="B11" s="821"/>
      <c r="C11" s="843"/>
      <c r="D11" s="844"/>
      <c r="E11" s="844"/>
      <c r="F11" s="844"/>
      <c r="G11" s="844"/>
      <c r="H11" s="844"/>
      <c r="I11" s="844"/>
      <c r="J11" s="844"/>
      <c r="K11" s="844"/>
      <c r="L11" s="844"/>
      <c r="M11" s="844"/>
      <c r="N11" s="844"/>
      <c r="O11" s="844"/>
      <c r="P11" s="844"/>
      <c r="Q11" s="844"/>
      <c r="R11" s="844"/>
      <c r="S11" s="844"/>
      <c r="T11" s="844"/>
      <c r="U11" s="844"/>
      <c r="V11" s="844"/>
      <c r="W11" s="844"/>
      <c r="X11" s="844"/>
      <c r="Y11" s="844"/>
      <c r="Z11" s="844"/>
      <c r="AA11" s="844"/>
      <c r="AB11" s="844"/>
      <c r="AC11" s="844"/>
      <c r="AD11" s="844"/>
      <c r="AE11" s="844"/>
      <c r="AF11" s="844"/>
      <c r="AG11" s="844"/>
      <c r="AH11" s="844"/>
      <c r="AI11" s="845"/>
    </row>
    <row r="12" spans="2:35" ht="35.450000000000003" customHeight="1" x14ac:dyDescent="0.15">
      <c r="B12" s="821"/>
      <c r="C12" s="843"/>
      <c r="D12" s="844"/>
      <c r="E12" s="844"/>
      <c r="F12" s="844"/>
      <c r="G12" s="844"/>
      <c r="H12" s="844"/>
      <c r="I12" s="844"/>
      <c r="J12" s="844"/>
      <c r="K12" s="844"/>
      <c r="L12" s="844"/>
      <c r="M12" s="844"/>
      <c r="N12" s="844"/>
      <c r="O12" s="844"/>
      <c r="P12" s="844"/>
      <c r="Q12" s="844"/>
      <c r="R12" s="844"/>
      <c r="S12" s="844"/>
      <c r="T12" s="844"/>
      <c r="U12" s="844"/>
      <c r="V12" s="844"/>
      <c r="W12" s="844"/>
      <c r="X12" s="844"/>
      <c r="Y12" s="844"/>
      <c r="Z12" s="844"/>
      <c r="AA12" s="844"/>
      <c r="AB12" s="844"/>
      <c r="AC12" s="844"/>
      <c r="AD12" s="844"/>
      <c r="AE12" s="844"/>
      <c r="AF12" s="844"/>
      <c r="AG12" s="844"/>
      <c r="AH12" s="844"/>
      <c r="AI12" s="845"/>
    </row>
    <row r="13" spans="2:35" ht="35.450000000000003" customHeight="1" x14ac:dyDescent="0.15">
      <c r="B13" s="821"/>
      <c r="C13" s="843"/>
      <c r="D13" s="844"/>
      <c r="E13" s="844"/>
      <c r="F13" s="844"/>
      <c r="G13" s="844"/>
      <c r="H13" s="844"/>
      <c r="I13" s="844"/>
      <c r="J13" s="844"/>
      <c r="K13" s="844"/>
      <c r="L13" s="844"/>
      <c r="M13" s="844"/>
      <c r="N13" s="844"/>
      <c r="O13" s="844"/>
      <c r="P13" s="844"/>
      <c r="Q13" s="844"/>
      <c r="R13" s="844"/>
      <c r="S13" s="844"/>
      <c r="T13" s="844"/>
      <c r="U13" s="844"/>
      <c r="V13" s="844"/>
      <c r="W13" s="844"/>
      <c r="X13" s="844"/>
      <c r="Y13" s="844"/>
      <c r="Z13" s="844"/>
      <c r="AA13" s="844"/>
      <c r="AB13" s="844"/>
      <c r="AC13" s="844"/>
      <c r="AD13" s="844"/>
      <c r="AE13" s="844"/>
      <c r="AF13" s="844"/>
      <c r="AG13" s="844"/>
      <c r="AH13" s="844"/>
      <c r="AI13" s="845"/>
    </row>
    <row r="14" spans="2:35" ht="35.450000000000003" customHeight="1" x14ac:dyDescent="0.15">
      <c r="B14" s="821"/>
      <c r="C14" s="843"/>
      <c r="D14" s="844"/>
      <c r="E14" s="844"/>
      <c r="F14" s="844"/>
      <c r="G14" s="844"/>
      <c r="H14" s="844"/>
      <c r="I14" s="844"/>
      <c r="J14" s="844"/>
      <c r="K14" s="844"/>
      <c r="L14" s="844"/>
      <c r="M14" s="844"/>
      <c r="N14" s="844"/>
      <c r="O14" s="844"/>
      <c r="P14" s="844"/>
      <c r="Q14" s="844"/>
      <c r="R14" s="844"/>
      <c r="S14" s="844"/>
      <c r="T14" s="844"/>
      <c r="U14" s="844"/>
      <c r="V14" s="844"/>
      <c r="W14" s="844"/>
      <c r="X14" s="844"/>
      <c r="Y14" s="844"/>
      <c r="Z14" s="844"/>
      <c r="AA14" s="844"/>
      <c r="AB14" s="844"/>
      <c r="AC14" s="844"/>
      <c r="AD14" s="844"/>
      <c r="AE14" s="844"/>
      <c r="AF14" s="844"/>
      <c r="AG14" s="844"/>
      <c r="AH14" s="844"/>
      <c r="AI14" s="845"/>
    </row>
    <row r="15" spans="2:35" ht="35.450000000000003" customHeight="1" x14ac:dyDescent="0.15">
      <c r="B15" s="821"/>
      <c r="C15" s="843"/>
      <c r="D15" s="844"/>
      <c r="E15" s="844"/>
      <c r="F15" s="844"/>
      <c r="G15" s="844"/>
      <c r="H15" s="844"/>
      <c r="I15" s="844"/>
      <c r="J15" s="844"/>
      <c r="K15" s="844"/>
      <c r="L15" s="844"/>
      <c r="M15" s="844"/>
      <c r="N15" s="844"/>
      <c r="O15" s="844"/>
      <c r="P15" s="844"/>
      <c r="Q15" s="844"/>
      <c r="R15" s="844"/>
      <c r="S15" s="844"/>
      <c r="T15" s="844"/>
      <c r="U15" s="844"/>
      <c r="V15" s="844"/>
      <c r="W15" s="844"/>
      <c r="X15" s="844"/>
      <c r="Y15" s="844"/>
      <c r="Z15" s="844"/>
      <c r="AA15" s="844"/>
      <c r="AB15" s="844"/>
      <c r="AC15" s="844"/>
      <c r="AD15" s="844"/>
      <c r="AE15" s="844"/>
      <c r="AF15" s="844"/>
      <c r="AG15" s="844"/>
      <c r="AH15" s="844"/>
      <c r="AI15" s="845"/>
    </row>
    <row r="16" spans="2:35" ht="35.450000000000003" customHeight="1" x14ac:dyDescent="0.15">
      <c r="B16" s="821"/>
      <c r="C16" s="843"/>
      <c r="D16" s="844"/>
      <c r="E16" s="844"/>
      <c r="F16" s="844"/>
      <c r="G16" s="844"/>
      <c r="H16" s="844"/>
      <c r="I16" s="844"/>
      <c r="J16" s="844"/>
      <c r="K16" s="844"/>
      <c r="L16" s="844"/>
      <c r="M16" s="844"/>
      <c r="N16" s="844"/>
      <c r="O16" s="844"/>
      <c r="P16" s="844"/>
      <c r="Q16" s="844"/>
      <c r="R16" s="844"/>
      <c r="S16" s="844"/>
      <c r="T16" s="844"/>
      <c r="U16" s="844"/>
      <c r="V16" s="844"/>
      <c r="W16" s="844"/>
      <c r="X16" s="844"/>
      <c r="Y16" s="844"/>
      <c r="Z16" s="844"/>
      <c r="AA16" s="844"/>
      <c r="AB16" s="844"/>
      <c r="AC16" s="844"/>
      <c r="AD16" s="844"/>
      <c r="AE16" s="844"/>
      <c r="AF16" s="844"/>
      <c r="AG16" s="844"/>
      <c r="AH16" s="844"/>
      <c r="AI16" s="845"/>
    </row>
    <row r="17" spans="2:35" ht="22.5" customHeight="1" x14ac:dyDescent="0.15">
      <c r="B17" s="821"/>
      <c r="C17" s="843"/>
      <c r="D17" s="844"/>
      <c r="E17" s="844"/>
      <c r="F17" s="844"/>
      <c r="G17" s="844"/>
      <c r="H17" s="844"/>
      <c r="I17" s="844"/>
      <c r="J17" s="844"/>
      <c r="K17" s="844"/>
      <c r="L17" s="844"/>
      <c r="M17" s="844"/>
      <c r="N17" s="844"/>
      <c r="O17" s="844"/>
      <c r="P17" s="844"/>
      <c r="Q17" s="844"/>
      <c r="R17" s="844"/>
      <c r="S17" s="844"/>
      <c r="T17" s="844"/>
      <c r="U17" s="844"/>
      <c r="V17" s="844"/>
      <c r="W17" s="844"/>
      <c r="X17" s="844"/>
      <c r="Y17" s="844"/>
      <c r="Z17" s="844"/>
      <c r="AA17" s="844"/>
      <c r="AB17" s="844"/>
      <c r="AC17" s="844"/>
      <c r="AD17" s="844"/>
      <c r="AE17" s="844"/>
      <c r="AF17" s="844"/>
      <c r="AG17" s="844"/>
      <c r="AH17" s="844"/>
      <c r="AI17" s="845"/>
    </row>
    <row r="18" spans="2:35" ht="71.25" customHeight="1" x14ac:dyDescent="0.15">
      <c r="B18" s="822"/>
      <c r="C18" s="71"/>
      <c r="D18" s="72"/>
      <c r="E18" s="73"/>
      <c r="F18" s="74"/>
      <c r="G18" s="74"/>
      <c r="H18" s="72"/>
      <c r="I18" s="72"/>
      <c r="J18" s="72"/>
      <c r="K18" s="72"/>
      <c r="L18" s="72"/>
      <c r="M18" s="72"/>
      <c r="N18" s="72"/>
      <c r="O18" s="72"/>
      <c r="P18" s="72"/>
      <c r="Q18" s="72"/>
      <c r="R18" s="72"/>
      <c r="S18" s="75"/>
      <c r="T18" s="75"/>
      <c r="U18" s="75"/>
      <c r="V18" s="826" t="s">
        <v>221</v>
      </c>
      <c r="W18" s="826"/>
      <c r="X18" s="826"/>
      <c r="Y18" s="826"/>
      <c r="Z18" s="826"/>
      <c r="AA18" s="826"/>
      <c r="AB18" s="826"/>
      <c r="AC18" s="826"/>
      <c r="AD18" s="826"/>
      <c r="AE18" s="826"/>
      <c r="AF18" s="826"/>
      <c r="AG18" s="826"/>
      <c r="AH18" s="826"/>
      <c r="AI18" s="827"/>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169E0-4790-4B42-9E1C-6777C5C6D1DB}">
  <sheetPr codeName="Sheet87">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8" t="s">
        <v>218</v>
      </c>
      <c r="C3" s="438"/>
      <c r="D3" s="438"/>
      <c r="E3" s="846"/>
      <c r="F3" s="846"/>
      <c r="G3" s="846"/>
      <c r="H3" s="846"/>
      <c r="I3" s="846"/>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847" t="s">
        <v>58</v>
      </c>
      <c r="C4" s="848"/>
      <c r="D4" s="849"/>
      <c r="E4" s="850" t="str">
        <f>+'様式A-1'!$D$3</f>
        <v>セキセキトンネル</v>
      </c>
      <c r="F4" s="851"/>
      <c r="G4" s="851"/>
      <c r="H4" s="851"/>
      <c r="I4" s="852"/>
      <c r="J4" s="853" t="s">
        <v>59</v>
      </c>
      <c r="K4" s="854"/>
      <c r="L4" s="855"/>
      <c r="M4" s="837" t="str">
        <f>+'様式A-1'!$J$3</f>
        <v>主要地方道岩国大竹線</v>
      </c>
      <c r="N4" s="838"/>
      <c r="O4" s="838"/>
      <c r="P4" s="838"/>
      <c r="Q4" s="838"/>
      <c r="R4" s="839"/>
      <c r="S4" s="707" t="s">
        <v>174</v>
      </c>
      <c r="T4" s="708"/>
      <c r="U4" s="708"/>
      <c r="V4" s="709"/>
      <c r="W4" s="856" t="str">
        <f>+'様式B (1)'!$S$3</f>
        <v>復建調査設計株式会社</v>
      </c>
      <c r="X4" s="857"/>
      <c r="Y4" s="857"/>
      <c r="Z4" s="857"/>
      <c r="AA4" s="857"/>
      <c r="AB4" s="858"/>
      <c r="AC4" s="487" t="s">
        <v>128</v>
      </c>
      <c r="AD4" s="488"/>
      <c r="AE4" s="489"/>
      <c r="AF4" s="859">
        <f>+'様式B (1)'!$P$2</f>
        <v>45853</v>
      </c>
      <c r="AG4" s="860"/>
      <c r="AH4" s="860"/>
      <c r="AI4" s="861"/>
    </row>
    <row r="5" spans="2:35" ht="20.100000000000001" customHeight="1" x14ac:dyDescent="0.15">
      <c r="B5" s="828" t="s">
        <v>70</v>
      </c>
      <c r="C5" s="829"/>
      <c r="D5" s="830"/>
      <c r="E5" s="831" t="str">
        <f>+'様式A-1'!$D$4</f>
        <v>関々トンネル</v>
      </c>
      <c r="F5" s="832"/>
      <c r="G5" s="832"/>
      <c r="H5" s="832"/>
      <c r="I5" s="833"/>
      <c r="J5" s="834" t="s">
        <v>71</v>
      </c>
      <c r="K5" s="835"/>
      <c r="L5" s="836"/>
      <c r="M5" s="837" t="str">
        <f>+'様式A-1'!$R$3</f>
        <v>山口県岩国土木建築事務所</v>
      </c>
      <c r="N5" s="838"/>
      <c r="O5" s="838"/>
      <c r="P5" s="838"/>
      <c r="Q5" s="838"/>
      <c r="R5" s="839"/>
      <c r="S5" s="710"/>
      <c r="T5" s="711"/>
      <c r="U5" s="711"/>
      <c r="V5" s="712"/>
      <c r="W5" s="840" t="str">
        <f>+'様式B (1)'!$S$4</f>
        <v>小笠原洋</v>
      </c>
      <c r="X5" s="841"/>
      <c r="Y5" s="841"/>
      <c r="Z5" s="841"/>
      <c r="AA5" s="841"/>
      <c r="AB5" s="842"/>
      <c r="AC5" s="490"/>
      <c r="AD5" s="491"/>
      <c r="AE5" s="492"/>
      <c r="AF5" s="862"/>
      <c r="AG5" s="863"/>
      <c r="AH5" s="863"/>
      <c r="AI5" s="864"/>
    </row>
    <row r="6" spans="2:35" ht="26.25" customHeight="1" x14ac:dyDescent="0.2">
      <c r="B6" s="820" t="s">
        <v>219</v>
      </c>
      <c r="C6" s="823" t="s">
        <v>220</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821"/>
      <c r="C7" s="843"/>
      <c r="D7" s="844"/>
      <c r="E7" s="844"/>
      <c r="F7" s="844"/>
      <c r="G7" s="844"/>
      <c r="H7" s="844"/>
      <c r="I7" s="844"/>
      <c r="J7" s="844"/>
      <c r="K7" s="844"/>
      <c r="L7" s="844"/>
      <c r="M7" s="844"/>
      <c r="N7" s="844"/>
      <c r="O7" s="844"/>
      <c r="P7" s="844"/>
      <c r="Q7" s="844"/>
      <c r="R7" s="844"/>
      <c r="S7" s="844"/>
      <c r="T7" s="844"/>
      <c r="U7" s="844"/>
      <c r="V7" s="844"/>
      <c r="W7" s="844"/>
      <c r="X7" s="844"/>
      <c r="Y7" s="844"/>
      <c r="Z7" s="844"/>
      <c r="AA7" s="844"/>
      <c r="AB7" s="844"/>
      <c r="AC7" s="844"/>
      <c r="AD7" s="844"/>
      <c r="AE7" s="844"/>
      <c r="AF7" s="844"/>
      <c r="AG7" s="844"/>
      <c r="AH7" s="844"/>
      <c r="AI7" s="845"/>
    </row>
    <row r="8" spans="2:35" ht="35.450000000000003" customHeight="1" x14ac:dyDescent="0.15">
      <c r="B8" s="821"/>
      <c r="C8" s="843"/>
      <c r="D8" s="844"/>
      <c r="E8" s="844"/>
      <c r="F8" s="844"/>
      <c r="G8" s="844"/>
      <c r="H8" s="844"/>
      <c r="I8" s="844"/>
      <c r="J8" s="844"/>
      <c r="K8" s="844"/>
      <c r="L8" s="844"/>
      <c r="M8" s="844"/>
      <c r="N8" s="844"/>
      <c r="O8" s="844"/>
      <c r="P8" s="844"/>
      <c r="Q8" s="844"/>
      <c r="R8" s="844"/>
      <c r="S8" s="844"/>
      <c r="T8" s="844"/>
      <c r="U8" s="844"/>
      <c r="V8" s="844"/>
      <c r="W8" s="844"/>
      <c r="X8" s="844"/>
      <c r="Y8" s="844"/>
      <c r="Z8" s="844"/>
      <c r="AA8" s="844"/>
      <c r="AB8" s="844"/>
      <c r="AC8" s="844"/>
      <c r="AD8" s="844"/>
      <c r="AE8" s="844"/>
      <c r="AF8" s="844"/>
      <c r="AG8" s="844"/>
      <c r="AH8" s="844"/>
      <c r="AI8" s="845"/>
    </row>
    <row r="9" spans="2:35" ht="35.450000000000003" customHeight="1" x14ac:dyDescent="0.15">
      <c r="B9" s="821"/>
      <c r="C9" s="843"/>
      <c r="D9" s="844"/>
      <c r="E9" s="844"/>
      <c r="F9" s="844"/>
      <c r="G9" s="844"/>
      <c r="H9" s="844"/>
      <c r="I9" s="844"/>
      <c r="J9" s="844"/>
      <c r="K9" s="844"/>
      <c r="L9" s="844"/>
      <c r="M9" s="844"/>
      <c r="N9" s="844"/>
      <c r="O9" s="844"/>
      <c r="P9" s="844"/>
      <c r="Q9" s="844"/>
      <c r="R9" s="844"/>
      <c r="S9" s="844"/>
      <c r="T9" s="844"/>
      <c r="U9" s="844"/>
      <c r="V9" s="844"/>
      <c r="W9" s="844"/>
      <c r="X9" s="844"/>
      <c r="Y9" s="844"/>
      <c r="Z9" s="844"/>
      <c r="AA9" s="844"/>
      <c r="AB9" s="844"/>
      <c r="AC9" s="844"/>
      <c r="AD9" s="844"/>
      <c r="AE9" s="844"/>
      <c r="AF9" s="844"/>
      <c r="AG9" s="844"/>
      <c r="AH9" s="844"/>
      <c r="AI9" s="845"/>
    </row>
    <row r="10" spans="2:35" ht="35.450000000000003" customHeight="1" x14ac:dyDescent="0.15">
      <c r="B10" s="821"/>
      <c r="C10" s="843"/>
      <c r="D10" s="844"/>
      <c r="E10" s="844"/>
      <c r="F10" s="844"/>
      <c r="G10" s="844"/>
      <c r="H10" s="844"/>
      <c r="I10" s="844"/>
      <c r="J10" s="844"/>
      <c r="K10" s="844"/>
      <c r="L10" s="844"/>
      <c r="M10" s="844"/>
      <c r="N10" s="844"/>
      <c r="O10" s="844"/>
      <c r="P10" s="844"/>
      <c r="Q10" s="844"/>
      <c r="R10" s="844"/>
      <c r="S10" s="844"/>
      <c r="T10" s="844"/>
      <c r="U10" s="844"/>
      <c r="V10" s="844"/>
      <c r="W10" s="844"/>
      <c r="X10" s="844"/>
      <c r="Y10" s="844"/>
      <c r="Z10" s="844"/>
      <c r="AA10" s="844"/>
      <c r="AB10" s="844"/>
      <c r="AC10" s="844"/>
      <c r="AD10" s="844"/>
      <c r="AE10" s="844"/>
      <c r="AF10" s="844"/>
      <c r="AG10" s="844"/>
      <c r="AH10" s="844"/>
      <c r="AI10" s="845"/>
    </row>
    <row r="11" spans="2:35" ht="35.450000000000003" customHeight="1" x14ac:dyDescent="0.15">
      <c r="B11" s="821"/>
      <c r="C11" s="843"/>
      <c r="D11" s="844"/>
      <c r="E11" s="844"/>
      <c r="F11" s="844"/>
      <c r="G11" s="844"/>
      <c r="H11" s="844"/>
      <c r="I11" s="844"/>
      <c r="J11" s="844"/>
      <c r="K11" s="844"/>
      <c r="L11" s="844"/>
      <c r="M11" s="844"/>
      <c r="N11" s="844"/>
      <c r="O11" s="844"/>
      <c r="P11" s="844"/>
      <c r="Q11" s="844"/>
      <c r="R11" s="844"/>
      <c r="S11" s="844"/>
      <c r="T11" s="844"/>
      <c r="U11" s="844"/>
      <c r="V11" s="844"/>
      <c r="W11" s="844"/>
      <c r="X11" s="844"/>
      <c r="Y11" s="844"/>
      <c r="Z11" s="844"/>
      <c r="AA11" s="844"/>
      <c r="AB11" s="844"/>
      <c r="AC11" s="844"/>
      <c r="AD11" s="844"/>
      <c r="AE11" s="844"/>
      <c r="AF11" s="844"/>
      <c r="AG11" s="844"/>
      <c r="AH11" s="844"/>
      <c r="AI11" s="845"/>
    </row>
    <row r="12" spans="2:35" ht="35.450000000000003" customHeight="1" x14ac:dyDescent="0.15">
      <c r="B12" s="821"/>
      <c r="C12" s="843"/>
      <c r="D12" s="844"/>
      <c r="E12" s="844"/>
      <c r="F12" s="844"/>
      <c r="G12" s="844"/>
      <c r="H12" s="844"/>
      <c r="I12" s="844"/>
      <c r="J12" s="844"/>
      <c r="K12" s="844"/>
      <c r="L12" s="844"/>
      <c r="M12" s="844"/>
      <c r="N12" s="844"/>
      <c r="O12" s="844"/>
      <c r="P12" s="844"/>
      <c r="Q12" s="844"/>
      <c r="R12" s="844"/>
      <c r="S12" s="844"/>
      <c r="T12" s="844"/>
      <c r="U12" s="844"/>
      <c r="V12" s="844"/>
      <c r="W12" s="844"/>
      <c r="X12" s="844"/>
      <c r="Y12" s="844"/>
      <c r="Z12" s="844"/>
      <c r="AA12" s="844"/>
      <c r="AB12" s="844"/>
      <c r="AC12" s="844"/>
      <c r="AD12" s="844"/>
      <c r="AE12" s="844"/>
      <c r="AF12" s="844"/>
      <c r="AG12" s="844"/>
      <c r="AH12" s="844"/>
      <c r="AI12" s="845"/>
    </row>
    <row r="13" spans="2:35" ht="35.450000000000003" customHeight="1" x14ac:dyDescent="0.15">
      <c r="B13" s="821"/>
      <c r="C13" s="843"/>
      <c r="D13" s="844"/>
      <c r="E13" s="844"/>
      <c r="F13" s="844"/>
      <c r="G13" s="844"/>
      <c r="H13" s="844"/>
      <c r="I13" s="844"/>
      <c r="J13" s="844"/>
      <c r="K13" s="844"/>
      <c r="L13" s="844"/>
      <c r="M13" s="844"/>
      <c r="N13" s="844"/>
      <c r="O13" s="844"/>
      <c r="P13" s="844"/>
      <c r="Q13" s="844"/>
      <c r="R13" s="844"/>
      <c r="S13" s="844"/>
      <c r="T13" s="844"/>
      <c r="U13" s="844"/>
      <c r="V13" s="844"/>
      <c r="W13" s="844"/>
      <c r="X13" s="844"/>
      <c r="Y13" s="844"/>
      <c r="Z13" s="844"/>
      <c r="AA13" s="844"/>
      <c r="AB13" s="844"/>
      <c r="AC13" s="844"/>
      <c r="AD13" s="844"/>
      <c r="AE13" s="844"/>
      <c r="AF13" s="844"/>
      <c r="AG13" s="844"/>
      <c r="AH13" s="844"/>
      <c r="AI13" s="845"/>
    </row>
    <row r="14" spans="2:35" ht="35.450000000000003" customHeight="1" x14ac:dyDescent="0.15">
      <c r="B14" s="821"/>
      <c r="C14" s="843"/>
      <c r="D14" s="844"/>
      <c r="E14" s="844"/>
      <c r="F14" s="844"/>
      <c r="G14" s="844"/>
      <c r="H14" s="844"/>
      <c r="I14" s="844"/>
      <c r="J14" s="844"/>
      <c r="K14" s="844"/>
      <c r="L14" s="844"/>
      <c r="M14" s="844"/>
      <c r="N14" s="844"/>
      <c r="O14" s="844"/>
      <c r="P14" s="844"/>
      <c r="Q14" s="844"/>
      <c r="R14" s="844"/>
      <c r="S14" s="844"/>
      <c r="T14" s="844"/>
      <c r="U14" s="844"/>
      <c r="V14" s="844"/>
      <c r="W14" s="844"/>
      <c r="X14" s="844"/>
      <c r="Y14" s="844"/>
      <c r="Z14" s="844"/>
      <c r="AA14" s="844"/>
      <c r="AB14" s="844"/>
      <c r="AC14" s="844"/>
      <c r="AD14" s="844"/>
      <c r="AE14" s="844"/>
      <c r="AF14" s="844"/>
      <c r="AG14" s="844"/>
      <c r="AH14" s="844"/>
      <c r="AI14" s="845"/>
    </row>
    <row r="15" spans="2:35" ht="35.450000000000003" customHeight="1" x14ac:dyDescent="0.15">
      <c r="B15" s="821"/>
      <c r="C15" s="843"/>
      <c r="D15" s="844"/>
      <c r="E15" s="844"/>
      <c r="F15" s="844"/>
      <c r="G15" s="844"/>
      <c r="H15" s="844"/>
      <c r="I15" s="844"/>
      <c r="J15" s="844"/>
      <c r="K15" s="844"/>
      <c r="L15" s="844"/>
      <c r="M15" s="844"/>
      <c r="N15" s="844"/>
      <c r="O15" s="844"/>
      <c r="P15" s="844"/>
      <c r="Q15" s="844"/>
      <c r="R15" s="844"/>
      <c r="S15" s="844"/>
      <c r="T15" s="844"/>
      <c r="U15" s="844"/>
      <c r="V15" s="844"/>
      <c r="W15" s="844"/>
      <c r="X15" s="844"/>
      <c r="Y15" s="844"/>
      <c r="Z15" s="844"/>
      <c r="AA15" s="844"/>
      <c r="AB15" s="844"/>
      <c r="AC15" s="844"/>
      <c r="AD15" s="844"/>
      <c r="AE15" s="844"/>
      <c r="AF15" s="844"/>
      <c r="AG15" s="844"/>
      <c r="AH15" s="844"/>
      <c r="AI15" s="845"/>
    </row>
    <row r="16" spans="2:35" ht="35.450000000000003" customHeight="1" x14ac:dyDescent="0.15">
      <c r="B16" s="821"/>
      <c r="C16" s="843"/>
      <c r="D16" s="844"/>
      <c r="E16" s="844"/>
      <c r="F16" s="844"/>
      <c r="G16" s="844"/>
      <c r="H16" s="844"/>
      <c r="I16" s="844"/>
      <c r="J16" s="844"/>
      <c r="K16" s="844"/>
      <c r="L16" s="844"/>
      <c r="M16" s="844"/>
      <c r="N16" s="844"/>
      <c r="O16" s="844"/>
      <c r="P16" s="844"/>
      <c r="Q16" s="844"/>
      <c r="R16" s="844"/>
      <c r="S16" s="844"/>
      <c r="T16" s="844"/>
      <c r="U16" s="844"/>
      <c r="V16" s="844"/>
      <c r="W16" s="844"/>
      <c r="X16" s="844"/>
      <c r="Y16" s="844"/>
      <c r="Z16" s="844"/>
      <c r="AA16" s="844"/>
      <c r="AB16" s="844"/>
      <c r="AC16" s="844"/>
      <c r="AD16" s="844"/>
      <c r="AE16" s="844"/>
      <c r="AF16" s="844"/>
      <c r="AG16" s="844"/>
      <c r="AH16" s="844"/>
      <c r="AI16" s="845"/>
    </row>
    <row r="17" spans="2:35" ht="22.5" customHeight="1" x14ac:dyDescent="0.15">
      <c r="B17" s="821"/>
      <c r="C17" s="843"/>
      <c r="D17" s="844"/>
      <c r="E17" s="844"/>
      <c r="F17" s="844"/>
      <c r="G17" s="844"/>
      <c r="H17" s="844"/>
      <c r="I17" s="844"/>
      <c r="J17" s="844"/>
      <c r="K17" s="844"/>
      <c r="L17" s="844"/>
      <c r="M17" s="844"/>
      <c r="N17" s="844"/>
      <c r="O17" s="844"/>
      <c r="P17" s="844"/>
      <c r="Q17" s="844"/>
      <c r="R17" s="844"/>
      <c r="S17" s="844"/>
      <c r="T17" s="844"/>
      <c r="U17" s="844"/>
      <c r="V17" s="844"/>
      <c r="W17" s="844"/>
      <c r="X17" s="844"/>
      <c r="Y17" s="844"/>
      <c r="Z17" s="844"/>
      <c r="AA17" s="844"/>
      <c r="AB17" s="844"/>
      <c r="AC17" s="844"/>
      <c r="AD17" s="844"/>
      <c r="AE17" s="844"/>
      <c r="AF17" s="844"/>
      <c r="AG17" s="844"/>
      <c r="AH17" s="844"/>
      <c r="AI17" s="845"/>
    </row>
    <row r="18" spans="2:35" ht="71.25" customHeight="1" x14ac:dyDescent="0.15">
      <c r="B18" s="822"/>
      <c r="C18" s="71"/>
      <c r="D18" s="72"/>
      <c r="E18" s="73"/>
      <c r="F18" s="74"/>
      <c r="G18" s="74"/>
      <c r="H18" s="72"/>
      <c r="I18" s="72"/>
      <c r="J18" s="72"/>
      <c r="K18" s="72"/>
      <c r="L18" s="72"/>
      <c r="M18" s="72"/>
      <c r="N18" s="72"/>
      <c r="O18" s="72"/>
      <c r="P18" s="72"/>
      <c r="Q18" s="72"/>
      <c r="R18" s="72"/>
      <c r="S18" s="75"/>
      <c r="T18" s="75"/>
      <c r="U18" s="75"/>
      <c r="V18" s="826" t="s">
        <v>221</v>
      </c>
      <c r="W18" s="826"/>
      <c r="X18" s="826"/>
      <c r="Y18" s="826"/>
      <c r="Z18" s="826"/>
      <c r="AA18" s="826"/>
      <c r="AB18" s="826"/>
      <c r="AC18" s="826"/>
      <c r="AD18" s="826"/>
      <c r="AE18" s="826"/>
      <c r="AF18" s="826"/>
      <c r="AG18" s="826"/>
      <c r="AH18" s="826"/>
      <c r="AI18" s="827"/>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CB8EB-BF47-4064-9C79-A8DC18695B7F}">
  <sheetPr codeName="Sheet88">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8" t="s">
        <v>218</v>
      </c>
      <c r="C3" s="438"/>
      <c r="D3" s="438"/>
      <c r="E3" s="846"/>
      <c r="F3" s="846"/>
      <c r="G3" s="846"/>
      <c r="H3" s="846"/>
      <c r="I3" s="846"/>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847" t="s">
        <v>58</v>
      </c>
      <c r="C4" s="848"/>
      <c r="D4" s="849"/>
      <c r="E4" s="850" t="str">
        <f>+'様式A-1'!$D$3</f>
        <v>セキセキトンネル</v>
      </c>
      <c r="F4" s="851"/>
      <c r="G4" s="851"/>
      <c r="H4" s="851"/>
      <c r="I4" s="852"/>
      <c r="J4" s="853" t="s">
        <v>59</v>
      </c>
      <c r="K4" s="854"/>
      <c r="L4" s="855"/>
      <c r="M4" s="837" t="str">
        <f>+'様式A-1'!$J$3</f>
        <v>主要地方道岩国大竹線</v>
      </c>
      <c r="N4" s="838"/>
      <c r="O4" s="838"/>
      <c r="P4" s="838"/>
      <c r="Q4" s="838"/>
      <c r="R4" s="839"/>
      <c r="S4" s="707" t="s">
        <v>174</v>
      </c>
      <c r="T4" s="708"/>
      <c r="U4" s="708"/>
      <c r="V4" s="709"/>
      <c r="W4" s="856" t="str">
        <f>+'様式B (1)'!$S$3</f>
        <v>復建調査設計株式会社</v>
      </c>
      <c r="X4" s="857"/>
      <c r="Y4" s="857"/>
      <c r="Z4" s="857"/>
      <c r="AA4" s="857"/>
      <c r="AB4" s="858"/>
      <c r="AC4" s="487" t="s">
        <v>128</v>
      </c>
      <c r="AD4" s="488"/>
      <c r="AE4" s="489"/>
      <c r="AF4" s="859">
        <f>+'様式B (1)'!$P$2</f>
        <v>45853</v>
      </c>
      <c r="AG4" s="860"/>
      <c r="AH4" s="860"/>
      <c r="AI4" s="861"/>
    </row>
    <row r="5" spans="2:35" ht="20.100000000000001" customHeight="1" x14ac:dyDescent="0.15">
      <c r="B5" s="828" t="s">
        <v>70</v>
      </c>
      <c r="C5" s="829"/>
      <c r="D5" s="830"/>
      <c r="E5" s="831" t="str">
        <f>+'様式A-1'!$D$4</f>
        <v>関々トンネル</v>
      </c>
      <c r="F5" s="832"/>
      <c r="G5" s="832"/>
      <c r="H5" s="832"/>
      <c r="I5" s="833"/>
      <c r="J5" s="834" t="s">
        <v>71</v>
      </c>
      <c r="K5" s="835"/>
      <c r="L5" s="836"/>
      <c r="M5" s="837" t="str">
        <f>+'様式A-1'!$R$3</f>
        <v>山口県岩国土木建築事務所</v>
      </c>
      <c r="N5" s="838"/>
      <c r="O5" s="838"/>
      <c r="P5" s="838"/>
      <c r="Q5" s="838"/>
      <c r="R5" s="839"/>
      <c r="S5" s="710"/>
      <c r="T5" s="711"/>
      <c r="U5" s="711"/>
      <c r="V5" s="712"/>
      <c r="W5" s="840" t="str">
        <f>+'様式B (1)'!$S$4</f>
        <v>小笠原洋</v>
      </c>
      <c r="X5" s="841"/>
      <c r="Y5" s="841"/>
      <c r="Z5" s="841"/>
      <c r="AA5" s="841"/>
      <c r="AB5" s="842"/>
      <c r="AC5" s="490"/>
      <c r="AD5" s="491"/>
      <c r="AE5" s="492"/>
      <c r="AF5" s="862"/>
      <c r="AG5" s="863"/>
      <c r="AH5" s="863"/>
      <c r="AI5" s="864"/>
    </row>
    <row r="6" spans="2:35" ht="26.25" customHeight="1" x14ac:dyDescent="0.2">
      <c r="B6" s="820" t="s">
        <v>219</v>
      </c>
      <c r="C6" s="823" t="s">
        <v>220</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821"/>
      <c r="C7" s="843"/>
      <c r="D7" s="844"/>
      <c r="E7" s="844"/>
      <c r="F7" s="844"/>
      <c r="G7" s="844"/>
      <c r="H7" s="844"/>
      <c r="I7" s="844"/>
      <c r="J7" s="844"/>
      <c r="K7" s="844"/>
      <c r="L7" s="844"/>
      <c r="M7" s="844"/>
      <c r="N7" s="844"/>
      <c r="O7" s="844"/>
      <c r="P7" s="844"/>
      <c r="Q7" s="844"/>
      <c r="R7" s="844"/>
      <c r="S7" s="844"/>
      <c r="T7" s="844"/>
      <c r="U7" s="844"/>
      <c r="V7" s="844"/>
      <c r="W7" s="844"/>
      <c r="X7" s="844"/>
      <c r="Y7" s="844"/>
      <c r="Z7" s="844"/>
      <c r="AA7" s="844"/>
      <c r="AB7" s="844"/>
      <c r="AC7" s="844"/>
      <c r="AD7" s="844"/>
      <c r="AE7" s="844"/>
      <c r="AF7" s="844"/>
      <c r="AG7" s="844"/>
      <c r="AH7" s="844"/>
      <c r="AI7" s="845"/>
    </row>
    <row r="8" spans="2:35" ht="35.450000000000003" customHeight="1" x14ac:dyDescent="0.15">
      <c r="B8" s="821"/>
      <c r="C8" s="843"/>
      <c r="D8" s="844"/>
      <c r="E8" s="844"/>
      <c r="F8" s="844"/>
      <c r="G8" s="844"/>
      <c r="H8" s="844"/>
      <c r="I8" s="844"/>
      <c r="J8" s="844"/>
      <c r="K8" s="844"/>
      <c r="L8" s="844"/>
      <c r="M8" s="844"/>
      <c r="N8" s="844"/>
      <c r="O8" s="844"/>
      <c r="P8" s="844"/>
      <c r="Q8" s="844"/>
      <c r="R8" s="844"/>
      <c r="S8" s="844"/>
      <c r="T8" s="844"/>
      <c r="U8" s="844"/>
      <c r="V8" s="844"/>
      <c r="W8" s="844"/>
      <c r="X8" s="844"/>
      <c r="Y8" s="844"/>
      <c r="Z8" s="844"/>
      <c r="AA8" s="844"/>
      <c r="AB8" s="844"/>
      <c r="AC8" s="844"/>
      <c r="AD8" s="844"/>
      <c r="AE8" s="844"/>
      <c r="AF8" s="844"/>
      <c r="AG8" s="844"/>
      <c r="AH8" s="844"/>
      <c r="AI8" s="845"/>
    </row>
    <row r="9" spans="2:35" ht="35.450000000000003" customHeight="1" x14ac:dyDescent="0.15">
      <c r="B9" s="821"/>
      <c r="C9" s="843"/>
      <c r="D9" s="844"/>
      <c r="E9" s="844"/>
      <c r="F9" s="844"/>
      <c r="G9" s="844"/>
      <c r="H9" s="844"/>
      <c r="I9" s="844"/>
      <c r="J9" s="844"/>
      <c r="K9" s="844"/>
      <c r="L9" s="844"/>
      <c r="M9" s="844"/>
      <c r="N9" s="844"/>
      <c r="O9" s="844"/>
      <c r="P9" s="844"/>
      <c r="Q9" s="844"/>
      <c r="R9" s="844"/>
      <c r="S9" s="844"/>
      <c r="T9" s="844"/>
      <c r="U9" s="844"/>
      <c r="V9" s="844"/>
      <c r="W9" s="844"/>
      <c r="X9" s="844"/>
      <c r="Y9" s="844"/>
      <c r="Z9" s="844"/>
      <c r="AA9" s="844"/>
      <c r="AB9" s="844"/>
      <c r="AC9" s="844"/>
      <c r="AD9" s="844"/>
      <c r="AE9" s="844"/>
      <c r="AF9" s="844"/>
      <c r="AG9" s="844"/>
      <c r="AH9" s="844"/>
      <c r="AI9" s="845"/>
    </row>
    <row r="10" spans="2:35" ht="35.450000000000003" customHeight="1" x14ac:dyDescent="0.15">
      <c r="B10" s="821"/>
      <c r="C10" s="843"/>
      <c r="D10" s="844"/>
      <c r="E10" s="844"/>
      <c r="F10" s="844"/>
      <c r="G10" s="844"/>
      <c r="H10" s="844"/>
      <c r="I10" s="844"/>
      <c r="J10" s="844"/>
      <c r="K10" s="844"/>
      <c r="L10" s="844"/>
      <c r="M10" s="844"/>
      <c r="N10" s="844"/>
      <c r="O10" s="844"/>
      <c r="P10" s="844"/>
      <c r="Q10" s="844"/>
      <c r="R10" s="844"/>
      <c r="S10" s="844"/>
      <c r="T10" s="844"/>
      <c r="U10" s="844"/>
      <c r="V10" s="844"/>
      <c r="W10" s="844"/>
      <c r="X10" s="844"/>
      <c r="Y10" s="844"/>
      <c r="Z10" s="844"/>
      <c r="AA10" s="844"/>
      <c r="AB10" s="844"/>
      <c r="AC10" s="844"/>
      <c r="AD10" s="844"/>
      <c r="AE10" s="844"/>
      <c r="AF10" s="844"/>
      <c r="AG10" s="844"/>
      <c r="AH10" s="844"/>
      <c r="AI10" s="845"/>
    </row>
    <row r="11" spans="2:35" ht="35.450000000000003" customHeight="1" x14ac:dyDescent="0.15">
      <c r="B11" s="821"/>
      <c r="C11" s="843"/>
      <c r="D11" s="844"/>
      <c r="E11" s="844"/>
      <c r="F11" s="844"/>
      <c r="G11" s="844"/>
      <c r="H11" s="844"/>
      <c r="I11" s="844"/>
      <c r="J11" s="844"/>
      <c r="K11" s="844"/>
      <c r="L11" s="844"/>
      <c r="M11" s="844"/>
      <c r="N11" s="844"/>
      <c r="O11" s="844"/>
      <c r="P11" s="844"/>
      <c r="Q11" s="844"/>
      <c r="R11" s="844"/>
      <c r="S11" s="844"/>
      <c r="T11" s="844"/>
      <c r="U11" s="844"/>
      <c r="V11" s="844"/>
      <c r="W11" s="844"/>
      <c r="X11" s="844"/>
      <c r="Y11" s="844"/>
      <c r="Z11" s="844"/>
      <c r="AA11" s="844"/>
      <c r="AB11" s="844"/>
      <c r="AC11" s="844"/>
      <c r="AD11" s="844"/>
      <c r="AE11" s="844"/>
      <c r="AF11" s="844"/>
      <c r="AG11" s="844"/>
      <c r="AH11" s="844"/>
      <c r="AI11" s="845"/>
    </row>
    <row r="12" spans="2:35" ht="35.450000000000003" customHeight="1" x14ac:dyDescent="0.15">
      <c r="B12" s="821"/>
      <c r="C12" s="843"/>
      <c r="D12" s="844"/>
      <c r="E12" s="844"/>
      <c r="F12" s="844"/>
      <c r="G12" s="844"/>
      <c r="H12" s="844"/>
      <c r="I12" s="844"/>
      <c r="J12" s="844"/>
      <c r="K12" s="844"/>
      <c r="L12" s="844"/>
      <c r="M12" s="844"/>
      <c r="N12" s="844"/>
      <c r="O12" s="844"/>
      <c r="P12" s="844"/>
      <c r="Q12" s="844"/>
      <c r="R12" s="844"/>
      <c r="S12" s="844"/>
      <c r="T12" s="844"/>
      <c r="U12" s="844"/>
      <c r="V12" s="844"/>
      <c r="W12" s="844"/>
      <c r="X12" s="844"/>
      <c r="Y12" s="844"/>
      <c r="Z12" s="844"/>
      <c r="AA12" s="844"/>
      <c r="AB12" s="844"/>
      <c r="AC12" s="844"/>
      <c r="AD12" s="844"/>
      <c r="AE12" s="844"/>
      <c r="AF12" s="844"/>
      <c r="AG12" s="844"/>
      <c r="AH12" s="844"/>
      <c r="AI12" s="845"/>
    </row>
    <row r="13" spans="2:35" ht="35.450000000000003" customHeight="1" x14ac:dyDescent="0.15">
      <c r="B13" s="821"/>
      <c r="C13" s="843"/>
      <c r="D13" s="844"/>
      <c r="E13" s="844"/>
      <c r="F13" s="844"/>
      <c r="G13" s="844"/>
      <c r="H13" s="844"/>
      <c r="I13" s="844"/>
      <c r="J13" s="844"/>
      <c r="K13" s="844"/>
      <c r="L13" s="844"/>
      <c r="M13" s="844"/>
      <c r="N13" s="844"/>
      <c r="O13" s="844"/>
      <c r="P13" s="844"/>
      <c r="Q13" s="844"/>
      <c r="R13" s="844"/>
      <c r="S13" s="844"/>
      <c r="T13" s="844"/>
      <c r="U13" s="844"/>
      <c r="V13" s="844"/>
      <c r="W13" s="844"/>
      <c r="X13" s="844"/>
      <c r="Y13" s="844"/>
      <c r="Z13" s="844"/>
      <c r="AA13" s="844"/>
      <c r="AB13" s="844"/>
      <c r="AC13" s="844"/>
      <c r="AD13" s="844"/>
      <c r="AE13" s="844"/>
      <c r="AF13" s="844"/>
      <c r="AG13" s="844"/>
      <c r="AH13" s="844"/>
      <c r="AI13" s="845"/>
    </row>
    <row r="14" spans="2:35" ht="35.450000000000003" customHeight="1" x14ac:dyDescent="0.15">
      <c r="B14" s="821"/>
      <c r="C14" s="843"/>
      <c r="D14" s="844"/>
      <c r="E14" s="844"/>
      <c r="F14" s="844"/>
      <c r="G14" s="844"/>
      <c r="H14" s="844"/>
      <c r="I14" s="844"/>
      <c r="J14" s="844"/>
      <c r="K14" s="844"/>
      <c r="L14" s="844"/>
      <c r="M14" s="844"/>
      <c r="N14" s="844"/>
      <c r="O14" s="844"/>
      <c r="P14" s="844"/>
      <c r="Q14" s="844"/>
      <c r="R14" s="844"/>
      <c r="S14" s="844"/>
      <c r="T14" s="844"/>
      <c r="U14" s="844"/>
      <c r="V14" s="844"/>
      <c r="W14" s="844"/>
      <c r="X14" s="844"/>
      <c r="Y14" s="844"/>
      <c r="Z14" s="844"/>
      <c r="AA14" s="844"/>
      <c r="AB14" s="844"/>
      <c r="AC14" s="844"/>
      <c r="AD14" s="844"/>
      <c r="AE14" s="844"/>
      <c r="AF14" s="844"/>
      <c r="AG14" s="844"/>
      <c r="AH14" s="844"/>
      <c r="AI14" s="845"/>
    </row>
    <row r="15" spans="2:35" ht="35.450000000000003" customHeight="1" x14ac:dyDescent="0.15">
      <c r="B15" s="821"/>
      <c r="C15" s="843"/>
      <c r="D15" s="844"/>
      <c r="E15" s="844"/>
      <c r="F15" s="844"/>
      <c r="G15" s="844"/>
      <c r="H15" s="844"/>
      <c r="I15" s="844"/>
      <c r="J15" s="844"/>
      <c r="K15" s="844"/>
      <c r="L15" s="844"/>
      <c r="M15" s="844"/>
      <c r="N15" s="844"/>
      <c r="O15" s="844"/>
      <c r="P15" s="844"/>
      <c r="Q15" s="844"/>
      <c r="R15" s="844"/>
      <c r="S15" s="844"/>
      <c r="T15" s="844"/>
      <c r="U15" s="844"/>
      <c r="V15" s="844"/>
      <c r="W15" s="844"/>
      <c r="X15" s="844"/>
      <c r="Y15" s="844"/>
      <c r="Z15" s="844"/>
      <c r="AA15" s="844"/>
      <c r="AB15" s="844"/>
      <c r="AC15" s="844"/>
      <c r="AD15" s="844"/>
      <c r="AE15" s="844"/>
      <c r="AF15" s="844"/>
      <c r="AG15" s="844"/>
      <c r="AH15" s="844"/>
      <c r="AI15" s="845"/>
    </row>
    <row r="16" spans="2:35" ht="35.450000000000003" customHeight="1" x14ac:dyDescent="0.15">
      <c r="B16" s="821"/>
      <c r="C16" s="843"/>
      <c r="D16" s="844"/>
      <c r="E16" s="844"/>
      <c r="F16" s="844"/>
      <c r="G16" s="844"/>
      <c r="H16" s="844"/>
      <c r="I16" s="844"/>
      <c r="J16" s="844"/>
      <c r="K16" s="844"/>
      <c r="L16" s="844"/>
      <c r="M16" s="844"/>
      <c r="N16" s="844"/>
      <c r="O16" s="844"/>
      <c r="P16" s="844"/>
      <c r="Q16" s="844"/>
      <c r="R16" s="844"/>
      <c r="S16" s="844"/>
      <c r="T16" s="844"/>
      <c r="U16" s="844"/>
      <c r="V16" s="844"/>
      <c r="W16" s="844"/>
      <c r="X16" s="844"/>
      <c r="Y16" s="844"/>
      <c r="Z16" s="844"/>
      <c r="AA16" s="844"/>
      <c r="AB16" s="844"/>
      <c r="AC16" s="844"/>
      <c r="AD16" s="844"/>
      <c r="AE16" s="844"/>
      <c r="AF16" s="844"/>
      <c r="AG16" s="844"/>
      <c r="AH16" s="844"/>
      <c r="AI16" s="845"/>
    </row>
    <row r="17" spans="2:35" ht="22.5" customHeight="1" x14ac:dyDescent="0.15">
      <c r="B17" s="821"/>
      <c r="C17" s="843"/>
      <c r="D17" s="844"/>
      <c r="E17" s="844"/>
      <c r="F17" s="844"/>
      <c r="G17" s="844"/>
      <c r="H17" s="844"/>
      <c r="I17" s="844"/>
      <c r="J17" s="844"/>
      <c r="K17" s="844"/>
      <c r="L17" s="844"/>
      <c r="M17" s="844"/>
      <c r="N17" s="844"/>
      <c r="O17" s="844"/>
      <c r="P17" s="844"/>
      <c r="Q17" s="844"/>
      <c r="R17" s="844"/>
      <c r="S17" s="844"/>
      <c r="T17" s="844"/>
      <c r="U17" s="844"/>
      <c r="V17" s="844"/>
      <c r="W17" s="844"/>
      <c r="X17" s="844"/>
      <c r="Y17" s="844"/>
      <c r="Z17" s="844"/>
      <c r="AA17" s="844"/>
      <c r="AB17" s="844"/>
      <c r="AC17" s="844"/>
      <c r="AD17" s="844"/>
      <c r="AE17" s="844"/>
      <c r="AF17" s="844"/>
      <c r="AG17" s="844"/>
      <c r="AH17" s="844"/>
      <c r="AI17" s="845"/>
    </row>
    <row r="18" spans="2:35" ht="71.25" customHeight="1" x14ac:dyDescent="0.15">
      <c r="B18" s="822"/>
      <c r="C18" s="71"/>
      <c r="D18" s="72"/>
      <c r="E18" s="73"/>
      <c r="F18" s="74"/>
      <c r="G18" s="74"/>
      <c r="H18" s="72"/>
      <c r="I18" s="72"/>
      <c r="J18" s="72"/>
      <c r="K18" s="72"/>
      <c r="L18" s="72"/>
      <c r="M18" s="72"/>
      <c r="N18" s="72"/>
      <c r="O18" s="72"/>
      <c r="P18" s="72"/>
      <c r="Q18" s="72"/>
      <c r="R18" s="72"/>
      <c r="S18" s="75"/>
      <c r="T18" s="75"/>
      <c r="U18" s="75"/>
      <c r="V18" s="826" t="s">
        <v>221</v>
      </c>
      <c r="W18" s="826"/>
      <c r="X18" s="826"/>
      <c r="Y18" s="826"/>
      <c r="Z18" s="826"/>
      <c r="AA18" s="826"/>
      <c r="AB18" s="826"/>
      <c r="AC18" s="826"/>
      <c r="AD18" s="826"/>
      <c r="AE18" s="826"/>
      <c r="AF18" s="826"/>
      <c r="AG18" s="826"/>
      <c r="AH18" s="826"/>
      <c r="AI18" s="827"/>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4B5B1-DF17-4F10-9002-08970E66C820}">
  <sheetPr codeName="Sheet89">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8" t="s">
        <v>218</v>
      </c>
      <c r="C3" s="438"/>
      <c r="D3" s="438"/>
      <c r="E3" s="846"/>
      <c r="F3" s="846"/>
      <c r="G3" s="846"/>
      <c r="H3" s="846"/>
      <c r="I3" s="846"/>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847" t="s">
        <v>58</v>
      </c>
      <c r="C4" s="848"/>
      <c r="D4" s="849"/>
      <c r="E4" s="850" t="str">
        <f>+'様式A-1'!$D$3</f>
        <v>セキセキトンネル</v>
      </c>
      <c r="F4" s="851"/>
      <c r="G4" s="851"/>
      <c r="H4" s="851"/>
      <c r="I4" s="852"/>
      <c r="J4" s="853" t="s">
        <v>59</v>
      </c>
      <c r="K4" s="854"/>
      <c r="L4" s="855"/>
      <c r="M4" s="837" t="str">
        <f>+'様式A-1'!$J$3</f>
        <v>主要地方道岩国大竹線</v>
      </c>
      <c r="N4" s="838"/>
      <c r="O4" s="838"/>
      <c r="P4" s="838"/>
      <c r="Q4" s="838"/>
      <c r="R4" s="839"/>
      <c r="S4" s="707" t="s">
        <v>174</v>
      </c>
      <c r="T4" s="708"/>
      <c r="U4" s="708"/>
      <c r="V4" s="709"/>
      <c r="W4" s="856" t="str">
        <f>+'様式B (1)'!$S$3</f>
        <v>復建調査設計株式会社</v>
      </c>
      <c r="X4" s="857"/>
      <c r="Y4" s="857"/>
      <c r="Z4" s="857"/>
      <c r="AA4" s="857"/>
      <c r="AB4" s="858"/>
      <c r="AC4" s="487" t="s">
        <v>128</v>
      </c>
      <c r="AD4" s="488"/>
      <c r="AE4" s="489"/>
      <c r="AF4" s="859">
        <f>+'様式B (1)'!$P$2</f>
        <v>45853</v>
      </c>
      <c r="AG4" s="860"/>
      <c r="AH4" s="860"/>
      <c r="AI4" s="861"/>
    </row>
    <row r="5" spans="2:35" ht="20.100000000000001" customHeight="1" x14ac:dyDescent="0.15">
      <c r="B5" s="828" t="s">
        <v>70</v>
      </c>
      <c r="C5" s="829"/>
      <c r="D5" s="830"/>
      <c r="E5" s="831" t="str">
        <f>+'様式A-1'!$D$4</f>
        <v>関々トンネル</v>
      </c>
      <c r="F5" s="832"/>
      <c r="G5" s="832"/>
      <c r="H5" s="832"/>
      <c r="I5" s="833"/>
      <c r="J5" s="834" t="s">
        <v>71</v>
      </c>
      <c r="K5" s="835"/>
      <c r="L5" s="836"/>
      <c r="M5" s="837" t="str">
        <f>+'様式A-1'!$R$3</f>
        <v>山口県岩国土木建築事務所</v>
      </c>
      <c r="N5" s="838"/>
      <c r="O5" s="838"/>
      <c r="P5" s="838"/>
      <c r="Q5" s="838"/>
      <c r="R5" s="839"/>
      <c r="S5" s="710"/>
      <c r="T5" s="711"/>
      <c r="U5" s="711"/>
      <c r="V5" s="712"/>
      <c r="W5" s="840" t="str">
        <f>+'様式B (1)'!$S$4</f>
        <v>小笠原洋</v>
      </c>
      <c r="X5" s="841"/>
      <c r="Y5" s="841"/>
      <c r="Z5" s="841"/>
      <c r="AA5" s="841"/>
      <c r="AB5" s="842"/>
      <c r="AC5" s="490"/>
      <c r="AD5" s="491"/>
      <c r="AE5" s="492"/>
      <c r="AF5" s="862"/>
      <c r="AG5" s="863"/>
      <c r="AH5" s="863"/>
      <c r="AI5" s="864"/>
    </row>
    <row r="6" spans="2:35" ht="26.25" customHeight="1" x14ac:dyDescent="0.2">
      <c r="B6" s="820" t="s">
        <v>219</v>
      </c>
      <c r="C6" s="823" t="s">
        <v>220</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821"/>
      <c r="C7" s="843"/>
      <c r="D7" s="844"/>
      <c r="E7" s="844"/>
      <c r="F7" s="844"/>
      <c r="G7" s="844"/>
      <c r="H7" s="844"/>
      <c r="I7" s="844"/>
      <c r="J7" s="844"/>
      <c r="K7" s="844"/>
      <c r="L7" s="844"/>
      <c r="M7" s="844"/>
      <c r="N7" s="844"/>
      <c r="O7" s="844"/>
      <c r="P7" s="844"/>
      <c r="Q7" s="844"/>
      <c r="R7" s="844"/>
      <c r="S7" s="844"/>
      <c r="T7" s="844"/>
      <c r="U7" s="844"/>
      <c r="V7" s="844"/>
      <c r="W7" s="844"/>
      <c r="X7" s="844"/>
      <c r="Y7" s="844"/>
      <c r="Z7" s="844"/>
      <c r="AA7" s="844"/>
      <c r="AB7" s="844"/>
      <c r="AC7" s="844"/>
      <c r="AD7" s="844"/>
      <c r="AE7" s="844"/>
      <c r="AF7" s="844"/>
      <c r="AG7" s="844"/>
      <c r="AH7" s="844"/>
      <c r="AI7" s="845"/>
    </row>
    <row r="8" spans="2:35" ht="35.450000000000003" customHeight="1" x14ac:dyDescent="0.15">
      <c r="B8" s="821"/>
      <c r="C8" s="843"/>
      <c r="D8" s="844"/>
      <c r="E8" s="844"/>
      <c r="F8" s="844"/>
      <c r="G8" s="844"/>
      <c r="H8" s="844"/>
      <c r="I8" s="844"/>
      <c r="J8" s="844"/>
      <c r="K8" s="844"/>
      <c r="L8" s="844"/>
      <c r="M8" s="844"/>
      <c r="N8" s="844"/>
      <c r="O8" s="844"/>
      <c r="P8" s="844"/>
      <c r="Q8" s="844"/>
      <c r="R8" s="844"/>
      <c r="S8" s="844"/>
      <c r="T8" s="844"/>
      <c r="U8" s="844"/>
      <c r="V8" s="844"/>
      <c r="W8" s="844"/>
      <c r="X8" s="844"/>
      <c r="Y8" s="844"/>
      <c r="Z8" s="844"/>
      <c r="AA8" s="844"/>
      <c r="AB8" s="844"/>
      <c r="AC8" s="844"/>
      <c r="AD8" s="844"/>
      <c r="AE8" s="844"/>
      <c r="AF8" s="844"/>
      <c r="AG8" s="844"/>
      <c r="AH8" s="844"/>
      <c r="AI8" s="845"/>
    </row>
    <row r="9" spans="2:35" ht="35.450000000000003" customHeight="1" x14ac:dyDescent="0.15">
      <c r="B9" s="821"/>
      <c r="C9" s="843"/>
      <c r="D9" s="844"/>
      <c r="E9" s="844"/>
      <c r="F9" s="844"/>
      <c r="G9" s="844"/>
      <c r="H9" s="844"/>
      <c r="I9" s="844"/>
      <c r="J9" s="844"/>
      <c r="K9" s="844"/>
      <c r="L9" s="844"/>
      <c r="M9" s="844"/>
      <c r="N9" s="844"/>
      <c r="O9" s="844"/>
      <c r="P9" s="844"/>
      <c r="Q9" s="844"/>
      <c r="R9" s="844"/>
      <c r="S9" s="844"/>
      <c r="T9" s="844"/>
      <c r="U9" s="844"/>
      <c r="V9" s="844"/>
      <c r="W9" s="844"/>
      <c r="X9" s="844"/>
      <c r="Y9" s="844"/>
      <c r="Z9" s="844"/>
      <c r="AA9" s="844"/>
      <c r="AB9" s="844"/>
      <c r="AC9" s="844"/>
      <c r="AD9" s="844"/>
      <c r="AE9" s="844"/>
      <c r="AF9" s="844"/>
      <c r="AG9" s="844"/>
      <c r="AH9" s="844"/>
      <c r="AI9" s="845"/>
    </row>
    <row r="10" spans="2:35" ht="35.450000000000003" customHeight="1" x14ac:dyDescent="0.15">
      <c r="B10" s="821"/>
      <c r="C10" s="843"/>
      <c r="D10" s="844"/>
      <c r="E10" s="844"/>
      <c r="F10" s="844"/>
      <c r="G10" s="844"/>
      <c r="H10" s="844"/>
      <c r="I10" s="844"/>
      <c r="J10" s="844"/>
      <c r="K10" s="844"/>
      <c r="L10" s="844"/>
      <c r="M10" s="844"/>
      <c r="N10" s="844"/>
      <c r="O10" s="844"/>
      <c r="P10" s="844"/>
      <c r="Q10" s="844"/>
      <c r="R10" s="844"/>
      <c r="S10" s="844"/>
      <c r="T10" s="844"/>
      <c r="U10" s="844"/>
      <c r="V10" s="844"/>
      <c r="W10" s="844"/>
      <c r="X10" s="844"/>
      <c r="Y10" s="844"/>
      <c r="Z10" s="844"/>
      <c r="AA10" s="844"/>
      <c r="AB10" s="844"/>
      <c r="AC10" s="844"/>
      <c r="AD10" s="844"/>
      <c r="AE10" s="844"/>
      <c r="AF10" s="844"/>
      <c r="AG10" s="844"/>
      <c r="AH10" s="844"/>
      <c r="AI10" s="845"/>
    </row>
    <row r="11" spans="2:35" ht="35.450000000000003" customHeight="1" x14ac:dyDescent="0.15">
      <c r="B11" s="821"/>
      <c r="C11" s="843"/>
      <c r="D11" s="844"/>
      <c r="E11" s="844"/>
      <c r="F11" s="844"/>
      <c r="G11" s="844"/>
      <c r="H11" s="844"/>
      <c r="I11" s="844"/>
      <c r="J11" s="844"/>
      <c r="K11" s="844"/>
      <c r="L11" s="844"/>
      <c r="M11" s="844"/>
      <c r="N11" s="844"/>
      <c r="O11" s="844"/>
      <c r="P11" s="844"/>
      <c r="Q11" s="844"/>
      <c r="R11" s="844"/>
      <c r="S11" s="844"/>
      <c r="T11" s="844"/>
      <c r="U11" s="844"/>
      <c r="V11" s="844"/>
      <c r="W11" s="844"/>
      <c r="X11" s="844"/>
      <c r="Y11" s="844"/>
      <c r="Z11" s="844"/>
      <c r="AA11" s="844"/>
      <c r="AB11" s="844"/>
      <c r="AC11" s="844"/>
      <c r="AD11" s="844"/>
      <c r="AE11" s="844"/>
      <c r="AF11" s="844"/>
      <c r="AG11" s="844"/>
      <c r="AH11" s="844"/>
      <c r="AI11" s="845"/>
    </row>
    <row r="12" spans="2:35" ht="35.450000000000003" customHeight="1" x14ac:dyDescent="0.15">
      <c r="B12" s="821"/>
      <c r="C12" s="843"/>
      <c r="D12" s="844"/>
      <c r="E12" s="844"/>
      <c r="F12" s="844"/>
      <c r="G12" s="844"/>
      <c r="H12" s="844"/>
      <c r="I12" s="844"/>
      <c r="J12" s="844"/>
      <c r="K12" s="844"/>
      <c r="L12" s="844"/>
      <c r="M12" s="844"/>
      <c r="N12" s="844"/>
      <c r="O12" s="844"/>
      <c r="P12" s="844"/>
      <c r="Q12" s="844"/>
      <c r="R12" s="844"/>
      <c r="S12" s="844"/>
      <c r="T12" s="844"/>
      <c r="U12" s="844"/>
      <c r="V12" s="844"/>
      <c r="W12" s="844"/>
      <c r="X12" s="844"/>
      <c r="Y12" s="844"/>
      <c r="Z12" s="844"/>
      <c r="AA12" s="844"/>
      <c r="AB12" s="844"/>
      <c r="AC12" s="844"/>
      <c r="AD12" s="844"/>
      <c r="AE12" s="844"/>
      <c r="AF12" s="844"/>
      <c r="AG12" s="844"/>
      <c r="AH12" s="844"/>
      <c r="AI12" s="845"/>
    </row>
    <row r="13" spans="2:35" ht="35.450000000000003" customHeight="1" x14ac:dyDescent="0.15">
      <c r="B13" s="821"/>
      <c r="C13" s="843"/>
      <c r="D13" s="844"/>
      <c r="E13" s="844"/>
      <c r="F13" s="844"/>
      <c r="G13" s="844"/>
      <c r="H13" s="844"/>
      <c r="I13" s="844"/>
      <c r="J13" s="844"/>
      <c r="K13" s="844"/>
      <c r="L13" s="844"/>
      <c r="M13" s="844"/>
      <c r="N13" s="844"/>
      <c r="O13" s="844"/>
      <c r="P13" s="844"/>
      <c r="Q13" s="844"/>
      <c r="R13" s="844"/>
      <c r="S13" s="844"/>
      <c r="T13" s="844"/>
      <c r="U13" s="844"/>
      <c r="V13" s="844"/>
      <c r="W13" s="844"/>
      <c r="X13" s="844"/>
      <c r="Y13" s="844"/>
      <c r="Z13" s="844"/>
      <c r="AA13" s="844"/>
      <c r="AB13" s="844"/>
      <c r="AC13" s="844"/>
      <c r="AD13" s="844"/>
      <c r="AE13" s="844"/>
      <c r="AF13" s="844"/>
      <c r="AG13" s="844"/>
      <c r="AH13" s="844"/>
      <c r="AI13" s="845"/>
    </row>
    <row r="14" spans="2:35" ht="35.450000000000003" customHeight="1" x14ac:dyDescent="0.15">
      <c r="B14" s="821"/>
      <c r="C14" s="843"/>
      <c r="D14" s="844"/>
      <c r="E14" s="844"/>
      <c r="F14" s="844"/>
      <c r="G14" s="844"/>
      <c r="H14" s="844"/>
      <c r="I14" s="844"/>
      <c r="J14" s="844"/>
      <c r="K14" s="844"/>
      <c r="L14" s="844"/>
      <c r="M14" s="844"/>
      <c r="N14" s="844"/>
      <c r="O14" s="844"/>
      <c r="P14" s="844"/>
      <c r="Q14" s="844"/>
      <c r="R14" s="844"/>
      <c r="S14" s="844"/>
      <c r="T14" s="844"/>
      <c r="U14" s="844"/>
      <c r="V14" s="844"/>
      <c r="W14" s="844"/>
      <c r="X14" s="844"/>
      <c r="Y14" s="844"/>
      <c r="Z14" s="844"/>
      <c r="AA14" s="844"/>
      <c r="AB14" s="844"/>
      <c r="AC14" s="844"/>
      <c r="AD14" s="844"/>
      <c r="AE14" s="844"/>
      <c r="AF14" s="844"/>
      <c r="AG14" s="844"/>
      <c r="AH14" s="844"/>
      <c r="AI14" s="845"/>
    </row>
    <row r="15" spans="2:35" ht="35.450000000000003" customHeight="1" x14ac:dyDescent="0.15">
      <c r="B15" s="821"/>
      <c r="C15" s="843"/>
      <c r="D15" s="844"/>
      <c r="E15" s="844"/>
      <c r="F15" s="844"/>
      <c r="G15" s="844"/>
      <c r="H15" s="844"/>
      <c r="I15" s="844"/>
      <c r="J15" s="844"/>
      <c r="K15" s="844"/>
      <c r="L15" s="844"/>
      <c r="M15" s="844"/>
      <c r="N15" s="844"/>
      <c r="O15" s="844"/>
      <c r="P15" s="844"/>
      <c r="Q15" s="844"/>
      <c r="R15" s="844"/>
      <c r="S15" s="844"/>
      <c r="T15" s="844"/>
      <c r="U15" s="844"/>
      <c r="V15" s="844"/>
      <c r="W15" s="844"/>
      <c r="X15" s="844"/>
      <c r="Y15" s="844"/>
      <c r="Z15" s="844"/>
      <c r="AA15" s="844"/>
      <c r="AB15" s="844"/>
      <c r="AC15" s="844"/>
      <c r="AD15" s="844"/>
      <c r="AE15" s="844"/>
      <c r="AF15" s="844"/>
      <c r="AG15" s="844"/>
      <c r="AH15" s="844"/>
      <c r="AI15" s="845"/>
    </row>
    <row r="16" spans="2:35" ht="35.450000000000003" customHeight="1" x14ac:dyDescent="0.15">
      <c r="B16" s="821"/>
      <c r="C16" s="843"/>
      <c r="D16" s="844"/>
      <c r="E16" s="844"/>
      <c r="F16" s="844"/>
      <c r="G16" s="844"/>
      <c r="H16" s="844"/>
      <c r="I16" s="844"/>
      <c r="J16" s="844"/>
      <c r="K16" s="844"/>
      <c r="L16" s="844"/>
      <c r="M16" s="844"/>
      <c r="N16" s="844"/>
      <c r="O16" s="844"/>
      <c r="P16" s="844"/>
      <c r="Q16" s="844"/>
      <c r="R16" s="844"/>
      <c r="S16" s="844"/>
      <c r="T16" s="844"/>
      <c r="U16" s="844"/>
      <c r="V16" s="844"/>
      <c r="W16" s="844"/>
      <c r="X16" s="844"/>
      <c r="Y16" s="844"/>
      <c r="Z16" s="844"/>
      <c r="AA16" s="844"/>
      <c r="AB16" s="844"/>
      <c r="AC16" s="844"/>
      <c r="AD16" s="844"/>
      <c r="AE16" s="844"/>
      <c r="AF16" s="844"/>
      <c r="AG16" s="844"/>
      <c r="AH16" s="844"/>
      <c r="AI16" s="845"/>
    </row>
    <row r="17" spans="2:35" ht="22.5" customHeight="1" x14ac:dyDescent="0.15">
      <c r="B17" s="821"/>
      <c r="C17" s="843"/>
      <c r="D17" s="844"/>
      <c r="E17" s="844"/>
      <c r="F17" s="844"/>
      <c r="G17" s="844"/>
      <c r="H17" s="844"/>
      <c r="I17" s="844"/>
      <c r="J17" s="844"/>
      <c r="K17" s="844"/>
      <c r="L17" s="844"/>
      <c r="M17" s="844"/>
      <c r="N17" s="844"/>
      <c r="O17" s="844"/>
      <c r="P17" s="844"/>
      <c r="Q17" s="844"/>
      <c r="R17" s="844"/>
      <c r="S17" s="844"/>
      <c r="T17" s="844"/>
      <c r="U17" s="844"/>
      <c r="V17" s="844"/>
      <c r="W17" s="844"/>
      <c r="X17" s="844"/>
      <c r="Y17" s="844"/>
      <c r="Z17" s="844"/>
      <c r="AA17" s="844"/>
      <c r="AB17" s="844"/>
      <c r="AC17" s="844"/>
      <c r="AD17" s="844"/>
      <c r="AE17" s="844"/>
      <c r="AF17" s="844"/>
      <c r="AG17" s="844"/>
      <c r="AH17" s="844"/>
      <c r="AI17" s="845"/>
    </row>
    <row r="18" spans="2:35" ht="71.25" customHeight="1" x14ac:dyDescent="0.15">
      <c r="B18" s="822"/>
      <c r="C18" s="71"/>
      <c r="D18" s="72"/>
      <c r="E18" s="73"/>
      <c r="F18" s="74"/>
      <c r="G18" s="74"/>
      <c r="H18" s="72"/>
      <c r="I18" s="72"/>
      <c r="J18" s="72"/>
      <c r="K18" s="72"/>
      <c r="L18" s="72"/>
      <c r="M18" s="72"/>
      <c r="N18" s="72"/>
      <c r="O18" s="72"/>
      <c r="P18" s="72"/>
      <c r="Q18" s="72"/>
      <c r="R18" s="72"/>
      <c r="S18" s="75"/>
      <c r="T18" s="75"/>
      <c r="U18" s="75"/>
      <c r="V18" s="826" t="s">
        <v>221</v>
      </c>
      <c r="W18" s="826"/>
      <c r="X18" s="826"/>
      <c r="Y18" s="826"/>
      <c r="Z18" s="826"/>
      <c r="AA18" s="826"/>
      <c r="AB18" s="826"/>
      <c r="AC18" s="826"/>
      <c r="AD18" s="826"/>
      <c r="AE18" s="826"/>
      <c r="AF18" s="826"/>
      <c r="AG18" s="826"/>
      <c r="AH18" s="826"/>
      <c r="AI18" s="827"/>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73F80-EFEE-4E60-AC9F-CB4E130C19FA}">
  <sheetPr codeName="Sheet90">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8" t="s">
        <v>218</v>
      </c>
      <c r="C3" s="438"/>
      <c r="D3" s="438"/>
      <c r="E3" s="846"/>
      <c r="F3" s="846"/>
      <c r="G3" s="846"/>
      <c r="H3" s="846"/>
      <c r="I3" s="846"/>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847" t="s">
        <v>58</v>
      </c>
      <c r="C4" s="848"/>
      <c r="D4" s="849"/>
      <c r="E4" s="850" t="str">
        <f>+'様式A-1'!$D$3</f>
        <v>セキセキトンネル</v>
      </c>
      <c r="F4" s="851"/>
      <c r="G4" s="851"/>
      <c r="H4" s="851"/>
      <c r="I4" s="852"/>
      <c r="J4" s="853" t="s">
        <v>59</v>
      </c>
      <c r="K4" s="854"/>
      <c r="L4" s="855"/>
      <c r="M4" s="837" t="str">
        <f>+'様式A-1'!$J$3</f>
        <v>主要地方道岩国大竹線</v>
      </c>
      <c r="N4" s="838"/>
      <c r="O4" s="838"/>
      <c r="P4" s="838"/>
      <c r="Q4" s="838"/>
      <c r="R4" s="839"/>
      <c r="S4" s="707" t="s">
        <v>174</v>
      </c>
      <c r="T4" s="708"/>
      <c r="U4" s="708"/>
      <c r="V4" s="709"/>
      <c r="W4" s="856" t="str">
        <f>+'様式B (1)'!$S$3</f>
        <v>復建調査設計株式会社</v>
      </c>
      <c r="X4" s="857"/>
      <c r="Y4" s="857"/>
      <c r="Z4" s="857"/>
      <c r="AA4" s="857"/>
      <c r="AB4" s="858"/>
      <c r="AC4" s="487" t="s">
        <v>128</v>
      </c>
      <c r="AD4" s="488"/>
      <c r="AE4" s="489"/>
      <c r="AF4" s="859">
        <f>+'様式B (1)'!$P$2</f>
        <v>45853</v>
      </c>
      <c r="AG4" s="860"/>
      <c r="AH4" s="860"/>
      <c r="AI4" s="861"/>
    </row>
    <row r="5" spans="2:35" ht="20.100000000000001" customHeight="1" x14ac:dyDescent="0.15">
      <c r="B5" s="828" t="s">
        <v>70</v>
      </c>
      <c r="C5" s="829"/>
      <c r="D5" s="830"/>
      <c r="E5" s="831" t="str">
        <f>+'様式A-1'!$D$4</f>
        <v>関々トンネル</v>
      </c>
      <c r="F5" s="832"/>
      <c r="G5" s="832"/>
      <c r="H5" s="832"/>
      <c r="I5" s="833"/>
      <c r="J5" s="834" t="s">
        <v>71</v>
      </c>
      <c r="K5" s="835"/>
      <c r="L5" s="836"/>
      <c r="M5" s="837" t="str">
        <f>+'様式A-1'!$R$3</f>
        <v>山口県岩国土木建築事務所</v>
      </c>
      <c r="N5" s="838"/>
      <c r="O5" s="838"/>
      <c r="P5" s="838"/>
      <c r="Q5" s="838"/>
      <c r="R5" s="839"/>
      <c r="S5" s="710"/>
      <c r="T5" s="711"/>
      <c r="U5" s="711"/>
      <c r="V5" s="712"/>
      <c r="W5" s="840" t="str">
        <f>+'様式B (1)'!$S$4</f>
        <v>小笠原洋</v>
      </c>
      <c r="X5" s="841"/>
      <c r="Y5" s="841"/>
      <c r="Z5" s="841"/>
      <c r="AA5" s="841"/>
      <c r="AB5" s="842"/>
      <c r="AC5" s="490"/>
      <c r="AD5" s="491"/>
      <c r="AE5" s="492"/>
      <c r="AF5" s="862"/>
      <c r="AG5" s="863"/>
      <c r="AH5" s="863"/>
      <c r="AI5" s="864"/>
    </row>
    <row r="6" spans="2:35" ht="26.25" customHeight="1" x14ac:dyDescent="0.2">
      <c r="B6" s="820" t="s">
        <v>219</v>
      </c>
      <c r="C6" s="823" t="s">
        <v>220</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821"/>
      <c r="C7" s="843"/>
      <c r="D7" s="844"/>
      <c r="E7" s="844"/>
      <c r="F7" s="844"/>
      <c r="G7" s="844"/>
      <c r="H7" s="844"/>
      <c r="I7" s="844"/>
      <c r="J7" s="844"/>
      <c r="K7" s="844"/>
      <c r="L7" s="844"/>
      <c r="M7" s="844"/>
      <c r="N7" s="844"/>
      <c r="O7" s="844"/>
      <c r="P7" s="844"/>
      <c r="Q7" s="844"/>
      <c r="R7" s="844"/>
      <c r="S7" s="844"/>
      <c r="T7" s="844"/>
      <c r="U7" s="844"/>
      <c r="V7" s="844"/>
      <c r="W7" s="844"/>
      <c r="X7" s="844"/>
      <c r="Y7" s="844"/>
      <c r="Z7" s="844"/>
      <c r="AA7" s="844"/>
      <c r="AB7" s="844"/>
      <c r="AC7" s="844"/>
      <c r="AD7" s="844"/>
      <c r="AE7" s="844"/>
      <c r="AF7" s="844"/>
      <c r="AG7" s="844"/>
      <c r="AH7" s="844"/>
      <c r="AI7" s="845"/>
    </row>
    <row r="8" spans="2:35" ht="35.450000000000003" customHeight="1" x14ac:dyDescent="0.15">
      <c r="B8" s="821"/>
      <c r="C8" s="843"/>
      <c r="D8" s="844"/>
      <c r="E8" s="844"/>
      <c r="F8" s="844"/>
      <c r="G8" s="844"/>
      <c r="H8" s="844"/>
      <c r="I8" s="844"/>
      <c r="J8" s="844"/>
      <c r="K8" s="844"/>
      <c r="L8" s="844"/>
      <c r="M8" s="844"/>
      <c r="N8" s="844"/>
      <c r="O8" s="844"/>
      <c r="P8" s="844"/>
      <c r="Q8" s="844"/>
      <c r="R8" s="844"/>
      <c r="S8" s="844"/>
      <c r="T8" s="844"/>
      <c r="U8" s="844"/>
      <c r="V8" s="844"/>
      <c r="W8" s="844"/>
      <c r="X8" s="844"/>
      <c r="Y8" s="844"/>
      <c r="Z8" s="844"/>
      <c r="AA8" s="844"/>
      <c r="AB8" s="844"/>
      <c r="AC8" s="844"/>
      <c r="AD8" s="844"/>
      <c r="AE8" s="844"/>
      <c r="AF8" s="844"/>
      <c r="AG8" s="844"/>
      <c r="AH8" s="844"/>
      <c r="AI8" s="845"/>
    </row>
    <row r="9" spans="2:35" ht="35.450000000000003" customHeight="1" x14ac:dyDescent="0.15">
      <c r="B9" s="821"/>
      <c r="C9" s="843"/>
      <c r="D9" s="844"/>
      <c r="E9" s="844"/>
      <c r="F9" s="844"/>
      <c r="G9" s="844"/>
      <c r="H9" s="844"/>
      <c r="I9" s="844"/>
      <c r="J9" s="844"/>
      <c r="K9" s="844"/>
      <c r="L9" s="844"/>
      <c r="M9" s="844"/>
      <c r="N9" s="844"/>
      <c r="O9" s="844"/>
      <c r="P9" s="844"/>
      <c r="Q9" s="844"/>
      <c r="R9" s="844"/>
      <c r="S9" s="844"/>
      <c r="T9" s="844"/>
      <c r="U9" s="844"/>
      <c r="V9" s="844"/>
      <c r="W9" s="844"/>
      <c r="X9" s="844"/>
      <c r="Y9" s="844"/>
      <c r="Z9" s="844"/>
      <c r="AA9" s="844"/>
      <c r="AB9" s="844"/>
      <c r="AC9" s="844"/>
      <c r="AD9" s="844"/>
      <c r="AE9" s="844"/>
      <c r="AF9" s="844"/>
      <c r="AG9" s="844"/>
      <c r="AH9" s="844"/>
      <c r="AI9" s="845"/>
    </row>
    <row r="10" spans="2:35" ht="35.450000000000003" customHeight="1" x14ac:dyDescent="0.15">
      <c r="B10" s="821"/>
      <c r="C10" s="843"/>
      <c r="D10" s="844"/>
      <c r="E10" s="844"/>
      <c r="F10" s="844"/>
      <c r="G10" s="844"/>
      <c r="H10" s="844"/>
      <c r="I10" s="844"/>
      <c r="J10" s="844"/>
      <c r="K10" s="844"/>
      <c r="L10" s="844"/>
      <c r="M10" s="844"/>
      <c r="N10" s="844"/>
      <c r="O10" s="844"/>
      <c r="P10" s="844"/>
      <c r="Q10" s="844"/>
      <c r="R10" s="844"/>
      <c r="S10" s="844"/>
      <c r="T10" s="844"/>
      <c r="U10" s="844"/>
      <c r="V10" s="844"/>
      <c r="W10" s="844"/>
      <c r="X10" s="844"/>
      <c r="Y10" s="844"/>
      <c r="Z10" s="844"/>
      <c r="AA10" s="844"/>
      <c r="AB10" s="844"/>
      <c r="AC10" s="844"/>
      <c r="AD10" s="844"/>
      <c r="AE10" s="844"/>
      <c r="AF10" s="844"/>
      <c r="AG10" s="844"/>
      <c r="AH10" s="844"/>
      <c r="AI10" s="845"/>
    </row>
    <row r="11" spans="2:35" ht="35.450000000000003" customHeight="1" x14ac:dyDescent="0.15">
      <c r="B11" s="821"/>
      <c r="C11" s="843"/>
      <c r="D11" s="844"/>
      <c r="E11" s="844"/>
      <c r="F11" s="844"/>
      <c r="G11" s="844"/>
      <c r="H11" s="844"/>
      <c r="I11" s="844"/>
      <c r="J11" s="844"/>
      <c r="K11" s="844"/>
      <c r="L11" s="844"/>
      <c r="M11" s="844"/>
      <c r="N11" s="844"/>
      <c r="O11" s="844"/>
      <c r="P11" s="844"/>
      <c r="Q11" s="844"/>
      <c r="R11" s="844"/>
      <c r="S11" s="844"/>
      <c r="T11" s="844"/>
      <c r="U11" s="844"/>
      <c r="V11" s="844"/>
      <c r="W11" s="844"/>
      <c r="X11" s="844"/>
      <c r="Y11" s="844"/>
      <c r="Z11" s="844"/>
      <c r="AA11" s="844"/>
      <c r="AB11" s="844"/>
      <c r="AC11" s="844"/>
      <c r="AD11" s="844"/>
      <c r="AE11" s="844"/>
      <c r="AF11" s="844"/>
      <c r="AG11" s="844"/>
      <c r="AH11" s="844"/>
      <c r="AI11" s="845"/>
    </row>
    <row r="12" spans="2:35" ht="35.450000000000003" customHeight="1" x14ac:dyDescent="0.15">
      <c r="B12" s="821"/>
      <c r="C12" s="843"/>
      <c r="D12" s="844"/>
      <c r="E12" s="844"/>
      <c r="F12" s="844"/>
      <c r="G12" s="844"/>
      <c r="H12" s="844"/>
      <c r="I12" s="844"/>
      <c r="J12" s="844"/>
      <c r="K12" s="844"/>
      <c r="L12" s="844"/>
      <c r="M12" s="844"/>
      <c r="N12" s="844"/>
      <c r="O12" s="844"/>
      <c r="P12" s="844"/>
      <c r="Q12" s="844"/>
      <c r="R12" s="844"/>
      <c r="S12" s="844"/>
      <c r="T12" s="844"/>
      <c r="U12" s="844"/>
      <c r="V12" s="844"/>
      <c r="W12" s="844"/>
      <c r="X12" s="844"/>
      <c r="Y12" s="844"/>
      <c r="Z12" s="844"/>
      <c r="AA12" s="844"/>
      <c r="AB12" s="844"/>
      <c r="AC12" s="844"/>
      <c r="AD12" s="844"/>
      <c r="AE12" s="844"/>
      <c r="AF12" s="844"/>
      <c r="AG12" s="844"/>
      <c r="AH12" s="844"/>
      <c r="AI12" s="845"/>
    </row>
    <row r="13" spans="2:35" ht="35.450000000000003" customHeight="1" x14ac:dyDescent="0.15">
      <c r="B13" s="821"/>
      <c r="C13" s="843"/>
      <c r="D13" s="844"/>
      <c r="E13" s="844"/>
      <c r="F13" s="844"/>
      <c r="G13" s="844"/>
      <c r="H13" s="844"/>
      <c r="I13" s="844"/>
      <c r="J13" s="844"/>
      <c r="K13" s="844"/>
      <c r="L13" s="844"/>
      <c r="M13" s="844"/>
      <c r="N13" s="844"/>
      <c r="O13" s="844"/>
      <c r="P13" s="844"/>
      <c r="Q13" s="844"/>
      <c r="R13" s="844"/>
      <c r="S13" s="844"/>
      <c r="T13" s="844"/>
      <c r="U13" s="844"/>
      <c r="V13" s="844"/>
      <c r="W13" s="844"/>
      <c r="X13" s="844"/>
      <c r="Y13" s="844"/>
      <c r="Z13" s="844"/>
      <c r="AA13" s="844"/>
      <c r="AB13" s="844"/>
      <c r="AC13" s="844"/>
      <c r="AD13" s="844"/>
      <c r="AE13" s="844"/>
      <c r="AF13" s="844"/>
      <c r="AG13" s="844"/>
      <c r="AH13" s="844"/>
      <c r="AI13" s="845"/>
    </row>
    <row r="14" spans="2:35" ht="35.450000000000003" customHeight="1" x14ac:dyDescent="0.15">
      <c r="B14" s="821"/>
      <c r="C14" s="843"/>
      <c r="D14" s="844"/>
      <c r="E14" s="844"/>
      <c r="F14" s="844"/>
      <c r="G14" s="844"/>
      <c r="H14" s="844"/>
      <c r="I14" s="844"/>
      <c r="J14" s="844"/>
      <c r="K14" s="844"/>
      <c r="L14" s="844"/>
      <c r="M14" s="844"/>
      <c r="N14" s="844"/>
      <c r="O14" s="844"/>
      <c r="P14" s="844"/>
      <c r="Q14" s="844"/>
      <c r="R14" s="844"/>
      <c r="S14" s="844"/>
      <c r="T14" s="844"/>
      <c r="U14" s="844"/>
      <c r="V14" s="844"/>
      <c r="W14" s="844"/>
      <c r="X14" s="844"/>
      <c r="Y14" s="844"/>
      <c r="Z14" s="844"/>
      <c r="AA14" s="844"/>
      <c r="AB14" s="844"/>
      <c r="AC14" s="844"/>
      <c r="AD14" s="844"/>
      <c r="AE14" s="844"/>
      <c r="AF14" s="844"/>
      <c r="AG14" s="844"/>
      <c r="AH14" s="844"/>
      <c r="AI14" s="845"/>
    </row>
    <row r="15" spans="2:35" ht="35.450000000000003" customHeight="1" x14ac:dyDescent="0.15">
      <c r="B15" s="821"/>
      <c r="C15" s="843"/>
      <c r="D15" s="844"/>
      <c r="E15" s="844"/>
      <c r="F15" s="844"/>
      <c r="G15" s="844"/>
      <c r="H15" s="844"/>
      <c r="I15" s="844"/>
      <c r="J15" s="844"/>
      <c r="K15" s="844"/>
      <c r="L15" s="844"/>
      <c r="M15" s="844"/>
      <c r="N15" s="844"/>
      <c r="O15" s="844"/>
      <c r="P15" s="844"/>
      <c r="Q15" s="844"/>
      <c r="R15" s="844"/>
      <c r="S15" s="844"/>
      <c r="T15" s="844"/>
      <c r="U15" s="844"/>
      <c r="V15" s="844"/>
      <c r="W15" s="844"/>
      <c r="X15" s="844"/>
      <c r="Y15" s="844"/>
      <c r="Z15" s="844"/>
      <c r="AA15" s="844"/>
      <c r="AB15" s="844"/>
      <c r="AC15" s="844"/>
      <c r="AD15" s="844"/>
      <c r="AE15" s="844"/>
      <c r="AF15" s="844"/>
      <c r="AG15" s="844"/>
      <c r="AH15" s="844"/>
      <c r="AI15" s="845"/>
    </row>
    <row r="16" spans="2:35" ht="35.450000000000003" customHeight="1" x14ac:dyDescent="0.15">
      <c r="B16" s="821"/>
      <c r="C16" s="843"/>
      <c r="D16" s="844"/>
      <c r="E16" s="844"/>
      <c r="F16" s="844"/>
      <c r="G16" s="844"/>
      <c r="H16" s="844"/>
      <c r="I16" s="844"/>
      <c r="J16" s="844"/>
      <c r="K16" s="844"/>
      <c r="L16" s="844"/>
      <c r="M16" s="844"/>
      <c r="N16" s="844"/>
      <c r="O16" s="844"/>
      <c r="P16" s="844"/>
      <c r="Q16" s="844"/>
      <c r="R16" s="844"/>
      <c r="S16" s="844"/>
      <c r="T16" s="844"/>
      <c r="U16" s="844"/>
      <c r="V16" s="844"/>
      <c r="W16" s="844"/>
      <c r="X16" s="844"/>
      <c r="Y16" s="844"/>
      <c r="Z16" s="844"/>
      <c r="AA16" s="844"/>
      <c r="AB16" s="844"/>
      <c r="AC16" s="844"/>
      <c r="AD16" s="844"/>
      <c r="AE16" s="844"/>
      <c r="AF16" s="844"/>
      <c r="AG16" s="844"/>
      <c r="AH16" s="844"/>
      <c r="AI16" s="845"/>
    </row>
    <row r="17" spans="2:35" ht="22.5" customHeight="1" x14ac:dyDescent="0.15">
      <c r="B17" s="821"/>
      <c r="C17" s="843"/>
      <c r="D17" s="844"/>
      <c r="E17" s="844"/>
      <c r="F17" s="844"/>
      <c r="G17" s="844"/>
      <c r="H17" s="844"/>
      <c r="I17" s="844"/>
      <c r="J17" s="844"/>
      <c r="K17" s="844"/>
      <c r="L17" s="844"/>
      <c r="M17" s="844"/>
      <c r="N17" s="844"/>
      <c r="O17" s="844"/>
      <c r="P17" s="844"/>
      <c r="Q17" s="844"/>
      <c r="R17" s="844"/>
      <c r="S17" s="844"/>
      <c r="T17" s="844"/>
      <c r="U17" s="844"/>
      <c r="V17" s="844"/>
      <c r="W17" s="844"/>
      <c r="X17" s="844"/>
      <c r="Y17" s="844"/>
      <c r="Z17" s="844"/>
      <c r="AA17" s="844"/>
      <c r="AB17" s="844"/>
      <c r="AC17" s="844"/>
      <c r="AD17" s="844"/>
      <c r="AE17" s="844"/>
      <c r="AF17" s="844"/>
      <c r="AG17" s="844"/>
      <c r="AH17" s="844"/>
      <c r="AI17" s="845"/>
    </row>
    <row r="18" spans="2:35" ht="71.25" customHeight="1" x14ac:dyDescent="0.15">
      <c r="B18" s="822"/>
      <c r="C18" s="71"/>
      <c r="D18" s="72"/>
      <c r="E18" s="73"/>
      <c r="F18" s="74"/>
      <c r="G18" s="74"/>
      <c r="H18" s="72"/>
      <c r="I18" s="72"/>
      <c r="J18" s="72"/>
      <c r="K18" s="72"/>
      <c r="L18" s="72"/>
      <c r="M18" s="72"/>
      <c r="N18" s="72"/>
      <c r="O18" s="72"/>
      <c r="P18" s="72"/>
      <c r="Q18" s="72"/>
      <c r="R18" s="72"/>
      <c r="S18" s="75"/>
      <c r="T18" s="75"/>
      <c r="U18" s="75"/>
      <c r="V18" s="826" t="s">
        <v>221</v>
      </c>
      <c r="W18" s="826"/>
      <c r="X18" s="826"/>
      <c r="Y18" s="826"/>
      <c r="Z18" s="826"/>
      <c r="AA18" s="826"/>
      <c r="AB18" s="826"/>
      <c r="AC18" s="826"/>
      <c r="AD18" s="826"/>
      <c r="AE18" s="826"/>
      <c r="AF18" s="826"/>
      <c r="AG18" s="826"/>
      <c r="AH18" s="826"/>
      <c r="AI18" s="827"/>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4DE71-7B1F-4396-BB4A-FA4672C5EC34}">
  <sheetPr codeName="Sheet91">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8" t="s">
        <v>218</v>
      </c>
      <c r="C3" s="438"/>
      <c r="D3" s="438"/>
      <c r="E3" s="846"/>
      <c r="F3" s="846"/>
      <c r="G3" s="846"/>
      <c r="H3" s="846"/>
      <c r="I3" s="846"/>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847" t="s">
        <v>58</v>
      </c>
      <c r="C4" s="848"/>
      <c r="D4" s="849"/>
      <c r="E4" s="850" t="str">
        <f>+'様式A-1'!$D$3</f>
        <v>セキセキトンネル</v>
      </c>
      <c r="F4" s="851"/>
      <c r="G4" s="851"/>
      <c r="H4" s="851"/>
      <c r="I4" s="852"/>
      <c r="J4" s="853" t="s">
        <v>59</v>
      </c>
      <c r="K4" s="854"/>
      <c r="L4" s="855"/>
      <c r="M4" s="837" t="str">
        <f>+'様式A-1'!$J$3</f>
        <v>主要地方道岩国大竹線</v>
      </c>
      <c r="N4" s="838"/>
      <c r="O4" s="838"/>
      <c r="P4" s="838"/>
      <c r="Q4" s="838"/>
      <c r="R4" s="839"/>
      <c r="S4" s="707" t="s">
        <v>174</v>
      </c>
      <c r="T4" s="708"/>
      <c r="U4" s="708"/>
      <c r="V4" s="709"/>
      <c r="W4" s="856" t="str">
        <f>+'様式B (1)'!$S$3</f>
        <v>復建調査設計株式会社</v>
      </c>
      <c r="X4" s="857"/>
      <c r="Y4" s="857"/>
      <c r="Z4" s="857"/>
      <c r="AA4" s="857"/>
      <c r="AB4" s="858"/>
      <c r="AC4" s="487" t="s">
        <v>128</v>
      </c>
      <c r="AD4" s="488"/>
      <c r="AE4" s="489"/>
      <c r="AF4" s="859">
        <f>+'様式B (1)'!$P$2</f>
        <v>45853</v>
      </c>
      <c r="AG4" s="860"/>
      <c r="AH4" s="860"/>
      <c r="AI4" s="861"/>
    </row>
    <row r="5" spans="2:35" ht="20.100000000000001" customHeight="1" x14ac:dyDescent="0.15">
      <c r="B5" s="828" t="s">
        <v>70</v>
      </c>
      <c r="C5" s="829"/>
      <c r="D5" s="830"/>
      <c r="E5" s="831" t="str">
        <f>+'様式A-1'!$D$4</f>
        <v>関々トンネル</v>
      </c>
      <c r="F5" s="832"/>
      <c r="G5" s="832"/>
      <c r="H5" s="832"/>
      <c r="I5" s="833"/>
      <c r="J5" s="834" t="s">
        <v>71</v>
      </c>
      <c r="K5" s="835"/>
      <c r="L5" s="836"/>
      <c r="M5" s="837" t="str">
        <f>+'様式A-1'!$R$3</f>
        <v>山口県岩国土木建築事務所</v>
      </c>
      <c r="N5" s="838"/>
      <c r="O5" s="838"/>
      <c r="P5" s="838"/>
      <c r="Q5" s="838"/>
      <c r="R5" s="839"/>
      <c r="S5" s="710"/>
      <c r="T5" s="711"/>
      <c r="U5" s="711"/>
      <c r="V5" s="712"/>
      <c r="W5" s="840" t="str">
        <f>+'様式B (1)'!$S$4</f>
        <v>小笠原洋</v>
      </c>
      <c r="X5" s="841"/>
      <c r="Y5" s="841"/>
      <c r="Z5" s="841"/>
      <c r="AA5" s="841"/>
      <c r="AB5" s="842"/>
      <c r="AC5" s="490"/>
      <c r="AD5" s="491"/>
      <c r="AE5" s="492"/>
      <c r="AF5" s="862"/>
      <c r="AG5" s="863"/>
      <c r="AH5" s="863"/>
      <c r="AI5" s="864"/>
    </row>
    <row r="6" spans="2:35" ht="26.25" customHeight="1" x14ac:dyDescent="0.2">
      <c r="B6" s="820" t="s">
        <v>219</v>
      </c>
      <c r="C6" s="823" t="s">
        <v>220</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821"/>
      <c r="C7" s="843"/>
      <c r="D7" s="844"/>
      <c r="E7" s="844"/>
      <c r="F7" s="844"/>
      <c r="G7" s="844"/>
      <c r="H7" s="844"/>
      <c r="I7" s="844"/>
      <c r="J7" s="844"/>
      <c r="K7" s="844"/>
      <c r="L7" s="844"/>
      <c r="M7" s="844"/>
      <c r="N7" s="844"/>
      <c r="O7" s="844"/>
      <c r="P7" s="844"/>
      <c r="Q7" s="844"/>
      <c r="R7" s="844"/>
      <c r="S7" s="844"/>
      <c r="T7" s="844"/>
      <c r="U7" s="844"/>
      <c r="V7" s="844"/>
      <c r="W7" s="844"/>
      <c r="X7" s="844"/>
      <c r="Y7" s="844"/>
      <c r="Z7" s="844"/>
      <c r="AA7" s="844"/>
      <c r="AB7" s="844"/>
      <c r="AC7" s="844"/>
      <c r="AD7" s="844"/>
      <c r="AE7" s="844"/>
      <c r="AF7" s="844"/>
      <c r="AG7" s="844"/>
      <c r="AH7" s="844"/>
      <c r="AI7" s="845"/>
    </row>
    <row r="8" spans="2:35" ht="35.450000000000003" customHeight="1" x14ac:dyDescent="0.15">
      <c r="B8" s="821"/>
      <c r="C8" s="843"/>
      <c r="D8" s="844"/>
      <c r="E8" s="844"/>
      <c r="F8" s="844"/>
      <c r="G8" s="844"/>
      <c r="H8" s="844"/>
      <c r="I8" s="844"/>
      <c r="J8" s="844"/>
      <c r="K8" s="844"/>
      <c r="L8" s="844"/>
      <c r="M8" s="844"/>
      <c r="N8" s="844"/>
      <c r="O8" s="844"/>
      <c r="P8" s="844"/>
      <c r="Q8" s="844"/>
      <c r="R8" s="844"/>
      <c r="S8" s="844"/>
      <c r="T8" s="844"/>
      <c r="U8" s="844"/>
      <c r="V8" s="844"/>
      <c r="W8" s="844"/>
      <c r="X8" s="844"/>
      <c r="Y8" s="844"/>
      <c r="Z8" s="844"/>
      <c r="AA8" s="844"/>
      <c r="AB8" s="844"/>
      <c r="AC8" s="844"/>
      <c r="AD8" s="844"/>
      <c r="AE8" s="844"/>
      <c r="AF8" s="844"/>
      <c r="AG8" s="844"/>
      <c r="AH8" s="844"/>
      <c r="AI8" s="845"/>
    </row>
    <row r="9" spans="2:35" ht="35.450000000000003" customHeight="1" x14ac:dyDescent="0.15">
      <c r="B9" s="821"/>
      <c r="C9" s="843"/>
      <c r="D9" s="844"/>
      <c r="E9" s="844"/>
      <c r="F9" s="844"/>
      <c r="G9" s="844"/>
      <c r="H9" s="844"/>
      <c r="I9" s="844"/>
      <c r="J9" s="844"/>
      <c r="K9" s="844"/>
      <c r="L9" s="844"/>
      <c r="M9" s="844"/>
      <c r="N9" s="844"/>
      <c r="O9" s="844"/>
      <c r="P9" s="844"/>
      <c r="Q9" s="844"/>
      <c r="R9" s="844"/>
      <c r="S9" s="844"/>
      <c r="T9" s="844"/>
      <c r="U9" s="844"/>
      <c r="V9" s="844"/>
      <c r="W9" s="844"/>
      <c r="X9" s="844"/>
      <c r="Y9" s="844"/>
      <c r="Z9" s="844"/>
      <c r="AA9" s="844"/>
      <c r="AB9" s="844"/>
      <c r="AC9" s="844"/>
      <c r="AD9" s="844"/>
      <c r="AE9" s="844"/>
      <c r="AF9" s="844"/>
      <c r="AG9" s="844"/>
      <c r="AH9" s="844"/>
      <c r="AI9" s="845"/>
    </row>
    <row r="10" spans="2:35" ht="35.450000000000003" customHeight="1" x14ac:dyDescent="0.15">
      <c r="B10" s="821"/>
      <c r="C10" s="843"/>
      <c r="D10" s="844"/>
      <c r="E10" s="844"/>
      <c r="F10" s="844"/>
      <c r="G10" s="844"/>
      <c r="H10" s="844"/>
      <c r="I10" s="844"/>
      <c r="J10" s="844"/>
      <c r="K10" s="844"/>
      <c r="L10" s="844"/>
      <c r="M10" s="844"/>
      <c r="N10" s="844"/>
      <c r="O10" s="844"/>
      <c r="P10" s="844"/>
      <c r="Q10" s="844"/>
      <c r="R10" s="844"/>
      <c r="S10" s="844"/>
      <c r="T10" s="844"/>
      <c r="U10" s="844"/>
      <c r="V10" s="844"/>
      <c r="W10" s="844"/>
      <c r="X10" s="844"/>
      <c r="Y10" s="844"/>
      <c r="Z10" s="844"/>
      <c r="AA10" s="844"/>
      <c r="AB10" s="844"/>
      <c r="AC10" s="844"/>
      <c r="AD10" s="844"/>
      <c r="AE10" s="844"/>
      <c r="AF10" s="844"/>
      <c r="AG10" s="844"/>
      <c r="AH10" s="844"/>
      <c r="AI10" s="845"/>
    </row>
    <row r="11" spans="2:35" ht="35.450000000000003" customHeight="1" x14ac:dyDescent="0.15">
      <c r="B11" s="821"/>
      <c r="C11" s="843"/>
      <c r="D11" s="844"/>
      <c r="E11" s="844"/>
      <c r="F11" s="844"/>
      <c r="G11" s="844"/>
      <c r="H11" s="844"/>
      <c r="I11" s="844"/>
      <c r="J11" s="844"/>
      <c r="K11" s="844"/>
      <c r="L11" s="844"/>
      <c r="M11" s="844"/>
      <c r="N11" s="844"/>
      <c r="O11" s="844"/>
      <c r="P11" s="844"/>
      <c r="Q11" s="844"/>
      <c r="R11" s="844"/>
      <c r="S11" s="844"/>
      <c r="T11" s="844"/>
      <c r="U11" s="844"/>
      <c r="V11" s="844"/>
      <c r="W11" s="844"/>
      <c r="X11" s="844"/>
      <c r="Y11" s="844"/>
      <c r="Z11" s="844"/>
      <c r="AA11" s="844"/>
      <c r="AB11" s="844"/>
      <c r="AC11" s="844"/>
      <c r="AD11" s="844"/>
      <c r="AE11" s="844"/>
      <c r="AF11" s="844"/>
      <c r="AG11" s="844"/>
      <c r="AH11" s="844"/>
      <c r="AI11" s="845"/>
    </row>
    <row r="12" spans="2:35" ht="35.450000000000003" customHeight="1" x14ac:dyDescent="0.15">
      <c r="B12" s="821"/>
      <c r="C12" s="843"/>
      <c r="D12" s="844"/>
      <c r="E12" s="844"/>
      <c r="F12" s="844"/>
      <c r="G12" s="844"/>
      <c r="H12" s="844"/>
      <c r="I12" s="844"/>
      <c r="J12" s="844"/>
      <c r="K12" s="844"/>
      <c r="L12" s="844"/>
      <c r="M12" s="844"/>
      <c r="N12" s="844"/>
      <c r="O12" s="844"/>
      <c r="P12" s="844"/>
      <c r="Q12" s="844"/>
      <c r="R12" s="844"/>
      <c r="S12" s="844"/>
      <c r="T12" s="844"/>
      <c r="U12" s="844"/>
      <c r="V12" s="844"/>
      <c r="W12" s="844"/>
      <c r="X12" s="844"/>
      <c r="Y12" s="844"/>
      <c r="Z12" s="844"/>
      <c r="AA12" s="844"/>
      <c r="AB12" s="844"/>
      <c r="AC12" s="844"/>
      <c r="AD12" s="844"/>
      <c r="AE12" s="844"/>
      <c r="AF12" s="844"/>
      <c r="AG12" s="844"/>
      <c r="AH12" s="844"/>
      <c r="AI12" s="845"/>
    </row>
    <row r="13" spans="2:35" ht="35.450000000000003" customHeight="1" x14ac:dyDescent="0.15">
      <c r="B13" s="821"/>
      <c r="C13" s="843"/>
      <c r="D13" s="844"/>
      <c r="E13" s="844"/>
      <c r="F13" s="844"/>
      <c r="G13" s="844"/>
      <c r="H13" s="844"/>
      <c r="I13" s="844"/>
      <c r="J13" s="844"/>
      <c r="K13" s="844"/>
      <c r="L13" s="844"/>
      <c r="M13" s="844"/>
      <c r="N13" s="844"/>
      <c r="O13" s="844"/>
      <c r="P13" s="844"/>
      <c r="Q13" s="844"/>
      <c r="R13" s="844"/>
      <c r="S13" s="844"/>
      <c r="T13" s="844"/>
      <c r="U13" s="844"/>
      <c r="V13" s="844"/>
      <c r="W13" s="844"/>
      <c r="X13" s="844"/>
      <c r="Y13" s="844"/>
      <c r="Z13" s="844"/>
      <c r="AA13" s="844"/>
      <c r="AB13" s="844"/>
      <c r="AC13" s="844"/>
      <c r="AD13" s="844"/>
      <c r="AE13" s="844"/>
      <c r="AF13" s="844"/>
      <c r="AG13" s="844"/>
      <c r="AH13" s="844"/>
      <c r="AI13" s="845"/>
    </row>
    <row r="14" spans="2:35" ht="35.450000000000003" customHeight="1" x14ac:dyDescent="0.15">
      <c r="B14" s="821"/>
      <c r="C14" s="843"/>
      <c r="D14" s="844"/>
      <c r="E14" s="844"/>
      <c r="F14" s="844"/>
      <c r="G14" s="844"/>
      <c r="H14" s="844"/>
      <c r="I14" s="844"/>
      <c r="J14" s="844"/>
      <c r="K14" s="844"/>
      <c r="L14" s="844"/>
      <c r="M14" s="844"/>
      <c r="N14" s="844"/>
      <c r="O14" s="844"/>
      <c r="P14" s="844"/>
      <c r="Q14" s="844"/>
      <c r="R14" s="844"/>
      <c r="S14" s="844"/>
      <c r="T14" s="844"/>
      <c r="U14" s="844"/>
      <c r="V14" s="844"/>
      <c r="W14" s="844"/>
      <c r="X14" s="844"/>
      <c r="Y14" s="844"/>
      <c r="Z14" s="844"/>
      <c r="AA14" s="844"/>
      <c r="AB14" s="844"/>
      <c r="AC14" s="844"/>
      <c r="AD14" s="844"/>
      <c r="AE14" s="844"/>
      <c r="AF14" s="844"/>
      <c r="AG14" s="844"/>
      <c r="AH14" s="844"/>
      <c r="AI14" s="845"/>
    </row>
    <row r="15" spans="2:35" ht="35.450000000000003" customHeight="1" x14ac:dyDescent="0.15">
      <c r="B15" s="821"/>
      <c r="C15" s="843"/>
      <c r="D15" s="844"/>
      <c r="E15" s="844"/>
      <c r="F15" s="844"/>
      <c r="G15" s="844"/>
      <c r="H15" s="844"/>
      <c r="I15" s="844"/>
      <c r="J15" s="844"/>
      <c r="K15" s="844"/>
      <c r="L15" s="844"/>
      <c r="M15" s="844"/>
      <c r="N15" s="844"/>
      <c r="O15" s="844"/>
      <c r="P15" s="844"/>
      <c r="Q15" s="844"/>
      <c r="R15" s="844"/>
      <c r="S15" s="844"/>
      <c r="T15" s="844"/>
      <c r="U15" s="844"/>
      <c r="V15" s="844"/>
      <c r="W15" s="844"/>
      <c r="X15" s="844"/>
      <c r="Y15" s="844"/>
      <c r="Z15" s="844"/>
      <c r="AA15" s="844"/>
      <c r="AB15" s="844"/>
      <c r="AC15" s="844"/>
      <c r="AD15" s="844"/>
      <c r="AE15" s="844"/>
      <c r="AF15" s="844"/>
      <c r="AG15" s="844"/>
      <c r="AH15" s="844"/>
      <c r="AI15" s="845"/>
    </row>
    <row r="16" spans="2:35" ht="35.450000000000003" customHeight="1" x14ac:dyDescent="0.15">
      <c r="B16" s="821"/>
      <c r="C16" s="843"/>
      <c r="D16" s="844"/>
      <c r="E16" s="844"/>
      <c r="F16" s="844"/>
      <c r="G16" s="844"/>
      <c r="H16" s="844"/>
      <c r="I16" s="844"/>
      <c r="J16" s="844"/>
      <c r="K16" s="844"/>
      <c r="L16" s="844"/>
      <c r="M16" s="844"/>
      <c r="N16" s="844"/>
      <c r="O16" s="844"/>
      <c r="P16" s="844"/>
      <c r="Q16" s="844"/>
      <c r="R16" s="844"/>
      <c r="S16" s="844"/>
      <c r="T16" s="844"/>
      <c r="U16" s="844"/>
      <c r="V16" s="844"/>
      <c r="W16" s="844"/>
      <c r="X16" s="844"/>
      <c r="Y16" s="844"/>
      <c r="Z16" s="844"/>
      <c r="AA16" s="844"/>
      <c r="AB16" s="844"/>
      <c r="AC16" s="844"/>
      <c r="AD16" s="844"/>
      <c r="AE16" s="844"/>
      <c r="AF16" s="844"/>
      <c r="AG16" s="844"/>
      <c r="AH16" s="844"/>
      <c r="AI16" s="845"/>
    </row>
    <row r="17" spans="2:35" ht="22.5" customHeight="1" x14ac:dyDescent="0.15">
      <c r="B17" s="821"/>
      <c r="C17" s="843"/>
      <c r="D17" s="844"/>
      <c r="E17" s="844"/>
      <c r="F17" s="844"/>
      <c r="G17" s="844"/>
      <c r="H17" s="844"/>
      <c r="I17" s="844"/>
      <c r="J17" s="844"/>
      <c r="K17" s="844"/>
      <c r="L17" s="844"/>
      <c r="M17" s="844"/>
      <c r="N17" s="844"/>
      <c r="O17" s="844"/>
      <c r="P17" s="844"/>
      <c r="Q17" s="844"/>
      <c r="R17" s="844"/>
      <c r="S17" s="844"/>
      <c r="T17" s="844"/>
      <c r="U17" s="844"/>
      <c r="V17" s="844"/>
      <c r="W17" s="844"/>
      <c r="X17" s="844"/>
      <c r="Y17" s="844"/>
      <c r="Z17" s="844"/>
      <c r="AA17" s="844"/>
      <c r="AB17" s="844"/>
      <c r="AC17" s="844"/>
      <c r="AD17" s="844"/>
      <c r="AE17" s="844"/>
      <c r="AF17" s="844"/>
      <c r="AG17" s="844"/>
      <c r="AH17" s="844"/>
      <c r="AI17" s="845"/>
    </row>
    <row r="18" spans="2:35" ht="71.25" customHeight="1" x14ac:dyDescent="0.15">
      <c r="B18" s="822"/>
      <c r="C18" s="71"/>
      <c r="D18" s="72"/>
      <c r="E18" s="73"/>
      <c r="F18" s="74"/>
      <c r="G18" s="74"/>
      <c r="H18" s="72"/>
      <c r="I18" s="72"/>
      <c r="J18" s="72"/>
      <c r="K18" s="72"/>
      <c r="L18" s="72"/>
      <c r="M18" s="72"/>
      <c r="N18" s="72"/>
      <c r="O18" s="72"/>
      <c r="P18" s="72"/>
      <c r="Q18" s="72"/>
      <c r="R18" s="72"/>
      <c r="S18" s="75"/>
      <c r="T18" s="75"/>
      <c r="U18" s="75"/>
      <c r="V18" s="826" t="s">
        <v>221</v>
      </c>
      <c r="W18" s="826"/>
      <c r="X18" s="826"/>
      <c r="Y18" s="826"/>
      <c r="Z18" s="826"/>
      <c r="AA18" s="826"/>
      <c r="AB18" s="826"/>
      <c r="AC18" s="826"/>
      <c r="AD18" s="826"/>
      <c r="AE18" s="826"/>
      <c r="AF18" s="826"/>
      <c r="AG18" s="826"/>
      <c r="AH18" s="826"/>
      <c r="AI18" s="827"/>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8" t="s">
        <v>222</v>
      </c>
      <c r="C3" s="438"/>
      <c r="D3" s="438"/>
      <c r="E3" s="846"/>
      <c r="F3" s="846"/>
      <c r="G3" s="846"/>
      <c r="H3" s="846"/>
      <c r="I3" s="846"/>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847" t="s">
        <v>58</v>
      </c>
      <c r="C4" s="848"/>
      <c r="D4" s="849"/>
      <c r="E4" s="850" t="str">
        <f>+'様式A-1'!$D$3</f>
        <v>セキセキトンネル</v>
      </c>
      <c r="F4" s="851"/>
      <c r="G4" s="851"/>
      <c r="H4" s="851"/>
      <c r="I4" s="852"/>
      <c r="J4" s="853" t="s">
        <v>59</v>
      </c>
      <c r="K4" s="854"/>
      <c r="L4" s="855"/>
      <c r="M4" s="837" t="str">
        <f>+'様式A-1'!$J$3</f>
        <v>主要地方道岩国大竹線</v>
      </c>
      <c r="N4" s="838"/>
      <c r="O4" s="838"/>
      <c r="P4" s="838"/>
      <c r="Q4" s="838"/>
      <c r="R4" s="839"/>
      <c r="S4" s="487" t="s">
        <v>174</v>
      </c>
      <c r="T4" s="488"/>
      <c r="U4" s="488"/>
      <c r="V4" s="489"/>
      <c r="W4" s="856" t="str">
        <f>+'様式B (1)'!$S$3</f>
        <v>復建調査設計株式会社</v>
      </c>
      <c r="X4" s="857"/>
      <c r="Y4" s="857"/>
      <c r="Z4" s="857"/>
      <c r="AA4" s="857"/>
      <c r="AB4" s="858"/>
      <c r="AC4" s="487" t="s">
        <v>128</v>
      </c>
      <c r="AD4" s="488"/>
      <c r="AE4" s="489"/>
      <c r="AF4" s="859">
        <f>+'様式B (1)'!$P$2</f>
        <v>45853</v>
      </c>
      <c r="AG4" s="860"/>
      <c r="AH4" s="860"/>
      <c r="AI4" s="861"/>
    </row>
    <row r="5" spans="2:35" ht="20.100000000000001" customHeight="1" x14ac:dyDescent="0.15">
      <c r="B5" s="828" t="s">
        <v>70</v>
      </c>
      <c r="C5" s="829"/>
      <c r="D5" s="830"/>
      <c r="E5" s="831" t="str">
        <f>+'様式A-1'!$D$4</f>
        <v>関々トンネル</v>
      </c>
      <c r="F5" s="832"/>
      <c r="G5" s="832"/>
      <c r="H5" s="832"/>
      <c r="I5" s="833"/>
      <c r="J5" s="834" t="s">
        <v>71</v>
      </c>
      <c r="K5" s="835"/>
      <c r="L5" s="836"/>
      <c r="M5" s="837" t="str">
        <f>+'様式A-1'!$R$3</f>
        <v>山口県岩国土木建築事務所</v>
      </c>
      <c r="N5" s="838"/>
      <c r="O5" s="838"/>
      <c r="P5" s="838"/>
      <c r="Q5" s="838"/>
      <c r="R5" s="839"/>
      <c r="S5" s="490"/>
      <c r="T5" s="491"/>
      <c r="U5" s="491"/>
      <c r="V5" s="492"/>
      <c r="W5" s="840" t="str">
        <f>+'様式B (1)'!$S$4</f>
        <v>小笠原洋</v>
      </c>
      <c r="X5" s="841"/>
      <c r="Y5" s="841"/>
      <c r="Z5" s="841"/>
      <c r="AA5" s="841"/>
      <c r="AB5" s="842"/>
      <c r="AC5" s="490"/>
      <c r="AD5" s="491"/>
      <c r="AE5" s="492"/>
      <c r="AF5" s="862"/>
      <c r="AG5" s="863"/>
      <c r="AH5" s="863"/>
      <c r="AI5" s="864"/>
    </row>
    <row r="6" spans="2:35" ht="26.25" customHeight="1" x14ac:dyDescent="0.2">
      <c r="B6" s="821" t="s">
        <v>219</v>
      </c>
      <c r="C6" s="865" t="s">
        <v>220</v>
      </c>
      <c r="D6" s="866"/>
      <c r="E6" s="866"/>
      <c r="F6" s="866"/>
      <c r="G6" s="866"/>
      <c r="H6" s="866"/>
      <c r="I6" s="866"/>
      <c r="J6" s="866"/>
      <c r="K6" s="866"/>
      <c r="L6" s="866"/>
      <c r="M6" s="866"/>
      <c r="N6" s="866"/>
      <c r="O6" s="866"/>
      <c r="P6" s="866"/>
      <c r="Q6" s="866"/>
      <c r="R6" s="866"/>
      <c r="S6" s="866"/>
      <c r="T6" s="866"/>
      <c r="U6" s="866"/>
      <c r="V6" s="866"/>
      <c r="W6" s="866"/>
      <c r="X6" s="866"/>
      <c r="Y6" s="866"/>
      <c r="Z6" s="866"/>
      <c r="AA6" s="866"/>
      <c r="AB6" s="866"/>
      <c r="AC6" s="866"/>
      <c r="AD6" s="866"/>
      <c r="AE6" s="866"/>
      <c r="AF6" s="866"/>
      <c r="AG6" s="866"/>
      <c r="AH6" s="866"/>
      <c r="AI6" s="867"/>
    </row>
    <row r="7" spans="2:35" ht="35.450000000000003" customHeight="1" x14ac:dyDescent="0.15">
      <c r="B7" s="821"/>
      <c r="C7" s="843"/>
      <c r="D7" s="844"/>
      <c r="E7" s="844"/>
      <c r="F7" s="844"/>
      <c r="G7" s="844"/>
      <c r="H7" s="844"/>
      <c r="I7" s="844"/>
      <c r="J7" s="844"/>
      <c r="K7" s="844"/>
      <c r="L7" s="844"/>
      <c r="M7" s="844"/>
      <c r="N7" s="844"/>
      <c r="O7" s="844"/>
      <c r="P7" s="844"/>
      <c r="Q7" s="844"/>
      <c r="R7" s="844"/>
      <c r="S7" s="844"/>
      <c r="T7" s="844"/>
      <c r="U7" s="844"/>
      <c r="V7" s="844"/>
      <c r="W7" s="844"/>
      <c r="X7" s="844"/>
      <c r="Y7" s="844"/>
      <c r="Z7" s="844"/>
      <c r="AA7" s="844"/>
      <c r="AB7" s="844"/>
      <c r="AC7" s="844"/>
      <c r="AD7" s="844"/>
      <c r="AE7" s="844"/>
      <c r="AF7" s="844"/>
      <c r="AG7" s="844"/>
      <c r="AH7" s="844"/>
      <c r="AI7" s="845"/>
    </row>
    <row r="8" spans="2:35" ht="35.450000000000003" customHeight="1" x14ac:dyDescent="0.15">
      <c r="B8" s="821"/>
      <c r="C8" s="843"/>
      <c r="D8" s="844"/>
      <c r="E8" s="844"/>
      <c r="F8" s="844"/>
      <c r="G8" s="844"/>
      <c r="H8" s="844"/>
      <c r="I8" s="844"/>
      <c r="J8" s="844"/>
      <c r="K8" s="844"/>
      <c r="L8" s="844"/>
      <c r="M8" s="844"/>
      <c r="N8" s="844"/>
      <c r="O8" s="844"/>
      <c r="P8" s="844"/>
      <c r="Q8" s="844"/>
      <c r="R8" s="844"/>
      <c r="S8" s="844"/>
      <c r="T8" s="844"/>
      <c r="U8" s="844"/>
      <c r="V8" s="844"/>
      <c r="W8" s="844"/>
      <c r="X8" s="844"/>
      <c r="Y8" s="844"/>
      <c r="Z8" s="844"/>
      <c r="AA8" s="844"/>
      <c r="AB8" s="844"/>
      <c r="AC8" s="844"/>
      <c r="AD8" s="844"/>
      <c r="AE8" s="844"/>
      <c r="AF8" s="844"/>
      <c r="AG8" s="844"/>
      <c r="AH8" s="844"/>
      <c r="AI8" s="845"/>
    </row>
    <row r="9" spans="2:35" ht="35.450000000000003" customHeight="1" x14ac:dyDescent="0.15">
      <c r="B9" s="821"/>
      <c r="C9" s="843"/>
      <c r="D9" s="844"/>
      <c r="E9" s="844"/>
      <c r="F9" s="844"/>
      <c r="G9" s="844"/>
      <c r="H9" s="844"/>
      <c r="I9" s="844"/>
      <c r="J9" s="844"/>
      <c r="K9" s="844"/>
      <c r="L9" s="844"/>
      <c r="M9" s="844"/>
      <c r="N9" s="844"/>
      <c r="O9" s="844"/>
      <c r="P9" s="844"/>
      <c r="Q9" s="844"/>
      <c r="R9" s="844"/>
      <c r="S9" s="844"/>
      <c r="T9" s="844"/>
      <c r="U9" s="844"/>
      <c r="V9" s="844"/>
      <c r="W9" s="844"/>
      <c r="X9" s="844"/>
      <c r="Y9" s="844"/>
      <c r="Z9" s="844"/>
      <c r="AA9" s="844"/>
      <c r="AB9" s="844"/>
      <c r="AC9" s="844"/>
      <c r="AD9" s="844"/>
      <c r="AE9" s="844"/>
      <c r="AF9" s="844"/>
      <c r="AG9" s="844"/>
      <c r="AH9" s="844"/>
      <c r="AI9" s="845"/>
    </row>
    <row r="10" spans="2:35" ht="35.450000000000003" customHeight="1" x14ac:dyDescent="0.15">
      <c r="B10" s="821"/>
      <c r="C10" s="843"/>
      <c r="D10" s="844"/>
      <c r="E10" s="844"/>
      <c r="F10" s="844"/>
      <c r="G10" s="844"/>
      <c r="H10" s="844"/>
      <c r="I10" s="844"/>
      <c r="J10" s="844"/>
      <c r="K10" s="844"/>
      <c r="L10" s="844"/>
      <c r="M10" s="844"/>
      <c r="N10" s="844"/>
      <c r="O10" s="844"/>
      <c r="P10" s="844"/>
      <c r="Q10" s="844"/>
      <c r="R10" s="844"/>
      <c r="S10" s="844"/>
      <c r="T10" s="844"/>
      <c r="U10" s="844"/>
      <c r="V10" s="844"/>
      <c r="W10" s="844"/>
      <c r="X10" s="844"/>
      <c r="Y10" s="844"/>
      <c r="Z10" s="844"/>
      <c r="AA10" s="844"/>
      <c r="AB10" s="844"/>
      <c r="AC10" s="844"/>
      <c r="AD10" s="844"/>
      <c r="AE10" s="844"/>
      <c r="AF10" s="844"/>
      <c r="AG10" s="844"/>
      <c r="AH10" s="844"/>
      <c r="AI10" s="845"/>
    </row>
    <row r="11" spans="2:35" ht="35.450000000000003" customHeight="1" x14ac:dyDescent="0.15">
      <c r="B11" s="821"/>
      <c r="C11" s="843"/>
      <c r="D11" s="844"/>
      <c r="E11" s="844"/>
      <c r="F11" s="844"/>
      <c r="G11" s="844"/>
      <c r="H11" s="844"/>
      <c r="I11" s="844"/>
      <c r="J11" s="844"/>
      <c r="K11" s="844"/>
      <c r="L11" s="844"/>
      <c r="M11" s="844"/>
      <c r="N11" s="844"/>
      <c r="O11" s="844"/>
      <c r="P11" s="844"/>
      <c r="Q11" s="844"/>
      <c r="R11" s="844"/>
      <c r="S11" s="844"/>
      <c r="T11" s="844"/>
      <c r="U11" s="844"/>
      <c r="V11" s="844"/>
      <c r="W11" s="844"/>
      <c r="X11" s="844"/>
      <c r="Y11" s="844"/>
      <c r="Z11" s="844"/>
      <c r="AA11" s="844"/>
      <c r="AB11" s="844"/>
      <c r="AC11" s="844"/>
      <c r="AD11" s="844"/>
      <c r="AE11" s="844"/>
      <c r="AF11" s="844"/>
      <c r="AG11" s="844"/>
      <c r="AH11" s="844"/>
      <c r="AI11" s="845"/>
    </row>
    <row r="12" spans="2:35" ht="35.450000000000003" customHeight="1" x14ac:dyDescent="0.15">
      <c r="B12" s="821"/>
      <c r="C12" s="843"/>
      <c r="D12" s="844"/>
      <c r="E12" s="844"/>
      <c r="F12" s="844"/>
      <c r="G12" s="844"/>
      <c r="H12" s="844"/>
      <c r="I12" s="844"/>
      <c r="J12" s="844"/>
      <c r="K12" s="844"/>
      <c r="L12" s="844"/>
      <c r="M12" s="844"/>
      <c r="N12" s="844"/>
      <c r="O12" s="844"/>
      <c r="P12" s="844"/>
      <c r="Q12" s="844"/>
      <c r="R12" s="844"/>
      <c r="S12" s="844"/>
      <c r="T12" s="844"/>
      <c r="U12" s="844"/>
      <c r="V12" s="844"/>
      <c r="W12" s="844"/>
      <c r="X12" s="844"/>
      <c r="Y12" s="844"/>
      <c r="Z12" s="844"/>
      <c r="AA12" s="844"/>
      <c r="AB12" s="844"/>
      <c r="AC12" s="844"/>
      <c r="AD12" s="844"/>
      <c r="AE12" s="844"/>
      <c r="AF12" s="844"/>
      <c r="AG12" s="844"/>
      <c r="AH12" s="844"/>
      <c r="AI12" s="845"/>
    </row>
    <row r="13" spans="2:35" ht="35.450000000000003" customHeight="1" x14ac:dyDescent="0.15">
      <c r="B13" s="821"/>
      <c r="C13" s="843"/>
      <c r="D13" s="844"/>
      <c r="E13" s="844"/>
      <c r="F13" s="844"/>
      <c r="G13" s="844"/>
      <c r="H13" s="844"/>
      <c r="I13" s="844"/>
      <c r="J13" s="844"/>
      <c r="K13" s="844"/>
      <c r="L13" s="844"/>
      <c r="M13" s="844"/>
      <c r="N13" s="844"/>
      <c r="O13" s="844"/>
      <c r="P13" s="844"/>
      <c r="Q13" s="844"/>
      <c r="R13" s="844"/>
      <c r="S13" s="844"/>
      <c r="T13" s="844"/>
      <c r="U13" s="844"/>
      <c r="V13" s="844"/>
      <c r="W13" s="844"/>
      <c r="X13" s="844"/>
      <c r="Y13" s="844"/>
      <c r="Z13" s="844"/>
      <c r="AA13" s="844"/>
      <c r="AB13" s="844"/>
      <c r="AC13" s="844"/>
      <c r="AD13" s="844"/>
      <c r="AE13" s="844"/>
      <c r="AF13" s="844"/>
      <c r="AG13" s="844"/>
      <c r="AH13" s="844"/>
      <c r="AI13" s="845"/>
    </row>
    <row r="14" spans="2:35" ht="35.450000000000003" customHeight="1" x14ac:dyDescent="0.15">
      <c r="B14" s="821"/>
      <c r="C14" s="843"/>
      <c r="D14" s="844"/>
      <c r="E14" s="844"/>
      <c r="F14" s="844"/>
      <c r="G14" s="844"/>
      <c r="H14" s="844"/>
      <c r="I14" s="844"/>
      <c r="J14" s="844"/>
      <c r="K14" s="844"/>
      <c r="L14" s="844"/>
      <c r="M14" s="844"/>
      <c r="N14" s="844"/>
      <c r="O14" s="844"/>
      <c r="P14" s="844"/>
      <c r="Q14" s="844"/>
      <c r="R14" s="844"/>
      <c r="S14" s="844"/>
      <c r="T14" s="844"/>
      <c r="U14" s="844"/>
      <c r="V14" s="844"/>
      <c r="W14" s="844"/>
      <c r="X14" s="844"/>
      <c r="Y14" s="844"/>
      <c r="Z14" s="844"/>
      <c r="AA14" s="844"/>
      <c r="AB14" s="844"/>
      <c r="AC14" s="844"/>
      <c r="AD14" s="844"/>
      <c r="AE14" s="844"/>
      <c r="AF14" s="844"/>
      <c r="AG14" s="844"/>
      <c r="AH14" s="844"/>
      <c r="AI14" s="845"/>
    </row>
    <row r="15" spans="2:35" ht="35.450000000000003" customHeight="1" x14ac:dyDescent="0.15">
      <c r="B15" s="821"/>
      <c r="C15" s="843"/>
      <c r="D15" s="844"/>
      <c r="E15" s="844"/>
      <c r="F15" s="844"/>
      <c r="G15" s="844"/>
      <c r="H15" s="844"/>
      <c r="I15" s="844"/>
      <c r="J15" s="844"/>
      <c r="K15" s="844"/>
      <c r="L15" s="844"/>
      <c r="M15" s="844"/>
      <c r="N15" s="844"/>
      <c r="O15" s="844"/>
      <c r="P15" s="844"/>
      <c r="Q15" s="844"/>
      <c r="R15" s="844"/>
      <c r="S15" s="844"/>
      <c r="T15" s="844"/>
      <c r="U15" s="844"/>
      <c r="V15" s="844"/>
      <c r="W15" s="844"/>
      <c r="X15" s="844"/>
      <c r="Y15" s="844"/>
      <c r="Z15" s="844"/>
      <c r="AA15" s="844"/>
      <c r="AB15" s="844"/>
      <c r="AC15" s="844"/>
      <c r="AD15" s="844"/>
      <c r="AE15" s="844"/>
      <c r="AF15" s="844"/>
      <c r="AG15" s="844"/>
      <c r="AH15" s="844"/>
      <c r="AI15" s="845"/>
    </row>
    <row r="16" spans="2:35" ht="35.450000000000003" customHeight="1" x14ac:dyDescent="0.15">
      <c r="B16" s="821"/>
      <c r="C16" s="843"/>
      <c r="D16" s="844"/>
      <c r="E16" s="844"/>
      <c r="F16" s="844"/>
      <c r="G16" s="844"/>
      <c r="H16" s="844"/>
      <c r="I16" s="844"/>
      <c r="J16" s="844"/>
      <c r="K16" s="844"/>
      <c r="L16" s="844"/>
      <c r="M16" s="844"/>
      <c r="N16" s="844"/>
      <c r="O16" s="844"/>
      <c r="P16" s="844"/>
      <c r="Q16" s="844"/>
      <c r="R16" s="844"/>
      <c r="S16" s="844"/>
      <c r="T16" s="844"/>
      <c r="U16" s="844"/>
      <c r="V16" s="844"/>
      <c r="W16" s="844"/>
      <c r="X16" s="844"/>
      <c r="Y16" s="844"/>
      <c r="Z16" s="844"/>
      <c r="AA16" s="844"/>
      <c r="AB16" s="844"/>
      <c r="AC16" s="844"/>
      <c r="AD16" s="844"/>
      <c r="AE16" s="844"/>
      <c r="AF16" s="844"/>
      <c r="AG16" s="844"/>
      <c r="AH16" s="844"/>
      <c r="AI16" s="845"/>
    </row>
    <row r="17" spans="2:35" ht="22.5" customHeight="1" x14ac:dyDescent="0.15">
      <c r="B17" s="821"/>
      <c r="C17" s="843"/>
      <c r="D17" s="844"/>
      <c r="E17" s="844"/>
      <c r="F17" s="844"/>
      <c r="G17" s="844"/>
      <c r="H17" s="844"/>
      <c r="I17" s="844"/>
      <c r="J17" s="844"/>
      <c r="K17" s="844"/>
      <c r="L17" s="844"/>
      <c r="M17" s="844"/>
      <c r="N17" s="844"/>
      <c r="O17" s="844"/>
      <c r="P17" s="844"/>
      <c r="Q17" s="844"/>
      <c r="R17" s="844"/>
      <c r="S17" s="844"/>
      <c r="T17" s="844"/>
      <c r="U17" s="844"/>
      <c r="V17" s="844"/>
      <c r="W17" s="844"/>
      <c r="X17" s="844"/>
      <c r="Y17" s="844"/>
      <c r="Z17" s="844"/>
      <c r="AA17" s="844"/>
      <c r="AB17" s="844"/>
      <c r="AC17" s="844"/>
      <c r="AD17" s="844"/>
      <c r="AE17" s="844"/>
      <c r="AF17" s="844"/>
      <c r="AG17" s="844"/>
      <c r="AH17" s="844"/>
      <c r="AI17" s="845"/>
    </row>
    <row r="18" spans="2:35" ht="78.75" customHeight="1" x14ac:dyDescent="0.15">
      <c r="B18" s="822"/>
      <c r="C18" s="71"/>
      <c r="D18" s="72"/>
      <c r="E18" s="73"/>
      <c r="F18" s="74"/>
      <c r="G18" s="74"/>
      <c r="H18" s="72"/>
      <c r="I18" s="72"/>
      <c r="J18" s="72"/>
      <c r="K18" s="72"/>
      <c r="L18" s="72"/>
      <c r="M18" s="72"/>
      <c r="N18" s="72"/>
      <c r="O18" s="72"/>
      <c r="P18" s="72"/>
      <c r="Q18" s="72"/>
      <c r="R18" s="72"/>
      <c r="S18" s="75"/>
      <c r="T18" s="75"/>
      <c r="U18" s="75"/>
      <c r="V18" s="826" t="s">
        <v>221</v>
      </c>
      <c r="W18" s="826"/>
      <c r="X18" s="826"/>
      <c r="Y18" s="826"/>
      <c r="Z18" s="826"/>
      <c r="AA18" s="826"/>
      <c r="AB18" s="826"/>
      <c r="AC18" s="826"/>
      <c r="AD18" s="826"/>
      <c r="AE18" s="826"/>
      <c r="AF18" s="826"/>
      <c r="AG18" s="826"/>
      <c r="AH18" s="826"/>
      <c r="AI18" s="827"/>
    </row>
    <row r="19" spans="2:35" ht="15" customHeight="1" x14ac:dyDescent="0.15"/>
  </sheetData>
  <mergeCells count="18">
    <mergeCell ref="B3:AI3"/>
    <mergeCell ref="B4:D4"/>
    <mergeCell ref="E4:I4"/>
    <mergeCell ref="J4:L4"/>
    <mergeCell ref="M4:R4"/>
    <mergeCell ref="W4:AB4"/>
    <mergeCell ref="AC4:AE5"/>
    <mergeCell ref="AF4:AI5"/>
    <mergeCell ref="B6:B18"/>
    <mergeCell ref="C6:AI6"/>
    <mergeCell ref="B5:D5"/>
    <mergeCell ref="E5:I5"/>
    <mergeCell ref="J5:L5"/>
    <mergeCell ref="M5:R5"/>
    <mergeCell ref="W5:AB5"/>
    <mergeCell ref="V18:AI18"/>
    <mergeCell ref="S4:V5"/>
    <mergeCell ref="C7:AI17"/>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197DD-3961-4AF3-9676-71C88E4CF6CA}">
  <sheetPr codeName="Sheet99">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PS</v>
      </c>
      <c r="AW5" s="36">
        <f>R7</f>
        <v>0</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468</v>
      </c>
      <c r="O7" s="905"/>
      <c r="P7" s="901" t="s">
        <v>245</v>
      </c>
      <c r="Q7" s="903"/>
      <c r="R7" s="906"/>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c r="L11" s="925"/>
      <c r="M11" s="927"/>
      <c r="N11" s="925"/>
      <c r="O11" s="927"/>
      <c r="P11" s="925"/>
      <c r="Q11" s="927"/>
      <c r="R11" s="928"/>
      <c r="S11" s="928"/>
      <c r="T11" s="928"/>
      <c r="U11" s="925"/>
      <c r="V11" s="927"/>
      <c r="W11" s="925"/>
      <c r="X11" s="927"/>
      <c r="Y11" s="229"/>
      <c r="Z11" s="229"/>
      <c r="AA11" s="229"/>
      <c r="AB11" s="229"/>
      <c r="AC11" s="228"/>
      <c r="AD11" s="228"/>
      <c r="AE11" s="228"/>
      <c r="AF11" s="228"/>
      <c r="AG11" s="228"/>
      <c r="AH11" s="228"/>
      <c r="AI11" s="228"/>
      <c r="AJ11" s="228"/>
      <c r="AK11" s="925"/>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432</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090" priority="2">
      <formula>$AQ11=2</formula>
    </cfRule>
  </conditionalFormatting>
  <conditionalFormatting sqref="Y29:AB29">
    <cfRule type="expression" dxfId="2089" priority="11">
      <formula>$AQ28=2</formula>
    </cfRule>
  </conditionalFormatting>
  <conditionalFormatting sqref="Y30:AB31">
    <cfRule type="expression" dxfId="2088" priority="9">
      <formula>$AQ28=2</formula>
    </cfRule>
  </conditionalFormatting>
  <conditionalFormatting sqref="Y32:AB32">
    <cfRule type="expression" dxfId="2087" priority="7">
      <formula>$AQ29=2</formula>
    </cfRule>
  </conditionalFormatting>
  <conditionalFormatting sqref="Y33:AB33">
    <cfRule type="expression" dxfId="2086" priority="5">
      <formula>$AQ29=2</formula>
    </cfRule>
  </conditionalFormatting>
  <conditionalFormatting sqref="Y34:AB34">
    <cfRule type="expression" dxfId="2085" priority="3">
      <formula>$AQ29=2</formula>
    </cfRule>
  </conditionalFormatting>
  <conditionalFormatting sqref="Y11:AF28">
    <cfRule type="expression" dxfId="2084" priority="1">
      <formula>$AQ11=3</formula>
    </cfRule>
  </conditionalFormatting>
  <conditionalFormatting sqref="Y29:AF29">
    <cfRule type="expression" dxfId="2083" priority="12">
      <formula>$AQ28=3</formula>
    </cfRule>
  </conditionalFormatting>
  <conditionalFormatting sqref="Y30:AF31">
    <cfRule type="expression" dxfId="2082" priority="10">
      <formula>$AQ28=3</formula>
    </cfRule>
  </conditionalFormatting>
  <conditionalFormatting sqref="Y32:AF32">
    <cfRule type="expression" dxfId="2081" priority="8">
      <formula>$AQ29=3</formula>
    </cfRule>
  </conditionalFormatting>
  <conditionalFormatting sqref="Y33:AF33">
    <cfRule type="expression" dxfId="2080" priority="6">
      <formula>$AQ29=3</formula>
    </cfRule>
  </conditionalFormatting>
  <conditionalFormatting sqref="Y34:AF34">
    <cfRule type="expression" dxfId="2079" priority="4">
      <formula>$AQ29=3</formula>
    </cfRule>
  </conditionalFormatting>
  <conditionalFormatting sqref="AC11:AJ28">
    <cfRule type="expression" dxfId="2078" priority="13">
      <formula>$AQ11=1</formula>
    </cfRule>
  </conditionalFormatting>
  <conditionalFormatting sqref="AC29:AJ29">
    <cfRule type="expression" dxfId="2077" priority="24">
      <formula>$AQ28=1</formula>
    </cfRule>
  </conditionalFormatting>
  <conditionalFormatting sqref="AC30:AJ31">
    <cfRule type="expression" dxfId="2076" priority="22">
      <formula>$AQ28=1</formula>
    </cfRule>
  </conditionalFormatting>
  <conditionalFormatting sqref="AC32:AJ32">
    <cfRule type="expression" dxfId="2075" priority="20">
      <formula>$AQ29=1</formula>
    </cfRule>
  </conditionalFormatting>
  <conditionalFormatting sqref="AC33:AJ33">
    <cfRule type="expression" dxfId="2074" priority="18">
      <formula>$AQ29=1</formula>
    </cfRule>
  </conditionalFormatting>
  <conditionalFormatting sqref="AC34:AJ34">
    <cfRule type="expression" dxfId="2073" priority="16">
      <formula>$AQ29=1</formula>
    </cfRule>
  </conditionalFormatting>
  <conditionalFormatting sqref="AG11:AJ28">
    <cfRule type="expression" dxfId="2072" priority="14">
      <formula>$AQ11=2</formula>
    </cfRule>
  </conditionalFormatting>
  <conditionalFormatting sqref="AG29:AJ29">
    <cfRule type="expression" dxfId="2071" priority="23">
      <formula>$AQ28=2</formula>
    </cfRule>
  </conditionalFormatting>
  <conditionalFormatting sqref="AG30:AJ31">
    <cfRule type="expression" dxfId="2070" priority="21">
      <formula>$AQ28=2</formula>
    </cfRule>
  </conditionalFormatting>
  <conditionalFormatting sqref="AG32:AJ32">
    <cfRule type="expression" dxfId="2069" priority="19">
      <formula>$AQ29=2</formula>
    </cfRule>
  </conditionalFormatting>
  <conditionalFormatting sqref="AG33:AJ33">
    <cfRule type="expression" dxfId="2068" priority="17">
      <formula>$AQ29=2</formula>
    </cfRule>
  </conditionalFormatting>
  <conditionalFormatting sqref="AG34:AJ34">
    <cfRule type="expression" dxfId="2067" priority="15">
      <formula>$AQ29=2</formula>
    </cfRule>
  </conditionalFormatting>
  <dataValidations count="1">
    <dataValidation type="list" allowBlank="1" showInputMessage="1" showErrorMessage="1" sqref="Y11:AB34" xr:uid="{2BF93BF6-1648-4D3B-81B6-38EACDDA5DC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C01D71B3-7D6F-45DF-B5C2-6B31E4E60D89}">
          <x14:formula1>
            <xm:f>'(参考)リスト'!$F$16:$F$21</xm:f>
          </x14:formula1>
          <xm:sqref>U11:X34</xm:sqref>
        </x14:dataValidation>
        <x14:dataValidation type="list" allowBlank="1" showInputMessage="1" showErrorMessage="1" xr:uid="{740934EF-E6B1-4FCF-9AB9-1DFFC72F54B3}">
          <x14:formula1>
            <xm:f>'(参考)リスト'!$D$16:$D$18</xm:f>
          </x14:formula1>
          <xm:sqref>P11:Q34</xm:sqref>
        </x14:dataValidation>
        <x14:dataValidation type="list" allowBlank="1" showInputMessage="1" showErrorMessage="1" xr:uid="{38B10BA8-5BB1-4267-9A5A-D8A161C23D79}">
          <x14:formula1>
            <xm:f>'(参考)リスト'!$E$16:$E$27</xm:f>
          </x14:formula1>
          <xm:sqref>R11:T34</xm:sqref>
        </x14:dataValidation>
        <x14:dataValidation type="list" allowBlank="1" showInputMessage="1" showErrorMessage="1" xr:uid="{181D09FC-FEF6-42A1-B664-DFBC2F16CFDF}">
          <x14:formula1>
            <xm:f>'(参考)リスト'!$B$16:$B$21</xm:f>
          </x14:formula1>
          <xm:sqref>L11:M34</xm:sqref>
        </x14:dataValidation>
        <x14:dataValidation type="list" allowBlank="1" showInputMessage="1" showErrorMessage="1" xr:uid="{CF2109C8-61FB-4222-B71D-8D95D754BF5B}">
          <x14:formula1>
            <xm:f>'(参考)リスト'!$G$16:$G$19</xm:f>
          </x14:formula1>
          <xm:sqref>AM35:AO38</xm:sqref>
        </x14:dataValidation>
        <x14:dataValidation type="list" allowBlank="1" showInputMessage="1" showErrorMessage="1" xr:uid="{98DAB66E-2CBC-4200-90D0-9E2DA13330BF}">
          <x14:formula1>
            <xm:f>'(参考)リスト'!$C$16:$C$47</xm:f>
          </x14:formula1>
          <xm:sqref>N11:O34</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580DA-2A5C-4B8A-B94F-8C6009AF99EC}">
  <sheetPr codeName="Sheet100">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S001</v>
      </c>
      <c r="AW5" s="36">
        <f>R7</f>
        <v>7.5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3.6450000000000005</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528</v>
      </c>
      <c r="O7" s="905"/>
      <c r="P7" s="901" t="s">
        <v>245</v>
      </c>
      <c r="Q7" s="903"/>
      <c r="R7" s="906">
        <v>7.5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501</v>
      </c>
      <c r="O11" s="927"/>
      <c r="P11" s="925" t="s">
        <v>443</v>
      </c>
      <c r="Q11" s="927"/>
      <c r="R11" s="928" t="s">
        <v>345</v>
      </c>
      <c r="S11" s="928"/>
      <c r="T11" s="928"/>
      <c r="U11" s="925" t="s">
        <v>494</v>
      </c>
      <c r="V11" s="927"/>
      <c r="W11" s="925" t="s">
        <v>494</v>
      </c>
      <c r="X11" s="927"/>
      <c r="Y11" s="229"/>
      <c r="Z11" s="229"/>
      <c r="AA11" s="229"/>
      <c r="AB11" s="229"/>
      <c r="AC11" s="254"/>
      <c r="AD11" s="254"/>
      <c r="AE11" s="254"/>
      <c r="AF11" s="254">
        <v>3.6450000000000005</v>
      </c>
      <c r="AG11" s="228"/>
      <c r="AH11" s="228"/>
      <c r="AI11" s="228"/>
      <c r="AJ11" s="228"/>
      <c r="AK11" s="925" t="s">
        <v>429</v>
      </c>
      <c r="AL11" s="926"/>
      <c r="AM11" s="926"/>
      <c r="AN11" s="926"/>
      <c r="AO11" s="927"/>
      <c r="AP11" s="2"/>
      <c r="AQ11" s="47">
        <f>IF(P11="材質劣化",2,IF(P11="漏水",3,1))</f>
        <v>2</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28"/>
      <c r="AD12" s="228"/>
      <c r="AE12" s="228"/>
      <c r="AF12" s="228"/>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3.6450000000000005</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1</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066" priority="2">
      <formula>$AQ11=2</formula>
    </cfRule>
  </conditionalFormatting>
  <conditionalFormatting sqref="Y29:AB29">
    <cfRule type="expression" dxfId="2065" priority="11">
      <formula>$AQ28=2</formula>
    </cfRule>
  </conditionalFormatting>
  <conditionalFormatting sqref="Y30:AB31">
    <cfRule type="expression" dxfId="2064" priority="9">
      <formula>$AQ28=2</formula>
    </cfRule>
  </conditionalFormatting>
  <conditionalFormatting sqref="Y32:AB32">
    <cfRule type="expression" dxfId="2063" priority="7">
      <formula>$AQ29=2</formula>
    </cfRule>
  </conditionalFormatting>
  <conditionalFormatting sqref="Y33:AB33">
    <cfRule type="expression" dxfId="2062" priority="5">
      <formula>$AQ29=2</formula>
    </cfRule>
  </conditionalFormatting>
  <conditionalFormatting sqref="Y34:AB34">
    <cfRule type="expression" dxfId="2061" priority="3">
      <formula>$AQ29=2</formula>
    </cfRule>
  </conditionalFormatting>
  <conditionalFormatting sqref="Y11:AF28">
    <cfRule type="expression" dxfId="2060" priority="1">
      <formula>$AQ11=3</formula>
    </cfRule>
  </conditionalFormatting>
  <conditionalFormatting sqref="Y29:AF29">
    <cfRule type="expression" dxfId="2059" priority="12">
      <formula>$AQ28=3</formula>
    </cfRule>
  </conditionalFormatting>
  <conditionalFormatting sqref="Y30:AF31">
    <cfRule type="expression" dxfId="2058" priority="10">
      <formula>$AQ28=3</formula>
    </cfRule>
  </conditionalFormatting>
  <conditionalFormatting sqref="Y32:AF32">
    <cfRule type="expression" dxfId="2057" priority="8">
      <formula>$AQ29=3</formula>
    </cfRule>
  </conditionalFormatting>
  <conditionalFormatting sqref="Y33:AF33">
    <cfRule type="expression" dxfId="2056" priority="6">
      <formula>$AQ29=3</formula>
    </cfRule>
  </conditionalFormatting>
  <conditionalFormatting sqref="Y34:AF34">
    <cfRule type="expression" dxfId="2055" priority="4">
      <formula>$AQ29=3</formula>
    </cfRule>
  </conditionalFormatting>
  <conditionalFormatting sqref="AC11:AJ28">
    <cfRule type="expression" dxfId="2054" priority="13">
      <formula>$AQ11=1</formula>
    </cfRule>
  </conditionalFormatting>
  <conditionalFormatting sqref="AC29:AJ29">
    <cfRule type="expression" dxfId="2053" priority="24">
      <formula>$AQ28=1</formula>
    </cfRule>
  </conditionalFormatting>
  <conditionalFormatting sqref="AC30:AJ31">
    <cfRule type="expression" dxfId="2052" priority="22">
      <formula>$AQ28=1</formula>
    </cfRule>
  </conditionalFormatting>
  <conditionalFormatting sqref="AC32:AJ32">
    <cfRule type="expression" dxfId="2051" priority="20">
      <formula>$AQ29=1</formula>
    </cfRule>
  </conditionalFormatting>
  <conditionalFormatting sqref="AC33:AJ33">
    <cfRule type="expression" dxfId="2050" priority="18">
      <formula>$AQ29=1</formula>
    </cfRule>
  </conditionalFormatting>
  <conditionalFormatting sqref="AC34:AJ34">
    <cfRule type="expression" dxfId="2049" priority="16">
      <formula>$AQ29=1</formula>
    </cfRule>
  </conditionalFormatting>
  <conditionalFormatting sqref="AG11:AJ28">
    <cfRule type="expression" dxfId="2048" priority="14">
      <formula>$AQ11=2</formula>
    </cfRule>
  </conditionalFormatting>
  <conditionalFormatting sqref="AG29:AJ29">
    <cfRule type="expression" dxfId="2047" priority="23">
      <formula>$AQ28=2</formula>
    </cfRule>
  </conditionalFormatting>
  <conditionalFormatting sqref="AG30:AJ31">
    <cfRule type="expression" dxfId="2046" priority="21">
      <formula>$AQ28=2</formula>
    </cfRule>
  </conditionalFormatting>
  <conditionalFormatting sqref="AG32:AJ32">
    <cfRule type="expression" dxfId="2045" priority="19">
      <formula>$AQ29=2</formula>
    </cfRule>
  </conditionalFormatting>
  <conditionalFormatting sqref="AG33:AJ33">
    <cfRule type="expression" dxfId="2044" priority="17">
      <formula>$AQ29=2</formula>
    </cfRule>
  </conditionalFormatting>
  <conditionalFormatting sqref="AG34:AJ34">
    <cfRule type="expression" dxfId="2043" priority="15">
      <formula>$AQ29=2</formula>
    </cfRule>
  </conditionalFormatting>
  <dataValidations count="1">
    <dataValidation type="list" allowBlank="1" showInputMessage="1" showErrorMessage="1" sqref="Y11:AB34" xr:uid="{F9A30C24-E778-45DF-B891-43E330E9D33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92AFE5D3-DE39-4B04-A5F9-ACC6FC9B5041}">
          <x14:formula1>
            <xm:f>'(参考)リスト'!$C$16:$C$47</xm:f>
          </x14:formula1>
          <xm:sqref>N11:O34</xm:sqref>
        </x14:dataValidation>
        <x14:dataValidation type="list" allowBlank="1" showInputMessage="1" showErrorMessage="1" xr:uid="{8881FFBE-5EBC-4CBC-AE2D-1B8F6EC50FCD}">
          <x14:formula1>
            <xm:f>'(参考)リスト'!$G$16:$G$19</xm:f>
          </x14:formula1>
          <xm:sqref>AM35:AO38</xm:sqref>
        </x14:dataValidation>
        <x14:dataValidation type="list" allowBlank="1" showInputMessage="1" showErrorMessage="1" xr:uid="{D0A4AF50-27B5-4021-9988-867FA2B7D437}">
          <x14:formula1>
            <xm:f>'(参考)リスト'!$B$16:$B$21</xm:f>
          </x14:formula1>
          <xm:sqref>L11:M34</xm:sqref>
        </x14:dataValidation>
        <x14:dataValidation type="list" allowBlank="1" showInputMessage="1" showErrorMessage="1" xr:uid="{A24FDD02-D0E1-4DFE-B14E-B3F650FB3B0A}">
          <x14:formula1>
            <xm:f>'(参考)リスト'!$E$16:$E$27</xm:f>
          </x14:formula1>
          <xm:sqref>R11:T34</xm:sqref>
        </x14:dataValidation>
        <x14:dataValidation type="list" allowBlank="1" showInputMessage="1" showErrorMessage="1" xr:uid="{BD0DF874-7D8D-4682-B003-20889563BEFC}">
          <x14:formula1>
            <xm:f>'(参考)リスト'!$D$16:$D$18</xm:f>
          </x14:formula1>
          <xm:sqref>P11:Q34</xm:sqref>
        </x14:dataValidation>
        <x14:dataValidation type="list" allowBlank="1" showInputMessage="1" showErrorMessage="1" xr:uid="{E1FCD0F0-EE98-4231-9148-E0920CC093C0}">
          <x14:formula1>
            <xm:f>'(参考)リスト'!$F$16:$F$21</xm:f>
          </x14:formula1>
          <xm:sqref>U11:X34</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A221A-9E0A-4390-AF3A-DFCBCE918B0D}">
  <sheetPr codeName="Sheet101">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S002</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529</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042" priority="2">
      <formula>$AQ11=2</formula>
    </cfRule>
  </conditionalFormatting>
  <conditionalFormatting sqref="Y29:AB29">
    <cfRule type="expression" dxfId="2041" priority="11">
      <formula>$AQ28=2</formula>
    </cfRule>
  </conditionalFormatting>
  <conditionalFormatting sqref="Y30:AB31">
    <cfRule type="expression" dxfId="2040" priority="9">
      <formula>$AQ28=2</formula>
    </cfRule>
  </conditionalFormatting>
  <conditionalFormatting sqref="Y32:AB32">
    <cfRule type="expression" dxfId="2039" priority="7">
      <formula>$AQ29=2</formula>
    </cfRule>
  </conditionalFormatting>
  <conditionalFormatting sqref="Y33:AB33">
    <cfRule type="expression" dxfId="2038" priority="5">
      <formula>$AQ29=2</formula>
    </cfRule>
  </conditionalFormatting>
  <conditionalFormatting sqref="Y34:AB34">
    <cfRule type="expression" dxfId="2037" priority="3">
      <formula>$AQ29=2</formula>
    </cfRule>
  </conditionalFormatting>
  <conditionalFormatting sqref="Y11:AF28">
    <cfRule type="expression" dxfId="2036" priority="1">
      <formula>$AQ11=3</formula>
    </cfRule>
  </conditionalFormatting>
  <conditionalFormatting sqref="Y29:AF29">
    <cfRule type="expression" dxfId="2035" priority="12">
      <formula>$AQ28=3</formula>
    </cfRule>
  </conditionalFormatting>
  <conditionalFormatting sqref="Y30:AF31">
    <cfRule type="expression" dxfId="2034" priority="10">
      <formula>$AQ28=3</formula>
    </cfRule>
  </conditionalFormatting>
  <conditionalFormatting sqref="Y32:AF32">
    <cfRule type="expression" dxfId="2033" priority="8">
      <formula>$AQ29=3</formula>
    </cfRule>
  </conditionalFormatting>
  <conditionalFormatting sqref="Y33:AF33">
    <cfRule type="expression" dxfId="2032" priority="6">
      <formula>$AQ29=3</formula>
    </cfRule>
  </conditionalFormatting>
  <conditionalFormatting sqref="Y34:AF34">
    <cfRule type="expression" dxfId="2031" priority="4">
      <formula>$AQ29=3</formula>
    </cfRule>
  </conditionalFormatting>
  <conditionalFormatting sqref="AC11:AJ28">
    <cfRule type="expression" dxfId="2030" priority="13">
      <formula>$AQ11=1</formula>
    </cfRule>
  </conditionalFormatting>
  <conditionalFormatting sqref="AC29:AJ29">
    <cfRule type="expression" dxfId="2029" priority="24">
      <formula>$AQ28=1</formula>
    </cfRule>
  </conditionalFormatting>
  <conditionalFormatting sqref="AC30:AJ31">
    <cfRule type="expression" dxfId="2028" priority="22">
      <formula>$AQ28=1</formula>
    </cfRule>
  </conditionalFormatting>
  <conditionalFormatting sqref="AC32:AJ32">
    <cfRule type="expression" dxfId="2027" priority="20">
      <formula>$AQ29=1</formula>
    </cfRule>
  </conditionalFormatting>
  <conditionalFormatting sqref="AC33:AJ33">
    <cfRule type="expression" dxfId="2026" priority="18">
      <formula>$AQ29=1</formula>
    </cfRule>
  </conditionalFormatting>
  <conditionalFormatting sqref="AC34:AJ34">
    <cfRule type="expression" dxfId="2025" priority="16">
      <formula>$AQ29=1</formula>
    </cfRule>
  </conditionalFormatting>
  <conditionalFormatting sqref="AG11:AJ28">
    <cfRule type="expression" dxfId="2024" priority="14">
      <formula>$AQ11=2</formula>
    </cfRule>
  </conditionalFormatting>
  <conditionalFormatting sqref="AG29:AJ29">
    <cfRule type="expression" dxfId="2023" priority="23">
      <formula>$AQ28=2</formula>
    </cfRule>
  </conditionalFormatting>
  <conditionalFormatting sqref="AG30:AJ31">
    <cfRule type="expression" dxfId="2022" priority="21">
      <formula>$AQ28=2</formula>
    </cfRule>
  </conditionalFormatting>
  <conditionalFormatting sqref="AG32:AJ32">
    <cfRule type="expression" dxfId="2021" priority="19">
      <formula>$AQ29=2</formula>
    </cfRule>
  </conditionalFormatting>
  <conditionalFormatting sqref="AG33:AJ33">
    <cfRule type="expression" dxfId="2020" priority="17">
      <formula>$AQ29=2</formula>
    </cfRule>
  </conditionalFormatting>
  <conditionalFormatting sqref="AG34:AJ34">
    <cfRule type="expression" dxfId="2019" priority="15">
      <formula>$AQ29=2</formula>
    </cfRule>
  </conditionalFormatting>
  <dataValidations count="1">
    <dataValidation type="list" allowBlank="1" showInputMessage="1" showErrorMessage="1" sqref="Y11:AB34" xr:uid="{E8D707A0-DF58-49A5-A371-F70B50BE175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DFCA955E-6FDD-4DAD-A2C9-DE28F2508641}">
          <x14:formula1>
            <xm:f>'(参考)リスト'!$F$16:$F$21</xm:f>
          </x14:formula1>
          <xm:sqref>U11:X34</xm:sqref>
        </x14:dataValidation>
        <x14:dataValidation type="list" allowBlank="1" showInputMessage="1" showErrorMessage="1" xr:uid="{930C9AB5-880F-45A0-84FD-45F55DA36B62}">
          <x14:formula1>
            <xm:f>'(参考)リスト'!$D$16:$D$18</xm:f>
          </x14:formula1>
          <xm:sqref>P11:Q34</xm:sqref>
        </x14:dataValidation>
        <x14:dataValidation type="list" allowBlank="1" showInputMessage="1" showErrorMessage="1" xr:uid="{5464C826-BF16-43BD-934F-7080DC7773A7}">
          <x14:formula1>
            <xm:f>'(参考)リスト'!$E$16:$E$27</xm:f>
          </x14:formula1>
          <xm:sqref>R11:T34</xm:sqref>
        </x14:dataValidation>
        <x14:dataValidation type="list" allowBlank="1" showInputMessage="1" showErrorMessage="1" xr:uid="{948A5378-2AF8-4C36-8345-CA7BAFB8AFFF}">
          <x14:formula1>
            <xm:f>'(参考)リスト'!$B$16:$B$21</xm:f>
          </x14:formula1>
          <xm:sqref>L11:M34</xm:sqref>
        </x14:dataValidation>
        <x14:dataValidation type="list" allowBlank="1" showInputMessage="1" showErrorMessage="1" xr:uid="{E9C66097-EF79-4529-B5D3-96A97AD12B05}">
          <x14:formula1>
            <xm:f>'(参考)リスト'!$G$16:$G$19</xm:f>
          </x14:formula1>
          <xm:sqref>AM35:AO38</xm:sqref>
        </x14:dataValidation>
        <x14:dataValidation type="list" allowBlank="1" showInputMessage="1" showErrorMessage="1" xr:uid="{7C4C9994-505F-480B-B956-C859E6F3E948}">
          <x14:formula1>
            <xm:f>'(参考)リスト'!$C$16:$C$47</xm:f>
          </x14:formula1>
          <xm:sqref>N11:O34</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7AE31-BC6B-433B-9127-EABE838D9BD0}">
  <sheetPr codeName="Sheet102">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S003</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1.0000000000000002E-2</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530</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862</v>
      </c>
      <c r="O11" s="927"/>
      <c r="P11" s="925" t="s">
        <v>443</v>
      </c>
      <c r="Q11" s="927"/>
      <c r="R11" s="928" t="s">
        <v>354</v>
      </c>
      <c r="S11" s="928"/>
      <c r="T11" s="928"/>
      <c r="U11" s="925" t="s">
        <v>494</v>
      </c>
      <c r="V11" s="927"/>
      <c r="W11" s="925" t="s">
        <v>494</v>
      </c>
      <c r="X11" s="927"/>
      <c r="Y11" s="229"/>
      <c r="Z11" s="229"/>
      <c r="AA11" s="229"/>
      <c r="AB11" s="229"/>
      <c r="AC11" s="254"/>
      <c r="AD11" s="254"/>
      <c r="AE11" s="254"/>
      <c r="AF11" s="254">
        <v>1.0000000000000002E-2</v>
      </c>
      <c r="AG11" s="228"/>
      <c r="AH11" s="228"/>
      <c r="AI11" s="228"/>
      <c r="AJ11" s="228"/>
      <c r="AK11" s="925"/>
      <c r="AL11" s="926"/>
      <c r="AM11" s="926"/>
      <c r="AN11" s="926"/>
      <c r="AO11" s="927"/>
      <c r="AP11" s="2"/>
      <c r="AQ11" s="47">
        <f>IF(P11="材質劣化",2,IF(P11="漏水",3,1))</f>
        <v>2</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v>3</v>
      </c>
      <c r="L13" s="925" t="s">
        <v>627</v>
      </c>
      <c r="M13" s="927"/>
      <c r="N13" s="925" t="s">
        <v>861</v>
      </c>
      <c r="O13" s="927"/>
      <c r="P13" s="925"/>
      <c r="Q13" s="927"/>
      <c r="R13" s="929" t="s">
        <v>379</v>
      </c>
      <c r="S13" s="930"/>
      <c r="T13" s="931"/>
      <c r="U13" s="925" t="s">
        <v>494</v>
      </c>
      <c r="V13" s="927"/>
      <c r="W13" s="925"/>
      <c r="X13" s="927"/>
      <c r="Y13" s="229"/>
      <c r="Z13" s="229"/>
      <c r="AA13" s="229"/>
      <c r="AB13" s="229"/>
      <c r="AC13" s="254"/>
      <c r="AD13" s="254"/>
      <c r="AE13" s="254"/>
      <c r="AF13" s="254"/>
      <c r="AG13" s="228"/>
      <c r="AH13" s="228"/>
      <c r="AI13" s="228"/>
      <c r="AJ13" s="228"/>
      <c r="AK13" s="925" t="s">
        <v>630</v>
      </c>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1.0000000000000002E-2</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1</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018" priority="2">
      <formula>$AQ11=2</formula>
    </cfRule>
  </conditionalFormatting>
  <conditionalFormatting sqref="Y29:AB29">
    <cfRule type="expression" dxfId="2017" priority="11">
      <formula>$AQ28=2</formula>
    </cfRule>
  </conditionalFormatting>
  <conditionalFormatting sqref="Y30:AB31">
    <cfRule type="expression" dxfId="2016" priority="9">
      <formula>$AQ28=2</formula>
    </cfRule>
  </conditionalFormatting>
  <conditionalFormatting sqref="Y32:AB32">
    <cfRule type="expression" dxfId="2015" priority="7">
      <formula>$AQ29=2</formula>
    </cfRule>
  </conditionalFormatting>
  <conditionalFormatting sqref="Y33:AB33">
    <cfRule type="expression" dxfId="2014" priority="5">
      <formula>$AQ29=2</formula>
    </cfRule>
  </conditionalFormatting>
  <conditionalFormatting sqref="Y34:AB34">
    <cfRule type="expression" dxfId="2013" priority="3">
      <formula>$AQ29=2</formula>
    </cfRule>
  </conditionalFormatting>
  <conditionalFormatting sqref="Y11:AF28">
    <cfRule type="expression" dxfId="2012" priority="1">
      <formula>$AQ11=3</formula>
    </cfRule>
  </conditionalFormatting>
  <conditionalFormatting sqref="Y29:AF29">
    <cfRule type="expression" dxfId="2011" priority="12">
      <formula>$AQ28=3</formula>
    </cfRule>
  </conditionalFormatting>
  <conditionalFormatting sqref="Y30:AF31">
    <cfRule type="expression" dxfId="2010" priority="10">
      <formula>$AQ28=3</formula>
    </cfRule>
  </conditionalFormatting>
  <conditionalFormatting sqref="Y32:AF32">
    <cfRule type="expression" dxfId="2009" priority="8">
      <formula>$AQ29=3</formula>
    </cfRule>
  </conditionalFormatting>
  <conditionalFormatting sqref="Y33:AF33">
    <cfRule type="expression" dxfId="2008" priority="6">
      <formula>$AQ29=3</formula>
    </cfRule>
  </conditionalFormatting>
  <conditionalFormatting sqref="Y34:AF34">
    <cfRule type="expression" dxfId="2007" priority="4">
      <formula>$AQ29=3</formula>
    </cfRule>
  </conditionalFormatting>
  <conditionalFormatting sqref="AC11:AJ28">
    <cfRule type="expression" dxfId="2006" priority="13">
      <formula>$AQ11=1</formula>
    </cfRule>
  </conditionalFormatting>
  <conditionalFormatting sqref="AC29:AJ29">
    <cfRule type="expression" dxfId="2005" priority="24">
      <formula>$AQ28=1</formula>
    </cfRule>
  </conditionalFormatting>
  <conditionalFormatting sqref="AC30:AJ31">
    <cfRule type="expression" dxfId="2004" priority="22">
      <formula>$AQ28=1</formula>
    </cfRule>
  </conditionalFormatting>
  <conditionalFormatting sqref="AC32:AJ32">
    <cfRule type="expression" dxfId="2003" priority="20">
      <formula>$AQ29=1</formula>
    </cfRule>
  </conditionalFormatting>
  <conditionalFormatting sqref="AC33:AJ33">
    <cfRule type="expression" dxfId="2002" priority="18">
      <formula>$AQ29=1</formula>
    </cfRule>
  </conditionalFormatting>
  <conditionalFormatting sqref="AC34:AJ34">
    <cfRule type="expression" dxfId="2001" priority="16">
      <formula>$AQ29=1</formula>
    </cfRule>
  </conditionalFormatting>
  <conditionalFormatting sqref="AG11:AJ28">
    <cfRule type="expression" dxfId="2000" priority="14">
      <formula>$AQ11=2</formula>
    </cfRule>
  </conditionalFormatting>
  <conditionalFormatting sqref="AG29:AJ29">
    <cfRule type="expression" dxfId="1999" priority="23">
      <formula>$AQ28=2</formula>
    </cfRule>
  </conditionalFormatting>
  <conditionalFormatting sqref="AG30:AJ31">
    <cfRule type="expression" dxfId="1998" priority="21">
      <formula>$AQ28=2</formula>
    </cfRule>
  </conditionalFormatting>
  <conditionalFormatting sqref="AG32:AJ32">
    <cfRule type="expression" dxfId="1997" priority="19">
      <formula>$AQ29=2</formula>
    </cfRule>
  </conditionalFormatting>
  <conditionalFormatting sqref="AG33:AJ33">
    <cfRule type="expression" dxfId="1996" priority="17">
      <formula>$AQ29=2</formula>
    </cfRule>
  </conditionalFormatting>
  <conditionalFormatting sqref="AG34:AJ34">
    <cfRule type="expression" dxfId="1995" priority="15">
      <formula>$AQ29=2</formula>
    </cfRule>
  </conditionalFormatting>
  <dataValidations count="1">
    <dataValidation type="list" allowBlank="1" showInputMessage="1" showErrorMessage="1" sqref="Y11:AB34" xr:uid="{DB9F6218-7B69-46BF-8390-B370AE764F6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813889CE-8A03-4B0B-BC7F-503CC7DB76F6}">
          <x14:formula1>
            <xm:f>'(参考)リスト'!$C$16:$C$47</xm:f>
          </x14:formula1>
          <xm:sqref>N11:O34</xm:sqref>
        </x14:dataValidation>
        <x14:dataValidation type="list" allowBlank="1" showInputMessage="1" showErrorMessage="1" xr:uid="{8DA21C82-3489-4126-AA6E-126C386CA7E0}">
          <x14:formula1>
            <xm:f>'(参考)リスト'!$G$16:$G$19</xm:f>
          </x14:formula1>
          <xm:sqref>AM35:AO38</xm:sqref>
        </x14:dataValidation>
        <x14:dataValidation type="list" allowBlank="1" showInputMessage="1" showErrorMessage="1" xr:uid="{24B15E9E-2EF4-45EB-B4C2-8D85A654726F}">
          <x14:formula1>
            <xm:f>'(参考)リスト'!$B$16:$B$21</xm:f>
          </x14:formula1>
          <xm:sqref>L11:M34</xm:sqref>
        </x14:dataValidation>
        <x14:dataValidation type="list" allowBlank="1" showInputMessage="1" showErrorMessage="1" xr:uid="{25ACD0C6-21D0-4782-8334-23852EA12B48}">
          <x14:formula1>
            <xm:f>'(参考)リスト'!$E$16:$E$27</xm:f>
          </x14:formula1>
          <xm:sqref>R11:T34</xm:sqref>
        </x14:dataValidation>
        <x14:dataValidation type="list" allowBlank="1" showInputMessage="1" showErrorMessage="1" xr:uid="{F04F8251-D217-477D-856A-8C8AE54A7CA2}">
          <x14:formula1>
            <xm:f>'(参考)リスト'!$D$16:$D$18</xm:f>
          </x14:formula1>
          <xm:sqref>P11:Q34</xm:sqref>
        </x14:dataValidation>
        <x14:dataValidation type="list" allowBlank="1" showInputMessage="1" showErrorMessage="1" xr:uid="{C824C946-6CF7-4987-BAE5-9670813601EE}">
          <x14:formula1>
            <xm:f>'(参考)リスト'!$F$16:$F$21</xm:f>
          </x14:formula1>
          <xm:sqref>U11:X34</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0FBB5-0147-45CB-9C76-5134DCE112BF}">
  <sheetPr codeName="Sheet103">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S004</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531</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994" priority="2">
      <formula>$AQ11=2</formula>
    </cfRule>
  </conditionalFormatting>
  <conditionalFormatting sqref="Y29:AB29">
    <cfRule type="expression" dxfId="1993" priority="11">
      <formula>$AQ28=2</formula>
    </cfRule>
  </conditionalFormatting>
  <conditionalFormatting sqref="Y30:AB31">
    <cfRule type="expression" dxfId="1992" priority="9">
      <formula>$AQ28=2</formula>
    </cfRule>
  </conditionalFormatting>
  <conditionalFormatting sqref="Y32:AB32">
    <cfRule type="expression" dxfId="1991" priority="7">
      <formula>$AQ29=2</formula>
    </cfRule>
  </conditionalFormatting>
  <conditionalFormatting sqref="Y33:AB33">
    <cfRule type="expression" dxfId="1990" priority="5">
      <formula>$AQ29=2</formula>
    </cfRule>
  </conditionalFormatting>
  <conditionalFormatting sqref="Y34:AB34">
    <cfRule type="expression" dxfId="1989" priority="3">
      <formula>$AQ29=2</formula>
    </cfRule>
  </conditionalFormatting>
  <conditionalFormatting sqref="Y11:AF28">
    <cfRule type="expression" dxfId="1988" priority="1">
      <formula>$AQ11=3</formula>
    </cfRule>
  </conditionalFormatting>
  <conditionalFormatting sqref="Y29:AF29">
    <cfRule type="expression" dxfId="1987" priority="12">
      <formula>$AQ28=3</formula>
    </cfRule>
  </conditionalFormatting>
  <conditionalFormatting sqref="Y30:AF31">
    <cfRule type="expression" dxfId="1986" priority="10">
      <formula>$AQ28=3</formula>
    </cfRule>
  </conditionalFormatting>
  <conditionalFormatting sqref="Y32:AF32">
    <cfRule type="expression" dxfId="1985" priority="8">
      <formula>$AQ29=3</formula>
    </cfRule>
  </conditionalFormatting>
  <conditionalFormatting sqref="Y33:AF33">
    <cfRule type="expression" dxfId="1984" priority="6">
      <formula>$AQ29=3</formula>
    </cfRule>
  </conditionalFormatting>
  <conditionalFormatting sqref="Y34:AF34">
    <cfRule type="expression" dxfId="1983" priority="4">
      <formula>$AQ29=3</formula>
    </cfRule>
  </conditionalFormatting>
  <conditionalFormatting sqref="AC11:AJ28">
    <cfRule type="expression" dxfId="1982" priority="13">
      <formula>$AQ11=1</formula>
    </cfRule>
  </conditionalFormatting>
  <conditionalFormatting sqref="AC29:AJ29">
    <cfRule type="expression" dxfId="1981" priority="24">
      <formula>$AQ28=1</formula>
    </cfRule>
  </conditionalFormatting>
  <conditionalFormatting sqref="AC30:AJ31">
    <cfRule type="expression" dxfId="1980" priority="22">
      <formula>$AQ28=1</formula>
    </cfRule>
  </conditionalFormatting>
  <conditionalFormatting sqref="AC32:AJ32">
    <cfRule type="expression" dxfId="1979" priority="20">
      <formula>$AQ29=1</formula>
    </cfRule>
  </conditionalFormatting>
  <conditionalFormatting sqref="AC33:AJ33">
    <cfRule type="expression" dxfId="1978" priority="18">
      <formula>$AQ29=1</formula>
    </cfRule>
  </conditionalFormatting>
  <conditionalFormatting sqref="AC34:AJ34">
    <cfRule type="expression" dxfId="1977" priority="16">
      <formula>$AQ29=1</formula>
    </cfRule>
  </conditionalFormatting>
  <conditionalFormatting sqref="AG11:AJ28">
    <cfRule type="expression" dxfId="1976" priority="14">
      <formula>$AQ11=2</formula>
    </cfRule>
  </conditionalFormatting>
  <conditionalFormatting sqref="AG29:AJ29">
    <cfRule type="expression" dxfId="1975" priority="23">
      <formula>$AQ28=2</formula>
    </cfRule>
  </conditionalFormatting>
  <conditionalFormatting sqref="AG30:AJ31">
    <cfRule type="expression" dxfId="1974" priority="21">
      <formula>$AQ28=2</formula>
    </cfRule>
  </conditionalFormatting>
  <conditionalFormatting sqref="AG32:AJ32">
    <cfRule type="expression" dxfId="1973" priority="19">
      <formula>$AQ29=2</formula>
    </cfRule>
  </conditionalFormatting>
  <conditionalFormatting sqref="AG33:AJ33">
    <cfRule type="expression" dxfId="1972" priority="17">
      <formula>$AQ29=2</formula>
    </cfRule>
  </conditionalFormatting>
  <conditionalFormatting sqref="AG34:AJ34">
    <cfRule type="expression" dxfId="1971" priority="15">
      <formula>$AQ29=2</formula>
    </cfRule>
  </conditionalFormatting>
  <dataValidations count="1">
    <dataValidation type="list" allowBlank="1" showInputMessage="1" showErrorMessage="1" sqref="Y11:AB34" xr:uid="{0974F16A-94C5-414F-B082-8692815753AF}">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3CC2B15-EFA8-4050-AA6A-005015F3C6B2}">
          <x14:formula1>
            <xm:f>'(参考)リスト'!$F$16:$F$21</xm:f>
          </x14:formula1>
          <xm:sqref>U11:X34</xm:sqref>
        </x14:dataValidation>
        <x14:dataValidation type="list" allowBlank="1" showInputMessage="1" showErrorMessage="1" xr:uid="{37831841-F047-4D40-8550-8FB8DC3962F2}">
          <x14:formula1>
            <xm:f>'(参考)リスト'!$D$16:$D$18</xm:f>
          </x14:formula1>
          <xm:sqref>P11:Q34</xm:sqref>
        </x14:dataValidation>
        <x14:dataValidation type="list" allowBlank="1" showInputMessage="1" showErrorMessage="1" xr:uid="{FD61541B-50BC-451F-985F-5AC616A25371}">
          <x14:formula1>
            <xm:f>'(参考)リスト'!$E$16:$E$27</xm:f>
          </x14:formula1>
          <xm:sqref>R11:T34</xm:sqref>
        </x14:dataValidation>
        <x14:dataValidation type="list" allowBlank="1" showInputMessage="1" showErrorMessage="1" xr:uid="{28BE07D6-72F4-45A3-A153-4234BF0AAFAF}">
          <x14:formula1>
            <xm:f>'(参考)リスト'!$B$16:$B$21</xm:f>
          </x14:formula1>
          <xm:sqref>L11:M34</xm:sqref>
        </x14:dataValidation>
        <x14:dataValidation type="list" allowBlank="1" showInputMessage="1" showErrorMessage="1" xr:uid="{255E966F-3B40-4EBC-8395-7D93889ADAD1}">
          <x14:formula1>
            <xm:f>'(参考)リスト'!$G$16:$G$19</xm:f>
          </x14:formula1>
          <xm:sqref>AM35:AO38</xm:sqref>
        </x14:dataValidation>
        <x14:dataValidation type="list" allowBlank="1" showInputMessage="1" showErrorMessage="1" xr:uid="{29E8E8AE-6FFC-4B8E-913D-B89CBC95E61D}">
          <x14:formula1>
            <xm:f>'(参考)リスト'!$C$16:$C$47</xm:f>
          </x14:formula1>
          <xm:sqref>N11:O34</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4C3E3-F05B-4722-9CB0-07F1B7A8C579}">
  <sheetPr codeName="Sheet104">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S005</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532</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970" priority="2">
      <formula>$AQ11=2</formula>
    </cfRule>
  </conditionalFormatting>
  <conditionalFormatting sqref="Y29:AB29">
    <cfRule type="expression" dxfId="1969" priority="11">
      <formula>$AQ28=2</formula>
    </cfRule>
  </conditionalFormatting>
  <conditionalFormatting sqref="Y30:AB31">
    <cfRule type="expression" dxfId="1968" priority="9">
      <formula>$AQ28=2</formula>
    </cfRule>
  </conditionalFormatting>
  <conditionalFormatting sqref="Y32:AB32">
    <cfRule type="expression" dxfId="1967" priority="7">
      <formula>$AQ29=2</formula>
    </cfRule>
  </conditionalFormatting>
  <conditionalFormatting sqref="Y33:AB33">
    <cfRule type="expression" dxfId="1966" priority="5">
      <formula>$AQ29=2</formula>
    </cfRule>
  </conditionalFormatting>
  <conditionalFormatting sqref="Y34:AB34">
    <cfRule type="expression" dxfId="1965" priority="3">
      <formula>$AQ29=2</formula>
    </cfRule>
  </conditionalFormatting>
  <conditionalFormatting sqref="Y11:AF28">
    <cfRule type="expression" dxfId="1964" priority="1">
      <formula>$AQ11=3</formula>
    </cfRule>
  </conditionalFormatting>
  <conditionalFormatting sqref="Y29:AF29">
    <cfRule type="expression" dxfId="1963" priority="12">
      <formula>$AQ28=3</formula>
    </cfRule>
  </conditionalFormatting>
  <conditionalFormatting sqref="Y30:AF31">
    <cfRule type="expression" dxfId="1962" priority="10">
      <formula>$AQ28=3</formula>
    </cfRule>
  </conditionalFormatting>
  <conditionalFormatting sqref="Y32:AF32">
    <cfRule type="expression" dxfId="1961" priority="8">
      <formula>$AQ29=3</formula>
    </cfRule>
  </conditionalFormatting>
  <conditionalFormatting sqref="Y33:AF33">
    <cfRule type="expression" dxfId="1960" priority="6">
      <formula>$AQ29=3</formula>
    </cfRule>
  </conditionalFormatting>
  <conditionalFormatting sqref="Y34:AF34">
    <cfRule type="expression" dxfId="1959" priority="4">
      <formula>$AQ29=3</formula>
    </cfRule>
  </conditionalFormatting>
  <conditionalFormatting sqref="AC11:AJ28">
    <cfRule type="expression" dxfId="1958" priority="13">
      <formula>$AQ11=1</formula>
    </cfRule>
  </conditionalFormatting>
  <conditionalFormatting sqref="AC29:AJ29">
    <cfRule type="expression" dxfId="1957" priority="24">
      <formula>$AQ28=1</formula>
    </cfRule>
  </conditionalFormatting>
  <conditionalFormatting sqref="AC30:AJ31">
    <cfRule type="expression" dxfId="1956" priority="22">
      <formula>$AQ28=1</formula>
    </cfRule>
  </conditionalFormatting>
  <conditionalFormatting sqref="AC32:AJ32">
    <cfRule type="expression" dxfId="1955" priority="20">
      <formula>$AQ29=1</formula>
    </cfRule>
  </conditionalFormatting>
  <conditionalFormatting sqref="AC33:AJ33">
    <cfRule type="expression" dxfId="1954" priority="18">
      <formula>$AQ29=1</formula>
    </cfRule>
  </conditionalFormatting>
  <conditionalFormatting sqref="AC34:AJ34">
    <cfRule type="expression" dxfId="1953" priority="16">
      <formula>$AQ29=1</formula>
    </cfRule>
  </conditionalFormatting>
  <conditionalFormatting sqref="AG11:AJ28">
    <cfRule type="expression" dxfId="1952" priority="14">
      <formula>$AQ11=2</formula>
    </cfRule>
  </conditionalFormatting>
  <conditionalFormatting sqref="AG29:AJ29">
    <cfRule type="expression" dxfId="1951" priority="23">
      <formula>$AQ28=2</formula>
    </cfRule>
  </conditionalFormatting>
  <conditionalFormatting sqref="AG30:AJ31">
    <cfRule type="expression" dxfId="1950" priority="21">
      <formula>$AQ28=2</formula>
    </cfRule>
  </conditionalFormatting>
  <conditionalFormatting sqref="AG32:AJ32">
    <cfRule type="expression" dxfId="1949" priority="19">
      <formula>$AQ29=2</formula>
    </cfRule>
  </conditionalFormatting>
  <conditionalFormatting sqref="AG33:AJ33">
    <cfRule type="expression" dxfId="1948" priority="17">
      <formula>$AQ29=2</formula>
    </cfRule>
  </conditionalFormatting>
  <conditionalFormatting sqref="AG34:AJ34">
    <cfRule type="expression" dxfId="1947" priority="15">
      <formula>$AQ29=2</formula>
    </cfRule>
  </conditionalFormatting>
  <dataValidations count="1">
    <dataValidation type="list" allowBlank="1" showInputMessage="1" showErrorMessage="1" sqref="Y11:AB34" xr:uid="{E249CBF6-0BD6-430B-9B68-8919A858D3E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C881A67A-E2C2-4F40-9188-57A036A6A6EF}">
          <x14:formula1>
            <xm:f>'(参考)リスト'!$C$16:$C$47</xm:f>
          </x14:formula1>
          <xm:sqref>N11:O34</xm:sqref>
        </x14:dataValidation>
        <x14:dataValidation type="list" allowBlank="1" showInputMessage="1" showErrorMessage="1" xr:uid="{6FE2D3FA-7969-4D94-8FD3-AD145C25A4A7}">
          <x14:formula1>
            <xm:f>'(参考)リスト'!$G$16:$G$19</xm:f>
          </x14:formula1>
          <xm:sqref>AM35:AO38</xm:sqref>
        </x14:dataValidation>
        <x14:dataValidation type="list" allowBlank="1" showInputMessage="1" showErrorMessage="1" xr:uid="{77A0FFF1-11F7-4650-8AF7-36726070BFE7}">
          <x14:formula1>
            <xm:f>'(参考)リスト'!$B$16:$B$21</xm:f>
          </x14:formula1>
          <xm:sqref>L11:M34</xm:sqref>
        </x14:dataValidation>
        <x14:dataValidation type="list" allowBlank="1" showInputMessage="1" showErrorMessage="1" xr:uid="{DE8B2F7E-5365-4790-B96C-39B0CEB319C1}">
          <x14:formula1>
            <xm:f>'(参考)リスト'!$E$16:$E$27</xm:f>
          </x14:formula1>
          <xm:sqref>R11:T34</xm:sqref>
        </x14:dataValidation>
        <x14:dataValidation type="list" allowBlank="1" showInputMessage="1" showErrorMessage="1" xr:uid="{7A590D21-110C-4AE7-8143-BB71279D017F}">
          <x14:formula1>
            <xm:f>'(参考)リスト'!$D$16:$D$18</xm:f>
          </x14:formula1>
          <xm:sqref>P11:Q34</xm:sqref>
        </x14:dataValidation>
        <x14:dataValidation type="list" allowBlank="1" showInputMessage="1" showErrorMessage="1" xr:uid="{5EADD611-8C8D-479F-8E15-AD5D4E9DDAB5}">
          <x14:formula1>
            <xm:f>'(参考)リスト'!$F$16:$F$21</xm:f>
          </x14:formula1>
          <xm:sqref>U11:X34</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036A2-E1DF-4D9B-8DF2-0BD5ABC1AD49}">
  <sheetPr codeName="Sheet105">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S006</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533</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946" priority="2">
      <formula>$AQ11=2</formula>
    </cfRule>
  </conditionalFormatting>
  <conditionalFormatting sqref="Y29:AB29">
    <cfRule type="expression" dxfId="1945" priority="11">
      <formula>$AQ28=2</formula>
    </cfRule>
  </conditionalFormatting>
  <conditionalFormatting sqref="Y30:AB31">
    <cfRule type="expression" dxfId="1944" priority="9">
      <formula>$AQ28=2</formula>
    </cfRule>
  </conditionalFormatting>
  <conditionalFormatting sqref="Y32:AB32">
    <cfRule type="expression" dxfId="1943" priority="7">
      <formula>$AQ29=2</formula>
    </cfRule>
  </conditionalFormatting>
  <conditionalFormatting sqref="Y33:AB33">
    <cfRule type="expression" dxfId="1942" priority="5">
      <formula>$AQ29=2</formula>
    </cfRule>
  </conditionalFormatting>
  <conditionalFormatting sqref="Y34:AB34">
    <cfRule type="expression" dxfId="1941" priority="3">
      <formula>$AQ29=2</formula>
    </cfRule>
  </conditionalFormatting>
  <conditionalFormatting sqref="Y11:AF28">
    <cfRule type="expression" dxfId="1940" priority="1">
      <formula>$AQ11=3</formula>
    </cfRule>
  </conditionalFormatting>
  <conditionalFormatting sqref="Y29:AF29">
    <cfRule type="expression" dxfId="1939" priority="12">
      <formula>$AQ28=3</formula>
    </cfRule>
  </conditionalFormatting>
  <conditionalFormatting sqref="Y30:AF31">
    <cfRule type="expression" dxfId="1938" priority="10">
      <formula>$AQ28=3</formula>
    </cfRule>
  </conditionalFormatting>
  <conditionalFormatting sqref="Y32:AF32">
    <cfRule type="expression" dxfId="1937" priority="8">
      <formula>$AQ29=3</formula>
    </cfRule>
  </conditionalFormatting>
  <conditionalFormatting sqref="Y33:AF33">
    <cfRule type="expression" dxfId="1936" priority="6">
      <formula>$AQ29=3</formula>
    </cfRule>
  </conditionalFormatting>
  <conditionalFormatting sqref="Y34:AF34">
    <cfRule type="expression" dxfId="1935" priority="4">
      <formula>$AQ29=3</formula>
    </cfRule>
  </conditionalFormatting>
  <conditionalFormatting sqref="AC11:AJ28">
    <cfRule type="expression" dxfId="1934" priority="13">
      <formula>$AQ11=1</formula>
    </cfRule>
  </conditionalFormatting>
  <conditionalFormatting sqref="AC29:AJ29">
    <cfRule type="expression" dxfId="1933" priority="24">
      <formula>$AQ28=1</formula>
    </cfRule>
  </conditionalFormatting>
  <conditionalFormatting sqref="AC30:AJ31">
    <cfRule type="expression" dxfId="1932" priority="22">
      <formula>$AQ28=1</formula>
    </cfRule>
  </conditionalFormatting>
  <conditionalFormatting sqref="AC32:AJ32">
    <cfRule type="expression" dxfId="1931" priority="20">
      <formula>$AQ29=1</formula>
    </cfRule>
  </conditionalFormatting>
  <conditionalFormatting sqref="AC33:AJ33">
    <cfRule type="expression" dxfId="1930" priority="18">
      <formula>$AQ29=1</formula>
    </cfRule>
  </conditionalFormatting>
  <conditionalFormatting sqref="AC34:AJ34">
    <cfRule type="expression" dxfId="1929" priority="16">
      <formula>$AQ29=1</formula>
    </cfRule>
  </conditionalFormatting>
  <conditionalFormatting sqref="AG11:AJ28">
    <cfRule type="expression" dxfId="1928" priority="14">
      <formula>$AQ11=2</formula>
    </cfRule>
  </conditionalFormatting>
  <conditionalFormatting sqref="AG29:AJ29">
    <cfRule type="expression" dxfId="1927" priority="23">
      <formula>$AQ28=2</formula>
    </cfRule>
  </conditionalFormatting>
  <conditionalFormatting sqref="AG30:AJ31">
    <cfRule type="expression" dxfId="1926" priority="21">
      <formula>$AQ28=2</formula>
    </cfRule>
  </conditionalFormatting>
  <conditionalFormatting sqref="AG32:AJ32">
    <cfRule type="expression" dxfId="1925" priority="19">
      <formula>$AQ29=2</formula>
    </cfRule>
  </conditionalFormatting>
  <conditionalFormatting sqref="AG33:AJ33">
    <cfRule type="expression" dxfId="1924" priority="17">
      <formula>$AQ29=2</formula>
    </cfRule>
  </conditionalFormatting>
  <conditionalFormatting sqref="AG34:AJ34">
    <cfRule type="expression" dxfId="1923" priority="15">
      <formula>$AQ29=2</formula>
    </cfRule>
  </conditionalFormatting>
  <dataValidations count="1">
    <dataValidation type="list" allowBlank="1" showInputMessage="1" showErrorMessage="1" sqref="Y11:AB34" xr:uid="{9E9761CB-1B10-4DA6-84A0-5FE90CA7AF1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1D8EF8AA-ED29-4BBD-8819-19FB7D095CAB}">
          <x14:formula1>
            <xm:f>'(参考)リスト'!$F$16:$F$21</xm:f>
          </x14:formula1>
          <xm:sqref>U11:X34</xm:sqref>
        </x14:dataValidation>
        <x14:dataValidation type="list" allowBlank="1" showInputMessage="1" showErrorMessage="1" xr:uid="{438A469A-3E67-4655-9D9C-C4D9726B612F}">
          <x14:formula1>
            <xm:f>'(参考)リスト'!$D$16:$D$18</xm:f>
          </x14:formula1>
          <xm:sqref>P11:Q34</xm:sqref>
        </x14:dataValidation>
        <x14:dataValidation type="list" allowBlank="1" showInputMessage="1" showErrorMessage="1" xr:uid="{138190BB-6263-4FD3-8CC9-FF4AFDE19E96}">
          <x14:formula1>
            <xm:f>'(参考)リスト'!$E$16:$E$27</xm:f>
          </x14:formula1>
          <xm:sqref>R11:T34</xm:sqref>
        </x14:dataValidation>
        <x14:dataValidation type="list" allowBlank="1" showInputMessage="1" showErrorMessage="1" xr:uid="{758D61F9-BB48-4B78-A88A-2ACFB89B2C16}">
          <x14:formula1>
            <xm:f>'(参考)リスト'!$B$16:$B$21</xm:f>
          </x14:formula1>
          <xm:sqref>L11:M34</xm:sqref>
        </x14:dataValidation>
        <x14:dataValidation type="list" allowBlank="1" showInputMessage="1" showErrorMessage="1" xr:uid="{E853314B-49A1-4FA5-9DA6-2AC6B121F226}">
          <x14:formula1>
            <xm:f>'(参考)リスト'!$G$16:$G$19</xm:f>
          </x14:formula1>
          <xm:sqref>AM35:AO38</xm:sqref>
        </x14:dataValidation>
        <x14:dataValidation type="list" allowBlank="1" showInputMessage="1" showErrorMessage="1" xr:uid="{14C06F64-63D0-4D96-ACC3-BDCA041500B4}">
          <x14:formula1>
            <xm:f>'(参考)リスト'!$C$16:$C$47</xm:f>
          </x14:formula1>
          <xm:sqref>N11:O34</xm:sqref>
        </x14:dataValidation>
      </x14:dataValidations>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15623-D41A-4EEF-8603-1CDA6D0B90B0}">
  <sheetPr codeName="Sheet106">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S007</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534</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922" priority="2">
      <formula>$AQ11=2</formula>
    </cfRule>
  </conditionalFormatting>
  <conditionalFormatting sqref="Y29:AB29">
    <cfRule type="expression" dxfId="1921" priority="11">
      <formula>$AQ28=2</formula>
    </cfRule>
  </conditionalFormatting>
  <conditionalFormatting sqref="Y30:AB31">
    <cfRule type="expression" dxfId="1920" priority="9">
      <formula>$AQ28=2</formula>
    </cfRule>
  </conditionalFormatting>
  <conditionalFormatting sqref="Y32:AB32">
    <cfRule type="expression" dxfId="1919" priority="7">
      <formula>$AQ29=2</formula>
    </cfRule>
  </conditionalFormatting>
  <conditionalFormatting sqref="Y33:AB33">
    <cfRule type="expression" dxfId="1918" priority="5">
      <formula>$AQ29=2</formula>
    </cfRule>
  </conditionalFormatting>
  <conditionalFormatting sqref="Y34:AB34">
    <cfRule type="expression" dxfId="1917" priority="3">
      <formula>$AQ29=2</formula>
    </cfRule>
  </conditionalFormatting>
  <conditionalFormatting sqref="Y11:AF28">
    <cfRule type="expression" dxfId="1916" priority="1">
      <formula>$AQ11=3</formula>
    </cfRule>
  </conditionalFormatting>
  <conditionalFormatting sqref="Y29:AF29">
    <cfRule type="expression" dxfId="1915" priority="12">
      <formula>$AQ28=3</formula>
    </cfRule>
  </conditionalFormatting>
  <conditionalFormatting sqref="Y30:AF31">
    <cfRule type="expression" dxfId="1914" priority="10">
      <formula>$AQ28=3</formula>
    </cfRule>
  </conditionalFormatting>
  <conditionalFormatting sqref="Y32:AF32">
    <cfRule type="expression" dxfId="1913" priority="8">
      <formula>$AQ29=3</formula>
    </cfRule>
  </conditionalFormatting>
  <conditionalFormatting sqref="Y33:AF33">
    <cfRule type="expression" dxfId="1912" priority="6">
      <formula>$AQ29=3</formula>
    </cfRule>
  </conditionalFormatting>
  <conditionalFormatting sqref="Y34:AF34">
    <cfRule type="expression" dxfId="1911" priority="4">
      <formula>$AQ29=3</formula>
    </cfRule>
  </conditionalFormatting>
  <conditionalFormatting sqref="AC11:AJ28">
    <cfRule type="expression" dxfId="1910" priority="13">
      <formula>$AQ11=1</formula>
    </cfRule>
  </conditionalFormatting>
  <conditionalFormatting sqref="AC29:AJ29">
    <cfRule type="expression" dxfId="1909" priority="24">
      <formula>$AQ28=1</formula>
    </cfRule>
  </conditionalFormatting>
  <conditionalFormatting sqref="AC30:AJ31">
    <cfRule type="expression" dxfId="1908" priority="22">
      <formula>$AQ28=1</formula>
    </cfRule>
  </conditionalFormatting>
  <conditionalFormatting sqref="AC32:AJ32">
    <cfRule type="expression" dxfId="1907" priority="20">
      <formula>$AQ29=1</formula>
    </cfRule>
  </conditionalFormatting>
  <conditionalFormatting sqref="AC33:AJ33">
    <cfRule type="expression" dxfId="1906" priority="18">
      <formula>$AQ29=1</formula>
    </cfRule>
  </conditionalFormatting>
  <conditionalFormatting sqref="AC34:AJ34">
    <cfRule type="expression" dxfId="1905" priority="16">
      <formula>$AQ29=1</formula>
    </cfRule>
  </conditionalFormatting>
  <conditionalFormatting sqref="AG11:AJ28">
    <cfRule type="expression" dxfId="1904" priority="14">
      <formula>$AQ11=2</formula>
    </cfRule>
  </conditionalFormatting>
  <conditionalFormatting sqref="AG29:AJ29">
    <cfRule type="expression" dxfId="1903" priority="23">
      <formula>$AQ28=2</formula>
    </cfRule>
  </conditionalFormatting>
  <conditionalFormatting sqref="AG30:AJ31">
    <cfRule type="expression" dxfId="1902" priority="21">
      <formula>$AQ28=2</formula>
    </cfRule>
  </conditionalFormatting>
  <conditionalFormatting sqref="AG32:AJ32">
    <cfRule type="expression" dxfId="1901" priority="19">
      <formula>$AQ29=2</formula>
    </cfRule>
  </conditionalFormatting>
  <conditionalFormatting sqref="AG33:AJ33">
    <cfRule type="expression" dxfId="1900" priority="17">
      <formula>$AQ29=2</formula>
    </cfRule>
  </conditionalFormatting>
  <conditionalFormatting sqref="AG34:AJ34">
    <cfRule type="expression" dxfId="1899" priority="15">
      <formula>$AQ29=2</formula>
    </cfRule>
  </conditionalFormatting>
  <dataValidations count="1">
    <dataValidation type="list" allowBlank="1" showInputMessage="1" showErrorMessage="1" sqref="Y11:AB34" xr:uid="{4A12C36C-CBBB-4EBE-AED4-5052002DCDF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9C587B1A-265A-4909-A817-7B9899DC0F0A}">
          <x14:formula1>
            <xm:f>'(参考)リスト'!$C$16:$C$47</xm:f>
          </x14:formula1>
          <xm:sqref>N11:O34</xm:sqref>
        </x14:dataValidation>
        <x14:dataValidation type="list" allowBlank="1" showInputMessage="1" showErrorMessage="1" xr:uid="{0FC2EA41-37C3-461B-86A4-7FC0A9A08790}">
          <x14:formula1>
            <xm:f>'(参考)リスト'!$G$16:$G$19</xm:f>
          </x14:formula1>
          <xm:sqref>AM35:AO38</xm:sqref>
        </x14:dataValidation>
        <x14:dataValidation type="list" allowBlank="1" showInputMessage="1" showErrorMessage="1" xr:uid="{C1B9A0BA-511F-4210-BBCE-0B3488542458}">
          <x14:formula1>
            <xm:f>'(参考)リスト'!$B$16:$B$21</xm:f>
          </x14:formula1>
          <xm:sqref>L11:M34</xm:sqref>
        </x14:dataValidation>
        <x14:dataValidation type="list" allowBlank="1" showInputMessage="1" showErrorMessage="1" xr:uid="{FB51E945-CC1E-4310-B502-D10192F9ED52}">
          <x14:formula1>
            <xm:f>'(参考)リスト'!$E$16:$E$27</xm:f>
          </x14:formula1>
          <xm:sqref>R11:T34</xm:sqref>
        </x14:dataValidation>
        <x14:dataValidation type="list" allowBlank="1" showInputMessage="1" showErrorMessage="1" xr:uid="{287AEE52-9BBC-4496-A52B-543217B140DC}">
          <x14:formula1>
            <xm:f>'(参考)リスト'!$D$16:$D$18</xm:f>
          </x14:formula1>
          <xm:sqref>P11:Q34</xm:sqref>
        </x14:dataValidation>
        <x14:dataValidation type="list" allowBlank="1" showInputMessage="1" showErrorMessage="1" xr:uid="{CFF9AB49-EB5D-4A92-B2E0-62F9064694F6}">
          <x14:formula1>
            <xm:f>'(参考)リスト'!$F$16:$F$21</xm:f>
          </x14:formula1>
          <xm:sqref>U11:X34</xm:sqref>
        </x14:dataValidation>
      </x14:dataValidations>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20764-6159-4084-AEF2-6472F3C4BB1A}">
  <sheetPr codeName="Sheet107">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S008</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535</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898" priority="2">
      <formula>$AQ11=2</formula>
    </cfRule>
  </conditionalFormatting>
  <conditionalFormatting sqref="Y29:AB29">
    <cfRule type="expression" dxfId="1897" priority="11">
      <formula>$AQ28=2</formula>
    </cfRule>
  </conditionalFormatting>
  <conditionalFormatting sqref="Y30:AB31">
    <cfRule type="expression" dxfId="1896" priority="9">
      <formula>$AQ28=2</formula>
    </cfRule>
  </conditionalFormatting>
  <conditionalFormatting sqref="Y32:AB32">
    <cfRule type="expression" dxfId="1895" priority="7">
      <formula>$AQ29=2</formula>
    </cfRule>
  </conditionalFormatting>
  <conditionalFormatting sqref="Y33:AB33">
    <cfRule type="expression" dxfId="1894" priority="5">
      <formula>$AQ29=2</formula>
    </cfRule>
  </conditionalFormatting>
  <conditionalFormatting sqref="Y34:AB34">
    <cfRule type="expression" dxfId="1893" priority="3">
      <formula>$AQ29=2</formula>
    </cfRule>
  </conditionalFormatting>
  <conditionalFormatting sqref="Y11:AF28">
    <cfRule type="expression" dxfId="1892" priority="1">
      <formula>$AQ11=3</formula>
    </cfRule>
  </conditionalFormatting>
  <conditionalFormatting sqref="Y29:AF29">
    <cfRule type="expression" dxfId="1891" priority="12">
      <formula>$AQ28=3</formula>
    </cfRule>
  </conditionalFormatting>
  <conditionalFormatting sqref="Y30:AF31">
    <cfRule type="expression" dxfId="1890" priority="10">
      <formula>$AQ28=3</formula>
    </cfRule>
  </conditionalFormatting>
  <conditionalFormatting sqref="Y32:AF32">
    <cfRule type="expression" dxfId="1889" priority="8">
      <formula>$AQ29=3</formula>
    </cfRule>
  </conditionalFormatting>
  <conditionalFormatting sqref="Y33:AF33">
    <cfRule type="expression" dxfId="1888" priority="6">
      <formula>$AQ29=3</formula>
    </cfRule>
  </conditionalFormatting>
  <conditionalFormatting sqref="Y34:AF34">
    <cfRule type="expression" dxfId="1887" priority="4">
      <formula>$AQ29=3</formula>
    </cfRule>
  </conditionalFormatting>
  <conditionalFormatting sqref="AC11:AJ28">
    <cfRule type="expression" dxfId="1886" priority="13">
      <formula>$AQ11=1</formula>
    </cfRule>
  </conditionalFormatting>
  <conditionalFormatting sqref="AC29:AJ29">
    <cfRule type="expression" dxfId="1885" priority="24">
      <formula>$AQ28=1</formula>
    </cfRule>
  </conditionalFormatting>
  <conditionalFormatting sqref="AC30:AJ31">
    <cfRule type="expression" dxfId="1884" priority="22">
      <formula>$AQ28=1</formula>
    </cfRule>
  </conditionalFormatting>
  <conditionalFormatting sqref="AC32:AJ32">
    <cfRule type="expression" dxfId="1883" priority="20">
      <formula>$AQ29=1</formula>
    </cfRule>
  </conditionalFormatting>
  <conditionalFormatting sqref="AC33:AJ33">
    <cfRule type="expression" dxfId="1882" priority="18">
      <formula>$AQ29=1</formula>
    </cfRule>
  </conditionalFormatting>
  <conditionalFormatting sqref="AC34:AJ34">
    <cfRule type="expression" dxfId="1881" priority="16">
      <formula>$AQ29=1</formula>
    </cfRule>
  </conditionalFormatting>
  <conditionalFormatting sqref="AG11:AJ28">
    <cfRule type="expression" dxfId="1880" priority="14">
      <formula>$AQ11=2</formula>
    </cfRule>
  </conditionalFormatting>
  <conditionalFormatting sqref="AG29:AJ29">
    <cfRule type="expression" dxfId="1879" priority="23">
      <formula>$AQ28=2</formula>
    </cfRule>
  </conditionalFormatting>
  <conditionalFormatting sqref="AG30:AJ31">
    <cfRule type="expression" dxfId="1878" priority="21">
      <formula>$AQ28=2</formula>
    </cfRule>
  </conditionalFormatting>
  <conditionalFormatting sqref="AG32:AJ32">
    <cfRule type="expression" dxfId="1877" priority="19">
      <formula>$AQ29=2</formula>
    </cfRule>
  </conditionalFormatting>
  <conditionalFormatting sqref="AG33:AJ33">
    <cfRule type="expression" dxfId="1876" priority="17">
      <formula>$AQ29=2</formula>
    </cfRule>
  </conditionalFormatting>
  <conditionalFormatting sqref="AG34:AJ34">
    <cfRule type="expression" dxfId="1875" priority="15">
      <formula>$AQ29=2</formula>
    </cfRule>
  </conditionalFormatting>
  <dataValidations count="1">
    <dataValidation type="list" allowBlank="1" showInputMessage="1" showErrorMessage="1" sqref="Y11:AB34" xr:uid="{B89F6907-4BA7-4745-BD88-05B5A01F0A9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B75E9DDB-F1B0-4CA8-A39B-F1367F568E0F}">
          <x14:formula1>
            <xm:f>'(参考)リスト'!$F$16:$F$21</xm:f>
          </x14:formula1>
          <xm:sqref>U11:X34</xm:sqref>
        </x14:dataValidation>
        <x14:dataValidation type="list" allowBlank="1" showInputMessage="1" showErrorMessage="1" xr:uid="{EB2257C9-D3B1-43BF-8B3D-E3C33F0AD285}">
          <x14:formula1>
            <xm:f>'(参考)リスト'!$D$16:$D$18</xm:f>
          </x14:formula1>
          <xm:sqref>P11:Q34</xm:sqref>
        </x14:dataValidation>
        <x14:dataValidation type="list" allowBlank="1" showInputMessage="1" showErrorMessage="1" xr:uid="{E35C5507-DA65-4BB1-A795-FAD376DC0B0B}">
          <x14:formula1>
            <xm:f>'(参考)リスト'!$E$16:$E$27</xm:f>
          </x14:formula1>
          <xm:sqref>R11:T34</xm:sqref>
        </x14:dataValidation>
        <x14:dataValidation type="list" allowBlank="1" showInputMessage="1" showErrorMessage="1" xr:uid="{4A0CAC8F-3006-4949-9D20-272A7FEE874C}">
          <x14:formula1>
            <xm:f>'(参考)リスト'!$B$16:$B$21</xm:f>
          </x14:formula1>
          <xm:sqref>L11:M34</xm:sqref>
        </x14:dataValidation>
        <x14:dataValidation type="list" allowBlank="1" showInputMessage="1" showErrorMessage="1" xr:uid="{95CC0341-46FA-4073-891A-F60661D66ACA}">
          <x14:formula1>
            <xm:f>'(参考)リスト'!$G$16:$G$19</xm:f>
          </x14:formula1>
          <xm:sqref>AM35:AO38</xm:sqref>
        </x14:dataValidation>
        <x14:dataValidation type="list" allowBlank="1" showInputMessage="1" showErrorMessage="1" xr:uid="{FE0D9375-085C-474C-BE8E-788C9DDB3DBE}">
          <x14:formula1>
            <xm:f>'(参考)リスト'!$C$16:$C$47</xm:f>
          </x14:formula1>
          <xm:sqref>N11:O34</xm:sqref>
        </x14:dataValidation>
      </x14:dataValidations>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3FC8E-4A42-4688-A7A4-88CA12376624}">
  <sheetPr codeName="Sheet108">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S009</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1</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2.5000000000000005E-3</v>
      </c>
      <c r="BS5" s="45">
        <f>AG35</f>
        <v>0</v>
      </c>
      <c r="BT5" s="45">
        <f>AH35</f>
        <v>0</v>
      </c>
      <c r="BU5" s="45">
        <f>AI35</f>
        <v>0</v>
      </c>
      <c r="BV5" s="45">
        <f>AJ35</f>
        <v>3.06</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536</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526</v>
      </c>
      <c r="O11" s="927"/>
      <c r="P11" s="925" t="s">
        <v>443</v>
      </c>
      <c r="Q11" s="927"/>
      <c r="R11" s="928" t="s">
        <v>354</v>
      </c>
      <c r="S11" s="928"/>
      <c r="T11" s="928"/>
      <c r="U11" s="925" t="s">
        <v>494</v>
      </c>
      <c r="V11" s="927"/>
      <c r="W11" s="925" t="s">
        <v>494</v>
      </c>
      <c r="X11" s="927"/>
      <c r="Y11" s="229"/>
      <c r="Z11" s="229"/>
      <c r="AA11" s="229"/>
      <c r="AB11" s="229"/>
      <c r="AC11" s="254"/>
      <c r="AD11" s="254"/>
      <c r="AE11" s="254"/>
      <c r="AF11" s="254">
        <v>2.5000000000000005E-3</v>
      </c>
      <c r="AG11" s="228"/>
      <c r="AH11" s="228"/>
      <c r="AI11" s="228"/>
      <c r="AJ11" s="228"/>
      <c r="AK11" s="925"/>
      <c r="AL11" s="926"/>
      <c r="AM11" s="926"/>
      <c r="AN11" s="926"/>
      <c r="AO11" s="927"/>
      <c r="AP11" s="2"/>
      <c r="AQ11" s="47">
        <f>IF(P11="材質劣化",2,IF(P11="漏水",3,1))</f>
        <v>2</v>
      </c>
      <c r="AS11" s="35" t="str">
        <f>IF(Y11&lt;&gt;"",1,"")</f>
        <v/>
      </c>
    </row>
    <row r="12" spans="2:86" ht="12" customHeight="1" x14ac:dyDescent="0.15">
      <c r="B12" s="889"/>
      <c r="C12" s="894"/>
      <c r="D12" s="892"/>
      <c r="E12" s="892"/>
      <c r="F12" s="892"/>
      <c r="G12" s="892"/>
      <c r="H12" s="892"/>
      <c r="I12" s="892"/>
      <c r="J12" s="893"/>
      <c r="K12" s="227">
        <v>2</v>
      </c>
      <c r="L12" s="925" t="s">
        <v>425</v>
      </c>
      <c r="M12" s="927"/>
      <c r="N12" s="925" t="s">
        <v>862</v>
      </c>
      <c r="O12" s="927"/>
      <c r="P12" s="925" t="s">
        <v>373</v>
      </c>
      <c r="Q12" s="927"/>
      <c r="R12" s="928" t="s">
        <v>373</v>
      </c>
      <c r="S12" s="928"/>
      <c r="T12" s="928"/>
      <c r="U12" s="925" t="s">
        <v>494</v>
      </c>
      <c r="V12" s="927"/>
      <c r="W12" s="925" t="s">
        <v>494</v>
      </c>
      <c r="X12" s="927"/>
      <c r="Y12" s="229"/>
      <c r="Z12" s="229"/>
      <c r="AA12" s="229"/>
      <c r="AB12" s="229"/>
      <c r="AC12" s="228"/>
      <c r="AD12" s="228"/>
      <c r="AE12" s="228"/>
      <c r="AF12" s="228"/>
      <c r="AG12" s="254"/>
      <c r="AH12" s="254"/>
      <c r="AI12" s="254"/>
      <c r="AJ12" s="254">
        <v>3.06</v>
      </c>
      <c r="AK12" s="925" t="s">
        <v>569</v>
      </c>
      <c r="AL12" s="926"/>
      <c r="AM12" s="926"/>
      <c r="AN12" s="926"/>
      <c r="AO12" s="927"/>
      <c r="AP12" s="2"/>
      <c r="AQ12" s="47">
        <f>IF(P12="材質劣化",2,IF(P12="漏水",3,1))</f>
        <v>3</v>
      </c>
    </row>
    <row r="13" spans="2:86" ht="12" customHeight="1" x14ac:dyDescent="0.15">
      <c r="B13" s="889"/>
      <c r="C13" s="894"/>
      <c r="D13" s="892"/>
      <c r="E13" s="892"/>
      <c r="F13" s="892"/>
      <c r="G13" s="892"/>
      <c r="H13" s="892"/>
      <c r="I13" s="892"/>
      <c r="J13" s="893"/>
      <c r="K13" s="227">
        <v>3</v>
      </c>
      <c r="L13" s="925" t="s">
        <v>627</v>
      </c>
      <c r="M13" s="927"/>
      <c r="N13" s="925" t="s">
        <v>861</v>
      </c>
      <c r="O13" s="927"/>
      <c r="P13" s="925"/>
      <c r="Q13" s="927"/>
      <c r="R13" s="929" t="s">
        <v>379</v>
      </c>
      <c r="S13" s="930"/>
      <c r="T13" s="931"/>
      <c r="U13" s="925" t="s">
        <v>494</v>
      </c>
      <c r="V13" s="927"/>
      <c r="W13" s="925"/>
      <c r="X13" s="927"/>
      <c r="Y13" s="229"/>
      <c r="Z13" s="229"/>
      <c r="AA13" s="229"/>
      <c r="AB13" s="229"/>
      <c r="AC13" s="254"/>
      <c r="AD13" s="254"/>
      <c r="AE13" s="254"/>
      <c r="AF13" s="254"/>
      <c r="AG13" s="228"/>
      <c r="AH13" s="228"/>
      <c r="AI13" s="228"/>
      <c r="AJ13" s="228"/>
      <c r="AK13" s="925" t="s">
        <v>630</v>
      </c>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2.5000000000000005E-3</v>
      </c>
      <c r="AG35" s="88">
        <f t="shared" si="7"/>
        <v>0</v>
      </c>
      <c r="AH35" s="88">
        <f t="shared" si="7"/>
        <v>0</v>
      </c>
      <c r="AI35" s="88">
        <f t="shared" si="7"/>
        <v>0</v>
      </c>
      <c r="AJ35" s="89">
        <f t="shared" si="7"/>
        <v>3.06</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1</v>
      </c>
      <c r="AG37" s="938">
        <f t="shared" si="8"/>
        <v>0</v>
      </c>
      <c r="AH37" s="938">
        <f t="shared" si="8"/>
        <v>0</v>
      </c>
      <c r="AI37" s="938">
        <f t="shared" si="8"/>
        <v>0</v>
      </c>
      <c r="AJ37" s="938">
        <f t="shared" si="8"/>
        <v>1</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874" priority="2">
      <formula>$AQ11=2</formula>
    </cfRule>
  </conditionalFormatting>
  <conditionalFormatting sqref="Y29:AB29">
    <cfRule type="expression" dxfId="1873" priority="11">
      <formula>$AQ28=2</formula>
    </cfRule>
  </conditionalFormatting>
  <conditionalFormatting sqref="Y30:AB31">
    <cfRule type="expression" dxfId="1872" priority="9">
      <formula>$AQ28=2</formula>
    </cfRule>
  </conditionalFormatting>
  <conditionalFormatting sqref="Y32:AB32">
    <cfRule type="expression" dxfId="1871" priority="7">
      <formula>$AQ29=2</formula>
    </cfRule>
  </conditionalFormatting>
  <conditionalFormatting sqref="Y33:AB33">
    <cfRule type="expression" dxfId="1870" priority="5">
      <formula>$AQ29=2</formula>
    </cfRule>
  </conditionalFormatting>
  <conditionalFormatting sqref="Y34:AB34">
    <cfRule type="expression" dxfId="1869" priority="3">
      <formula>$AQ29=2</formula>
    </cfRule>
  </conditionalFormatting>
  <conditionalFormatting sqref="Y11:AF28">
    <cfRule type="expression" dxfId="1868" priority="1">
      <formula>$AQ11=3</formula>
    </cfRule>
  </conditionalFormatting>
  <conditionalFormatting sqref="Y29:AF29">
    <cfRule type="expression" dxfId="1867" priority="12">
      <formula>$AQ28=3</formula>
    </cfRule>
  </conditionalFormatting>
  <conditionalFormatting sqref="Y30:AF31">
    <cfRule type="expression" dxfId="1866" priority="10">
      <formula>$AQ28=3</formula>
    </cfRule>
  </conditionalFormatting>
  <conditionalFormatting sqref="Y32:AF32">
    <cfRule type="expression" dxfId="1865" priority="8">
      <formula>$AQ29=3</formula>
    </cfRule>
  </conditionalFormatting>
  <conditionalFormatting sqref="Y33:AF33">
    <cfRule type="expression" dxfId="1864" priority="6">
      <formula>$AQ29=3</formula>
    </cfRule>
  </conditionalFormatting>
  <conditionalFormatting sqref="Y34:AF34">
    <cfRule type="expression" dxfId="1863" priority="4">
      <formula>$AQ29=3</formula>
    </cfRule>
  </conditionalFormatting>
  <conditionalFormatting sqref="AC11:AJ28">
    <cfRule type="expression" dxfId="1862" priority="13">
      <formula>$AQ11=1</formula>
    </cfRule>
  </conditionalFormatting>
  <conditionalFormatting sqref="AC29:AJ29">
    <cfRule type="expression" dxfId="1861" priority="24">
      <formula>$AQ28=1</formula>
    </cfRule>
  </conditionalFormatting>
  <conditionalFormatting sqref="AC30:AJ31">
    <cfRule type="expression" dxfId="1860" priority="22">
      <formula>$AQ28=1</formula>
    </cfRule>
  </conditionalFormatting>
  <conditionalFormatting sqref="AC32:AJ32">
    <cfRule type="expression" dxfId="1859" priority="20">
      <formula>$AQ29=1</formula>
    </cfRule>
  </conditionalFormatting>
  <conditionalFormatting sqref="AC33:AJ33">
    <cfRule type="expression" dxfId="1858" priority="18">
      <formula>$AQ29=1</formula>
    </cfRule>
  </conditionalFormatting>
  <conditionalFormatting sqref="AC34:AJ34">
    <cfRule type="expression" dxfId="1857" priority="16">
      <formula>$AQ29=1</formula>
    </cfRule>
  </conditionalFormatting>
  <conditionalFormatting sqref="AG11:AJ28">
    <cfRule type="expression" dxfId="1856" priority="14">
      <formula>$AQ11=2</formula>
    </cfRule>
  </conditionalFormatting>
  <conditionalFormatting sqref="AG29:AJ29">
    <cfRule type="expression" dxfId="1855" priority="23">
      <formula>$AQ28=2</formula>
    </cfRule>
  </conditionalFormatting>
  <conditionalFormatting sqref="AG30:AJ31">
    <cfRule type="expression" dxfId="1854" priority="21">
      <formula>$AQ28=2</formula>
    </cfRule>
  </conditionalFormatting>
  <conditionalFormatting sqref="AG32:AJ32">
    <cfRule type="expression" dxfId="1853" priority="19">
      <formula>$AQ29=2</formula>
    </cfRule>
  </conditionalFormatting>
  <conditionalFormatting sqref="AG33:AJ33">
    <cfRule type="expression" dxfId="1852" priority="17">
      <formula>$AQ29=2</formula>
    </cfRule>
  </conditionalFormatting>
  <conditionalFormatting sqref="AG34:AJ34">
    <cfRule type="expression" dxfId="1851" priority="15">
      <formula>$AQ29=2</formula>
    </cfRule>
  </conditionalFormatting>
  <dataValidations count="1">
    <dataValidation type="list" allowBlank="1" showInputMessage="1" showErrorMessage="1" sqref="Y11:AB34" xr:uid="{579CE7F8-7DB5-4901-AC22-BAA7A18B15B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C8F32221-EB35-4FC9-86CD-E1676D8CC7D3}">
          <x14:formula1>
            <xm:f>'(参考)リスト'!$C$16:$C$47</xm:f>
          </x14:formula1>
          <xm:sqref>N11:O34</xm:sqref>
        </x14:dataValidation>
        <x14:dataValidation type="list" allowBlank="1" showInputMessage="1" showErrorMessage="1" xr:uid="{ECD6AD0A-3520-44DD-9FB5-EBFACECE0D25}">
          <x14:formula1>
            <xm:f>'(参考)リスト'!$G$16:$G$19</xm:f>
          </x14:formula1>
          <xm:sqref>AM35:AO38</xm:sqref>
        </x14:dataValidation>
        <x14:dataValidation type="list" allowBlank="1" showInputMessage="1" showErrorMessage="1" xr:uid="{1105C4BE-2B4B-4B2C-B296-BF3E2B001577}">
          <x14:formula1>
            <xm:f>'(参考)リスト'!$B$16:$B$21</xm:f>
          </x14:formula1>
          <xm:sqref>L11:M34</xm:sqref>
        </x14:dataValidation>
        <x14:dataValidation type="list" allowBlank="1" showInputMessage="1" showErrorMessage="1" xr:uid="{219E8518-3917-4EA4-A89C-2B54983A7D50}">
          <x14:formula1>
            <xm:f>'(参考)リスト'!$E$16:$E$27</xm:f>
          </x14:formula1>
          <xm:sqref>R11:T34</xm:sqref>
        </x14:dataValidation>
        <x14:dataValidation type="list" allowBlank="1" showInputMessage="1" showErrorMessage="1" xr:uid="{E909033C-96C4-4CC7-9566-CD214EB86262}">
          <x14:formula1>
            <xm:f>'(参考)リスト'!$D$16:$D$18</xm:f>
          </x14:formula1>
          <xm:sqref>P11:Q34</xm:sqref>
        </x14:dataValidation>
        <x14:dataValidation type="list" allowBlank="1" showInputMessage="1" showErrorMessage="1" xr:uid="{89A68E0B-1A21-433F-BB0E-5222C2BA035D}">
          <x14:formula1>
            <xm:f>'(参考)リスト'!$F$16:$F$21</xm:f>
          </x14:formula1>
          <xm:sqref>U11:X34</xm:sqref>
        </x14:dataValidation>
      </x14:dataValidations>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4C3F2-99C3-4A30-A95B-26522498E90F}">
  <sheetPr codeName="Sheet109">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S010</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4.0000000000000008E-2</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537</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862</v>
      </c>
      <c r="O11" s="927"/>
      <c r="P11" s="925" t="s">
        <v>443</v>
      </c>
      <c r="Q11" s="927"/>
      <c r="R11" s="928" t="s">
        <v>345</v>
      </c>
      <c r="S11" s="928"/>
      <c r="T11" s="928"/>
      <c r="U11" s="925" t="s">
        <v>494</v>
      </c>
      <c r="V11" s="927"/>
      <c r="W11" s="925" t="s">
        <v>494</v>
      </c>
      <c r="X11" s="927"/>
      <c r="Y11" s="229"/>
      <c r="Z11" s="229"/>
      <c r="AA11" s="229"/>
      <c r="AB11" s="229"/>
      <c r="AC11" s="254"/>
      <c r="AD11" s="254"/>
      <c r="AE11" s="254"/>
      <c r="AF11" s="254">
        <v>4.0000000000000008E-2</v>
      </c>
      <c r="AG11" s="228"/>
      <c r="AH11" s="228"/>
      <c r="AI11" s="228"/>
      <c r="AJ11" s="228"/>
      <c r="AK11" s="925" t="s">
        <v>429</v>
      </c>
      <c r="AL11" s="926"/>
      <c r="AM11" s="926"/>
      <c r="AN11" s="926"/>
      <c r="AO11" s="927"/>
      <c r="AP11" s="2"/>
      <c r="AQ11" s="47">
        <f>IF(P11="材質劣化",2,IF(P11="漏水",3,1))</f>
        <v>2</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4.0000000000000008E-2</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1</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850" priority="2">
      <formula>$AQ11=2</formula>
    </cfRule>
  </conditionalFormatting>
  <conditionalFormatting sqref="Y29:AB29">
    <cfRule type="expression" dxfId="1849" priority="11">
      <formula>$AQ28=2</formula>
    </cfRule>
  </conditionalFormatting>
  <conditionalFormatting sqref="Y30:AB31">
    <cfRule type="expression" dxfId="1848" priority="9">
      <formula>$AQ28=2</formula>
    </cfRule>
  </conditionalFormatting>
  <conditionalFormatting sqref="Y32:AB32">
    <cfRule type="expression" dxfId="1847" priority="7">
      <formula>$AQ29=2</formula>
    </cfRule>
  </conditionalFormatting>
  <conditionalFormatting sqref="Y33:AB33">
    <cfRule type="expression" dxfId="1846" priority="5">
      <formula>$AQ29=2</formula>
    </cfRule>
  </conditionalFormatting>
  <conditionalFormatting sqref="Y34:AB34">
    <cfRule type="expression" dxfId="1845" priority="3">
      <formula>$AQ29=2</formula>
    </cfRule>
  </conditionalFormatting>
  <conditionalFormatting sqref="Y11:AF28">
    <cfRule type="expression" dxfId="1844" priority="1">
      <formula>$AQ11=3</formula>
    </cfRule>
  </conditionalFormatting>
  <conditionalFormatting sqref="Y29:AF29">
    <cfRule type="expression" dxfId="1843" priority="12">
      <formula>$AQ28=3</formula>
    </cfRule>
  </conditionalFormatting>
  <conditionalFormatting sqref="Y30:AF31">
    <cfRule type="expression" dxfId="1842" priority="10">
      <formula>$AQ28=3</formula>
    </cfRule>
  </conditionalFormatting>
  <conditionalFormatting sqref="Y32:AF32">
    <cfRule type="expression" dxfId="1841" priority="8">
      <formula>$AQ29=3</formula>
    </cfRule>
  </conditionalFormatting>
  <conditionalFormatting sqref="Y33:AF33">
    <cfRule type="expression" dxfId="1840" priority="6">
      <formula>$AQ29=3</formula>
    </cfRule>
  </conditionalFormatting>
  <conditionalFormatting sqref="Y34:AF34">
    <cfRule type="expression" dxfId="1839" priority="4">
      <formula>$AQ29=3</formula>
    </cfRule>
  </conditionalFormatting>
  <conditionalFormatting sqref="AC11:AJ28">
    <cfRule type="expression" dxfId="1838" priority="13">
      <formula>$AQ11=1</formula>
    </cfRule>
  </conditionalFormatting>
  <conditionalFormatting sqref="AC29:AJ29">
    <cfRule type="expression" dxfId="1837" priority="24">
      <formula>$AQ28=1</formula>
    </cfRule>
  </conditionalFormatting>
  <conditionalFormatting sqref="AC30:AJ31">
    <cfRule type="expression" dxfId="1836" priority="22">
      <formula>$AQ28=1</formula>
    </cfRule>
  </conditionalFormatting>
  <conditionalFormatting sqref="AC32:AJ32">
    <cfRule type="expression" dxfId="1835" priority="20">
      <formula>$AQ29=1</formula>
    </cfRule>
  </conditionalFormatting>
  <conditionalFormatting sqref="AC33:AJ33">
    <cfRule type="expression" dxfId="1834" priority="18">
      <formula>$AQ29=1</formula>
    </cfRule>
  </conditionalFormatting>
  <conditionalFormatting sqref="AC34:AJ34">
    <cfRule type="expression" dxfId="1833" priority="16">
      <formula>$AQ29=1</formula>
    </cfRule>
  </conditionalFormatting>
  <conditionalFormatting sqref="AG11:AJ28">
    <cfRule type="expression" dxfId="1832" priority="14">
      <formula>$AQ11=2</formula>
    </cfRule>
  </conditionalFormatting>
  <conditionalFormatting sqref="AG29:AJ29">
    <cfRule type="expression" dxfId="1831" priority="23">
      <formula>$AQ28=2</formula>
    </cfRule>
  </conditionalFormatting>
  <conditionalFormatting sqref="AG30:AJ31">
    <cfRule type="expression" dxfId="1830" priority="21">
      <formula>$AQ28=2</formula>
    </cfRule>
  </conditionalFormatting>
  <conditionalFormatting sqref="AG32:AJ32">
    <cfRule type="expression" dxfId="1829" priority="19">
      <formula>$AQ29=2</formula>
    </cfRule>
  </conditionalFormatting>
  <conditionalFormatting sqref="AG33:AJ33">
    <cfRule type="expression" dxfId="1828" priority="17">
      <formula>$AQ29=2</formula>
    </cfRule>
  </conditionalFormatting>
  <conditionalFormatting sqref="AG34:AJ34">
    <cfRule type="expression" dxfId="1827" priority="15">
      <formula>$AQ29=2</formula>
    </cfRule>
  </conditionalFormatting>
  <dataValidations count="1">
    <dataValidation type="list" allowBlank="1" showInputMessage="1" showErrorMessage="1" sqref="Y11:AB34" xr:uid="{23B7032E-277F-4CD2-A76A-1AC55532AC8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8F4C27B8-1262-42AD-9095-AB76D5E4FE3B}">
          <x14:formula1>
            <xm:f>'(参考)リスト'!$F$16:$F$21</xm:f>
          </x14:formula1>
          <xm:sqref>U11:X34</xm:sqref>
        </x14:dataValidation>
        <x14:dataValidation type="list" allowBlank="1" showInputMessage="1" showErrorMessage="1" xr:uid="{C3216BF2-8A21-4DBC-828D-AEA88D2DFBDB}">
          <x14:formula1>
            <xm:f>'(参考)リスト'!$D$16:$D$18</xm:f>
          </x14:formula1>
          <xm:sqref>P11:Q34</xm:sqref>
        </x14:dataValidation>
        <x14:dataValidation type="list" allowBlank="1" showInputMessage="1" showErrorMessage="1" xr:uid="{535C3AAC-AB06-4CCF-A9E6-595370B74DEB}">
          <x14:formula1>
            <xm:f>'(参考)リスト'!$E$16:$E$27</xm:f>
          </x14:formula1>
          <xm:sqref>R11:T34</xm:sqref>
        </x14:dataValidation>
        <x14:dataValidation type="list" allowBlank="1" showInputMessage="1" showErrorMessage="1" xr:uid="{07FBA91C-3BF3-4B10-9BB0-04922A8D1B0D}">
          <x14:formula1>
            <xm:f>'(参考)リスト'!$B$16:$B$21</xm:f>
          </x14:formula1>
          <xm:sqref>L11:M34</xm:sqref>
        </x14:dataValidation>
        <x14:dataValidation type="list" allowBlank="1" showInputMessage="1" showErrorMessage="1" xr:uid="{C9E6F453-F445-41F8-BF0A-AC8718A92770}">
          <x14:formula1>
            <xm:f>'(参考)リスト'!$G$16:$G$19</xm:f>
          </x14:formula1>
          <xm:sqref>AM35:AO38</xm:sqref>
        </x14:dataValidation>
        <x14:dataValidation type="list" allowBlank="1" showInputMessage="1" showErrorMessage="1" xr:uid="{8F7A1809-5FEF-4854-9075-CC020F265EE3}">
          <x14:formula1>
            <xm:f>'(参考)リスト'!$C$16:$C$47</xm:f>
          </x14:formula1>
          <xm:sqref>N11:O34</xm:sqref>
        </x14:dataValidation>
      </x14:dataValidations>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D638B-A87B-4045-9488-B6A78C7E7405}">
  <sheetPr codeName="Sheet110">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S011</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1</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0.60000000000000009</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538</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862</v>
      </c>
      <c r="O11" s="927"/>
      <c r="P11" s="925" t="s">
        <v>373</v>
      </c>
      <c r="Q11" s="927"/>
      <c r="R11" s="928" t="s">
        <v>373</v>
      </c>
      <c r="S11" s="928"/>
      <c r="T11" s="928"/>
      <c r="U11" s="925" t="s">
        <v>494</v>
      </c>
      <c r="V11" s="927"/>
      <c r="W11" s="925" t="s">
        <v>494</v>
      </c>
      <c r="X11" s="927"/>
      <c r="Y11" s="229"/>
      <c r="Z11" s="229"/>
      <c r="AA11" s="229"/>
      <c r="AB11" s="229"/>
      <c r="AC11" s="228"/>
      <c r="AD11" s="228"/>
      <c r="AE11" s="228"/>
      <c r="AF11" s="228"/>
      <c r="AG11" s="254"/>
      <c r="AH11" s="254"/>
      <c r="AI11" s="254"/>
      <c r="AJ11" s="254">
        <v>0.60000000000000009</v>
      </c>
      <c r="AK11" s="925"/>
      <c r="AL11" s="926"/>
      <c r="AM11" s="926"/>
      <c r="AN11" s="926"/>
      <c r="AO11" s="927"/>
      <c r="AP11" s="2"/>
      <c r="AQ11" s="47">
        <f>IF(P11="材質劣化",2,IF(P11="漏水",3,1))</f>
        <v>3</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0.60000000000000009</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1</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826" priority="2">
      <formula>$AQ11=2</formula>
    </cfRule>
  </conditionalFormatting>
  <conditionalFormatting sqref="Y29:AB29">
    <cfRule type="expression" dxfId="1825" priority="11">
      <formula>$AQ28=2</formula>
    </cfRule>
  </conditionalFormatting>
  <conditionalFormatting sqref="Y30:AB31">
    <cfRule type="expression" dxfId="1824" priority="9">
      <formula>$AQ28=2</formula>
    </cfRule>
  </conditionalFormatting>
  <conditionalFormatting sqref="Y32:AB32">
    <cfRule type="expression" dxfId="1823" priority="7">
      <formula>$AQ29=2</formula>
    </cfRule>
  </conditionalFormatting>
  <conditionalFormatting sqref="Y33:AB33">
    <cfRule type="expression" dxfId="1822" priority="5">
      <formula>$AQ29=2</formula>
    </cfRule>
  </conditionalFormatting>
  <conditionalFormatting sqref="Y34:AB34">
    <cfRule type="expression" dxfId="1821" priority="3">
      <formula>$AQ29=2</formula>
    </cfRule>
  </conditionalFormatting>
  <conditionalFormatting sqref="Y11:AF28">
    <cfRule type="expression" dxfId="1820" priority="1">
      <formula>$AQ11=3</formula>
    </cfRule>
  </conditionalFormatting>
  <conditionalFormatting sqref="Y29:AF29">
    <cfRule type="expression" dxfId="1819" priority="12">
      <formula>$AQ28=3</formula>
    </cfRule>
  </conditionalFormatting>
  <conditionalFormatting sqref="Y30:AF31">
    <cfRule type="expression" dxfId="1818" priority="10">
      <formula>$AQ28=3</formula>
    </cfRule>
  </conditionalFormatting>
  <conditionalFormatting sqref="Y32:AF32">
    <cfRule type="expression" dxfId="1817" priority="8">
      <formula>$AQ29=3</formula>
    </cfRule>
  </conditionalFormatting>
  <conditionalFormatting sqref="Y33:AF33">
    <cfRule type="expression" dxfId="1816" priority="6">
      <formula>$AQ29=3</formula>
    </cfRule>
  </conditionalFormatting>
  <conditionalFormatting sqref="Y34:AF34">
    <cfRule type="expression" dxfId="1815" priority="4">
      <formula>$AQ29=3</formula>
    </cfRule>
  </conditionalFormatting>
  <conditionalFormatting sqref="AC11:AJ28">
    <cfRule type="expression" dxfId="1814" priority="13">
      <formula>$AQ11=1</formula>
    </cfRule>
  </conditionalFormatting>
  <conditionalFormatting sqref="AC29:AJ29">
    <cfRule type="expression" dxfId="1813" priority="24">
      <formula>$AQ28=1</formula>
    </cfRule>
  </conditionalFormatting>
  <conditionalFormatting sqref="AC30:AJ31">
    <cfRule type="expression" dxfId="1812" priority="22">
      <formula>$AQ28=1</formula>
    </cfRule>
  </conditionalFormatting>
  <conditionalFormatting sqref="AC32:AJ32">
    <cfRule type="expression" dxfId="1811" priority="20">
      <formula>$AQ29=1</formula>
    </cfRule>
  </conditionalFormatting>
  <conditionalFormatting sqref="AC33:AJ33">
    <cfRule type="expression" dxfId="1810" priority="18">
      <formula>$AQ29=1</formula>
    </cfRule>
  </conditionalFormatting>
  <conditionalFormatting sqref="AC34:AJ34">
    <cfRule type="expression" dxfId="1809" priority="16">
      <formula>$AQ29=1</formula>
    </cfRule>
  </conditionalFormatting>
  <conditionalFormatting sqref="AG11:AJ28">
    <cfRule type="expression" dxfId="1808" priority="14">
      <formula>$AQ11=2</formula>
    </cfRule>
  </conditionalFormatting>
  <conditionalFormatting sqref="AG29:AJ29">
    <cfRule type="expression" dxfId="1807" priority="23">
      <formula>$AQ28=2</formula>
    </cfRule>
  </conditionalFormatting>
  <conditionalFormatting sqref="AG30:AJ31">
    <cfRule type="expression" dxfId="1806" priority="21">
      <formula>$AQ28=2</formula>
    </cfRule>
  </conditionalFormatting>
  <conditionalFormatting sqref="AG32:AJ32">
    <cfRule type="expression" dxfId="1805" priority="19">
      <formula>$AQ29=2</formula>
    </cfRule>
  </conditionalFormatting>
  <conditionalFormatting sqref="AG33:AJ33">
    <cfRule type="expression" dxfId="1804" priority="17">
      <formula>$AQ29=2</formula>
    </cfRule>
  </conditionalFormatting>
  <conditionalFormatting sqref="AG34:AJ34">
    <cfRule type="expression" dxfId="1803" priority="15">
      <formula>$AQ29=2</formula>
    </cfRule>
  </conditionalFormatting>
  <dataValidations count="1">
    <dataValidation type="list" allowBlank="1" showInputMessage="1" showErrorMessage="1" sqref="Y11:AB34" xr:uid="{707F7C8A-E9A4-40CF-9691-EDD1469AF5D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8D0DF5ED-2FDD-48BB-9C1F-AA99421BBA79}">
          <x14:formula1>
            <xm:f>'(参考)リスト'!$C$16:$C$47</xm:f>
          </x14:formula1>
          <xm:sqref>N11:O34</xm:sqref>
        </x14:dataValidation>
        <x14:dataValidation type="list" allowBlank="1" showInputMessage="1" showErrorMessage="1" xr:uid="{B47E8EB4-14A3-4317-8DBC-5529A317D585}">
          <x14:formula1>
            <xm:f>'(参考)リスト'!$G$16:$G$19</xm:f>
          </x14:formula1>
          <xm:sqref>AM35:AO38</xm:sqref>
        </x14:dataValidation>
        <x14:dataValidation type="list" allowBlank="1" showInputMessage="1" showErrorMessage="1" xr:uid="{19337A52-4189-4ACE-9BD0-990F5C945DA1}">
          <x14:formula1>
            <xm:f>'(参考)リスト'!$B$16:$B$21</xm:f>
          </x14:formula1>
          <xm:sqref>L11:M34</xm:sqref>
        </x14:dataValidation>
        <x14:dataValidation type="list" allowBlank="1" showInputMessage="1" showErrorMessage="1" xr:uid="{E5496BD0-25C4-43F9-9C77-7D4BCF2AE144}">
          <x14:formula1>
            <xm:f>'(参考)リスト'!$E$16:$E$27</xm:f>
          </x14:formula1>
          <xm:sqref>R11:T34</xm:sqref>
        </x14:dataValidation>
        <x14:dataValidation type="list" allowBlank="1" showInputMessage="1" showErrorMessage="1" xr:uid="{FF4D0511-F7F2-4BF5-97F5-B31E5D19C7EE}">
          <x14:formula1>
            <xm:f>'(参考)リスト'!$D$16:$D$18</xm:f>
          </x14:formula1>
          <xm:sqref>P11:Q34</xm:sqref>
        </x14:dataValidation>
        <x14:dataValidation type="list" allowBlank="1" showInputMessage="1" showErrorMessage="1" xr:uid="{4754C46A-7D14-4BAD-BB36-8030D40C10CC}">
          <x14:formula1>
            <xm:f>'(参考)リスト'!$F$16:$F$21</xm:f>
          </x14:formula1>
          <xm:sqref>U11:X34</xm:sqref>
        </x14:dataValidation>
      </x14:dataValidations>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5CA1E-C806-47DA-ABF8-D30B57A26192}">
  <sheetPr codeName="Sheet111">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S012</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539</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433</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433</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802" priority="2">
      <formula>$AQ11=2</formula>
    </cfRule>
  </conditionalFormatting>
  <conditionalFormatting sqref="Y29:AB29">
    <cfRule type="expression" dxfId="1801" priority="11">
      <formula>$AQ28=2</formula>
    </cfRule>
  </conditionalFormatting>
  <conditionalFormatting sqref="Y30:AB31">
    <cfRule type="expression" dxfId="1800" priority="9">
      <formula>$AQ28=2</formula>
    </cfRule>
  </conditionalFormatting>
  <conditionalFormatting sqref="Y32:AB32">
    <cfRule type="expression" dxfId="1799" priority="7">
      <formula>$AQ29=2</formula>
    </cfRule>
  </conditionalFormatting>
  <conditionalFormatting sqref="Y33:AB33">
    <cfRule type="expression" dxfId="1798" priority="5">
      <formula>$AQ29=2</formula>
    </cfRule>
  </conditionalFormatting>
  <conditionalFormatting sqref="Y34:AB34">
    <cfRule type="expression" dxfId="1797" priority="3">
      <formula>$AQ29=2</formula>
    </cfRule>
  </conditionalFormatting>
  <conditionalFormatting sqref="Y11:AF28">
    <cfRule type="expression" dxfId="1796" priority="1">
      <formula>$AQ11=3</formula>
    </cfRule>
  </conditionalFormatting>
  <conditionalFormatting sqref="Y29:AF29">
    <cfRule type="expression" dxfId="1795" priority="12">
      <formula>$AQ28=3</formula>
    </cfRule>
  </conditionalFormatting>
  <conditionalFormatting sqref="Y30:AF31">
    <cfRule type="expression" dxfId="1794" priority="10">
      <formula>$AQ28=3</formula>
    </cfRule>
  </conditionalFormatting>
  <conditionalFormatting sqref="Y32:AF32">
    <cfRule type="expression" dxfId="1793" priority="8">
      <formula>$AQ29=3</formula>
    </cfRule>
  </conditionalFormatting>
  <conditionalFormatting sqref="Y33:AF33">
    <cfRule type="expression" dxfId="1792" priority="6">
      <formula>$AQ29=3</formula>
    </cfRule>
  </conditionalFormatting>
  <conditionalFormatting sqref="Y34:AF34">
    <cfRule type="expression" dxfId="1791" priority="4">
      <formula>$AQ29=3</formula>
    </cfRule>
  </conditionalFormatting>
  <conditionalFormatting sqref="AC11:AJ28">
    <cfRule type="expression" dxfId="1790" priority="13">
      <formula>$AQ11=1</formula>
    </cfRule>
  </conditionalFormatting>
  <conditionalFormatting sqref="AC29:AJ29">
    <cfRule type="expression" dxfId="1789" priority="24">
      <formula>$AQ28=1</formula>
    </cfRule>
  </conditionalFormatting>
  <conditionalFormatting sqref="AC30:AJ31">
    <cfRule type="expression" dxfId="1788" priority="22">
      <formula>$AQ28=1</formula>
    </cfRule>
  </conditionalFormatting>
  <conditionalFormatting sqref="AC32:AJ32">
    <cfRule type="expression" dxfId="1787" priority="20">
      <formula>$AQ29=1</formula>
    </cfRule>
  </conditionalFormatting>
  <conditionalFormatting sqref="AC33:AJ33">
    <cfRule type="expression" dxfId="1786" priority="18">
      <formula>$AQ29=1</formula>
    </cfRule>
  </conditionalFormatting>
  <conditionalFormatting sqref="AC34:AJ34">
    <cfRule type="expression" dxfId="1785" priority="16">
      <formula>$AQ29=1</formula>
    </cfRule>
  </conditionalFormatting>
  <conditionalFormatting sqref="AG11:AJ28">
    <cfRule type="expression" dxfId="1784" priority="14">
      <formula>$AQ11=2</formula>
    </cfRule>
  </conditionalFormatting>
  <conditionalFormatting sqref="AG29:AJ29">
    <cfRule type="expression" dxfId="1783" priority="23">
      <formula>$AQ28=2</formula>
    </cfRule>
  </conditionalFormatting>
  <conditionalFormatting sqref="AG30:AJ31">
    <cfRule type="expression" dxfId="1782" priority="21">
      <formula>$AQ28=2</formula>
    </cfRule>
  </conditionalFormatting>
  <conditionalFormatting sqref="AG32:AJ32">
    <cfRule type="expression" dxfId="1781" priority="19">
      <formula>$AQ29=2</formula>
    </cfRule>
  </conditionalFormatting>
  <conditionalFormatting sqref="AG33:AJ33">
    <cfRule type="expression" dxfId="1780" priority="17">
      <formula>$AQ29=2</formula>
    </cfRule>
  </conditionalFormatting>
  <conditionalFormatting sqref="AG34:AJ34">
    <cfRule type="expression" dxfId="1779" priority="15">
      <formula>$AQ29=2</formula>
    </cfRule>
  </conditionalFormatting>
  <dataValidations count="1">
    <dataValidation type="list" allowBlank="1" showInputMessage="1" showErrorMessage="1" sqref="Y11:AB34" xr:uid="{820E652B-C58D-4E24-9297-A3FC7327BBC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13ACF8DC-0AE1-4236-8130-7F0DFBA31499}">
          <x14:formula1>
            <xm:f>'(参考)リスト'!$F$16:$F$21</xm:f>
          </x14:formula1>
          <xm:sqref>U11:X34</xm:sqref>
        </x14:dataValidation>
        <x14:dataValidation type="list" allowBlank="1" showInputMessage="1" showErrorMessage="1" xr:uid="{8836D92A-0EE3-4D5D-A24E-25E82AADAAA7}">
          <x14:formula1>
            <xm:f>'(参考)リスト'!$D$16:$D$18</xm:f>
          </x14:formula1>
          <xm:sqref>P11:Q34</xm:sqref>
        </x14:dataValidation>
        <x14:dataValidation type="list" allowBlank="1" showInputMessage="1" showErrorMessage="1" xr:uid="{1E5E5268-CA38-4FC4-9D6E-06E5A67FABF8}">
          <x14:formula1>
            <xm:f>'(参考)リスト'!$E$16:$E$27</xm:f>
          </x14:formula1>
          <xm:sqref>R11:T34</xm:sqref>
        </x14:dataValidation>
        <x14:dataValidation type="list" allowBlank="1" showInputMessage="1" showErrorMessage="1" xr:uid="{F177483F-1FE1-4776-8C86-B86F928530B6}">
          <x14:formula1>
            <xm:f>'(参考)リスト'!$B$16:$B$21</xm:f>
          </x14:formula1>
          <xm:sqref>L11:M34</xm:sqref>
        </x14:dataValidation>
        <x14:dataValidation type="list" allowBlank="1" showInputMessage="1" showErrorMessage="1" xr:uid="{BAD02494-580C-42AC-B658-533DE043BFEB}">
          <x14:formula1>
            <xm:f>'(参考)リスト'!$G$16:$G$19</xm:f>
          </x14:formula1>
          <xm:sqref>AM35:AO38</xm:sqref>
        </x14:dataValidation>
        <x14:dataValidation type="list" allowBlank="1" showInputMessage="1" showErrorMessage="1" xr:uid="{9DD85C9F-F17F-4AF8-BEC0-D73EB0AFD58F}">
          <x14:formula1>
            <xm:f>'(参考)リスト'!$C$16:$C$47</xm:f>
          </x14:formula1>
          <xm:sqref>N11:O34</xm:sqref>
        </x14:dataValidation>
      </x14:dataValidations>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042DF-C1E9-4F44-B285-7283BFE67A1E}">
  <sheetPr codeName="Sheet112">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S013</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540</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433</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433</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778" priority="2">
      <formula>$AQ11=2</formula>
    </cfRule>
  </conditionalFormatting>
  <conditionalFormatting sqref="Y29:AB29">
    <cfRule type="expression" dxfId="1777" priority="11">
      <formula>$AQ28=2</formula>
    </cfRule>
  </conditionalFormatting>
  <conditionalFormatting sqref="Y30:AB31">
    <cfRule type="expression" dxfId="1776" priority="9">
      <formula>$AQ28=2</formula>
    </cfRule>
  </conditionalFormatting>
  <conditionalFormatting sqref="Y32:AB32">
    <cfRule type="expression" dxfId="1775" priority="7">
      <formula>$AQ29=2</formula>
    </cfRule>
  </conditionalFormatting>
  <conditionalFormatting sqref="Y33:AB33">
    <cfRule type="expression" dxfId="1774" priority="5">
      <formula>$AQ29=2</formula>
    </cfRule>
  </conditionalFormatting>
  <conditionalFormatting sqref="Y34:AB34">
    <cfRule type="expression" dxfId="1773" priority="3">
      <formula>$AQ29=2</formula>
    </cfRule>
  </conditionalFormatting>
  <conditionalFormatting sqref="Y11:AF28">
    <cfRule type="expression" dxfId="1772" priority="1">
      <formula>$AQ11=3</formula>
    </cfRule>
  </conditionalFormatting>
  <conditionalFormatting sqref="Y29:AF29">
    <cfRule type="expression" dxfId="1771" priority="12">
      <formula>$AQ28=3</formula>
    </cfRule>
  </conditionalFormatting>
  <conditionalFormatting sqref="Y30:AF31">
    <cfRule type="expression" dxfId="1770" priority="10">
      <formula>$AQ28=3</formula>
    </cfRule>
  </conditionalFormatting>
  <conditionalFormatting sqref="Y32:AF32">
    <cfRule type="expression" dxfId="1769" priority="8">
      <formula>$AQ29=3</formula>
    </cfRule>
  </conditionalFormatting>
  <conditionalFormatting sqref="Y33:AF33">
    <cfRule type="expression" dxfId="1768" priority="6">
      <formula>$AQ29=3</formula>
    </cfRule>
  </conditionalFormatting>
  <conditionalFormatting sqref="Y34:AF34">
    <cfRule type="expression" dxfId="1767" priority="4">
      <formula>$AQ29=3</formula>
    </cfRule>
  </conditionalFormatting>
  <conditionalFormatting sqref="AC11:AJ28">
    <cfRule type="expression" dxfId="1766" priority="13">
      <formula>$AQ11=1</formula>
    </cfRule>
  </conditionalFormatting>
  <conditionalFormatting sqref="AC29:AJ29">
    <cfRule type="expression" dxfId="1765" priority="24">
      <formula>$AQ28=1</formula>
    </cfRule>
  </conditionalFormatting>
  <conditionalFormatting sqref="AC30:AJ31">
    <cfRule type="expression" dxfId="1764" priority="22">
      <formula>$AQ28=1</formula>
    </cfRule>
  </conditionalFormatting>
  <conditionalFormatting sqref="AC32:AJ32">
    <cfRule type="expression" dxfId="1763" priority="20">
      <formula>$AQ29=1</formula>
    </cfRule>
  </conditionalFormatting>
  <conditionalFormatting sqref="AC33:AJ33">
    <cfRule type="expression" dxfId="1762" priority="18">
      <formula>$AQ29=1</formula>
    </cfRule>
  </conditionalFormatting>
  <conditionalFormatting sqref="AC34:AJ34">
    <cfRule type="expression" dxfId="1761" priority="16">
      <formula>$AQ29=1</formula>
    </cfRule>
  </conditionalFormatting>
  <conditionalFormatting sqref="AG11:AJ28">
    <cfRule type="expression" dxfId="1760" priority="14">
      <formula>$AQ11=2</formula>
    </cfRule>
  </conditionalFormatting>
  <conditionalFormatting sqref="AG29:AJ29">
    <cfRule type="expression" dxfId="1759" priority="23">
      <formula>$AQ28=2</formula>
    </cfRule>
  </conditionalFormatting>
  <conditionalFormatting sqref="AG30:AJ31">
    <cfRule type="expression" dxfId="1758" priority="21">
      <formula>$AQ28=2</formula>
    </cfRule>
  </conditionalFormatting>
  <conditionalFormatting sqref="AG32:AJ32">
    <cfRule type="expression" dxfId="1757" priority="19">
      <formula>$AQ29=2</formula>
    </cfRule>
  </conditionalFormatting>
  <conditionalFormatting sqref="AG33:AJ33">
    <cfRule type="expression" dxfId="1756" priority="17">
      <formula>$AQ29=2</formula>
    </cfRule>
  </conditionalFormatting>
  <conditionalFormatting sqref="AG34:AJ34">
    <cfRule type="expression" dxfId="1755" priority="15">
      <formula>$AQ29=2</formula>
    </cfRule>
  </conditionalFormatting>
  <dataValidations count="1">
    <dataValidation type="list" allowBlank="1" showInputMessage="1" showErrorMessage="1" sqref="Y11:AB34" xr:uid="{ABAC9684-7A4C-4BBF-9E88-3C4858E43D1B}">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7BFDEBEB-C1D1-482F-A6D8-B3B26D71A27A}">
          <x14:formula1>
            <xm:f>'(参考)リスト'!$C$16:$C$47</xm:f>
          </x14:formula1>
          <xm:sqref>N11:O34</xm:sqref>
        </x14:dataValidation>
        <x14:dataValidation type="list" allowBlank="1" showInputMessage="1" showErrorMessage="1" xr:uid="{0EEDB67A-3E07-40C2-8906-4D7580B6D233}">
          <x14:formula1>
            <xm:f>'(参考)リスト'!$G$16:$G$19</xm:f>
          </x14:formula1>
          <xm:sqref>AM35:AO38</xm:sqref>
        </x14:dataValidation>
        <x14:dataValidation type="list" allowBlank="1" showInputMessage="1" showErrorMessage="1" xr:uid="{AE273305-5B5F-4705-B488-D6390037D7D2}">
          <x14:formula1>
            <xm:f>'(参考)リスト'!$B$16:$B$21</xm:f>
          </x14:formula1>
          <xm:sqref>L11:M34</xm:sqref>
        </x14:dataValidation>
        <x14:dataValidation type="list" allowBlank="1" showInputMessage="1" showErrorMessage="1" xr:uid="{6FDFFDF8-7305-4DE1-AFB6-DBFEA75E09B8}">
          <x14:formula1>
            <xm:f>'(参考)リスト'!$E$16:$E$27</xm:f>
          </x14:formula1>
          <xm:sqref>R11:T34</xm:sqref>
        </x14:dataValidation>
        <x14:dataValidation type="list" allowBlank="1" showInputMessage="1" showErrorMessage="1" xr:uid="{C2E23D61-7267-4FF4-8D7B-D8A973E96831}">
          <x14:formula1>
            <xm:f>'(参考)リスト'!$D$16:$D$18</xm:f>
          </x14:formula1>
          <xm:sqref>P11:Q34</xm:sqref>
        </x14:dataValidation>
        <x14:dataValidation type="list" allowBlank="1" showInputMessage="1" showErrorMessage="1" xr:uid="{EDC085DB-E2E7-4D23-9856-2BB35F330726}">
          <x14:formula1>
            <xm:f>'(参考)リスト'!$F$16:$F$21</xm:f>
          </x14:formula1>
          <xm:sqref>U11:X34</xm:sqref>
        </x14:dataValidation>
      </x14:dataValidations>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EA417-B938-46A2-B981-7D0E042E441A}">
  <sheetPr codeName="Sheet113">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S014</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541</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433</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754" priority="2">
      <formula>$AQ11=2</formula>
    </cfRule>
  </conditionalFormatting>
  <conditionalFormatting sqref="Y29:AB29">
    <cfRule type="expression" dxfId="1753" priority="11">
      <formula>$AQ28=2</formula>
    </cfRule>
  </conditionalFormatting>
  <conditionalFormatting sqref="Y30:AB31">
    <cfRule type="expression" dxfId="1752" priority="9">
      <formula>$AQ28=2</formula>
    </cfRule>
  </conditionalFormatting>
  <conditionalFormatting sqref="Y32:AB32">
    <cfRule type="expression" dxfId="1751" priority="7">
      <formula>$AQ29=2</formula>
    </cfRule>
  </conditionalFormatting>
  <conditionalFormatting sqref="Y33:AB33">
    <cfRule type="expression" dxfId="1750" priority="5">
      <formula>$AQ29=2</formula>
    </cfRule>
  </conditionalFormatting>
  <conditionalFormatting sqref="Y34:AB34">
    <cfRule type="expression" dxfId="1749" priority="3">
      <formula>$AQ29=2</formula>
    </cfRule>
  </conditionalFormatting>
  <conditionalFormatting sqref="Y11:AF28">
    <cfRule type="expression" dxfId="1748" priority="1">
      <formula>$AQ11=3</formula>
    </cfRule>
  </conditionalFormatting>
  <conditionalFormatting sqref="Y29:AF29">
    <cfRule type="expression" dxfId="1747" priority="12">
      <formula>$AQ28=3</formula>
    </cfRule>
  </conditionalFormatting>
  <conditionalFormatting sqref="Y30:AF31">
    <cfRule type="expression" dxfId="1746" priority="10">
      <formula>$AQ28=3</formula>
    </cfRule>
  </conditionalFormatting>
  <conditionalFormatting sqref="Y32:AF32">
    <cfRule type="expression" dxfId="1745" priority="8">
      <formula>$AQ29=3</formula>
    </cfRule>
  </conditionalFormatting>
  <conditionalFormatting sqref="Y33:AF33">
    <cfRule type="expression" dxfId="1744" priority="6">
      <formula>$AQ29=3</formula>
    </cfRule>
  </conditionalFormatting>
  <conditionalFormatting sqref="Y34:AF34">
    <cfRule type="expression" dxfId="1743" priority="4">
      <formula>$AQ29=3</formula>
    </cfRule>
  </conditionalFormatting>
  <conditionalFormatting sqref="AC11:AJ28">
    <cfRule type="expression" dxfId="1742" priority="13">
      <formula>$AQ11=1</formula>
    </cfRule>
  </conditionalFormatting>
  <conditionalFormatting sqref="AC29:AJ29">
    <cfRule type="expression" dxfId="1741" priority="24">
      <formula>$AQ28=1</formula>
    </cfRule>
  </conditionalFormatting>
  <conditionalFormatting sqref="AC30:AJ31">
    <cfRule type="expression" dxfId="1740" priority="22">
      <formula>$AQ28=1</formula>
    </cfRule>
  </conditionalFormatting>
  <conditionalFormatting sqref="AC32:AJ32">
    <cfRule type="expression" dxfId="1739" priority="20">
      <formula>$AQ29=1</formula>
    </cfRule>
  </conditionalFormatting>
  <conditionalFormatting sqref="AC33:AJ33">
    <cfRule type="expression" dxfId="1738" priority="18">
      <formula>$AQ29=1</formula>
    </cfRule>
  </conditionalFormatting>
  <conditionalFormatting sqref="AC34:AJ34">
    <cfRule type="expression" dxfId="1737" priority="16">
      <formula>$AQ29=1</formula>
    </cfRule>
  </conditionalFormatting>
  <conditionalFormatting sqref="AG11:AJ28">
    <cfRule type="expression" dxfId="1736" priority="14">
      <formula>$AQ11=2</formula>
    </cfRule>
  </conditionalFormatting>
  <conditionalFormatting sqref="AG29:AJ29">
    <cfRule type="expression" dxfId="1735" priority="23">
      <formula>$AQ28=2</formula>
    </cfRule>
  </conditionalFormatting>
  <conditionalFormatting sqref="AG30:AJ31">
    <cfRule type="expression" dxfId="1734" priority="21">
      <formula>$AQ28=2</formula>
    </cfRule>
  </conditionalFormatting>
  <conditionalFormatting sqref="AG32:AJ32">
    <cfRule type="expression" dxfId="1733" priority="19">
      <formula>$AQ29=2</formula>
    </cfRule>
  </conditionalFormatting>
  <conditionalFormatting sqref="AG33:AJ33">
    <cfRule type="expression" dxfId="1732" priority="17">
      <formula>$AQ29=2</formula>
    </cfRule>
  </conditionalFormatting>
  <conditionalFormatting sqref="AG34:AJ34">
    <cfRule type="expression" dxfId="1731" priority="15">
      <formula>$AQ29=2</formula>
    </cfRule>
  </conditionalFormatting>
  <dataValidations count="1">
    <dataValidation type="list" allowBlank="1" showInputMessage="1" showErrorMessage="1" sqref="Y11:AB34" xr:uid="{3CE68F78-3C75-4D1D-93DD-0932605F23A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D1A36BFC-6476-40C3-9309-D45E229A9BBA}">
          <x14:formula1>
            <xm:f>'(参考)リスト'!$F$16:$F$21</xm:f>
          </x14:formula1>
          <xm:sqref>U11:X34</xm:sqref>
        </x14:dataValidation>
        <x14:dataValidation type="list" allowBlank="1" showInputMessage="1" showErrorMessage="1" xr:uid="{FB1806DF-E0C9-4A2F-8A1B-9D23A8EFC36A}">
          <x14:formula1>
            <xm:f>'(参考)リスト'!$D$16:$D$18</xm:f>
          </x14:formula1>
          <xm:sqref>P11:Q34</xm:sqref>
        </x14:dataValidation>
        <x14:dataValidation type="list" allowBlank="1" showInputMessage="1" showErrorMessage="1" xr:uid="{DF16DD0D-CB0E-4006-911E-786038FF11E9}">
          <x14:formula1>
            <xm:f>'(参考)リスト'!$E$16:$E$27</xm:f>
          </x14:formula1>
          <xm:sqref>R11:T34</xm:sqref>
        </x14:dataValidation>
        <x14:dataValidation type="list" allowBlank="1" showInputMessage="1" showErrorMessage="1" xr:uid="{1BD554C2-220B-4022-ADD1-03B0E4503CC5}">
          <x14:formula1>
            <xm:f>'(参考)リスト'!$B$16:$B$21</xm:f>
          </x14:formula1>
          <xm:sqref>L11:M34</xm:sqref>
        </x14:dataValidation>
        <x14:dataValidation type="list" allowBlank="1" showInputMessage="1" showErrorMessage="1" xr:uid="{36961A4E-D232-4F8F-AB89-308FE65AB931}">
          <x14:formula1>
            <xm:f>'(参考)リスト'!$G$16:$G$19</xm:f>
          </x14:formula1>
          <xm:sqref>AM35:AO38</xm:sqref>
        </x14:dataValidation>
        <x14:dataValidation type="list" allowBlank="1" showInputMessage="1" showErrorMessage="1" xr:uid="{2CACD2BE-DB8B-405E-9490-42B07B833F63}">
          <x14:formula1>
            <xm:f>'(参考)リスト'!$C$16:$C$47</xm:f>
          </x14:formula1>
          <xm:sqref>N11:O34</xm:sqref>
        </x14:dataValidation>
      </x14:dataValidations>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3A8CF-A210-4717-82F2-06A1A08390B7}">
  <sheetPr codeName="Sheet114">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S015</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542</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433</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730" priority="2">
      <formula>$AQ11=2</formula>
    </cfRule>
  </conditionalFormatting>
  <conditionalFormatting sqref="Y29:AB29">
    <cfRule type="expression" dxfId="1729" priority="11">
      <formula>$AQ28=2</formula>
    </cfRule>
  </conditionalFormatting>
  <conditionalFormatting sqref="Y30:AB31">
    <cfRule type="expression" dxfId="1728" priority="9">
      <formula>$AQ28=2</formula>
    </cfRule>
  </conditionalFormatting>
  <conditionalFormatting sqref="Y32:AB32">
    <cfRule type="expression" dxfId="1727" priority="7">
      <formula>$AQ29=2</formula>
    </cfRule>
  </conditionalFormatting>
  <conditionalFormatting sqref="Y33:AB33">
    <cfRule type="expression" dxfId="1726" priority="5">
      <formula>$AQ29=2</formula>
    </cfRule>
  </conditionalFormatting>
  <conditionalFormatting sqref="Y34:AB34">
    <cfRule type="expression" dxfId="1725" priority="3">
      <formula>$AQ29=2</formula>
    </cfRule>
  </conditionalFormatting>
  <conditionalFormatting sqref="Y11:AF28">
    <cfRule type="expression" dxfId="1724" priority="1">
      <formula>$AQ11=3</formula>
    </cfRule>
  </conditionalFormatting>
  <conditionalFormatting sqref="Y29:AF29">
    <cfRule type="expression" dxfId="1723" priority="12">
      <formula>$AQ28=3</formula>
    </cfRule>
  </conditionalFormatting>
  <conditionalFormatting sqref="Y30:AF31">
    <cfRule type="expression" dxfId="1722" priority="10">
      <formula>$AQ28=3</formula>
    </cfRule>
  </conditionalFormatting>
  <conditionalFormatting sqref="Y32:AF32">
    <cfRule type="expression" dxfId="1721" priority="8">
      <formula>$AQ29=3</formula>
    </cfRule>
  </conditionalFormatting>
  <conditionalFormatting sqref="Y33:AF33">
    <cfRule type="expression" dxfId="1720" priority="6">
      <formula>$AQ29=3</formula>
    </cfRule>
  </conditionalFormatting>
  <conditionalFormatting sqref="Y34:AF34">
    <cfRule type="expression" dxfId="1719" priority="4">
      <formula>$AQ29=3</formula>
    </cfRule>
  </conditionalFormatting>
  <conditionalFormatting sqref="AC11:AJ28">
    <cfRule type="expression" dxfId="1718" priority="13">
      <formula>$AQ11=1</formula>
    </cfRule>
  </conditionalFormatting>
  <conditionalFormatting sqref="AC29:AJ29">
    <cfRule type="expression" dxfId="1717" priority="24">
      <formula>$AQ28=1</formula>
    </cfRule>
  </conditionalFormatting>
  <conditionalFormatting sqref="AC30:AJ31">
    <cfRule type="expression" dxfId="1716" priority="22">
      <formula>$AQ28=1</formula>
    </cfRule>
  </conditionalFormatting>
  <conditionalFormatting sqref="AC32:AJ32">
    <cfRule type="expression" dxfId="1715" priority="20">
      <formula>$AQ29=1</formula>
    </cfRule>
  </conditionalFormatting>
  <conditionalFormatting sqref="AC33:AJ33">
    <cfRule type="expression" dxfId="1714" priority="18">
      <formula>$AQ29=1</formula>
    </cfRule>
  </conditionalFormatting>
  <conditionalFormatting sqref="AC34:AJ34">
    <cfRule type="expression" dxfId="1713" priority="16">
      <formula>$AQ29=1</formula>
    </cfRule>
  </conditionalFormatting>
  <conditionalFormatting sqref="AG11:AJ28">
    <cfRule type="expression" dxfId="1712" priority="14">
      <formula>$AQ11=2</formula>
    </cfRule>
  </conditionalFormatting>
  <conditionalFormatting sqref="AG29:AJ29">
    <cfRule type="expression" dxfId="1711" priority="23">
      <formula>$AQ28=2</formula>
    </cfRule>
  </conditionalFormatting>
  <conditionalFormatting sqref="AG30:AJ31">
    <cfRule type="expression" dxfId="1710" priority="21">
      <formula>$AQ28=2</formula>
    </cfRule>
  </conditionalFormatting>
  <conditionalFormatting sqref="AG32:AJ32">
    <cfRule type="expression" dxfId="1709" priority="19">
      <formula>$AQ29=2</formula>
    </cfRule>
  </conditionalFormatting>
  <conditionalFormatting sqref="AG33:AJ33">
    <cfRule type="expression" dxfId="1708" priority="17">
      <formula>$AQ29=2</formula>
    </cfRule>
  </conditionalFormatting>
  <conditionalFormatting sqref="AG34:AJ34">
    <cfRule type="expression" dxfId="1707" priority="15">
      <formula>$AQ29=2</formula>
    </cfRule>
  </conditionalFormatting>
  <dataValidations count="1">
    <dataValidation type="list" allowBlank="1" showInputMessage="1" showErrorMessage="1" sqref="Y11:AB34" xr:uid="{DACACAE8-6EF5-4843-8643-BBBB5AEBE76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B1A9883-63DB-40BC-8B15-55C60BC55EDD}">
          <x14:formula1>
            <xm:f>'(参考)リスト'!$C$16:$C$47</xm:f>
          </x14:formula1>
          <xm:sqref>N11:O34</xm:sqref>
        </x14:dataValidation>
        <x14:dataValidation type="list" allowBlank="1" showInputMessage="1" showErrorMessage="1" xr:uid="{1849CA5E-98EF-4DB6-A7E5-3E6C8FC13360}">
          <x14:formula1>
            <xm:f>'(参考)リスト'!$G$16:$G$19</xm:f>
          </x14:formula1>
          <xm:sqref>AM35:AO38</xm:sqref>
        </x14:dataValidation>
        <x14:dataValidation type="list" allowBlank="1" showInputMessage="1" showErrorMessage="1" xr:uid="{853B69FB-9D27-4FF7-8E01-13056507C1EA}">
          <x14:formula1>
            <xm:f>'(参考)リスト'!$B$16:$B$21</xm:f>
          </x14:formula1>
          <xm:sqref>L11:M34</xm:sqref>
        </x14:dataValidation>
        <x14:dataValidation type="list" allowBlank="1" showInputMessage="1" showErrorMessage="1" xr:uid="{83CF7CEE-087B-4168-87C7-2FC46A1FC8C5}">
          <x14:formula1>
            <xm:f>'(参考)リスト'!$E$16:$E$27</xm:f>
          </x14:formula1>
          <xm:sqref>R11:T34</xm:sqref>
        </x14:dataValidation>
        <x14:dataValidation type="list" allowBlank="1" showInputMessage="1" showErrorMessage="1" xr:uid="{B8063C83-8369-4E97-ADAA-FBCC0CEF0909}">
          <x14:formula1>
            <xm:f>'(参考)リスト'!$D$16:$D$18</xm:f>
          </x14:formula1>
          <xm:sqref>P11:Q34</xm:sqref>
        </x14:dataValidation>
        <x14:dataValidation type="list" allowBlank="1" showInputMessage="1" showErrorMessage="1" xr:uid="{DF218EE1-39CB-4409-AA00-D3A036CC924D}">
          <x14:formula1>
            <xm:f>'(参考)リスト'!$F$16:$F$21</xm:f>
          </x14:formula1>
          <xm:sqref>U11:X34</xm:sqref>
        </x14:dataValidation>
      </x14:dataValidations>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BAADE-B1E7-4ADA-B4ED-5E63A9BC1172}">
  <sheetPr codeName="Sheet115">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S016</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543</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433</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706" priority="2">
      <formula>$AQ11=2</formula>
    </cfRule>
  </conditionalFormatting>
  <conditionalFormatting sqref="Y29:AB29">
    <cfRule type="expression" dxfId="1705" priority="11">
      <formula>$AQ28=2</formula>
    </cfRule>
  </conditionalFormatting>
  <conditionalFormatting sqref="Y30:AB31">
    <cfRule type="expression" dxfId="1704" priority="9">
      <formula>$AQ28=2</formula>
    </cfRule>
  </conditionalFormatting>
  <conditionalFormatting sqref="Y32:AB32">
    <cfRule type="expression" dxfId="1703" priority="7">
      <formula>$AQ29=2</formula>
    </cfRule>
  </conditionalFormatting>
  <conditionalFormatting sqref="Y33:AB33">
    <cfRule type="expression" dxfId="1702" priority="5">
      <formula>$AQ29=2</formula>
    </cfRule>
  </conditionalFormatting>
  <conditionalFormatting sqref="Y34:AB34">
    <cfRule type="expression" dxfId="1701" priority="3">
      <formula>$AQ29=2</formula>
    </cfRule>
  </conditionalFormatting>
  <conditionalFormatting sqref="Y11:AF28">
    <cfRule type="expression" dxfId="1700" priority="1">
      <formula>$AQ11=3</formula>
    </cfRule>
  </conditionalFormatting>
  <conditionalFormatting sqref="Y29:AF29">
    <cfRule type="expression" dxfId="1699" priority="12">
      <formula>$AQ28=3</formula>
    </cfRule>
  </conditionalFormatting>
  <conditionalFormatting sqref="Y30:AF31">
    <cfRule type="expression" dxfId="1698" priority="10">
      <formula>$AQ28=3</formula>
    </cfRule>
  </conditionalFormatting>
  <conditionalFormatting sqref="Y32:AF32">
    <cfRule type="expression" dxfId="1697" priority="8">
      <formula>$AQ29=3</formula>
    </cfRule>
  </conditionalFormatting>
  <conditionalFormatting sqref="Y33:AF33">
    <cfRule type="expression" dxfId="1696" priority="6">
      <formula>$AQ29=3</formula>
    </cfRule>
  </conditionalFormatting>
  <conditionalFormatting sqref="Y34:AF34">
    <cfRule type="expression" dxfId="1695" priority="4">
      <formula>$AQ29=3</formula>
    </cfRule>
  </conditionalFormatting>
  <conditionalFormatting sqref="AC11:AJ28">
    <cfRule type="expression" dxfId="1694" priority="13">
      <formula>$AQ11=1</formula>
    </cfRule>
  </conditionalFormatting>
  <conditionalFormatting sqref="AC29:AJ29">
    <cfRule type="expression" dxfId="1693" priority="24">
      <formula>$AQ28=1</formula>
    </cfRule>
  </conditionalFormatting>
  <conditionalFormatting sqref="AC30:AJ31">
    <cfRule type="expression" dxfId="1692" priority="22">
      <formula>$AQ28=1</formula>
    </cfRule>
  </conditionalFormatting>
  <conditionalFormatting sqref="AC32:AJ32">
    <cfRule type="expression" dxfId="1691" priority="20">
      <formula>$AQ29=1</formula>
    </cfRule>
  </conditionalFormatting>
  <conditionalFormatting sqref="AC33:AJ33">
    <cfRule type="expression" dxfId="1690" priority="18">
      <formula>$AQ29=1</formula>
    </cfRule>
  </conditionalFormatting>
  <conditionalFormatting sqref="AC34:AJ34">
    <cfRule type="expression" dxfId="1689" priority="16">
      <formula>$AQ29=1</formula>
    </cfRule>
  </conditionalFormatting>
  <conditionalFormatting sqref="AG11:AJ28">
    <cfRule type="expression" dxfId="1688" priority="14">
      <formula>$AQ11=2</formula>
    </cfRule>
  </conditionalFormatting>
  <conditionalFormatting sqref="AG29:AJ29">
    <cfRule type="expression" dxfId="1687" priority="23">
      <formula>$AQ28=2</formula>
    </cfRule>
  </conditionalFormatting>
  <conditionalFormatting sqref="AG30:AJ31">
    <cfRule type="expression" dxfId="1686" priority="21">
      <formula>$AQ28=2</formula>
    </cfRule>
  </conditionalFormatting>
  <conditionalFormatting sqref="AG32:AJ32">
    <cfRule type="expression" dxfId="1685" priority="19">
      <formula>$AQ29=2</formula>
    </cfRule>
  </conditionalFormatting>
  <conditionalFormatting sqref="AG33:AJ33">
    <cfRule type="expression" dxfId="1684" priority="17">
      <formula>$AQ29=2</formula>
    </cfRule>
  </conditionalFormatting>
  <conditionalFormatting sqref="AG34:AJ34">
    <cfRule type="expression" dxfId="1683" priority="15">
      <formula>$AQ29=2</formula>
    </cfRule>
  </conditionalFormatting>
  <dataValidations count="1">
    <dataValidation type="list" allowBlank="1" showInputMessage="1" showErrorMessage="1" sqref="Y11:AB34" xr:uid="{A2DF67A7-5A0C-4810-B13F-3C26F98E445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6A747F8C-CF90-41AA-AB8E-C39B96535B23}">
          <x14:formula1>
            <xm:f>'(参考)リスト'!$F$16:$F$21</xm:f>
          </x14:formula1>
          <xm:sqref>U11:X34</xm:sqref>
        </x14:dataValidation>
        <x14:dataValidation type="list" allowBlank="1" showInputMessage="1" showErrorMessage="1" xr:uid="{1095F397-BF33-4EF8-A875-F97233A11065}">
          <x14:formula1>
            <xm:f>'(参考)リスト'!$D$16:$D$18</xm:f>
          </x14:formula1>
          <xm:sqref>P11:Q34</xm:sqref>
        </x14:dataValidation>
        <x14:dataValidation type="list" allowBlank="1" showInputMessage="1" showErrorMessage="1" xr:uid="{69F2AB13-8926-4ED0-B071-C9F29929FEE4}">
          <x14:formula1>
            <xm:f>'(参考)リスト'!$E$16:$E$27</xm:f>
          </x14:formula1>
          <xm:sqref>R11:T34</xm:sqref>
        </x14:dataValidation>
        <x14:dataValidation type="list" allowBlank="1" showInputMessage="1" showErrorMessage="1" xr:uid="{2CF2977A-ED67-45EE-A297-F2E887D4D4D2}">
          <x14:formula1>
            <xm:f>'(参考)リスト'!$B$16:$B$21</xm:f>
          </x14:formula1>
          <xm:sqref>L11:M34</xm:sqref>
        </x14:dataValidation>
        <x14:dataValidation type="list" allowBlank="1" showInputMessage="1" showErrorMessage="1" xr:uid="{CB2C58E3-D7CA-4137-9D9C-76E735B25BD5}">
          <x14:formula1>
            <xm:f>'(参考)リスト'!$G$16:$G$19</xm:f>
          </x14:formula1>
          <xm:sqref>AM35:AO38</xm:sqref>
        </x14:dataValidation>
        <x14:dataValidation type="list" allowBlank="1" showInputMessage="1" showErrorMessage="1" xr:uid="{DBCEF075-F298-4D60-ABF0-C43DA609B945}">
          <x14:formula1>
            <xm:f>'(参考)リスト'!$C$16:$C$47</xm:f>
          </x14:formula1>
          <xm:sqref>N11:O34</xm:sqref>
        </x14:dataValidation>
      </x14:dataValidations>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9F21-867D-4C77-B4B6-892806E11A28}">
  <sheetPr codeName="Sheet116">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S017</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544</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433</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682" priority="2">
      <formula>$AQ11=2</formula>
    </cfRule>
  </conditionalFormatting>
  <conditionalFormatting sqref="Y29:AB29">
    <cfRule type="expression" dxfId="1681" priority="11">
      <formula>$AQ28=2</formula>
    </cfRule>
  </conditionalFormatting>
  <conditionalFormatting sqref="Y30:AB31">
    <cfRule type="expression" dxfId="1680" priority="9">
      <formula>$AQ28=2</formula>
    </cfRule>
  </conditionalFormatting>
  <conditionalFormatting sqref="Y32:AB32">
    <cfRule type="expression" dxfId="1679" priority="7">
      <formula>$AQ29=2</formula>
    </cfRule>
  </conditionalFormatting>
  <conditionalFormatting sqref="Y33:AB33">
    <cfRule type="expression" dxfId="1678" priority="5">
      <formula>$AQ29=2</formula>
    </cfRule>
  </conditionalFormatting>
  <conditionalFormatting sqref="Y34:AB34">
    <cfRule type="expression" dxfId="1677" priority="3">
      <formula>$AQ29=2</formula>
    </cfRule>
  </conditionalFormatting>
  <conditionalFormatting sqref="Y11:AF28">
    <cfRule type="expression" dxfId="1676" priority="1">
      <formula>$AQ11=3</formula>
    </cfRule>
  </conditionalFormatting>
  <conditionalFormatting sqref="Y29:AF29">
    <cfRule type="expression" dxfId="1675" priority="12">
      <formula>$AQ28=3</formula>
    </cfRule>
  </conditionalFormatting>
  <conditionalFormatting sqref="Y30:AF31">
    <cfRule type="expression" dxfId="1674" priority="10">
      <formula>$AQ28=3</formula>
    </cfRule>
  </conditionalFormatting>
  <conditionalFormatting sqref="Y32:AF32">
    <cfRule type="expression" dxfId="1673" priority="8">
      <formula>$AQ29=3</formula>
    </cfRule>
  </conditionalFormatting>
  <conditionalFormatting sqref="Y33:AF33">
    <cfRule type="expression" dxfId="1672" priority="6">
      <formula>$AQ29=3</formula>
    </cfRule>
  </conditionalFormatting>
  <conditionalFormatting sqref="Y34:AF34">
    <cfRule type="expression" dxfId="1671" priority="4">
      <formula>$AQ29=3</formula>
    </cfRule>
  </conditionalFormatting>
  <conditionalFormatting sqref="AC11:AJ28">
    <cfRule type="expression" dxfId="1670" priority="13">
      <formula>$AQ11=1</formula>
    </cfRule>
  </conditionalFormatting>
  <conditionalFormatting sqref="AC29:AJ29">
    <cfRule type="expression" dxfId="1669" priority="24">
      <formula>$AQ28=1</formula>
    </cfRule>
  </conditionalFormatting>
  <conditionalFormatting sqref="AC30:AJ31">
    <cfRule type="expression" dxfId="1668" priority="22">
      <formula>$AQ28=1</formula>
    </cfRule>
  </conditionalFormatting>
  <conditionalFormatting sqref="AC32:AJ32">
    <cfRule type="expression" dxfId="1667" priority="20">
      <formula>$AQ29=1</formula>
    </cfRule>
  </conditionalFormatting>
  <conditionalFormatting sqref="AC33:AJ33">
    <cfRule type="expression" dxfId="1666" priority="18">
      <formula>$AQ29=1</formula>
    </cfRule>
  </conditionalFormatting>
  <conditionalFormatting sqref="AC34:AJ34">
    <cfRule type="expression" dxfId="1665" priority="16">
      <formula>$AQ29=1</formula>
    </cfRule>
  </conditionalFormatting>
  <conditionalFormatting sqref="AG11:AJ28">
    <cfRule type="expression" dxfId="1664" priority="14">
      <formula>$AQ11=2</formula>
    </cfRule>
  </conditionalFormatting>
  <conditionalFormatting sqref="AG29:AJ29">
    <cfRule type="expression" dxfId="1663" priority="23">
      <formula>$AQ28=2</formula>
    </cfRule>
  </conditionalFormatting>
  <conditionalFormatting sqref="AG30:AJ31">
    <cfRule type="expression" dxfId="1662" priority="21">
      <formula>$AQ28=2</formula>
    </cfRule>
  </conditionalFormatting>
  <conditionalFormatting sqref="AG32:AJ32">
    <cfRule type="expression" dxfId="1661" priority="19">
      <formula>$AQ29=2</formula>
    </cfRule>
  </conditionalFormatting>
  <conditionalFormatting sqref="AG33:AJ33">
    <cfRule type="expression" dxfId="1660" priority="17">
      <formula>$AQ29=2</formula>
    </cfRule>
  </conditionalFormatting>
  <conditionalFormatting sqref="AG34:AJ34">
    <cfRule type="expression" dxfId="1659" priority="15">
      <formula>$AQ29=2</formula>
    </cfRule>
  </conditionalFormatting>
  <dataValidations count="1">
    <dataValidation type="list" allowBlank="1" showInputMessage="1" showErrorMessage="1" sqref="Y11:AB34" xr:uid="{6B10BD7A-E9C5-4E97-841E-B561740EC73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CB2276B5-F39D-41EA-AF0B-72D48E500C69}">
          <x14:formula1>
            <xm:f>'(参考)リスト'!$C$16:$C$47</xm:f>
          </x14:formula1>
          <xm:sqref>N11:O34</xm:sqref>
        </x14:dataValidation>
        <x14:dataValidation type="list" allowBlank="1" showInputMessage="1" showErrorMessage="1" xr:uid="{6F64A6E7-5EC7-4B32-8A54-E30C5D04A1C6}">
          <x14:formula1>
            <xm:f>'(参考)リスト'!$G$16:$G$19</xm:f>
          </x14:formula1>
          <xm:sqref>AM35:AO38</xm:sqref>
        </x14:dataValidation>
        <x14:dataValidation type="list" allowBlank="1" showInputMessage="1" showErrorMessage="1" xr:uid="{380A752F-C08D-407E-8501-6A58F4F4F0B8}">
          <x14:formula1>
            <xm:f>'(参考)リスト'!$B$16:$B$21</xm:f>
          </x14:formula1>
          <xm:sqref>L11:M34</xm:sqref>
        </x14:dataValidation>
        <x14:dataValidation type="list" allowBlank="1" showInputMessage="1" showErrorMessage="1" xr:uid="{522C0E72-A644-414F-9CA7-132F5AFBDE37}">
          <x14:formula1>
            <xm:f>'(参考)リスト'!$E$16:$E$27</xm:f>
          </x14:formula1>
          <xm:sqref>R11:T34</xm:sqref>
        </x14:dataValidation>
        <x14:dataValidation type="list" allowBlank="1" showInputMessage="1" showErrorMessage="1" xr:uid="{B0C7E3F4-3A89-4F2E-8ACF-0074F5FAEC6B}">
          <x14:formula1>
            <xm:f>'(参考)リスト'!$D$16:$D$18</xm:f>
          </x14:formula1>
          <xm:sqref>P11:Q34</xm:sqref>
        </x14:dataValidation>
        <x14:dataValidation type="list" allowBlank="1" showInputMessage="1" showErrorMessage="1" xr:uid="{23F1F954-7368-4C56-8A80-2365F0217B65}">
          <x14:formula1>
            <xm:f>'(参考)リスト'!$F$16:$F$21</xm:f>
          </x14:formula1>
          <xm:sqref>U11:X34</xm:sqref>
        </x14:dataValidation>
      </x14:dataValidations>
    </ext>
  </extLst>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9EBCD-4171-4037-83A9-A7DCF7756A35}">
  <sheetPr codeName="Sheet117">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S018</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545</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433</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658" priority="2">
      <formula>$AQ11=2</formula>
    </cfRule>
  </conditionalFormatting>
  <conditionalFormatting sqref="Y29:AB29">
    <cfRule type="expression" dxfId="1657" priority="11">
      <formula>$AQ28=2</formula>
    </cfRule>
  </conditionalFormatting>
  <conditionalFormatting sqref="Y30:AB31">
    <cfRule type="expression" dxfId="1656" priority="9">
      <formula>$AQ28=2</formula>
    </cfRule>
  </conditionalFormatting>
  <conditionalFormatting sqref="Y32:AB32">
    <cfRule type="expression" dxfId="1655" priority="7">
      <formula>$AQ29=2</formula>
    </cfRule>
  </conditionalFormatting>
  <conditionalFormatting sqref="Y33:AB33">
    <cfRule type="expression" dxfId="1654" priority="5">
      <formula>$AQ29=2</formula>
    </cfRule>
  </conditionalFormatting>
  <conditionalFormatting sqref="Y34:AB34">
    <cfRule type="expression" dxfId="1653" priority="3">
      <formula>$AQ29=2</formula>
    </cfRule>
  </conditionalFormatting>
  <conditionalFormatting sqref="Y11:AF28">
    <cfRule type="expression" dxfId="1652" priority="1">
      <formula>$AQ11=3</formula>
    </cfRule>
  </conditionalFormatting>
  <conditionalFormatting sqref="Y29:AF29">
    <cfRule type="expression" dxfId="1651" priority="12">
      <formula>$AQ28=3</formula>
    </cfRule>
  </conditionalFormatting>
  <conditionalFormatting sqref="Y30:AF31">
    <cfRule type="expression" dxfId="1650" priority="10">
      <formula>$AQ28=3</formula>
    </cfRule>
  </conditionalFormatting>
  <conditionalFormatting sqref="Y32:AF32">
    <cfRule type="expression" dxfId="1649" priority="8">
      <formula>$AQ29=3</formula>
    </cfRule>
  </conditionalFormatting>
  <conditionalFormatting sqref="Y33:AF33">
    <cfRule type="expression" dxfId="1648" priority="6">
      <formula>$AQ29=3</formula>
    </cfRule>
  </conditionalFormatting>
  <conditionalFormatting sqref="Y34:AF34">
    <cfRule type="expression" dxfId="1647" priority="4">
      <formula>$AQ29=3</formula>
    </cfRule>
  </conditionalFormatting>
  <conditionalFormatting sqref="AC11:AJ28">
    <cfRule type="expression" dxfId="1646" priority="13">
      <formula>$AQ11=1</formula>
    </cfRule>
  </conditionalFormatting>
  <conditionalFormatting sqref="AC29:AJ29">
    <cfRule type="expression" dxfId="1645" priority="24">
      <formula>$AQ28=1</formula>
    </cfRule>
  </conditionalFormatting>
  <conditionalFormatting sqref="AC30:AJ31">
    <cfRule type="expression" dxfId="1644" priority="22">
      <formula>$AQ28=1</formula>
    </cfRule>
  </conditionalFormatting>
  <conditionalFormatting sqref="AC32:AJ32">
    <cfRule type="expression" dxfId="1643" priority="20">
      <formula>$AQ29=1</formula>
    </cfRule>
  </conditionalFormatting>
  <conditionalFormatting sqref="AC33:AJ33">
    <cfRule type="expression" dxfId="1642" priority="18">
      <formula>$AQ29=1</formula>
    </cfRule>
  </conditionalFormatting>
  <conditionalFormatting sqref="AC34:AJ34">
    <cfRule type="expression" dxfId="1641" priority="16">
      <formula>$AQ29=1</formula>
    </cfRule>
  </conditionalFormatting>
  <conditionalFormatting sqref="AG11:AJ28">
    <cfRule type="expression" dxfId="1640" priority="14">
      <formula>$AQ11=2</formula>
    </cfRule>
  </conditionalFormatting>
  <conditionalFormatting sqref="AG29:AJ29">
    <cfRule type="expression" dxfId="1639" priority="23">
      <formula>$AQ28=2</formula>
    </cfRule>
  </conditionalFormatting>
  <conditionalFormatting sqref="AG30:AJ31">
    <cfRule type="expression" dxfId="1638" priority="21">
      <formula>$AQ28=2</formula>
    </cfRule>
  </conditionalFormatting>
  <conditionalFormatting sqref="AG32:AJ32">
    <cfRule type="expression" dxfId="1637" priority="19">
      <formula>$AQ29=2</formula>
    </cfRule>
  </conditionalFormatting>
  <conditionalFormatting sqref="AG33:AJ33">
    <cfRule type="expression" dxfId="1636" priority="17">
      <formula>$AQ29=2</formula>
    </cfRule>
  </conditionalFormatting>
  <conditionalFormatting sqref="AG34:AJ34">
    <cfRule type="expression" dxfId="1635" priority="15">
      <formula>$AQ29=2</formula>
    </cfRule>
  </conditionalFormatting>
  <dataValidations count="1">
    <dataValidation type="list" allowBlank="1" showInputMessage="1" showErrorMessage="1" sqref="Y11:AB34" xr:uid="{ACC08C5C-FE7A-4C70-B93F-F7FAF6C7968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50C40DB1-7765-45CF-838F-23372D9825CA}">
          <x14:formula1>
            <xm:f>'(参考)リスト'!$F$16:$F$21</xm:f>
          </x14:formula1>
          <xm:sqref>U11:X34</xm:sqref>
        </x14:dataValidation>
        <x14:dataValidation type="list" allowBlank="1" showInputMessage="1" showErrorMessage="1" xr:uid="{13D4C115-41C4-4BB1-9E14-0DCC98A8B4EE}">
          <x14:formula1>
            <xm:f>'(参考)リスト'!$D$16:$D$18</xm:f>
          </x14:formula1>
          <xm:sqref>P11:Q34</xm:sqref>
        </x14:dataValidation>
        <x14:dataValidation type="list" allowBlank="1" showInputMessage="1" showErrorMessage="1" xr:uid="{4AE2321F-B350-4737-B15B-1CDFA0003970}">
          <x14:formula1>
            <xm:f>'(参考)リスト'!$E$16:$E$27</xm:f>
          </x14:formula1>
          <xm:sqref>R11:T34</xm:sqref>
        </x14:dataValidation>
        <x14:dataValidation type="list" allowBlank="1" showInputMessage="1" showErrorMessage="1" xr:uid="{FB7CC9A9-F2E4-40E4-B0CD-D8A04B982CD5}">
          <x14:formula1>
            <xm:f>'(参考)リスト'!$B$16:$B$21</xm:f>
          </x14:formula1>
          <xm:sqref>L11:M34</xm:sqref>
        </x14:dataValidation>
        <x14:dataValidation type="list" allowBlank="1" showInputMessage="1" showErrorMessage="1" xr:uid="{043B41FA-7196-4F1B-9A51-B91F4AC154C6}">
          <x14:formula1>
            <xm:f>'(参考)リスト'!$G$16:$G$19</xm:f>
          </x14:formula1>
          <xm:sqref>AM35:AO38</xm:sqref>
        </x14:dataValidation>
        <x14:dataValidation type="list" allowBlank="1" showInputMessage="1" showErrorMessage="1" xr:uid="{E7AF20D2-49A6-46E6-B4E6-EDF2BBF2B451}">
          <x14:formula1>
            <xm:f>'(参考)リスト'!$C$16:$C$47</xm:f>
          </x14:formula1>
          <xm:sqref>N11:O34</xm:sqref>
        </x14:dataValidation>
      </x14:dataValidations>
    </ext>
  </extLst>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A57FD-C073-4266-ACC2-2879934FF804}">
  <sheetPr codeName="Sheet118">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S019</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546</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433</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634" priority="2">
      <formula>$AQ11=2</formula>
    </cfRule>
  </conditionalFormatting>
  <conditionalFormatting sqref="Y29:AB29">
    <cfRule type="expression" dxfId="1633" priority="11">
      <formula>$AQ28=2</formula>
    </cfRule>
  </conditionalFormatting>
  <conditionalFormatting sqref="Y30:AB31">
    <cfRule type="expression" dxfId="1632" priority="9">
      <formula>$AQ28=2</formula>
    </cfRule>
  </conditionalFormatting>
  <conditionalFormatting sqref="Y32:AB32">
    <cfRule type="expression" dxfId="1631" priority="7">
      <formula>$AQ29=2</formula>
    </cfRule>
  </conditionalFormatting>
  <conditionalFormatting sqref="Y33:AB33">
    <cfRule type="expression" dxfId="1630" priority="5">
      <formula>$AQ29=2</formula>
    </cfRule>
  </conditionalFormatting>
  <conditionalFormatting sqref="Y34:AB34">
    <cfRule type="expression" dxfId="1629" priority="3">
      <formula>$AQ29=2</formula>
    </cfRule>
  </conditionalFormatting>
  <conditionalFormatting sqref="Y11:AF28">
    <cfRule type="expression" dxfId="1628" priority="1">
      <formula>$AQ11=3</formula>
    </cfRule>
  </conditionalFormatting>
  <conditionalFormatting sqref="Y29:AF29">
    <cfRule type="expression" dxfId="1627" priority="12">
      <formula>$AQ28=3</formula>
    </cfRule>
  </conditionalFormatting>
  <conditionalFormatting sqref="Y30:AF31">
    <cfRule type="expression" dxfId="1626" priority="10">
      <formula>$AQ28=3</formula>
    </cfRule>
  </conditionalFormatting>
  <conditionalFormatting sqref="Y32:AF32">
    <cfRule type="expression" dxfId="1625" priority="8">
      <formula>$AQ29=3</formula>
    </cfRule>
  </conditionalFormatting>
  <conditionalFormatting sqref="Y33:AF33">
    <cfRule type="expression" dxfId="1624" priority="6">
      <formula>$AQ29=3</formula>
    </cfRule>
  </conditionalFormatting>
  <conditionalFormatting sqref="Y34:AF34">
    <cfRule type="expression" dxfId="1623" priority="4">
      <formula>$AQ29=3</formula>
    </cfRule>
  </conditionalFormatting>
  <conditionalFormatting sqref="AC11:AJ28">
    <cfRule type="expression" dxfId="1622" priority="13">
      <formula>$AQ11=1</formula>
    </cfRule>
  </conditionalFormatting>
  <conditionalFormatting sqref="AC29:AJ29">
    <cfRule type="expression" dxfId="1621" priority="24">
      <formula>$AQ28=1</formula>
    </cfRule>
  </conditionalFormatting>
  <conditionalFormatting sqref="AC30:AJ31">
    <cfRule type="expression" dxfId="1620" priority="22">
      <formula>$AQ28=1</formula>
    </cfRule>
  </conditionalFormatting>
  <conditionalFormatting sqref="AC32:AJ32">
    <cfRule type="expression" dxfId="1619" priority="20">
      <formula>$AQ29=1</formula>
    </cfRule>
  </conditionalFormatting>
  <conditionalFormatting sqref="AC33:AJ33">
    <cfRule type="expression" dxfId="1618" priority="18">
      <formula>$AQ29=1</formula>
    </cfRule>
  </conditionalFormatting>
  <conditionalFormatting sqref="AC34:AJ34">
    <cfRule type="expression" dxfId="1617" priority="16">
      <formula>$AQ29=1</formula>
    </cfRule>
  </conditionalFormatting>
  <conditionalFormatting sqref="AG11:AJ28">
    <cfRule type="expression" dxfId="1616" priority="14">
      <formula>$AQ11=2</formula>
    </cfRule>
  </conditionalFormatting>
  <conditionalFormatting sqref="AG29:AJ29">
    <cfRule type="expression" dxfId="1615" priority="23">
      <formula>$AQ28=2</formula>
    </cfRule>
  </conditionalFormatting>
  <conditionalFormatting sqref="AG30:AJ31">
    <cfRule type="expression" dxfId="1614" priority="21">
      <formula>$AQ28=2</formula>
    </cfRule>
  </conditionalFormatting>
  <conditionalFormatting sqref="AG32:AJ32">
    <cfRule type="expression" dxfId="1613" priority="19">
      <formula>$AQ29=2</formula>
    </cfRule>
  </conditionalFormatting>
  <conditionalFormatting sqref="AG33:AJ33">
    <cfRule type="expression" dxfId="1612" priority="17">
      <formula>$AQ29=2</formula>
    </cfRule>
  </conditionalFormatting>
  <conditionalFormatting sqref="AG34:AJ34">
    <cfRule type="expression" dxfId="1611" priority="15">
      <formula>$AQ29=2</formula>
    </cfRule>
  </conditionalFormatting>
  <dataValidations count="1">
    <dataValidation type="list" allowBlank="1" showInputMessage="1" showErrorMessage="1" sqref="Y11:AB34" xr:uid="{65C92D66-DEFA-4477-A983-8BDC5C407D4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6BA5956F-07CC-4009-A415-BC3451F93DAC}">
          <x14:formula1>
            <xm:f>'(参考)リスト'!$C$16:$C$47</xm:f>
          </x14:formula1>
          <xm:sqref>N11:O34</xm:sqref>
        </x14:dataValidation>
        <x14:dataValidation type="list" allowBlank="1" showInputMessage="1" showErrorMessage="1" xr:uid="{C0774FFD-1297-4772-B8F1-53F70549EB14}">
          <x14:formula1>
            <xm:f>'(参考)リスト'!$G$16:$G$19</xm:f>
          </x14:formula1>
          <xm:sqref>AM35:AO38</xm:sqref>
        </x14:dataValidation>
        <x14:dataValidation type="list" allowBlank="1" showInputMessage="1" showErrorMessage="1" xr:uid="{CF280CB3-85C4-4B22-B194-FE91BC8E30C7}">
          <x14:formula1>
            <xm:f>'(参考)リスト'!$B$16:$B$21</xm:f>
          </x14:formula1>
          <xm:sqref>L11:M34</xm:sqref>
        </x14:dataValidation>
        <x14:dataValidation type="list" allowBlank="1" showInputMessage="1" showErrorMessage="1" xr:uid="{F8146C86-673C-4BA2-AC37-8502542B2C51}">
          <x14:formula1>
            <xm:f>'(参考)リスト'!$E$16:$E$27</xm:f>
          </x14:formula1>
          <xm:sqref>R11:T34</xm:sqref>
        </x14:dataValidation>
        <x14:dataValidation type="list" allowBlank="1" showInputMessage="1" showErrorMessage="1" xr:uid="{6797D67C-C31F-4C32-B765-B1FBDFED2479}">
          <x14:formula1>
            <xm:f>'(参考)リスト'!$D$16:$D$18</xm:f>
          </x14:formula1>
          <xm:sqref>P11:Q34</xm:sqref>
        </x14:dataValidation>
        <x14:dataValidation type="list" allowBlank="1" showInputMessage="1" showErrorMessage="1" xr:uid="{70FE348A-CAA2-4F2F-BF8B-943FE627131F}">
          <x14:formula1>
            <xm:f>'(参考)リスト'!$F$16:$F$21</xm:f>
          </x14:formula1>
          <xm:sqref>U11:X34</xm:sqref>
        </x14:dataValidation>
      </x14:dataValidations>
    </ext>
  </extLst>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D7C51-E859-4521-93C3-187F17B82330}">
  <sheetPr codeName="Sheet119">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S020</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2.7500000000000004E-2</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547</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526</v>
      </c>
      <c r="O11" s="927"/>
      <c r="P11" s="925" t="s">
        <v>443</v>
      </c>
      <c r="Q11" s="927"/>
      <c r="R11" s="928" t="s">
        <v>354</v>
      </c>
      <c r="S11" s="928"/>
      <c r="T11" s="928"/>
      <c r="U11" s="925" t="s">
        <v>494</v>
      </c>
      <c r="V11" s="927"/>
      <c r="W11" s="925" t="s">
        <v>494</v>
      </c>
      <c r="X11" s="927"/>
      <c r="Y11" s="229"/>
      <c r="Z11" s="229"/>
      <c r="AA11" s="229"/>
      <c r="AB11" s="229"/>
      <c r="AC11" s="254"/>
      <c r="AD11" s="254"/>
      <c r="AE11" s="254"/>
      <c r="AF11" s="254">
        <v>2.5000000000000005E-3</v>
      </c>
      <c r="AG11" s="228"/>
      <c r="AH11" s="228"/>
      <c r="AI11" s="228"/>
      <c r="AJ11" s="228"/>
      <c r="AK11" s="925"/>
      <c r="AL11" s="926"/>
      <c r="AM11" s="926"/>
      <c r="AN11" s="926"/>
      <c r="AO11" s="927"/>
      <c r="AP11" s="2"/>
      <c r="AQ11" s="47">
        <f>IF(P11="材質劣化",2,IF(P11="漏水",3,1))</f>
        <v>2</v>
      </c>
      <c r="AS11" s="35" t="str">
        <f>IF(Y11&lt;&gt;"",1,"")</f>
        <v/>
      </c>
    </row>
    <row r="12" spans="2:86" ht="12" customHeight="1" x14ac:dyDescent="0.15">
      <c r="B12" s="889"/>
      <c r="C12" s="894"/>
      <c r="D12" s="892"/>
      <c r="E12" s="892"/>
      <c r="F12" s="892"/>
      <c r="G12" s="892"/>
      <c r="H12" s="892"/>
      <c r="I12" s="892"/>
      <c r="J12" s="893"/>
      <c r="K12" s="227">
        <v>2</v>
      </c>
      <c r="L12" s="925" t="s">
        <v>425</v>
      </c>
      <c r="M12" s="927"/>
      <c r="N12" s="925" t="s">
        <v>862</v>
      </c>
      <c r="O12" s="927"/>
      <c r="P12" s="925" t="s">
        <v>443</v>
      </c>
      <c r="Q12" s="927"/>
      <c r="R12" s="928" t="s">
        <v>345</v>
      </c>
      <c r="S12" s="928"/>
      <c r="T12" s="928"/>
      <c r="U12" s="925" t="s">
        <v>494</v>
      </c>
      <c r="V12" s="927"/>
      <c r="W12" s="925" t="s">
        <v>494</v>
      </c>
      <c r="X12" s="927"/>
      <c r="Y12" s="229"/>
      <c r="Z12" s="229"/>
      <c r="AA12" s="229"/>
      <c r="AB12" s="229"/>
      <c r="AC12" s="254"/>
      <c r="AD12" s="254"/>
      <c r="AE12" s="254"/>
      <c r="AF12" s="254">
        <v>2.5000000000000001E-2</v>
      </c>
      <c r="AG12" s="228"/>
      <c r="AH12" s="228"/>
      <c r="AI12" s="228"/>
      <c r="AJ12" s="228"/>
      <c r="AK12" s="925" t="s">
        <v>429</v>
      </c>
      <c r="AL12" s="926"/>
      <c r="AM12" s="926"/>
      <c r="AN12" s="926"/>
      <c r="AO12" s="927"/>
      <c r="AP12" s="2"/>
      <c r="AQ12" s="47">
        <f>IF(P12="材質劣化",2,IF(P12="漏水",3,1))</f>
        <v>2</v>
      </c>
    </row>
    <row r="13" spans="2:86" ht="12" customHeight="1" x14ac:dyDescent="0.15">
      <c r="B13" s="889"/>
      <c r="C13" s="894"/>
      <c r="D13" s="892"/>
      <c r="E13" s="892"/>
      <c r="F13" s="892"/>
      <c r="G13" s="892"/>
      <c r="H13" s="892"/>
      <c r="I13" s="892"/>
      <c r="J13" s="893"/>
      <c r="K13" s="227">
        <v>3</v>
      </c>
      <c r="L13" s="925" t="s">
        <v>627</v>
      </c>
      <c r="M13" s="927"/>
      <c r="N13" s="925" t="s">
        <v>861</v>
      </c>
      <c r="O13" s="927"/>
      <c r="P13" s="925"/>
      <c r="Q13" s="927"/>
      <c r="R13" s="929" t="s">
        <v>379</v>
      </c>
      <c r="S13" s="930"/>
      <c r="T13" s="931"/>
      <c r="U13" s="925" t="s">
        <v>433</v>
      </c>
      <c r="V13" s="927"/>
      <c r="W13" s="925"/>
      <c r="X13" s="927"/>
      <c r="Y13" s="229"/>
      <c r="Z13" s="229"/>
      <c r="AA13" s="229"/>
      <c r="AB13" s="229"/>
      <c r="AC13" s="254"/>
      <c r="AD13" s="254"/>
      <c r="AE13" s="254"/>
      <c r="AF13" s="254"/>
      <c r="AG13" s="228"/>
      <c r="AH13" s="228"/>
      <c r="AI13" s="228"/>
      <c r="AJ13" s="228"/>
      <c r="AK13" s="925" t="s">
        <v>630</v>
      </c>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2.7500000000000004E-2</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2</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610" priority="2">
      <formula>$AQ11=2</formula>
    </cfRule>
  </conditionalFormatting>
  <conditionalFormatting sqref="Y29:AB29">
    <cfRule type="expression" dxfId="1609" priority="11">
      <formula>$AQ28=2</formula>
    </cfRule>
  </conditionalFormatting>
  <conditionalFormatting sqref="Y30:AB31">
    <cfRule type="expression" dxfId="1608" priority="9">
      <formula>$AQ28=2</formula>
    </cfRule>
  </conditionalFormatting>
  <conditionalFormatting sqref="Y32:AB32">
    <cfRule type="expression" dxfId="1607" priority="7">
      <formula>$AQ29=2</formula>
    </cfRule>
  </conditionalFormatting>
  <conditionalFormatting sqref="Y33:AB33">
    <cfRule type="expression" dxfId="1606" priority="5">
      <formula>$AQ29=2</formula>
    </cfRule>
  </conditionalFormatting>
  <conditionalFormatting sqref="Y34:AB34">
    <cfRule type="expression" dxfId="1605" priority="3">
      <formula>$AQ29=2</formula>
    </cfRule>
  </conditionalFormatting>
  <conditionalFormatting sqref="Y11:AF28">
    <cfRule type="expression" dxfId="1604" priority="1">
      <formula>$AQ11=3</formula>
    </cfRule>
  </conditionalFormatting>
  <conditionalFormatting sqref="Y29:AF29">
    <cfRule type="expression" dxfId="1603" priority="12">
      <formula>$AQ28=3</formula>
    </cfRule>
  </conditionalFormatting>
  <conditionalFormatting sqref="Y30:AF31">
    <cfRule type="expression" dxfId="1602" priority="10">
      <formula>$AQ28=3</formula>
    </cfRule>
  </conditionalFormatting>
  <conditionalFormatting sqref="Y32:AF32">
    <cfRule type="expression" dxfId="1601" priority="8">
      <formula>$AQ29=3</formula>
    </cfRule>
  </conditionalFormatting>
  <conditionalFormatting sqref="Y33:AF33">
    <cfRule type="expression" dxfId="1600" priority="6">
      <formula>$AQ29=3</formula>
    </cfRule>
  </conditionalFormatting>
  <conditionalFormatting sqref="Y34:AF34">
    <cfRule type="expression" dxfId="1599" priority="4">
      <formula>$AQ29=3</formula>
    </cfRule>
  </conditionalFormatting>
  <conditionalFormatting sqref="AC11:AJ28">
    <cfRule type="expression" dxfId="1598" priority="13">
      <formula>$AQ11=1</formula>
    </cfRule>
  </conditionalFormatting>
  <conditionalFormatting sqref="AC29:AJ29">
    <cfRule type="expression" dxfId="1597" priority="24">
      <formula>$AQ28=1</formula>
    </cfRule>
  </conditionalFormatting>
  <conditionalFormatting sqref="AC30:AJ31">
    <cfRule type="expression" dxfId="1596" priority="22">
      <formula>$AQ28=1</formula>
    </cfRule>
  </conditionalFormatting>
  <conditionalFormatting sqref="AC32:AJ32">
    <cfRule type="expression" dxfId="1595" priority="20">
      <formula>$AQ29=1</formula>
    </cfRule>
  </conditionalFormatting>
  <conditionalFormatting sqref="AC33:AJ33">
    <cfRule type="expression" dxfId="1594" priority="18">
      <formula>$AQ29=1</formula>
    </cfRule>
  </conditionalFormatting>
  <conditionalFormatting sqref="AC34:AJ34">
    <cfRule type="expression" dxfId="1593" priority="16">
      <formula>$AQ29=1</formula>
    </cfRule>
  </conditionalFormatting>
  <conditionalFormatting sqref="AG11:AJ28">
    <cfRule type="expression" dxfId="1592" priority="14">
      <formula>$AQ11=2</formula>
    </cfRule>
  </conditionalFormatting>
  <conditionalFormatting sqref="AG29:AJ29">
    <cfRule type="expression" dxfId="1591" priority="23">
      <formula>$AQ28=2</formula>
    </cfRule>
  </conditionalFormatting>
  <conditionalFormatting sqref="AG30:AJ31">
    <cfRule type="expression" dxfId="1590" priority="21">
      <formula>$AQ28=2</formula>
    </cfRule>
  </conditionalFormatting>
  <conditionalFormatting sqref="AG32:AJ32">
    <cfRule type="expression" dxfId="1589" priority="19">
      <formula>$AQ29=2</formula>
    </cfRule>
  </conditionalFormatting>
  <conditionalFormatting sqref="AG33:AJ33">
    <cfRule type="expression" dxfId="1588" priority="17">
      <formula>$AQ29=2</formula>
    </cfRule>
  </conditionalFormatting>
  <conditionalFormatting sqref="AG34:AJ34">
    <cfRule type="expression" dxfId="1587" priority="15">
      <formula>$AQ29=2</formula>
    </cfRule>
  </conditionalFormatting>
  <dataValidations count="1">
    <dataValidation type="list" allowBlank="1" showInputMessage="1" showErrorMessage="1" sqref="Y11:AB34" xr:uid="{25034CED-07C1-48A7-A084-4B59C6B0AFF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204F1C1-646A-4B65-8169-E4229D40B7C1}">
          <x14:formula1>
            <xm:f>'(参考)リスト'!$F$16:$F$21</xm:f>
          </x14:formula1>
          <xm:sqref>U11:X34</xm:sqref>
        </x14:dataValidation>
        <x14:dataValidation type="list" allowBlank="1" showInputMessage="1" showErrorMessage="1" xr:uid="{2C43BE92-9915-442A-A0C6-BD00E0BAAEEF}">
          <x14:formula1>
            <xm:f>'(参考)リスト'!$D$16:$D$18</xm:f>
          </x14:formula1>
          <xm:sqref>P11:Q34</xm:sqref>
        </x14:dataValidation>
        <x14:dataValidation type="list" allowBlank="1" showInputMessage="1" showErrorMessage="1" xr:uid="{CED7E1F3-EED4-4969-8564-31825BD592A4}">
          <x14:formula1>
            <xm:f>'(参考)リスト'!$E$16:$E$27</xm:f>
          </x14:formula1>
          <xm:sqref>R11:T34</xm:sqref>
        </x14:dataValidation>
        <x14:dataValidation type="list" allowBlank="1" showInputMessage="1" showErrorMessage="1" xr:uid="{F85E01B2-E1B6-4047-A216-1F2754892BAE}">
          <x14:formula1>
            <xm:f>'(参考)リスト'!$B$16:$B$21</xm:f>
          </x14:formula1>
          <xm:sqref>L11:M34</xm:sqref>
        </x14:dataValidation>
        <x14:dataValidation type="list" allowBlank="1" showInputMessage="1" showErrorMessage="1" xr:uid="{509B3AD4-6502-4ABD-B7F0-86A278A6BEE5}">
          <x14:formula1>
            <xm:f>'(参考)リスト'!$G$16:$G$19</xm:f>
          </x14:formula1>
          <xm:sqref>AM35:AO38</xm:sqref>
        </x14:dataValidation>
        <x14:dataValidation type="list" allowBlank="1" showInputMessage="1" showErrorMessage="1" xr:uid="{771A3989-3C6B-4BC5-8CE1-364DB72C5E4C}">
          <x14:formula1>
            <xm:f>'(参考)リスト'!$C$16:$C$47</xm:f>
          </x14:formula1>
          <xm:sqref>N11:O34</xm:sqref>
        </x14:dataValidation>
      </x14:dataValidations>
    </ext>
  </extLst>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25C62-0C6B-44F8-B8AC-548FA1C0D1E9}">
  <sheetPr codeName="Sheet120">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S021</v>
      </c>
      <c r="AW5" s="36">
        <f>R7</f>
        <v>10.5</v>
      </c>
      <c r="AX5" s="45" t="str">
        <f>AM35</f>
        <v>Ⅱ</v>
      </c>
      <c r="AY5" s="45">
        <f>Y37</f>
        <v>0</v>
      </c>
      <c r="AZ5" s="45">
        <f t="shared" ref="AZ5:BJ5" si="0">Z37</f>
        <v>0</v>
      </c>
      <c r="BA5" s="45">
        <f t="shared" si="0"/>
        <v>0</v>
      </c>
      <c r="BB5" s="45">
        <f>AB37</f>
        <v>1</v>
      </c>
      <c r="BC5" s="45">
        <f t="shared" si="0"/>
        <v>0</v>
      </c>
      <c r="BD5" s="45">
        <f>AD37</f>
        <v>0</v>
      </c>
      <c r="BE5" s="45">
        <f>AE37</f>
        <v>0</v>
      </c>
      <c r="BF5" s="45">
        <f t="shared" si="0"/>
        <v>0</v>
      </c>
      <c r="BG5" s="45">
        <f t="shared" si="0"/>
        <v>0</v>
      </c>
      <c r="BH5" s="45">
        <f t="shared" si="0"/>
        <v>0</v>
      </c>
      <c r="BI5" s="45">
        <f>AI37</f>
        <v>0</v>
      </c>
      <c r="BJ5" s="45">
        <f t="shared" si="0"/>
        <v>1</v>
      </c>
      <c r="BK5" s="230" t="str">
        <f>IF(Y37&gt;0,R7,"")</f>
        <v/>
      </c>
      <c r="BL5" s="230" t="str">
        <f>IF(Y37&gt;0,"",IF(Z37&gt;0,R7,""))</f>
        <v/>
      </c>
      <c r="BM5" s="230" t="str">
        <f>IF(Y37+Z37&gt;0,"",IF(AA37&gt;0,R7,""))</f>
        <v/>
      </c>
      <c r="BN5" s="230">
        <f>IF(Y37+Z37+AA37&gt;0,"",IF(AB37&gt;0,R7,""))</f>
        <v>10.5</v>
      </c>
      <c r="BO5" s="45">
        <f>AC35</f>
        <v>0</v>
      </c>
      <c r="BP5" s="45">
        <f t="shared" ref="BP5:BQ5" si="1">AD35</f>
        <v>0</v>
      </c>
      <c r="BQ5" s="45">
        <f t="shared" si="1"/>
        <v>0</v>
      </c>
      <c r="BR5" s="45">
        <f>AF35</f>
        <v>0</v>
      </c>
      <c r="BS5" s="45">
        <f>AG35</f>
        <v>0</v>
      </c>
      <c r="BT5" s="45">
        <f>AH35</f>
        <v>0</v>
      </c>
      <c r="BU5" s="45">
        <f>AI35</f>
        <v>0</v>
      </c>
      <c r="BV5" s="45">
        <f>AJ35</f>
        <v>6.02</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548</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571</v>
      </c>
      <c r="O11" s="927"/>
      <c r="P11" s="925" t="s">
        <v>373</v>
      </c>
      <c r="Q11" s="927"/>
      <c r="R11" s="928" t="s">
        <v>373</v>
      </c>
      <c r="S11" s="928"/>
      <c r="T11" s="928"/>
      <c r="U11" s="925" t="s">
        <v>494</v>
      </c>
      <c r="V11" s="927"/>
      <c r="W11" s="925" t="s">
        <v>494</v>
      </c>
      <c r="X11" s="927"/>
      <c r="Y11" s="229"/>
      <c r="Z11" s="229"/>
      <c r="AA11" s="229"/>
      <c r="AB11" s="229"/>
      <c r="AC11" s="228"/>
      <c r="AD11" s="228"/>
      <c r="AE11" s="228"/>
      <c r="AF11" s="228"/>
      <c r="AG11" s="254"/>
      <c r="AH11" s="254"/>
      <c r="AI11" s="254"/>
      <c r="AJ11" s="254">
        <v>6.02</v>
      </c>
      <c r="AK11" s="925" t="s">
        <v>569</v>
      </c>
      <c r="AL11" s="926"/>
      <c r="AM11" s="926"/>
      <c r="AN11" s="926"/>
      <c r="AO11" s="927"/>
      <c r="AP11" s="2"/>
      <c r="AQ11" s="47">
        <f>IF(P11="材質劣化",2,IF(P11="漏水",3,1))</f>
        <v>3</v>
      </c>
      <c r="AS11" s="35" t="str">
        <f>IF(Y11&lt;&gt;"",1,"")</f>
        <v/>
      </c>
    </row>
    <row r="12" spans="2:86" ht="12" customHeight="1" x14ac:dyDescent="0.15">
      <c r="B12" s="889"/>
      <c r="C12" s="894"/>
      <c r="D12" s="892"/>
      <c r="E12" s="892"/>
      <c r="F12" s="892"/>
      <c r="G12" s="892"/>
      <c r="H12" s="892"/>
      <c r="I12" s="892"/>
      <c r="J12" s="893"/>
      <c r="K12" s="227">
        <v>2</v>
      </c>
      <c r="L12" s="925" t="s">
        <v>425</v>
      </c>
      <c r="M12" s="927"/>
      <c r="N12" s="925" t="s">
        <v>571</v>
      </c>
      <c r="O12" s="927"/>
      <c r="P12" s="925" t="s">
        <v>466</v>
      </c>
      <c r="Q12" s="927"/>
      <c r="R12" s="928" t="s">
        <v>337</v>
      </c>
      <c r="S12" s="928"/>
      <c r="T12" s="928"/>
      <c r="U12" s="925" t="s">
        <v>433</v>
      </c>
      <c r="V12" s="927"/>
      <c r="W12" s="925" t="s">
        <v>494</v>
      </c>
      <c r="X12" s="927"/>
      <c r="Y12" s="255"/>
      <c r="Z12" s="255"/>
      <c r="AA12" s="255"/>
      <c r="AB12" s="255" t="s">
        <v>503</v>
      </c>
      <c r="AC12" s="228"/>
      <c r="AD12" s="228"/>
      <c r="AE12" s="228"/>
      <c r="AF12" s="228"/>
      <c r="AG12" s="228"/>
      <c r="AH12" s="228"/>
      <c r="AI12" s="228"/>
      <c r="AJ12" s="228"/>
      <c r="AK12" s="925" t="s">
        <v>1012</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v>3</v>
      </c>
      <c r="L13" s="925" t="s">
        <v>627</v>
      </c>
      <c r="M13" s="927"/>
      <c r="N13" s="925" t="s">
        <v>861</v>
      </c>
      <c r="O13" s="927"/>
      <c r="P13" s="925"/>
      <c r="Q13" s="927"/>
      <c r="R13" s="929" t="s">
        <v>379</v>
      </c>
      <c r="S13" s="930"/>
      <c r="T13" s="931"/>
      <c r="U13" s="925" t="s">
        <v>433</v>
      </c>
      <c r="V13" s="927"/>
      <c r="W13" s="925"/>
      <c r="X13" s="927"/>
      <c r="Y13" s="229"/>
      <c r="Z13" s="229"/>
      <c r="AA13" s="229"/>
      <c r="AB13" s="229"/>
      <c r="AC13" s="254"/>
      <c r="AD13" s="254"/>
      <c r="AE13" s="254"/>
      <c r="AF13" s="254"/>
      <c r="AG13" s="228"/>
      <c r="AH13" s="228"/>
      <c r="AI13" s="228"/>
      <c r="AJ13" s="228"/>
      <c r="AK13" s="925" t="s">
        <v>630</v>
      </c>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6.02</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1</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1</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586" priority="2">
      <formula>$AQ11=2</formula>
    </cfRule>
  </conditionalFormatting>
  <conditionalFormatting sqref="Y29:AB29">
    <cfRule type="expression" dxfId="1585" priority="11">
      <formula>$AQ28=2</formula>
    </cfRule>
  </conditionalFormatting>
  <conditionalFormatting sqref="Y30:AB31">
    <cfRule type="expression" dxfId="1584" priority="9">
      <formula>$AQ28=2</formula>
    </cfRule>
  </conditionalFormatting>
  <conditionalFormatting sqref="Y32:AB32">
    <cfRule type="expression" dxfId="1583" priority="7">
      <formula>$AQ29=2</formula>
    </cfRule>
  </conditionalFormatting>
  <conditionalFormatting sqref="Y33:AB33">
    <cfRule type="expression" dxfId="1582" priority="5">
      <formula>$AQ29=2</formula>
    </cfRule>
  </conditionalFormatting>
  <conditionalFormatting sqref="Y34:AB34">
    <cfRule type="expression" dxfId="1581" priority="3">
      <formula>$AQ29=2</formula>
    </cfRule>
  </conditionalFormatting>
  <conditionalFormatting sqref="Y11:AF28">
    <cfRule type="expression" dxfId="1580" priority="1">
      <formula>$AQ11=3</formula>
    </cfRule>
  </conditionalFormatting>
  <conditionalFormatting sqref="Y29:AF29">
    <cfRule type="expression" dxfId="1579" priority="12">
      <formula>$AQ28=3</formula>
    </cfRule>
  </conditionalFormatting>
  <conditionalFormatting sqref="Y30:AF31">
    <cfRule type="expression" dxfId="1578" priority="10">
      <formula>$AQ28=3</formula>
    </cfRule>
  </conditionalFormatting>
  <conditionalFormatting sqref="Y32:AF32">
    <cfRule type="expression" dxfId="1577" priority="8">
      <formula>$AQ29=3</formula>
    </cfRule>
  </conditionalFormatting>
  <conditionalFormatting sqref="Y33:AF33">
    <cfRule type="expression" dxfId="1576" priority="6">
      <formula>$AQ29=3</formula>
    </cfRule>
  </conditionalFormatting>
  <conditionalFormatting sqref="Y34:AF34">
    <cfRule type="expression" dxfId="1575" priority="4">
      <formula>$AQ29=3</formula>
    </cfRule>
  </conditionalFormatting>
  <conditionalFormatting sqref="AC11:AJ28">
    <cfRule type="expression" dxfId="1574" priority="13">
      <formula>$AQ11=1</formula>
    </cfRule>
  </conditionalFormatting>
  <conditionalFormatting sqref="AC29:AJ29">
    <cfRule type="expression" dxfId="1573" priority="24">
      <formula>$AQ28=1</formula>
    </cfRule>
  </conditionalFormatting>
  <conditionalFormatting sqref="AC30:AJ31">
    <cfRule type="expression" dxfId="1572" priority="22">
      <formula>$AQ28=1</formula>
    </cfRule>
  </conditionalFormatting>
  <conditionalFormatting sqref="AC32:AJ32">
    <cfRule type="expression" dxfId="1571" priority="20">
      <formula>$AQ29=1</formula>
    </cfRule>
  </conditionalFormatting>
  <conditionalFormatting sqref="AC33:AJ33">
    <cfRule type="expression" dxfId="1570" priority="18">
      <formula>$AQ29=1</formula>
    </cfRule>
  </conditionalFormatting>
  <conditionalFormatting sqref="AC34:AJ34">
    <cfRule type="expression" dxfId="1569" priority="16">
      <formula>$AQ29=1</formula>
    </cfRule>
  </conditionalFormatting>
  <conditionalFormatting sqref="AG11:AJ28">
    <cfRule type="expression" dxfId="1568" priority="14">
      <formula>$AQ11=2</formula>
    </cfRule>
  </conditionalFormatting>
  <conditionalFormatting sqref="AG29:AJ29">
    <cfRule type="expression" dxfId="1567" priority="23">
      <formula>$AQ28=2</formula>
    </cfRule>
  </conditionalFormatting>
  <conditionalFormatting sqref="AG30:AJ31">
    <cfRule type="expression" dxfId="1566" priority="21">
      <formula>$AQ28=2</formula>
    </cfRule>
  </conditionalFormatting>
  <conditionalFormatting sqref="AG32:AJ32">
    <cfRule type="expression" dxfId="1565" priority="19">
      <formula>$AQ29=2</formula>
    </cfRule>
  </conditionalFormatting>
  <conditionalFormatting sqref="AG33:AJ33">
    <cfRule type="expression" dxfId="1564" priority="17">
      <formula>$AQ29=2</formula>
    </cfRule>
  </conditionalFormatting>
  <conditionalFormatting sqref="AG34:AJ34">
    <cfRule type="expression" dxfId="1563" priority="15">
      <formula>$AQ29=2</formula>
    </cfRule>
  </conditionalFormatting>
  <dataValidations count="1">
    <dataValidation type="list" allowBlank="1" showInputMessage="1" showErrorMessage="1" sqref="Y11:AB34" xr:uid="{99C27547-5A15-436F-946B-B9AF2468964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6A69CB6-3901-42D3-8CF8-04E36E516BB0}">
          <x14:formula1>
            <xm:f>'(参考)リスト'!$C$16:$C$47</xm:f>
          </x14:formula1>
          <xm:sqref>N11:O34</xm:sqref>
        </x14:dataValidation>
        <x14:dataValidation type="list" allowBlank="1" showInputMessage="1" showErrorMessage="1" xr:uid="{200FD169-5466-4815-AA94-2C0E5B832CAF}">
          <x14:formula1>
            <xm:f>'(参考)リスト'!$G$16:$G$19</xm:f>
          </x14:formula1>
          <xm:sqref>AM35:AO38</xm:sqref>
        </x14:dataValidation>
        <x14:dataValidation type="list" allowBlank="1" showInputMessage="1" showErrorMessage="1" xr:uid="{D6F08218-4F5E-45C9-9C62-A2B239DB4EAD}">
          <x14:formula1>
            <xm:f>'(参考)リスト'!$B$16:$B$21</xm:f>
          </x14:formula1>
          <xm:sqref>L11:M34</xm:sqref>
        </x14:dataValidation>
        <x14:dataValidation type="list" allowBlank="1" showInputMessage="1" showErrorMessage="1" xr:uid="{23AADC87-A9AC-40AA-8235-68C902C61F6D}">
          <x14:formula1>
            <xm:f>'(参考)リスト'!$E$16:$E$27</xm:f>
          </x14:formula1>
          <xm:sqref>R11:T34</xm:sqref>
        </x14:dataValidation>
        <x14:dataValidation type="list" allowBlank="1" showInputMessage="1" showErrorMessage="1" xr:uid="{CCA1D796-7A9C-400E-948D-180299688250}">
          <x14:formula1>
            <xm:f>'(参考)リスト'!$D$16:$D$18</xm:f>
          </x14:formula1>
          <xm:sqref>P11:Q34</xm:sqref>
        </x14:dataValidation>
        <x14:dataValidation type="list" allowBlank="1" showInputMessage="1" showErrorMessage="1" xr:uid="{42B65A67-3723-4072-881D-FDCAD04CCEDB}">
          <x14:formula1>
            <xm:f>'(参考)リスト'!$F$16:$F$21</xm:f>
          </x14:formula1>
          <xm:sqref>U11:X34</xm:sqref>
        </x14:dataValidation>
      </x14:dataValidations>
    </ext>
  </extLst>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1E30A-799D-492B-9ED6-DF3DF0164224}">
  <sheetPr codeName="Sheet121">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S022</v>
      </c>
      <c r="AW5" s="36">
        <f>R7</f>
        <v>10.5</v>
      </c>
      <c r="AX5" s="45" t="str">
        <f>AM35</f>
        <v>Ⅱ</v>
      </c>
      <c r="AY5" s="45">
        <f>Y37</f>
        <v>0</v>
      </c>
      <c r="AZ5" s="45">
        <f t="shared" ref="AZ5:BJ5" si="0">Z37</f>
        <v>0</v>
      </c>
      <c r="BA5" s="45">
        <f t="shared" si="0"/>
        <v>0</v>
      </c>
      <c r="BB5" s="45">
        <f>AB37</f>
        <v>1</v>
      </c>
      <c r="BC5" s="45">
        <f t="shared" si="0"/>
        <v>0</v>
      </c>
      <c r="BD5" s="45">
        <f>AD37</f>
        <v>0</v>
      </c>
      <c r="BE5" s="45">
        <f>AE37</f>
        <v>0</v>
      </c>
      <c r="BF5" s="45">
        <f t="shared" si="0"/>
        <v>0</v>
      </c>
      <c r="BG5" s="45">
        <f t="shared" si="0"/>
        <v>0</v>
      </c>
      <c r="BH5" s="45">
        <f t="shared" si="0"/>
        <v>0</v>
      </c>
      <c r="BI5" s="45">
        <f>AI37</f>
        <v>0</v>
      </c>
      <c r="BJ5" s="45">
        <f t="shared" si="0"/>
        <v>3</v>
      </c>
      <c r="BK5" s="230" t="str">
        <f>IF(Y37&gt;0,R7,"")</f>
        <v/>
      </c>
      <c r="BL5" s="230" t="str">
        <f>IF(Y37&gt;0,"",IF(Z37&gt;0,R7,""))</f>
        <v/>
      </c>
      <c r="BM5" s="230" t="str">
        <f>IF(Y37+Z37&gt;0,"",IF(AA37&gt;0,R7,""))</f>
        <v/>
      </c>
      <c r="BN5" s="230">
        <f>IF(Y37+Z37+AA37&gt;0,"",IF(AB37&gt;0,R7,""))</f>
        <v>10.5</v>
      </c>
      <c r="BO5" s="45">
        <f>AC35</f>
        <v>0</v>
      </c>
      <c r="BP5" s="45">
        <f t="shared" ref="BP5:BQ5" si="1">AD35</f>
        <v>0</v>
      </c>
      <c r="BQ5" s="45">
        <f t="shared" si="1"/>
        <v>0</v>
      </c>
      <c r="BR5" s="45">
        <f>AF35</f>
        <v>0</v>
      </c>
      <c r="BS5" s="45">
        <f>AG35</f>
        <v>0</v>
      </c>
      <c r="BT5" s="45">
        <f>AH35</f>
        <v>0</v>
      </c>
      <c r="BU5" s="45">
        <f>AI35</f>
        <v>0</v>
      </c>
      <c r="BV5" s="45">
        <f>AJ35</f>
        <v>22.65</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549</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571</v>
      </c>
      <c r="O11" s="927"/>
      <c r="P11" s="925" t="s">
        <v>373</v>
      </c>
      <c r="Q11" s="927"/>
      <c r="R11" s="928" t="s">
        <v>373</v>
      </c>
      <c r="S11" s="928"/>
      <c r="T11" s="928"/>
      <c r="U11" s="925" t="s">
        <v>494</v>
      </c>
      <c r="V11" s="927"/>
      <c r="W11" s="925" t="s">
        <v>494</v>
      </c>
      <c r="X11" s="927"/>
      <c r="Y11" s="229"/>
      <c r="Z11" s="229"/>
      <c r="AA11" s="229"/>
      <c r="AB11" s="229"/>
      <c r="AC11" s="228"/>
      <c r="AD11" s="228"/>
      <c r="AE11" s="228"/>
      <c r="AF11" s="228"/>
      <c r="AG11" s="254"/>
      <c r="AH11" s="254"/>
      <c r="AI11" s="254"/>
      <c r="AJ11" s="254">
        <v>0.66</v>
      </c>
      <c r="AK11" s="925" t="s">
        <v>569</v>
      </c>
      <c r="AL11" s="926"/>
      <c r="AM11" s="926"/>
      <c r="AN11" s="926"/>
      <c r="AO11" s="927"/>
      <c r="AP11" s="2"/>
      <c r="AQ11" s="47">
        <f>IF(P11="材質劣化",2,IF(P11="漏水",3,1))</f>
        <v>3</v>
      </c>
      <c r="AS11" s="35" t="str">
        <f>IF(Y11&lt;&gt;"",1,"")</f>
        <v/>
      </c>
    </row>
    <row r="12" spans="2:86" ht="12" customHeight="1" x14ac:dyDescent="0.15">
      <c r="B12" s="889"/>
      <c r="C12" s="894"/>
      <c r="D12" s="892"/>
      <c r="E12" s="892"/>
      <c r="F12" s="892"/>
      <c r="G12" s="892"/>
      <c r="H12" s="892"/>
      <c r="I12" s="892"/>
      <c r="J12" s="893"/>
      <c r="K12" s="227">
        <v>2</v>
      </c>
      <c r="L12" s="925" t="s">
        <v>425</v>
      </c>
      <c r="M12" s="927"/>
      <c r="N12" s="925" t="s">
        <v>571</v>
      </c>
      <c r="O12" s="927"/>
      <c r="P12" s="925" t="s">
        <v>466</v>
      </c>
      <c r="Q12" s="927"/>
      <c r="R12" s="928" t="s">
        <v>337</v>
      </c>
      <c r="S12" s="928"/>
      <c r="T12" s="928"/>
      <c r="U12" s="925" t="s">
        <v>433</v>
      </c>
      <c r="V12" s="927"/>
      <c r="W12" s="925" t="s">
        <v>494</v>
      </c>
      <c r="X12" s="927"/>
      <c r="Y12" s="255"/>
      <c r="Z12" s="255"/>
      <c r="AA12" s="255"/>
      <c r="AB12" s="255" t="s">
        <v>503</v>
      </c>
      <c r="AC12" s="228"/>
      <c r="AD12" s="228"/>
      <c r="AE12" s="228"/>
      <c r="AF12" s="228"/>
      <c r="AG12" s="228"/>
      <c r="AH12" s="228"/>
      <c r="AI12" s="228"/>
      <c r="AJ12" s="228"/>
      <c r="AK12" s="925" t="s">
        <v>1012</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v>3</v>
      </c>
      <c r="L13" s="925" t="s">
        <v>425</v>
      </c>
      <c r="M13" s="927"/>
      <c r="N13" s="925" t="s">
        <v>571</v>
      </c>
      <c r="O13" s="927"/>
      <c r="P13" s="925" t="s">
        <v>373</v>
      </c>
      <c r="Q13" s="927"/>
      <c r="R13" s="929" t="s">
        <v>373</v>
      </c>
      <c r="S13" s="930"/>
      <c r="T13" s="931"/>
      <c r="U13" s="925" t="s">
        <v>494</v>
      </c>
      <c r="V13" s="927"/>
      <c r="W13" s="925" t="s">
        <v>494</v>
      </c>
      <c r="X13" s="927"/>
      <c r="Y13" s="229"/>
      <c r="Z13" s="229"/>
      <c r="AA13" s="229"/>
      <c r="AB13" s="229"/>
      <c r="AC13" s="228"/>
      <c r="AD13" s="228"/>
      <c r="AE13" s="228"/>
      <c r="AF13" s="228"/>
      <c r="AG13" s="254"/>
      <c r="AH13" s="254"/>
      <c r="AI13" s="254"/>
      <c r="AJ13" s="254">
        <v>19.09</v>
      </c>
      <c r="AK13" s="925" t="s">
        <v>569</v>
      </c>
      <c r="AL13" s="926"/>
      <c r="AM13" s="926"/>
      <c r="AN13" s="926"/>
      <c r="AO13" s="927"/>
      <c r="AP13" s="2"/>
      <c r="AQ13" s="47">
        <f t="shared" ref="AQ13:AQ27" si="2">IF(P13="材質劣化",2,IF(P13="漏水",3,1))</f>
        <v>3</v>
      </c>
    </row>
    <row r="14" spans="2:86" ht="12" customHeight="1" x14ac:dyDescent="0.15">
      <c r="B14" s="889"/>
      <c r="C14" s="894"/>
      <c r="D14" s="892"/>
      <c r="E14" s="892"/>
      <c r="F14" s="892"/>
      <c r="G14" s="892"/>
      <c r="H14" s="892"/>
      <c r="I14" s="892"/>
      <c r="J14" s="893"/>
      <c r="K14" s="227">
        <v>4</v>
      </c>
      <c r="L14" s="925" t="s">
        <v>425</v>
      </c>
      <c r="M14" s="927"/>
      <c r="N14" s="925" t="s">
        <v>498</v>
      </c>
      <c r="O14" s="927"/>
      <c r="P14" s="925" t="s">
        <v>373</v>
      </c>
      <c r="Q14" s="927"/>
      <c r="R14" s="929" t="s">
        <v>373</v>
      </c>
      <c r="S14" s="930"/>
      <c r="T14" s="931"/>
      <c r="U14" s="925" t="s">
        <v>494</v>
      </c>
      <c r="V14" s="927"/>
      <c r="W14" s="925" t="s">
        <v>494</v>
      </c>
      <c r="X14" s="927"/>
      <c r="Y14" s="229"/>
      <c r="Z14" s="229"/>
      <c r="AA14" s="229"/>
      <c r="AB14" s="229"/>
      <c r="AC14" s="228"/>
      <c r="AD14" s="228"/>
      <c r="AE14" s="228"/>
      <c r="AF14" s="228"/>
      <c r="AG14" s="254"/>
      <c r="AH14" s="254"/>
      <c r="AI14" s="254"/>
      <c r="AJ14" s="254">
        <v>2.9</v>
      </c>
      <c r="AK14" s="925"/>
      <c r="AL14" s="926"/>
      <c r="AM14" s="926"/>
      <c r="AN14" s="926"/>
      <c r="AO14" s="927"/>
      <c r="AP14" s="2"/>
      <c r="AQ14" s="47">
        <f t="shared" si="2"/>
        <v>3</v>
      </c>
    </row>
    <row r="15" spans="2:86" ht="12" customHeight="1" x14ac:dyDescent="0.15">
      <c r="B15" s="889"/>
      <c r="C15" s="894"/>
      <c r="D15" s="892"/>
      <c r="E15" s="892"/>
      <c r="F15" s="892"/>
      <c r="G15" s="892"/>
      <c r="H15" s="892"/>
      <c r="I15" s="892"/>
      <c r="J15" s="893"/>
      <c r="K15" s="227">
        <v>5</v>
      </c>
      <c r="L15" s="925" t="s">
        <v>627</v>
      </c>
      <c r="M15" s="927"/>
      <c r="N15" s="925" t="s">
        <v>861</v>
      </c>
      <c r="O15" s="927"/>
      <c r="P15" s="925"/>
      <c r="Q15" s="927"/>
      <c r="R15" s="929" t="s">
        <v>379</v>
      </c>
      <c r="S15" s="930"/>
      <c r="T15" s="931"/>
      <c r="U15" s="925" t="s">
        <v>494</v>
      </c>
      <c r="V15" s="927"/>
      <c r="W15" s="925"/>
      <c r="X15" s="927"/>
      <c r="Y15" s="229"/>
      <c r="Z15" s="229"/>
      <c r="AA15" s="229"/>
      <c r="AB15" s="229"/>
      <c r="AC15" s="254"/>
      <c r="AD15" s="254"/>
      <c r="AE15" s="254"/>
      <c r="AF15" s="254"/>
      <c r="AG15" s="228"/>
      <c r="AH15" s="228"/>
      <c r="AI15" s="228"/>
      <c r="AJ15" s="228"/>
      <c r="AK15" s="925" t="s">
        <v>630</v>
      </c>
      <c r="AL15" s="926"/>
      <c r="AM15" s="926"/>
      <c r="AN15" s="926"/>
      <c r="AO15" s="927"/>
      <c r="AP15" s="2"/>
      <c r="AQ15" s="47">
        <f t="shared" si="2"/>
        <v>1</v>
      </c>
    </row>
    <row r="16" spans="2:86" ht="12" customHeight="1" x14ac:dyDescent="0.15">
      <c r="B16" s="889"/>
      <c r="C16" s="894"/>
      <c r="D16" s="892"/>
      <c r="E16" s="892"/>
      <c r="F16" s="892"/>
      <c r="G16" s="892"/>
      <c r="H16" s="892"/>
      <c r="I16" s="892"/>
      <c r="J16" s="893"/>
      <c r="K16" s="227">
        <v>6</v>
      </c>
      <c r="L16" s="925" t="s">
        <v>627</v>
      </c>
      <c r="M16" s="927"/>
      <c r="N16" s="925" t="s">
        <v>861</v>
      </c>
      <c r="O16" s="927"/>
      <c r="P16" s="925"/>
      <c r="Q16" s="927"/>
      <c r="R16" s="929" t="s">
        <v>379</v>
      </c>
      <c r="S16" s="930"/>
      <c r="T16" s="931"/>
      <c r="U16" s="925" t="s">
        <v>433</v>
      </c>
      <c r="V16" s="927"/>
      <c r="W16" s="925"/>
      <c r="X16" s="927"/>
      <c r="Y16" s="229"/>
      <c r="Z16" s="229"/>
      <c r="AA16" s="229"/>
      <c r="AB16" s="229"/>
      <c r="AC16" s="254"/>
      <c r="AD16" s="254"/>
      <c r="AE16" s="254"/>
      <c r="AF16" s="254"/>
      <c r="AG16" s="228"/>
      <c r="AH16" s="228"/>
      <c r="AI16" s="228"/>
      <c r="AJ16" s="228"/>
      <c r="AK16" s="925" t="s">
        <v>630</v>
      </c>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22.65</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1</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3</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562" priority="2">
      <formula>$AQ11=2</formula>
    </cfRule>
  </conditionalFormatting>
  <conditionalFormatting sqref="Y29:AB29">
    <cfRule type="expression" dxfId="1561" priority="11">
      <formula>$AQ28=2</formula>
    </cfRule>
  </conditionalFormatting>
  <conditionalFormatting sqref="Y30:AB31">
    <cfRule type="expression" dxfId="1560" priority="9">
      <formula>$AQ28=2</formula>
    </cfRule>
  </conditionalFormatting>
  <conditionalFormatting sqref="Y32:AB32">
    <cfRule type="expression" dxfId="1559" priority="7">
      <formula>$AQ29=2</formula>
    </cfRule>
  </conditionalFormatting>
  <conditionalFormatting sqref="Y33:AB33">
    <cfRule type="expression" dxfId="1558" priority="5">
      <formula>$AQ29=2</formula>
    </cfRule>
  </conditionalFormatting>
  <conditionalFormatting sqref="Y34:AB34">
    <cfRule type="expression" dxfId="1557" priority="3">
      <formula>$AQ29=2</formula>
    </cfRule>
  </conditionalFormatting>
  <conditionalFormatting sqref="Y11:AF28">
    <cfRule type="expression" dxfId="1556" priority="1">
      <formula>$AQ11=3</formula>
    </cfRule>
  </conditionalFormatting>
  <conditionalFormatting sqref="Y29:AF29">
    <cfRule type="expression" dxfId="1555" priority="12">
      <formula>$AQ28=3</formula>
    </cfRule>
  </conditionalFormatting>
  <conditionalFormatting sqref="Y30:AF31">
    <cfRule type="expression" dxfId="1554" priority="10">
      <formula>$AQ28=3</formula>
    </cfRule>
  </conditionalFormatting>
  <conditionalFormatting sqref="Y32:AF32">
    <cfRule type="expression" dxfId="1553" priority="8">
      <formula>$AQ29=3</formula>
    </cfRule>
  </conditionalFormatting>
  <conditionalFormatting sqref="Y33:AF33">
    <cfRule type="expression" dxfId="1552" priority="6">
      <formula>$AQ29=3</formula>
    </cfRule>
  </conditionalFormatting>
  <conditionalFormatting sqref="Y34:AF34">
    <cfRule type="expression" dxfId="1551" priority="4">
      <formula>$AQ29=3</formula>
    </cfRule>
  </conditionalFormatting>
  <conditionalFormatting sqref="AC11:AJ28">
    <cfRule type="expression" dxfId="1550" priority="13">
      <formula>$AQ11=1</formula>
    </cfRule>
  </conditionalFormatting>
  <conditionalFormatting sqref="AC29:AJ29">
    <cfRule type="expression" dxfId="1549" priority="24">
      <formula>$AQ28=1</formula>
    </cfRule>
  </conditionalFormatting>
  <conditionalFormatting sqref="AC30:AJ31">
    <cfRule type="expression" dxfId="1548" priority="22">
      <formula>$AQ28=1</formula>
    </cfRule>
  </conditionalFormatting>
  <conditionalFormatting sqref="AC32:AJ32">
    <cfRule type="expression" dxfId="1547" priority="20">
      <formula>$AQ29=1</formula>
    </cfRule>
  </conditionalFormatting>
  <conditionalFormatting sqref="AC33:AJ33">
    <cfRule type="expression" dxfId="1546" priority="18">
      <formula>$AQ29=1</formula>
    </cfRule>
  </conditionalFormatting>
  <conditionalFormatting sqref="AC34:AJ34">
    <cfRule type="expression" dxfId="1545" priority="16">
      <formula>$AQ29=1</formula>
    </cfRule>
  </conditionalFormatting>
  <conditionalFormatting sqref="AG11:AJ28">
    <cfRule type="expression" dxfId="1544" priority="14">
      <formula>$AQ11=2</formula>
    </cfRule>
  </conditionalFormatting>
  <conditionalFormatting sqref="AG29:AJ29">
    <cfRule type="expression" dxfId="1543" priority="23">
      <formula>$AQ28=2</formula>
    </cfRule>
  </conditionalFormatting>
  <conditionalFormatting sqref="AG30:AJ31">
    <cfRule type="expression" dxfId="1542" priority="21">
      <formula>$AQ28=2</formula>
    </cfRule>
  </conditionalFormatting>
  <conditionalFormatting sqref="AG32:AJ32">
    <cfRule type="expression" dxfId="1541" priority="19">
      <formula>$AQ29=2</formula>
    </cfRule>
  </conditionalFormatting>
  <conditionalFormatting sqref="AG33:AJ33">
    <cfRule type="expression" dxfId="1540" priority="17">
      <formula>$AQ29=2</formula>
    </cfRule>
  </conditionalFormatting>
  <conditionalFormatting sqref="AG34:AJ34">
    <cfRule type="expression" dxfId="1539" priority="15">
      <formula>$AQ29=2</formula>
    </cfRule>
  </conditionalFormatting>
  <dataValidations count="1">
    <dataValidation type="list" allowBlank="1" showInputMessage="1" showErrorMessage="1" sqref="Y11:AB34" xr:uid="{338C45B5-1A9B-42A6-A5DC-85E3587CE21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C97FE2B9-9D24-42FE-BBA5-BD3AFF2E0F2D}">
          <x14:formula1>
            <xm:f>'(参考)リスト'!$F$16:$F$21</xm:f>
          </x14:formula1>
          <xm:sqref>U11:X34</xm:sqref>
        </x14:dataValidation>
        <x14:dataValidation type="list" allowBlank="1" showInputMessage="1" showErrorMessage="1" xr:uid="{C4093281-DB71-48B0-BC1A-4F34345F7206}">
          <x14:formula1>
            <xm:f>'(参考)リスト'!$D$16:$D$18</xm:f>
          </x14:formula1>
          <xm:sqref>P11:Q34</xm:sqref>
        </x14:dataValidation>
        <x14:dataValidation type="list" allowBlank="1" showInputMessage="1" showErrorMessage="1" xr:uid="{4AB29804-3A9F-4D36-B618-FFC72CFBA587}">
          <x14:formula1>
            <xm:f>'(参考)リスト'!$E$16:$E$27</xm:f>
          </x14:formula1>
          <xm:sqref>R11:T34</xm:sqref>
        </x14:dataValidation>
        <x14:dataValidation type="list" allowBlank="1" showInputMessage="1" showErrorMessage="1" xr:uid="{D11903DA-BC7E-4E31-A818-0C82B24CC463}">
          <x14:formula1>
            <xm:f>'(参考)リスト'!$B$16:$B$21</xm:f>
          </x14:formula1>
          <xm:sqref>L11:M34</xm:sqref>
        </x14:dataValidation>
        <x14:dataValidation type="list" allowBlank="1" showInputMessage="1" showErrorMessage="1" xr:uid="{0227FE71-14ED-466A-97F5-18F814671D7D}">
          <x14:formula1>
            <xm:f>'(参考)リスト'!$G$16:$G$19</xm:f>
          </x14:formula1>
          <xm:sqref>AM35:AO38</xm:sqref>
        </x14:dataValidation>
        <x14:dataValidation type="list" allowBlank="1" showInputMessage="1" showErrorMessage="1" xr:uid="{8C0B2F28-C709-4C69-B771-ABB662FBBE75}">
          <x14:formula1>
            <xm:f>'(参考)リスト'!$C$16:$C$47</xm:f>
          </x14:formula1>
          <xm:sqref>N11:O34</xm:sqref>
        </x14:dataValidation>
      </x14:dataValidations>
    </ext>
  </extLst>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7A269-843F-4D92-AFE6-B7C1CF5C9E3A}">
  <sheetPr codeName="Sheet122">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S023</v>
      </c>
      <c r="AW5" s="36">
        <f>R7</f>
        <v>10.5</v>
      </c>
      <c r="AX5" s="45" t="str">
        <f>AM35</f>
        <v>Ⅱ</v>
      </c>
      <c r="AY5" s="45">
        <f>Y37</f>
        <v>0</v>
      </c>
      <c r="AZ5" s="45">
        <f t="shared" ref="AZ5:BJ5" si="0">Z37</f>
        <v>0</v>
      </c>
      <c r="BA5" s="45">
        <f t="shared" si="0"/>
        <v>0</v>
      </c>
      <c r="BB5" s="45">
        <f>AB37</f>
        <v>1</v>
      </c>
      <c r="BC5" s="45">
        <f t="shared" si="0"/>
        <v>0</v>
      </c>
      <c r="BD5" s="45">
        <f>AD37</f>
        <v>0</v>
      </c>
      <c r="BE5" s="45">
        <f>AE37</f>
        <v>0</v>
      </c>
      <c r="BF5" s="45">
        <f t="shared" si="0"/>
        <v>0</v>
      </c>
      <c r="BG5" s="45">
        <f t="shared" si="0"/>
        <v>0</v>
      </c>
      <c r="BH5" s="45">
        <f t="shared" si="0"/>
        <v>0</v>
      </c>
      <c r="BI5" s="45">
        <f>AI37</f>
        <v>0</v>
      </c>
      <c r="BJ5" s="45">
        <f t="shared" si="0"/>
        <v>5</v>
      </c>
      <c r="BK5" s="230" t="str">
        <f>IF(Y37&gt;0,R7,"")</f>
        <v/>
      </c>
      <c r="BL5" s="230" t="str">
        <f>IF(Y37&gt;0,"",IF(Z37&gt;0,R7,""))</f>
        <v/>
      </c>
      <c r="BM5" s="230" t="str">
        <f>IF(Y37+Z37&gt;0,"",IF(AA37&gt;0,R7,""))</f>
        <v/>
      </c>
      <c r="BN5" s="230">
        <f>IF(Y37+Z37+AA37&gt;0,"",IF(AB37&gt;0,R7,""))</f>
        <v>10.5</v>
      </c>
      <c r="BO5" s="45">
        <f>AC35</f>
        <v>0</v>
      </c>
      <c r="BP5" s="45">
        <f t="shared" ref="BP5:BQ5" si="1">AD35</f>
        <v>0</v>
      </c>
      <c r="BQ5" s="45">
        <f t="shared" si="1"/>
        <v>0</v>
      </c>
      <c r="BR5" s="45">
        <f>AF35</f>
        <v>0</v>
      </c>
      <c r="BS5" s="45">
        <f>AG35</f>
        <v>0</v>
      </c>
      <c r="BT5" s="45">
        <f>AH35</f>
        <v>0</v>
      </c>
      <c r="BU5" s="45">
        <f>AI35</f>
        <v>0</v>
      </c>
      <c r="BV5" s="45">
        <f>AJ35</f>
        <v>13.5</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550</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571</v>
      </c>
      <c r="O11" s="927"/>
      <c r="P11" s="925" t="s">
        <v>373</v>
      </c>
      <c r="Q11" s="927"/>
      <c r="R11" s="928" t="s">
        <v>373</v>
      </c>
      <c r="S11" s="928"/>
      <c r="T11" s="928"/>
      <c r="U11" s="925" t="s">
        <v>494</v>
      </c>
      <c r="V11" s="927"/>
      <c r="W11" s="925" t="s">
        <v>494</v>
      </c>
      <c r="X11" s="927"/>
      <c r="Y11" s="229"/>
      <c r="Z11" s="229"/>
      <c r="AA11" s="229"/>
      <c r="AB11" s="229"/>
      <c r="AC11" s="228"/>
      <c r="AD11" s="228"/>
      <c r="AE11" s="228"/>
      <c r="AF11" s="228"/>
      <c r="AG11" s="254"/>
      <c r="AH11" s="254"/>
      <c r="AI11" s="254"/>
      <c r="AJ11" s="254">
        <v>3.74</v>
      </c>
      <c r="AK11" s="925" t="s">
        <v>569</v>
      </c>
      <c r="AL11" s="926"/>
      <c r="AM11" s="926"/>
      <c r="AN11" s="926"/>
      <c r="AO11" s="927"/>
      <c r="AP11" s="2"/>
      <c r="AQ11" s="47">
        <f>IF(P11="材質劣化",2,IF(P11="漏水",3,1))</f>
        <v>3</v>
      </c>
      <c r="AS11" s="35" t="str">
        <f>IF(Y11&lt;&gt;"",1,"")</f>
        <v/>
      </c>
    </row>
    <row r="12" spans="2:86" ht="12" customHeight="1" x14ac:dyDescent="0.15">
      <c r="B12" s="889"/>
      <c r="C12" s="894"/>
      <c r="D12" s="892"/>
      <c r="E12" s="892"/>
      <c r="F12" s="892"/>
      <c r="G12" s="892"/>
      <c r="H12" s="892"/>
      <c r="I12" s="892"/>
      <c r="J12" s="893"/>
      <c r="K12" s="227">
        <v>2</v>
      </c>
      <c r="L12" s="925" t="s">
        <v>425</v>
      </c>
      <c r="M12" s="927"/>
      <c r="N12" s="925" t="s">
        <v>571</v>
      </c>
      <c r="O12" s="927"/>
      <c r="P12" s="925" t="s">
        <v>373</v>
      </c>
      <c r="Q12" s="927"/>
      <c r="R12" s="928" t="s">
        <v>373</v>
      </c>
      <c r="S12" s="928"/>
      <c r="T12" s="928"/>
      <c r="U12" s="925" t="s">
        <v>494</v>
      </c>
      <c r="V12" s="927"/>
      <c r="W12" s="925" t="s">
        <v>494</v>
      </c>
      <c r="X12" s="927"/>
      <c r="Y12" s="229"/>
      <c r="Z12" s="229"/>
      <c r="AA12" s="229"/>
      <c r="AB12" s="229"/>
      <c r="AC12" s="228"/>
      <c r="AD12" s="228"/>
      <c r="AE12" s="228"/>
      <c r="AF12" s="228"/>
      <c r="AG12" s="254"/>
      <c r="AH12" s="254"/>
      <c r="AI12" s="254"/>
      <c r="AJ12" s="254">
        <v>2.4699999999999998</v>
      </c>
      <c r="AK12" s="925"/>
      <c r="AL12" s="926"/>
      <c r="AM12" s="926"/>
      <c r="AN12" s="926"/>
      <c r="AO12" s="927"/>
      <c r="AP12" s="2"/>
      <c r="AQ12" s="47">
        <f>IF(P12="材質劣化",2,IF(P12="漏水",3,1))</f>
        <v>3</v>
      </c>
    </row>
    <row r="13" spans="2:86" ht="12" customHeight="1" x14ac:dyDescent="0.15">
      <c r="B13" s="889"/>
      <c r="C13" s="894"/>
      <c r="D13" s="892"/>
      <c r="E13" s="892"/>
      <c r="F13" s="892"/>
      <c r="G13" s="892"/>
      <c r="H13" s="892"/>
      <c r="I13" s="892"/>
      <c r="J13" s="893"/>
      <c r="K13" s="227">
        <v>3</v>
      </c>
      <c r="L13" s="925" t="s">
        <v>425</v>
      </c>
      <c r="M13" s="927"/>
      <c r="N13" s="925" t="s">
        <v>571</v>
      </c>
      <c r="O13" s="927"/>
      <c r="P13" s="925" t="s">
        <v>373</v>
      </c>
      <c r="Q13" s="927"/>
      <c r="R13" s="929" t="s">
        <v>373</v>
      </c>
      <c r="S13" s="930"/>
      <c r="T13" s="931"/>
      <c r="U13" s="925" t="s">
        <v>494</v>
      </c>
      <c r="V13" s="927"/>
      <c r="W13" s="925" t="s">
        <v>494</v>
      </c>
      <c r="X13" s="927"/>
      <c r="Y13" s="229"/>
      <c r="Z13" s="229"/>
      <c r="AA13" s="229"/>
      <c r="AB13" s="229"/>
      <c r="AC13" s="228"/>
      <c r="AD13" s="228"/>
      <c r="AE13" s="228"/>
      <c r="AF13" s="228"/>
      <c r="AG13" s="254"/>
      <c r="AH13" s="254"/>
      <c r="AI13" s="254"/>
      <c r="AJ13" s="254">
        <v>1.53</v>
      </c>
      <c r="AK13" s="925" t="s">
        <v>569</v>
      </c>
      <c r="AL13" s="926"/>
      <c r="AM13" s="926"/>
      <c r="AN13" s="926"/>
      <c r="AO13" s="927"/>
      <c r="AP13" s="2"/>
      <c r="AQ13" s="47">
        <f t="shared" ref="AQ13:AQ27" si="2">IF(P13="材質劣化",2,IF(P13="漏水",3,1))</f>
        <v>3</v>
      </c>
    </row>
    <row r="14" spans="2:86" ht="12" customHeight="1" x14ac:dyDescent="0.15">
      <c r="B14" s="889"/>
      <c r="C14" s="894"/>
      <c r="D14" s="892"/>
      <c r="E14" s="892"/>
      <c r="F14" s="892"/>
      <c r="G14" s="892"/>
      <c r="H14" s="892"/>
      <c r="I14" s="892"/>
      <c r="J14" s="893"/>
      <c r="K14" s="227">
        <v>4</v>
      </c>
      <c r="L14" s="925" t="s">
        <v>425</v>
      </c>
      <c r="M14" s="927"/>
      <c r="N14" s="925" t="s">
        <v>571</v>
      </c>
      <c r="O14" s="927"/>
      <c r="P14" s="925" t="s">
        <v>466</v>
      </c>
      <c r="Q14" s="927"/>
      <c r="R14" s="929" t="s">
        <v>337</v>
      </c>
      <c r="S14" s="930"/>
      <c r="T14" s="931"/>
      <c r="U14" s="925" t="s">
        <v>433</v>
      </c>
      <c r="V14" s="927"/>
      <c r="W14" s="925" t="s">
        <v>494</v>
      </c>
      <c r="X14" s="927"/>
      <c r="Y14" s="255"/>
      <c r="Z14" s="255"/>
      <c r="AA14" s="255"/>
      <c r="AB14" s="255" t="s">
        <v>503</v>
      </c>
      <c r="AC14" s="228"/>
      <c r="AD14" s="228"/>
      <c r="AE14" s="228"/>
      <c r="AF14" s="228"/>
      <c r="AG14" s="228"/>
      <c r="AH14" s="228"/>
      <c r="AI14" s="228"/>
      <c r="AJ14" s="228"/>
      <c r="AK14" s="925" t="s">
        <v>1013</v>
      </c>
      <c r="AL14" s="926"/>
      <c r="AM14" s="926"/>
      <c r="AN14" s="926"/>
      <c r="AO14" s="927"/>
      <c r="AP14" s="2"/>
      <c r="AQ14" s="47">
        <f t="shared" si="2"/>
        <v>1</v>
      </c>
    </row>
    <row r="15" spans="2:86" ht="12" customHeight="1" x14ac:dyDescent="0.15">
      <c r="B15" s="889"/>
      <c r="C15" s="894"/>
      <c r="D15" s="892"/>
      <c r="E15" s="892"/>
      <c r="F15" s="892"/>
      <c r="G15" s="892"/>
      <c r="H15" s="892"/>
      <c r="I15" s="892"/>
      <c r="J15" s="893"/>
      <c r="K15" s="227">
        <v>5</v>
      </c>
      <c r="L15" s="925" t="s">
        <v>425</v>
      </c>
      <c r="M15" s="927"/>
      <c r="N15" s="925" t="s">
        <v>571</v>
      </c>
      <c r="O15" s="927"/>
      <c r="P15" s="925" t="s">
        <v>373</v>
      </c>
      <c r="Q15" s="927"/>
      <c r="R15" s="929" t="s">
        <v>373</v>
      </c>
      <c r="S15" s="930"/>
      <c r="T15" s="931"/>
      <c r="U15" s="925" t="s">
        <v>494</v>
      </c>
      <c r="V15" s="927"/>
      <c r="W15" s="925" t="s">
        <v>494</v>
      </c>
      <c r="X15" s="927"/>
      <c r="Y15" s="229"/>
      <c r="Z15" s="229"/>
      <c r="AA15" s="229"/>
      <c r="AB15" s="229"/>
      <c r="AC15" s="228"/>
      <c r="AD15" s="228"/>
      <c r="AE15" s="228"/>
      <c r="AF15" s="228"/>
      <c r="AG15" s="254"/>
      <c r="AH15" s="254"/>
      <c r="AI15" s="254"/>
      <c r="AJ15" s="254">
        <v>1.2</v>
      </c>
      <c r="AK15" s="925"/>
      <c r="AL15" s="926"/>
      <c r="AM15" s="926"/>
      <c r="AN15" s="926"/>
      <c r="AO15" s="927"/>
      <c r="AP15" s="2"/>
      <c r="AQ15" s="47">
        <f t="shared" si="2"/>
        <v>3</v>
      </c>
    </row>
    <row r="16" spans="2:86" ht="12" customHeight="1" x14ac:dyDescent="0.15">
      <c r="B16" s="889"/>
      <c r="C16" s="894"/>
      <c r="D16" s="892"/>
      <c r="E16" s="892"/>
      <c r="F16" s="892"/>
      <c r="G16" s="892"/>
      <c r="H16" s="892"/>
      <c r="I16" s="892"/>
      <c r="J16" s="893"/>
      <c r="K16" s="227">
        <v>6</v>
      </c>
      <c r="L16" s="925" t="s">
        <v>425</v>
      </c>
      <c r="M16" s="927"/>
      <c r="N16" s="925" t="s">
        <v>571</v>
      </c>
      <c r="O16" s="927"/>
      <c r="P16" s="925" t="s">
        <v>373</v>
      </c>
      <c r="Q16" s="927"/>
      <c r="R16" s="929" t="s">
        <v>373</v>
      </c>
      <c r="S16" s="930"/>
      <c r="T16" s="931"/>
      <c r="U16" s="925" t="s">
        <v>494</v>
      </c>
      <c r="V16" s="927"/>
      <c r="W16" s="925" t="s">
        <v>494</v>
      </c>
      <c r="X16" s="927"/>
      <c r="Y16" s="229"/>
      <c r="Z16" s="229"/>
      <c r="AA16" s="229"/>
      <c r="AB16" s="229"/>
      <c r="AC16" s="228"/>
      <c r="AD16" s="228"/>
      <c r="AE16" s="228"/>
      <c r="AF16" s="228"/>
      <c r="AG16" s="254"/>
      <c r="AH16" s="254"/>
      <c r="AI16" s="254"/>
      <c r="AJ16" s="254">
        <v>4.5599999999999996</v>
      </c>
      <c r="AK16" s="925" t="s">
        <v>569</v>
      </c>
      <c r="AL16" s="926"/>
      <c r="AM16" s="926"/>
      <c r="AN16" s="926"/>
      <c r="AO16" s="927"/>
      <c r="AP16" s="2"/>
      <c r="AQ16" s="47">
        <f t="shared" si="2"/>
        <v>3</v>
      </c>
    </row>
    <row r="17" spans="2:60" ht="12" customHeight="1" x14ac:dyDescent="0.15">
      <c r="B17" s="889"/>
      <c r="C17" s="894"/>
      <c r="D17" s="892"/>
      <c r="E17" s="892"/>
      <c r="F17" s="892"/>
      <c r="G17" s="892"/>
      <c r="H17" s="892"/>
      <c r="I17" s="892"/>
      <c r="J17" s="893"/>
      <c r="K17" s="227">
        <v>7</v>
      </c>
      <c r="L17" s="925" t="s">
        <v>627</v>
      </c>
      <c r="M17" s="927"/>
      <c r="N17" s="925" t="s">
        <v>861</v>
      </c>
      <c r="O17" s="927"/>
      <c r="P17" s="925"/>
      <c r="Q17" s="927"/>
      <c r="R17" s="929" t="s">
        <v>379</v>
      </c>
      <c r="S17" s="930"/>
      <c r="T17" s="931"/>
      <c r="U17" s="925" t="s">
        <v>494</v>
      </c>
      <c r="V17" s="927"/>
      <c r="W17" s="925"/>
      <c r="X17" s="927"/>
      <c r="Y17" s="229"/>
      <c r="Z17" s="229"/>
      <c r="AA17" s="229"/>
      <c r="AB17" s="229"/>
      <c r="AC17" s="254"/>
      <c r="AD17" s="254"/>
      <c r="AE17" s="254"/>
      <c r="AF17" s="254"/>
      <c r="AG17" s="228"/>
      <c r="AH17" s="228"/>
      <c r="AI17" s="228"/>
      <c r="AJ17" s="228"/>
      <c r="AK17" s="925" t="s">
        <v>630</v>
      </c>
      <c r="AL17" s="926"/>
      <c r="AM17" s="926"/>
      <c r="AN17" s="926"/>
      <c r="AO17" s="927"/>
      <c r="AP17" s="2"/>
      <c r="AQ17" s="47">
        <f t="shared" si="2"/>
        <v>1</v>
      </c>
    </row>
    <row r="18" spans="2:60" ht="12" customHeight="1" x14ac:dyDescent="0.15">
      <c r="B18" s="889"/>
      <c r="C18" s="894"/>
      <c r="D18" s="892"/>
      <c r="E18" s="892"/>
      <c r="F18" s="892"/>
      <c r="G18" s="892"/>
      <c r="H18" s="892"/>
      <c r="I18" s="892"/>
      <c r="J18" s="893"/>
      <c r="K18" s="227">
        <v>8</v>
      </c>
      <c r="L18" s="925" t="s">
        <v>627</v>
      </c>
      <c r="M18" s="927"/>
      <c r="N18" s="925" t="s">
        <v>861</v>
      </c>
      <c r="O18" s="927"/>
      <c r="P18" s="925"/>
      <c r="Q18" s="927"/>
      <c r="R18" s="929" t="s">
        <v>379</v>
      </c>
      <c r="S18" s="930"/>
      <c r="T18" s="931"/>
      <c r="U18" s="925" t="s">
        <v>433</v>
      </c>
      <c r="V18" s="927"/>
      <c r="W18" s="925"/>
      <c r="X18" s="927"/>
      <c r="Y18" s="229"/>
      <c r="Z18" s="229"/>
      <c r="AA18" s="229"/>
      <c r="AB18" s="229"/>
      <c r="AC18" s="254"/>
      <c r="AD18" s="254"/>
      <c r="AE18" s="254"/>
      <c r="AF18" s="254"/>
      <c r="AG18" s="228"/>
      <c r="AH18" s="228"/>
      <c r="AI18" s="228"/>
      <c r="AJ18" s="228"/>
      <c r="AK18" s="925" t="s">
        <v>630</v>
      </c>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13.5</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1</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5</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538" priority="2">
      <formula>$AQ11=2</formula>
    </cfRule>
  </conditionalFormatting>
  <conditionalFormatting sqref="Y29:AB29">
    <cfRule type="expression" dxfId="1537" priority="11">
      <formula>$AQ28=2</formula>
    </cfRule>
  </conditionalFormatting>
  <conditionalFormatting sqref="Y30:AB31">
    <cfRule type="expression" dxfId="1536" priority="9">
      <formula>$AQ28=2</formula>
    </cfRule>
  </conditionalFormatting>
  <conditionalFormatting sqref="Y32:AB32">
    <cfRule type="expression" dxfId="1535" priority="7">
      <formula>$AQ29=2</formula>
    </cfRule>
  </conditionalFormatting>
  <conditionalFormatting sqref="Y33:AB33">
    <cfRule type="expression" dxfId="1534" priority="5">
      <formula>$AQ29=2</formula>
    </cfRule>
  </conditionalFormatting>
  <conditionalFormatting sqref="Y34:AB34">
    <cfRule type="expression" dxfId="1533" priority="3">
      <formula>$AQ29=2</formula>
    </cfRule>
  </conditionalFormatting>
  <conditionalFormatting sqref="Y11:AF28">
    <cfRule type="expression" dxfId="1532" priority="1">
      <formula>$AQ11=3</formula>
    </cfRule>
  </conditionalFormatting>
  <conditionalFormatting sqref="Y29:AF29">
    <cfRule type="expression" dxfId="1531" priority="12">
      <formula>$AQ28=3</formula>
    </cfRule>
  </conditionalFormatting>
  <conditionalFormatting sqref="Y30:AF31">
    <cfRule type="expression" dxfId="1530" priority="10">
      <formula>$AQ28=3</formula>
    </cfRule>
  </conditionalFormatting>
  <conditionalFormatting sqref="Y32:AF32">
    <cfRule type="expression" dxfId="1529" priority="8">
      <formula>$AQ29=3</formula>
    </cfRule>
  </conditionalFormatting>
  <conditionalFormatting sqref="Y33:AF33">
    <cfRule type="expression" dxfId="1528" priority="6">
      <formula>$AQ29=3</formula>
    </cfRule>
  </conditionalFormatting>
  <conditionalFormatting sqref="Y34:AF34">
    <cfRule type="expression" dxfId="1527" priority="4">
      <formula>$AQ29=3</formula>
    </cfRule>
  </conditionalFormatting>
  <conditionalFormatting sqref="AC11:AJ28">
    <cfRule type="expression" dxfId="1526" priority="13">
      <formula>$AQ11=1</formula>
    </cfRule>
  </conditionalFormatting>
  <conditionalFormatting sqref="AC29:AJ29">
    <cfRule type="expression" dxfId="1525" priority="24">
      <formula>$AQ28=1</formula>
    </cfRule>
  </conditionalFormatting>
  <conditionalFormatting sqref="AC30:AJ31">
    <cfRule type="expression" dxfId="1524" priority="22">
      <formula>$AQ28=1</formula>
    </cfRule>
  </conditionalFormatting>
  <conditionalFormatting sqref="AC32:AJ32">
    <cfRule type="expression" dxfId="1523" priority="20">
      <formula>$AQ29=1</formula>
    </cfRule>
  </conditionalFormatting>
  <conditionalFormatting sqref="AC33:AJ33">
    <cfRule type="expression" dxfId="1522" priority="18">
      <formula>$AQ29=1</formula>
    </cfRule>
  </conditionalFormatting>
  <conditionalFormatting sqref="AC34:AJ34">
    <cfRule type="expression" dxfId="1521" priority="16">
      <formula>$AQ29=1</formula>
    </cfRule>
  </conditionalFormatting>
  <conditionalFormatting sqref="AG11:AJ28">
    <cfRule type="expression" dxfId="1520" priority="14">
      <formula>$AQ11=2</formula>
    </cfRule>
  </conditionalFormatting>
  <conditionalFormatting sqref="AG29:AJ29">
    <cfRule type="expression" dxfId="1519" priority="23">
      <formula>$AQ28=2</formula>
    </cfRule>
  </conditionalFormatting>
  <conditionalFormatting sqref="AG30:AJ31">
    <cfRule type="expression" dxfId="1518" priority="21">
      <formula>$AQ28=2</formula>
    </cfRule>
  </conditionalFormatting>
  <conditionalFormatting sqref="AG32:AJ32">
    <cfRule type="expression" dxfId="1517" priority="19">
      <formula>$AQ29=2</formula>
    </cfRule>
  </conditionalFormatting>
  <conditionalFormatting sqref="AG33:AJ33">
    <cfRule type="expression" dxfId="1516" priority="17">
      <formula>$AQ29=2</formula>
    </cfRule>
  </conditionalFormatting>
  <conditionalFormatting sqref="AG34:AJ34">
    <cfRule type="expression" dxfId="1515" priority="15">
      <formula>$AQ29=2</formula>
    </cfRule>
  </conditionalFormatting>
  <dataValidations count="1">
    <dataValidation type="list" allowBlank="1" showInputMessage="1" showErrorMessage="1" sqref="Y11:AB34" xr:uid="{083F04DF-78BA-49D0-89AB-94785FA1A28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7AC7261-CA99-4153-9863-61A4169CB438}">
          <x14:formula1>
            <xm:f>'(参考)リスト'!$C$16:$C$47</xm:f>
          </x14:formula1>
          <xm:sqref>N11:O34</xm:sqref>
        </x14:dataValidation>
        <x14:dataValidation type="list" allowBlank="1" showInputMessage="1" showErrorMessage="1" xr:uid="{4642F2E0-7402-4F63-A182-E1564D35C181}">
          <x14:formula1>
            <xm:f>'(参考)リスト'!$G$16:$G$19</xm:f>
          </x14:formula1>
          <xm:sqref>AM35:AO38</xm:sqref>
        </x14:dataValidation>
        <x14:dataValidation type="list" allowBlank="1" showInputMessage="1" showErrorMessage="1" xr:uid="{1B3E4EAE-F215-4DED-B624-EC297AA09AF9}">
          <x14:formula1>
            <xm:f>'(参考)リスト'!$B$16:$B$21</xm:f>
          </x14:formula1>
          <xm:sqref>L11:M34</xm:sqref>
        </x14:dataValidation>
        <x14:dataValidation type="list" allowBlank="1" showInputMessage="1" showErrorMessage="1" xr:uid="{3051A2D8-B57B-42F4-804A-8270ADEE7AD3}">
          <x14:formula1>
            <xm:f>'(参考)リスト'!$E$16:$E$27</xm:f>
          </x14:formula1>
          <xm:sqref>R11:T34</xm:sqref>
        </x14:dataValidation>
        <x14:dataValidation type="list" allowBlank="1" showInputMessage="1" showErrorMessage="1" xr:uid="{9EF6D70B-0246-4EE1-96AC-4D6F2DE291CA}">
          <x14:formula1>
            <xm:f>'(参考)リスト'!$D$16:$D$18</xm:f>
          </x14:formula1>
          <xm:sqref>P11:Q34</xm:sqref>
        </x14:dataValidation>
        <x14:dataValidation type="list" allowBlank="1" showInputMessage="1" showErrorMessage="1" xr:uid="{6CB37DC3-690A-4BE6-BAF9-6730317667FF}">
          <x14:formula1>
            <xm:f>'(参考)リスト'!$F$16:$F$21</xm:f>
          </x14:formula1>
          <xm:sqref>U11:X34</xm:sqref>
        </x14:dataValidation>
      </x14:dataValidations>
    </ext>
  </extLst>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B61AE-DAF2-49A6-A1DD-0430117CDB01}">
  <sheetPr codeName="Sheet123">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S024</v>
      </c>
      <c r="AW5" s="36">
        <f>R7</f>
        <v>10.5</v>
      </c>
      <c r="AX5" s="45" t="str">
        <f>AM35</f>
        <v>Ⅱ</v>
      </c>
      <c r="AY5" s="45">
        <f>Y37</f>
        <v>0</v>
      </c>
      <c r="AZ5" s="45">
        <f t="shared" ref="AZ5:BJ5" si="0">Z37</f>
        <v>0</v>
      </c>
      <c r="BA5" s="45">
        <f t="shared" si="0"/>
        <v>0</v>
      </c>
      <c r="BB5" s="45">
        <f>AB37</f>
        <v>1</v>
      </c>
      <c r="BC5" s="45">
        <f t="shared" si="0"/>
        <v>0</v>
      </c>
      <c r="BD5" s="45">
        <f>AD37</f>
        <v>0</v>
      </c>
      <c r="BE5" s="45">
        <f>AE37</f>
        <v>0</v>
      </c>
      <c r="BF5" s="45">
        <f t="shared" si="0"/>
        <v>0</v>
      </c>
      <c r="BG5" s="45">
        <f t="shared" si="0"/>
        <v>0</v>
      </c>
      <c r="BH5" s="45">
        <f t="shared" si="0"/>
        <v>0</v>
      </c>
      <c r="BI5" s="45">
        <f>AI37</f>
        <v>0</v>
      </c>
      <c r="BJ5" s="45">
        <f t="shared" si="0"/>
        <v>3</v>
      </c>
      <c r="BK5" s="230" t="str">
        <f>IF(Y37&gt;0,R7,"")</f>
        <v/>
      </c>
      <c r="BL5" s="230" t="str">
        <f>IF(Y37&gt;0,"",IF(Z37&gt;0,R7,""))</f>
        <v/>
      </c>
      <c r="BM5" s="230" t="str">
        <f>IF(Y37+Z37&gt;0,"",IF(AA37&gt;0,R7,""))</f>
        <v/>
      </c>
      <c r="BN5" s="230">
        <f>IF(Y37+Z37+AA37&gt;0,"",IF(AB37&gt;0,R7,""))</f>
        <v>10.5</v>
      </c>
      <c r="BO5" s="45">
        <f>AC35</f>
        <v>0</v>
      </c>
      <c r="BP5" s="45">
        <f t="shared" ref="BP5:BQ5" si="1">AD35</f>
        <v>0</v>
      </c>
      <c r="BQ5" s="45">
        <f t="shared" si="1"/>
        <v>0</v>
      </c>
      <c r="BR5" s="45">
        <f>AF35</f>
        <v>0</v>
      </c>
      <c r="BS5" s="45">
        <f>AG35</f>
        <v>0</v>
      </c>
      <c r="BT5" s="45">
        <f>AH35</f>
        <v>0</v>
      </c>
      <c r="BU5" s="45">
        <f>AI35</f>
        <v>0</v>
      </c>
      <c r="BV5" s="45">
        <f>AJ35</f>
        <v>5.74</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551</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571</v>
      </c>
      <c r="O11" s="927"/>
      <c r="P11" s="925" t="s">
        <v>373</v>
      </c>
      <c r="Q11" s="927"/>
      <c r="R11" s="928" t="s">
        <v>373</v>
      </c>
      <c r="S11" s="928"/>
      <c r="T11" s="928"/>
      <c r="U11" s="925" t="s">
        <v>494</v>
      </c>
      <c r="V11" s="927"/>
      <c r="W11" s="925" t="s">
        <v>494</v>
      </c>
      <c r="X11" s="927"/>
      <c r="Y11" s="229"/>
      <c r="Z11" s="229"/>
      <c r="AA11" s="229"/>
      <c r="AB11" s="229"/>
      <c r="AC11" s="228"/>
      <c r="AD11" s="228"/>
      <c r="AE11" s="228"/>
      <c r="AF11" s="228"/>
      <c r="AG11" s="254"/>
      <c r="AH11" s="254"/>
      <c r="AI11" s="254"/>
      <c r="AJ11" s="254">
        <v>0.89999999999999991</v>
      </c>
      <c r="AK11" s="925"/>
      <c r="AL11" s="926"/>
      <c r="AM11" s="926"/>
      <c r="AN11" s="926"/>
      <c r="AO11" s="927"/>
      <c r="AP11" s="2"/>
      <c r="AQ11" s="47">
        <f>IF(P11="材質劣化",2,IF(P11="漏水",3,1))</f>
        <v>3</v>
      </c>
      <c r="AS11" s="35" t="str">
        <f>IF(Y11&lt;&gt;"",1,"")</f>
        <v/>
      </c>
    </row>
    <row r="12" spans="2:86" ht="12" customHeight="1" x14ac:dyDescent="0.15">
      <c r="B12" s="889"/>
      <c r="C12" s="894"/>
      <c r="D12" s="892"/>
      <c r="E12" s="892"/>
      <c r="F12" s="892"/>
      <c r="G12" s="892"/>
      <c r="H12" s="892"/>
      <c r="I12" s="892"/>
      <c r="J12" s="893"/>
      <c r="K12" s="227">
        <v>2</v>
      </c>
      <c r="L12" s="925" t="s">
        <v>425</v>
      </c>
      <c r="M12" s="927"/>
      <c r="N12" s="925" t="s">
        <v>571</v>
      </c>
      <c r="O12" s="927"/>
      <c r="P12" s="925" t="s">
        <v>466</v>
      </c>
      <c r="Q12" s="927"/>
      <c r="R12" s="928" t="s">
        <v>337</v>
      </c>
      <c r="S12" s="928"/>
      <c r="T12" s="928"/>
      <c r="U12" s="925" t="s">
        <v>433</v>
      </c>
      <c r="V12" s="927"/>
      <c r="W12" s="925" t="s">
        <v>494</v>
      </c>
      <c r="X12" s="927"/>
      <c r="Y12" s="255"/>
      <c r="Z12" s="255"/>
      <c r="AA12" s="255"/>
      <c r="AB12" s="255" t="s">
        <v>503</v>
      </c>
      <c r="AC12" s="228"/>
      <c r="AD12" s="228"/>
      <c r="AE12" s="228"/>
      <c r="AF12" s="228"/>
      <c r="AG12" s="228"/>
      <c r="AH12" s="228"/>
      <c r="AI12" s="228"/>
      <c r="AJ12" s="228"/>
      <c r="AK12" s="925" t="s">
        <v>1014</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v>3</v>
      </c>
      <c r="L13" s="925" t="s">
        <v>425</v>
      </c>
      <c r="M13" s="927"/>
      <c r="N13" s="925" t="s">
        <v>571</v>
      </c>
      <c r="O13" s="927"/>
      <c r="P13" s="925" t="s">
        <v>373</v>
      </c>
      <c r="Q13" s="927"/>
      <c r="R13" s="929" t="s">
        <v>373</v>
      </c>
      <c r="S13" s="930"/>
      <c r="T13" s="931"/>
      <c r="U13" s="925" t="s">
        <v>494</v>
      </c>
      <c r="V13" s="927"/>
      <c r="W13" s="925" t="s">
        <v>494</v>
      </c>
      <c r="X13" s="927"/>
      <c r="Y13" s="229"/>
      <c r="Z13" s="229"/>
      <c r="AA13" s="229"/>
      <c r="AB13" s="229"/>
      <c r="AC13" s="228"/>
      <c r="AD13" s="228"/>
      <c r="AE13" s="228"/>
      <c r="AF13" s="228"/>
      <c r="AG13" s="254"/>
      <c r="AH13" s="254"/>
      <c r="AI13" s="254"/>
      <c r="AJ13" s="254">
        <v>1.44</v>
      </c>
      <c r="AK13" s="925" t="s">
        <v>569</v>
      </c>
      <c r="AL13" s="926"/>
      <c r="AM13" s="926"/>
      <c r="AN13" s="926"/>
      <c r="AO13" s="927"/>
      <c r="AP13" s="2"/>
      <c r="AQ13" s="47">
        <f t="shared" ref="AQ13:AQ27" si="2">IF(P13="材質劣化",2,IF(P13="漏水",3,1))</f>
        <v>3</v>
      </c>
    </row>
    <row r="14" spans="2:86" ht="12" customHeight="1" x14ac:dyDescent="0.15">
      <c r="B14" s="889"/>
      <c r="C14" s="894"/>
      <c r="D14" s="892"/>
      <c r="E14" s="892"/>
      <c r="F14" s="892"/>
      <c r="G14" s="892"/>
      <c r="H14" s="892"/>
      <c r="I14" s="892"/>
      <c r="J14" s="893"/>
      <c r="K14" s="227">
        <v>4</v>
      </c>
      <c r="L14" s="925" t="s">
        <v>425</v>
      </c>
      <c r="M14" s="927"/>
      <c r="N14" s="925" t="s">
        <v>571</v>
      </c>
      <c r="O14" s="927"/>
      <c r="P14" s="925" t="s">
        <v>373</v>
      </c>
      <c r="Q14" s="927"/>
      <c r="R14" s="929" t="s">
        <v>373</v>
      </c>
      <c r="S14" s="930"/>
      <c r="T14" s="931"/>
      <c r="U14" s="925" t="s">
        <v>494</v>
      </c>
      <c r="V14" s="927"/>
      <c r="W14" s="925" t="s">
        <v>494</v>
      </c>
      <c r="X14" s="927"/>
      <c r="Y14" s="229"/>
      <c r="Z14" s="229"/>
      <c r="AA14" s="229"/>
      <c r="AB14" s="229"/>
      <c r="AC14" s="228"/>
      <c r="AD14" s="228"/>
      <c r="AE14" s="228"/>
      <c r="AF14" s="228"/>
      <c r="AG14" s="254"/>
      <c r="AH14" s="254"/>
      <c r="AI14" s="254"/>
      <c r="AJ14" s="254">
        <v>3.4</v>
      </c>
      <c r="AK14" s="925"/>
      <c r="AL14" s="926"/>
      <c r="AM14" s="926"/>
      <c r="AN14" s="926"/>
      <c r="AO14" s="927"/>
      <c r="AP14" s="2"/>
      <c r="AQ14" s="47">
        <f t="shared" si="2"/>
        <v>3</v>
      </c>
    </row>
    <row r="15" spans="2:86" ht="12" customHeight="1" x14ac:dyDescent="0.15">
      <c r="B15" s="889"/>
      <c r="C15" s="894"/>
      <c r="D15" s="892"/>
      <c r="E15" s="892"/>
      <c r="F15" s="892"/>
      <c r="G15" s="892"/>
      <c r="H15" s="892"/>
      <c r="I15" s="892"/>
      <c r="J15" s="893"/>
      <c r="K15" s="227">
        <v>5</v>
      </c>
      <c r="L15" s="925" t="s">
        <v>627</v>
      </c>
      <c r="M15" s="927"/>
      <c r="N15" s="925" t="s">
        <v>861</v>
      </c>
      <c r="O15" s="927"/>
      <c r="P15" s="925"/>
      <c r="Q15" s="927"/>
      <c r="R15" s="929" t="s">
        <v>379</v>
      </c>
      <c r="S15" s="930"/>
      <c r="T15" s="931"/>
      <c r="U15" s="925" t="s">
        <v>494</v>
      </c>
      <c r="V15" s="927"/>
      <c r="W15" s="925"/>
      <c r="X15" s="927"/>
      <c r="Y15" s="229"/>
      <c r="Z15" s="229"/>
      <c r="AA15" s="229"/>
      <c r="AB15" s="229"/>
      <c r="AC15" s="254"/>
      <c r="AD15" s="254"/>
      <c r="AE15" s="254"/>
      <c r="AF15" s="254"/>
      <c r="AG15" s="228"/>
      <c r="AH15" s="228"/>
      <c r="AI15" s="228"/>
      <c r="AJ15" s="228"/>
      <c r="AK15" s="925" t="s">
        <v>630</v>
      </c>
      <c r="AL15" s="926"/>
      <c r="AM15" s="926"/>
      <c r="AN15" s="926"/>
      <c r="AO15" s="927"/>
      <c r="AP15" s="2"/>
      <c r="AQ15" s="47">
        <f t="shared" si="2"/>
        <v>1</v>
      </c>
    </row>
    <row r="16" spans="2:86" ht="12" customHeight="1" x14ac:dyDescent="0.15">
      <c r="B16" s="889"/>
      <c r="C16" s="894"/>
      <c r="D16" s="892"/>
      <c r="E16" s="892"/>
      <c r="F16" s="892"/>
      <c r="G16" s="892"/>
      <c r="H16" s="892"/>
      <c r="I16" s="892"/>
      <c r="J16" s="893"/>
      <c r="K16" s="227">
        <v>6</v>
      </c>
      <c r="L16" s="925" t="s">
        <v>627</v>
      </c>
      <c r="M16" s="927"/>
      <c r="N16" s="925" t="s">
        <v>861</v>
      </c>
      <c r="O16" s="927"/>
      <c r="P16" s="925"/>
      <c r="Q16" s="927"/>
      <c r="R16" s="929" t="s">
        <v>379</v>
      </c>
      <c r="S16" s="930"/>
      <c r="T16" s="931"/>
      <c r="U16" s="925" t="s">
        <v>433</v>
      </c>
      <c r="V16" s="927"/>
      <c r="W16" s="925"/>
      <c r="X16" s="927"/>
      <c r="Y16" s="229"/>
      <c r="Z16" s="229"/>
      <c r="AA16" s="229"/>
      <c r="AB16" s="229"/>
      <c r="AC16" s="254"/>
      <c r="AD16" s="254"/>
      <c r="AE16" s="254"/>
      <c r="AF16" s="254"/>
      <c r="AG16" s="228"/>
      <c r="AH16" s="228"/>
      <c r="AI16" s="228"/>
      <c r="AJ16" s="228"/>
      <c r="AK16" s="925" t="s">
        <v>630</v>
      </c>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5.74</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1</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3</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514" priority="2">
      <formula>$AQ11=2</formula>
    </cfRule>
  </conditionalFormatting>
  <conditionalFormatting sqref="Y29:AB29">
    <cfRule type="expression" dxfId="1513" priority="11">
      <formula>$AQ28=2</formula>
    </cfRule>
  </conditionalFormatting>
  <conditionalFormatting sqref="Y30:AB31">
    <cfRule type="expression" dxfId="1512" priority="9">
      <formula>$AQ28=2</formula>
    </cfRule>
  </conditionalFormatting>
  <conditionalFormatting sqref="Y32:AB32">
    <cfRule type="expression" dxfId="1511" priority="7">
      <formula>$AQ29=2</formula>
    </cfRule>
  </conditionalFormatting>
  <conditionalFormatting sqref="Y33:AB33">
    <cfRule type="expression" dxfId="1510" priority="5">
      <formula>$AQ29=2</formula>
    </cfRule>
  </conditionalFormatting>
  <conditionalFormatting sqref="Y34:AB34">
    <cfRule type="expression" dxfId="1509" priority="3">
      <formula>$AQ29=2</formula>
    </cfRule>
  </conditionalFormatting>
  <conditionalFormatting sqref="Y11:AF28">
    <cfRule type="expression" dxfId="1508" priority="1">
      <formula>$AQ11=3</formula>
    </cfRule>
  </conditionalFormatting>
  <conditionalFormatting sqref="Y29:AF29">
    <cfRule type="expression" dxfId="1507" priority="12">
      <formula>$AQ28=3</formula>
    </cfRule>
  </conditionalFormatting>
  <conditionalFormatting sqref="Y30:AF31">
    <cfRule type="expression" dxfId="1506" priority="10">
      <formula>$AQ28=3</formula>
    </cfRule>
  </conditionalFormatting>
  <conditionalFormatting sqref="Y32:AF32">
    <cfRule type="expression" dxfId="1505" priority="8">
      <formula>$AQ29=3</formula>
    </cfRule>
  </conditionalFormatting>
  <conditionalFormatting sqref="Y33:AF33">
    <cfRule type="expression" dxfId="1504" priority="6">
      <formula>$AQ29=3</formula>
    </cfRule>
  </conditionalFormatting>
  <conditionalFormatting sqref="Y34:AF34">
    <cfRule type="expression" dxfId="1503" priority="4">
      <formula>$AQ29=3</formula>
    </cfRule>
  </conditionalFormatting>
  <conditionalFormatting sqref="AC11:AJ28">
    <cfRule type="expression" dxfId="1502" priority="13">
      <formula>$AQ11=1</formula>
    </cfRule>
  </conditionalFormatting>
  <conditionalFormatting sqref="AC29:AJ29">
    <cfRule type="expression" dxfId="1501" priority="24">
      <formula>$AQ28=1</formula>
    </cfRule>
  </conditionalFormatting>
  <conditionalFormatting sqref="AC30:AJ31">
    <cfRule type="expression" dxfId="1500" priority="22">
      <formula>$AQ28=1</formula>
    </cfRule>
  </conditionalFormatting>
  <conditionalFormatting sqref="AC32:AJ32">
    <cfRule type="expression" dxfId="1499" priority="20">
      <formula>$AQ29=1</formula>
    </cfRule>
  </conditionalFormatting>
  <conditionalFormatting sqref="AC33:AJ33">
    <cfRule type="expression" dxfId="1498" priority="18">
      <formula>$AQ29=1</formula>
    </cfRule>
  </conditionalFormatting>
  <conditionalFormatting sqref="AC34:AJ34">
    <cfRule type="expression" dxfId="1497" priority="16">
      <formula>$AQ29=1</formula>
    </cfRule>
  </conditionalFormatting>
  <conditionalFormatting sqref="AG11:AJ28">
    <cfRule type="expression" dxfId="1496" priority="14">
      <formula>$AQ11=2</formula>
    </cfRule>
  </conditionalFormatting>
  <conditionalFormatting sqref="AG29:AJ29">
    <cfRule type="expression" dxfId="1495" priority="23">
      <formula>$AQ28=2</formula>
    </cfRule>
  </conditionalFormatting>
  <conditionalFormatting sqref="AG30:AJ31">
    <cfRule type="expression" dxfId="1494" priority="21">
      <formula>$AQ28=2</formula>
    </cfRule>
  </conditionalFormatting>
  <conditionalFormatting sqref="AG32:AJ32">
    <cfRule type="expression" dxfId="1493" priority="19">
      <formula>$AQ29=2</formula>
    </cfRule>
  </conditionalFormatting>
  <conditionalFormatting sqref="AG33:AJ33">
    <cfRule type="expression" dxfId="1492" priority="17">
      <formula>$AQ29=2</formula>
    </cfRule>
  </conditionalFormatting>
  <conditionalFormatting sqref="AG34:AJ34">
    <cfRule type="expression" dxfId="1491" priority="15">
      <formula>$AQ29=2</formula>
    </cfRule>
  </conditionalFormatting>
  <dataValidations count="1">
    <dataValidation type="list" allowBlank="1" showInputMessage="1" showErrorMessage="1" sqref="Y11:AB34" xr:uid="{1D2C329A-0033-4FD5-A021-35A3923B0DD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2C79824-2746-4B10-B76E-1CF043084277}">
          <x14:formula1>
            <xm:f>'(参考)リスト'!$F$16:$F$21</xm:f>
          </x14:formula1>
          <xm:sqref>U11:X34</xm:sqref>
        </x14:dataValidation>
        <x14:dataValidation type="list" allowBlank="1" showInputMessage="1" showErrorMessage="1" xr:uid="{0C93AB89-FDBF-4326-B2CD-361F5D67A79A}">
          <x14:formula1>
            <xm:f>'(参考)リスト'!$D$16:$D$18</xm:f>
          </x14:formula1>
          <xm:sqref>P11:Q34</xm:sqref>
        </x14:dataValidation>
        <x14:dataValidation type="list" allowBlank="1" showInputMessage="1" showErrorMessage="1" xr:uid="{C76C2B98-546B-4315-91CE-02D6E457C182}">
          <x14:formula1>
            <xm:f>'(参考)リスト'!$E$16:$E$27</xm:f>
          </x14:formula1>
          <xm:sqref>R11:T34</xm:sqref>
        </x14:dataValidation>
        <x14:dataValidation type="list" allowBlank="1" showInputMessage="1" showErrorMessage="1" xr:uid="{E5839E3A-EF89-45AE-A2CD-437F819315A7}">
          <x14:formula1>
            <xm:f>'(参考)リスト'!$B$16:$B$21</xm:f>
          </x14:formula1>
          <xm:sqref>L11:M34</xm:sqref>
        </x14:dataValidation>
        <x14:dataValidation type="list" allowBlank="1" showInputMessage="1" showErrorMessage="1" xr:uid="{278625B1-480F-4F76-8B6C-6BDAEBF97921}">
          <x14:formula1>
            <xm:f>'(参考)リスト'!$G$16:$G$19</xm:f>
          </x14:formula1>
          <xm:sqref>AM35:AO38</xm:sqref>
        </x14:dataValidation>
        <x14:dataValidation type="list" allowBlank="1" showInputMessage="1" showErrorMessage="1" xr:uid="{9379D6D1-BFB4-4CBA-864F-02035E63D0BB}">
          <x14:formula1>
            <xm:f>'(参考)リスト'!$C$16:$C$47</xm:f>
          </x14:formula1>
          <xm:sqref>N11:O34</xm:sqref>
        </x14:dataValidation>
      </x14:dataValidations>
    </ext>
  </extLst>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170C4-883D-4CA1-AFFE-BB10FEAB7984}">
  <sheetPr codeName="Sheet124">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S025</v>
      </c>
      <c r="AW5" s="36">
        <f>R7</f>
        <v>10.5</v>
      </c>
      <c r="AX5" s="45" t="str">
        <f>AM35</f>
        <v>Ⅱ</v>
      </c>
      <c r="AY5" s="45">
        <f>Y37</f>
        <v>0</v>
      </c>
      <c r="AZ5" s="45">
        <f t="shared" ref="AZ5:BJ5" si="0">Z37</f>
        <v>0</v>
      </c>
      <c r="BA5" s="45">
        <f t="shared" si="0"/>
        <v>0</v>
      </c>
      <c r="BB5" s="45">
        <f>AB37</f>
        <v>1</v>
      </c>
      <c r="BC5" s="45">
        <f t="shared" si="0"/>
        <v>0</v>
      </c>
      <c r="BD5" s="45">
        <f>AD37</f>
        <v>0</v>
      </c>
      <c r="BE5" s="45">
        <f>AE37</f>
        <v>0</v>
      </c>
      <c r="BF5" s="45">
        <f t="shared" si="0"/>
        <v>0</v>
      </c>
      <c r="BG5" s="45">
        <f t="shared" si="0"/>
        <v>0</v>
      </c>
      <c r="BH5" s="45">
        <f t="shared" si="0"/>
        <v>0</v>
      </c>
      <c r="BI5" s="45">
        <f>AI37</f>
        <v>0</v>
      </c>
      <c r="BJ5" s="45">
        <f t="shared" si="0"/>
        <v>3</v>
      </c>
      <c r="BK5" s="230" t="str">
        <f>IF(Y37&gt;0,R7,"")</f>
        <v/>
      </c>
      <c r="BL5" s="230" t="str">
        <f>IF(Y37&gt;0,"",IF(Z37&gt;0,R7,""))</f>
        <v/>
      </c>
      <c r="BM5" s="230" t="str">
        <f>IF(Y37+Z37&gt;0,"",IF(AA37&gt;0,R7,""))</f>
        <v/>
      </c>
      <c r="BN5" s="230">
        <f>IF(Y37+Z37+AA37&gt;0,"",IF(AB37&gt;0,R7,""))</f>
        <v>10.5</v>
      </c>
      <c r="BO5" s="45">
        <f>AC35</f>
        <v>0</v>
      </c>
      <c r="BP5" s="45">
        <f t="shared" ref="BP5:BQ5" si="1">AD35</f>
        <v>0</v>
      </c>
      <c r="BQ5" s="45">
        <f t="shared" si="1"/>
        <v>0</v>
      </c>
      <c r="BR5" s="45">
        <f>AF35</f>
        <v>0</v>
      </c>
      <c r="BS5" s="45">
        <f>AG35</f>
        <v>0</v>
      </c>
      <c r="BT5" s="45">
        <f>AH35</f>
        <v>0</v>
      </c>
      <c r="BU5" s="45">
        <f>AI35</f>
        <v>0</v>
      </c>
      <c r="BV5" s="45">
        <f>AJ35</f>
        <v>9.0400000000000009</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552</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571</v>
      </c>
      <c r="O11" s="927"/>
      <c r="P11" s="925" t="s">
        <v>373</v>
      </c>
      <c r="Q11" s="927"/>
      <c r="R11" s="928" t="s">
        <v>373</v>
      </c>
      <c r="S11" s="928"/>
      <c r="T11" s="928"/>
      <c r="U11" s="925" t="s">
        <v>494</v>
      </c>
      <c r="V11" s="927"/>
      <c r="W11" s="925" t="s">
        <v>494</v>
      </c>
      <c r="X11" s="927"/>
      <c r="Y11" s="229"/>
      <c r="Z11" s="229"/>
      <c r="AA11" s="229"/>
      <c r="AB11" s="229"/>
      <c r="AC11" s="228"/>
      <c r="AD11" s="228"/>
      <c r="AE11" s="228"/>
      <c r="AF11" s="228"/>
      <c r="AG11" s="254"/>
      <c r="AH11" s="254"/>
      <c r="AI11" s="254"/>
      <c r="AJ11" s="254">
        <v>1.33</v>
      </c>
      <c r="AK11" s="925" t="s">
        <v>569</v>
      </c>
      <c r="AL11" s="926"/>
      <c r="AM11" s="926"/>
      <c r="AN11" s="926"/>
      <c r="AO11" s="927"/>
      <c r="AP11" s="2"/>
      <c r="AQ11" s="47">
        <f>IF(P11="材質劣化",2,IF(P11="漏水",3,1))</f>
        <v>3</v>
      </c>
      <c r="AS11" s="35" t="str">
        <f>IF(Y11&lt;&gt;"",1,"")</f>
        <v/>
      </c>
    </row>
    <row r="12" spans="2:86" ht="12" customHeight="1" x14ac:dyDescent="0.15">
      <c r="B12" s="889"/>
      <c r="C12" s="894"/>
      <c r="D12" s="892"/>
      <c r="E12" s="892"/>
      <c r="F12" s="892"/>
      <c r="G12" s="892"/>
      <c r="H12" s="892"/>
      <c r="I12" s="892"/>
      <c r="J12" s="893"/>
      <c r="K12" s="227">
        <v>2</v>
      </c>
      <c r="L12" s="925" t="s">
        <v>425</v>
      </c>
      <c r="M12" s="927"/>
      <c r="N12" s="925" t="s">
        <v>571</v>
      </c>
      <c r="O12" s="927"/>
      <c r="P12" s="925" t="s">
        <v>466</v>
      </c>
      <c r="Q12" s="927"/>
      <c r="R12" s="928" t="s">
        <v>337</v>
      </c>
      <c r="S12" s="928"/>
      <c r="T12" s="928"/>
      <c r="U12" s="925" t="s">
        <v>433</v>
      </c>
      <c r="V12" s="927"/>
      <c r="W12" s="925" t="s">
        <v>494</v>
      </c>
      <c r="X12" s="927"/>
      <c r="Y12" s="255"/>
      <c r="Z12" s="255"/>
      <c r="AA12" s="255"/>
      <c r="AB12" s="255" t="s">
        <v>503</v>
      </c>
      <c r="AC12" s="228"/>
      <c r="AD12" s="228"/>
      <c r="AE12" s="228"/>
      <c r="AF12" s="228"/>
      <c r="AG12" s="228"/>
      <c r="AH12" s="228"/>
      <c r="AI12" s="228"/>
      <c r="AJ12" s="228"/>
      <c r="AK12" s="925" t="s">
        <v>1015</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v>3</v>
      </c>
      <c r="L13" s="925" t="s">
        <v>425</v>
      </c>
      <c r="M13" s="927"/>
      <c r="N13" s="925" t="s">
        <v>571</v>
      </c>
      <c r="O13" s="927"/>
      <c r="P13" s="925" t="s">
        <v>373</v>
      </c>
      <c r="Q13" s="927"/>
      <c r="R13" s="929" t="s">
        <v>373</v>
      </c>
      <c r="S13" s="930"/>
      <c r="T13" s="931"/>
      <c r="U13" s="925" t="s">
        <v>494</v>
      </c>
      <c r="V13" s="927"/>
      <c r="W13" s="925" t="s">
        <v>494</v>
      </c>
      <c r="X13" s="927"/>
      <c r="Y13" s="229"/>
      <c r="Z13" s="229"/>
      <c r="AA13" s="229"/>
      <c r="AB13" s="229"/>
      <c r="AC13" s="228"/>
      <c r="AD13" s="228"/>
      <c r="AE13" s="228"/>
      <c r="AF13" s="228"/>
      <c r="AG13" s="254"/>
      <c r="AH13" s="254"/>
      <c r="AI13" s="254"/>
      <c r="AJ13" s="254">
        <v>4.8600000000000003</v>
      </c>
      <c r="AK13" s="925" t="s">
        <v>569</v>
      </c>
      <c r="AL13" s="926"/>
      <c r="AM13" s="926"/>
      <c r="AN13" s="926"/>
      <c r="AO13" s="927"/>
      <c r="AP13" s="2"/>
      <c r="AQ13" s="47">
        <f t="shared" ref="AQ13:AQ27" si="2">IF(P13="材質劣化",2,IF(P13="漏水",3,1))</f>
        <v>3</v>
      </c>
    </row>
    <row r="14" spans="2:86" ht="12" customHeight="1" x14ac:dyDescent="0.15">
      <c r="B14" s="889"/>
      <c r="C14" s="894"/>
      <c r="D14" s="892"/>
      <c r="E14" s="892"/>
      <c r="F14" s="892"/>
      <c r="G14" s="892"/>
      <c r="H14" s="892"/>
      <c r="I14" s="892"/>
      <c r="J14" s="893"/>
      <c r="K14" s="227">
        <v>4</v>
      </c>
      <c r="L14" s="925" t="s">
        <v>425</v>
      </c>
      <c r="M14" s="927"/>
      <c r="N14" s="925" t="s">
        <v>498</v>
      </c>
      <c r="O14" s="927"/>
      <c r="P14" s="925" t="s">
        <v>373</v>
      </c>
      <c r="Q14" s="927"/>
      <c r="R14" s="929" t="s">
        <v>373</v>
      </c>
      <c r="S14" s="930"/>
      <c r="T14" s="931"/>
      <c r="U14" s="925" t="s">
        <v>494</v>
      </c>
      <c r="V14" s="927"/>
      <c r="W14" s="925" t="s">
        <v>494</v>
      </c>
      <c r="X14" s="927"/>
      <c r="Y14" s="229"/>
      <c r="Z14" s="229"/>
      <c r="AA14" s="229"/>
      <c r="AB14" s="229"/>
      <c r="AC14" s="228"/>
      <c r="AD14" s="228"/>
      <c r="AE14" s="228"/>
      <c r="AF14" s="228"/>
      <c r="AG14" s="254"/>
      <c r="AH14" s="254"/>
      <c r="AI14" s="254"/>
      <c r="AJ14" s="254">
        <v>2.85</v>
      </c>
      <c r="AK14" s="925" t="s">
        <v>569</v>
      </c>
      <c r="AL14" s="926"/>
      <c r="AM14" s="926"/>
      <c r="AN14" s="926"/>
      <c r="AO14" s="927"/>
      <c r="AP14" s="2"/>
      <c r="AQ14" s="47">
        <f t="shared" si="2"/>
        <v>3</v>
      </c>
    </row>
    <row r="15" spans="2:86" ht="12" customHeight="1" x14ac:dyDescent="0.15">
      <c r="B15" s="889"/>
      <c r="C15" s="894"/>
      <c r="D15" s="892"/>
      <c r="E15" s="892"/>
      <c r="F15" s="892"/>
      <c r="G15" s="892"/>
      <c r="H15" s="892"/>
      <c r="I15" s="892"/>
      <c r="J15" s="893"/>
      <c r="K15" s="227">
        <v>5</v>
      </c>
      <c r="L15" s="925" t="s">
        <v>627</v>
      </c>
      <c r="M15" s="927"/>
      <c r="N15" s="925" t="s">
        <v>861</v>
      </c>
      <c r="O15" s="927"/>
      <c r="P15" s="925"/>
      <c r="Q15" s="927"/>
      <c r="R15" s="929" t="s">
        <v>379</v>
      </c>
      <c r="S15" s="930"/>
      <c r="T15" s="931"/>
      <c r="U15" s="925" t="s">
        <v>433</v>
      </c>
      <c r="V15" s="927"/>
      <c r="W15" s="925"/>
      <c r="X15" s="927"/>
      <c r="Y15" s="229"/>
      <c r="Z15" s="229"/>
      <c r="AA15" s="229"/>
      <c r="AB15" s="229"/>
      <c r="AC15" s="254"/>
      <c r="AD15" s="254"/>
      <c r="AE15" s="254"/>
      <c r="AF15" s="254"/>
      <c r="AG15" s="228"/>
      <c r="AH15" s="228"/>
      <c r="AI15" s="228"/>
      <c r="AJ15" s="228"/>
      <c r="AK15" s="925" t="s">
        <v>630</v>
      </c>
      <c r="AL15" s="926"/>
      <c r="AM15" s="926"/>
      <c r="AN15" s="926"/>
      <c r="AO15" s="927"/>
      <c r="AP15" s="2"/>
      <c r="AQ15" s="47">
        <f t="shared" si="2"/>
        <v>1</v>
      </c>
    </row>
    <row r="16" spans="2:86" ht="12" customHeight="1" x14ac:dyDescent="0.15">
      <c r="B16" s="889"/>
      <c r="C16" s="894"/>
      <c r="D16" s="892"/>
      <c r="E16" s="892"/>
      <c r="F16" s="892"/>
      <c r="G16" s="892"/>
      <c r="H16" s="892"/>
      <c r="I16" s="892"/>
      <c r="J16" s="893"/>
      <c r="K16" s="227">
        <v>6</v>
      </c>
      <c r="L16" s="925" t="s">
        <v>627</v>
      </c>
      <c r="M16" s="927"/>
      <c r="N16" s="925" t="s">
        <v>861</v>
      </c>
      <c r="O16" s="927"/>
      <c r="P16" s="925"/>
      <c r="Q16" s="927"/>
      <c r="R16" s="929" t="s">
        <v>379</v>
      </c>
      <c r="S16" s="930"/>
      <c r="T16" s="931"/>
      <c r="U16" s="925" t="s">
        <v>433</v>
      </c>
      <c r="V16" s="927"/>
      <c r="W16" s="925"/>
      <c r="X16" s="927"/>
      <c r="Y16" s="229"/>
      <c r="Z16" s="229"/>
      <c r="AA16" s="229"/>
      <c r="AB16" s="229"/>
      <c r="AC16" s="254"/>
      <c r="AD16" s="254"/>
      <c r="AE16" s="254"/>
      <c r="AF16" s="254"/>
      <c r="AG16" s="228"/>
      <c r="AH16" s="228"/>
      <c r="AI16" s="228"/>
      <c r="AJ16" s="228"/>
      <c r="AK16" s="925" t="s">
        <v>630</v>
      </c>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9.0400000000000009</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1</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3</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490" priority="2">
      <formula>$AQ11=2</formula>
    </cfRule>
  </conditionalFormatting>
  <conditionalFormatting sqref="Y29:AB29">
    <cfRule type="expression" dxfId="1489" priority="11">
      <formula>$AQ28=2</formula>
    </cfRule>
  </conditionalFormatting>
  <conditionalFormatting sqref="Y30:AB31">
    <cfRule type="expression" dxfId="1488" priority="9">
      <formula>$AQ28=2</formula>
    </cfRule>
  </conditionalFormatting>
  <conditionalFormatting sqref="Y32:AB32">
    <cfRule type="expression" dxfId="1487" priority="7">
      <formula>$AQ29=2</formula>
    </cfRule>
  </conditionalFormatting>
  <conditionalFormatting sqref="Y33:AB33">
    <cfRule type="expression" dxfId="1486" priority="5">
      <formula>$AQ29=2</formula>
    </cfRule>
  </conditionalFormatting>
  <conditionalFormatting sqref="Y34:AB34">
    <cfRule type="expression" dxfId="1485" priority="3">
      <formula>$AQ29=2</formula>
    </cfRule>
  </conditionalFormatting>
  <conditionalFormatting sqref="Y11:AF28">
    <cfRule type="expression" dxfId="1484" priority="1">
      <formula>$AQ11=3</formula>
    </cfRule>
  </conditionalFormatting>
  <conditionalFormatting sqref="Y29:AF29">
    <cfRule type="expression" dxfId="1483" priority="12">
      <formula>$AQ28=3</formula>
    </cfRule>
  </conditionalFormatting>
  <conditionalFormatting sqref="Y30:AF31">
    <cfRule type="expression" dxfId="1482" priority="10">
      <formula>$AQ28=3</formula>
    </cfRule>
  </conditionalFormatting>
  <conditionalFormatting sqref="Y32:AF32">
    <cfRule type="expression" dxfId="1481" priority="8">
      <formula>$AQ29=3</formula>
    </cfRule>
  </conditionalFormatting>
  <conditionalFormatting sqref="Y33:AF33">
    <cfRule type="expression" dxfId="1480" priority="6">
      <formula>$AQ29=3</formula>
    </cfRule>
  </conditionalFormatting>
  <conditionalFormatting sqref="Y34:AF34">
    <cfRule type="expression" dxfId="1479" priority="4">
      <formula>$AQ29=3</formula>
    </cfRule>
  </conditionalFormatting>
  <conditionalFormatting sqref="AC11:AJ28">
    <cfRule type="expression" dxfId="1478" priority="13">
      <formula>$AQ11=1</formula>
    </cfRule>
  </conditionalFormatting>
  <conditionalFormatting sqref="AC29:AJ29">
    <cfRule type="expression" dxfId="1477" priority="24">
      <formula>$AQ28=1</formula>
    </cfRule>
  </conditionalFormatting>
  <conditionalFormatting sqref="AC30:AJ31">
    <cfRule type="expression" dxfId="1476" priority="22">
      <formula>$AQ28=1</formula>
    </cfRule>
  </conditionalFormatting>
  <conditionalFormatting sqref="AC32:AJ32">
    <cfRule type="expression" dxfId="1475" priority="20">
      <formula>$AQ29=1</formula>
    </cfRule>
  </conditionalFormatting>
  <conditionalFormatting sqref="AC33:AJ33">
    <cfRule type="expression" dxfId="1474" priority="18">
      <formula>$AQ29=1</formula>
    </cfRule>
  </conditionalFormatting>
  <conditionalFormatting sqref="AC34:AJ34">
    <cfRule type="expression" dxfId="1473" priority="16">
      <formula>$AQ29=1</formula>
    </cfRule>
  </conditionalFormatting>
  <conditionalFormatting sqref="AG11:AJ28">
    <cfRule type="expression" dxfId="1472" priority="14">
      <formula>$AQ11=2</formula>
    </cfRule>
  </conditionalFormatting>
  <conditionalFormatting sqref="AG29:AJ29">
    <cfRule type="expression" dxfId="1471" priority="23">
      <formula>$AQ28=2</formula>
    </cfRule>
  </conditionalFormatting>
  <conditionalFormatting sqref="AG30:AJ31">
    <cfRule type="expression" dxfId="1470" priority="21">
      <formula>$AQ28=2</formula>
    </cfRule>
  </conditionalFormatting>
  <conditionalFormatting sqref="AG32:AJ32">
    <cfRule type="expression" dxfId="1469" priority="19">
      <formula>$AQ29=2</formula>
    </cfRule>
  </conditionalFormatting>
  <conditionalFormatting sqref="AG33:AJ33">
    <cfRule type="expression" dxfId="1468" priority="17">
      <formula>$AQ29=2</formula>
    </cfRule>
  </conditionalFormatting>
  <conditionalFormatting sqref="AG34:AJ34">
    <cfRule type="expression" dxfId="1467" priority="15">
      <formula>$AQ29=2</formula>
    </cfRule>
  </conditionalFormatting>
  <dataValidations count="1">
    <dataValidation type="list" allowBlank="1" showInputMessage="1" showErrorMessage="1" sqref="Y11:AB34" xr:uid="{9883A3E6-378B-4332-A0B6-DC5ABE1BF0A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9ECE79E4-7702-47B8-9F5B-F4B2011FED59}">
          <x14:formula1>
            <xm:f>'(参考)リスト'!$C$16:$C$47</xm:f>
          </x14:formula1>
          <xm:sqref>N11:O34</xm:sqref>
        </x14:dataValidation>
        <x14:dataValidation type="list" allowBlank="1" showInputMessage="1" showErrorMessage="1" xr:uid="{96FD6D7E-DDFA-46B3-AD76-BED440133FE8}">
          <x14:formula1>
            <xm:f>'(参考)リスト'!$G$16:$G$19</xm:f>
          </x14:formula1>
          <xm:sqref>AM35:AO38</xm:sqref>
        </x14:dataValidation>
        <x14:dataValidation type="list" allowBlank="1" showInputMessage="1" showErrorMessage="1" xr:uid="{0A355EED-434B-4F54-BF94-B3E3A6E574B6}">
          <x14:formula1>
            <xm:f>'(参考)リスト'!$B$16:$B$21</xm:f>
          </x14:formula1>
          <xm:sqref>L11:M34</xm:sqref>
        </x14:dataValidation>
        <x14:dataValidation type="list" allowBlank="1" showInputMessage="1" showErrorMessage="1" xr:uid="{3F3FF126-ECA1-4BE3-8034-9CB204BFD830}">
          <x14:formula1>
            <xm:f>'(参考)リスト'!$E$16:$E$27</xm:f>
          </x14:formula1>
          <xm:sqref>R11:T34</xm:sqref>
        </x14:dataValidation>
        <x14:dataValidation type="list" allowBlank="1" showInputMessage="1" showErrorMessage="1" xr:uid="{966B18FC-DBE0-4357-9080-40EC7A438F93}">
          <x14:formula1>
            <xm:f>'(参考)リスト'!$D$16:$D$18</xm:f>
          </x14:formula1>
          <xm:sqref>P11:Q34</xm:sqref>
        </x14:dataValidation>
        <x14:dataValidation type="list" allowBlank="1" showInputMessage="1" showErrorMessage="1" xr:uid="{E927B0C9-CF2E-43AA-9697-EA34DD11D7E6}">
          <x14:formula1>
            <xm:f>'(参考)リスト'!$F$16:$F$21</xm:f>
          </x14:formula1>
          <xm:sqref>U11:X34</xm:sqref>
        </x14:dataValidation>
      </x14:dataValidations>
    </ext>
  </extLst>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B844E-C459-4C15-8E9D-C98C83E0ABD0}">
  <sheetPr codeName="Sheet125">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S026</v>
      </c>
      <c r="AW5" s="36">
        <f>R7</f>
        <v>10.5</v>
      </c>
      <c r="AX5" s="45" t="str">
        <f>AM35</f>
        <v>Ⅱ</v>
      </c>
      <c r="AY5" s="45">
        <f>Y37</f>
        <v>0</v>
      </c>
      <c r="AZ5" s="45">
        <f t="shared" ref="AZ5:BJ5" si="0">Z37</f>
        <v>0</v>
      </c>
      <c r="BA5" s="45">
        <f t="shared" si="0"/>
        <v>0</v>
      </c>
      <c r="BB5" s="45">
        <f>AB37</f>
        <v>1</v>
      </c>
      <c r="BC5" s="45">
        <f t="shared" si="0"/>
        <v>0</v>
      </c>
      <c r="BD5" s="45">
        <f>AD37</f>
        <v>0</v>
      </c>
      <c r="BE5" s="45">
        <f>AE37</f>
        <v>0</v>
      </c>
      <c r="BF5" s="45">
        <f t="shared" si="0"/>
        <v>0</v>
      </c>
      <c r="BG5" s="45">
        <f t="shared" si="0"/>
        <v>0</v>
      </c>
      <c r="BH5" s="45">
        <f t="shared" si="0"/>
        <v>0</v>
      </c>
      <c r="BI5" s="45">
        <f>AI37</f>
        <v>0</v>
      </c>
      <c r="BJ5" s="45">
        <f t="shared" si="0"/>
        <v>1</v>
      </c>
      <c r="BK5" s="230" t="str">
        <f>IF(Y37&gt;0,R7,"")</f>
        <v/>
      </c>
      <c r="BL5" s="230" t="str">
        <f>IF(Y37&gt;0,"",IF(Z37&gt;0,R7,""))</f>
        <v/>
      </c>
      <c r="BM5" s="230" t="str">
        <f>IF(Y37+Z37&gt;0,"",IF(AA37&gt;0,R7,""))</f>
        <v/>
      </c>
      <c r="BN5" s="230">
        <f>IF(Y37+Z37+AA37&gt;0,"",IF(AB37&gt;0,R7,""))</f>
        <v>10.5</v>
      </c>
      <c r="BO5" s="45">
        <f>AC35</f>
        <v>0</v>
      </c>
      <c r="BP5" s="45">
        <f t="shared" ref="BP5:BQ5" si="1">AD35</f>
        <v>0</v>
      </c>
      <c r="BQ5" s="45">
        <f t="shared" si="1"/>
        <v>0</v>
      </c>
      <c r="BR5" s="45">
        <f>AF35</f>
        <v>0</v>
      </c>
      <c r="BS5" s="45">
        <f>AG35</f>
        <v>0</v>
      </c>
      <c r="BT5" s="45">
        <f>AH35</f>
        <v>0</v>
      </c>
      <c r="BU5" s="45">
        <f>AI35</f>
        <v>0</v>
      </c>
      <c r="BV5" s="45">
        <f>AJ35</f>
        <v>13.33</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553</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500</v>
      </c>
      <c r="O11" s="927"/>
      <c r="P11" s="925" t="s">
        <v>373</v>
      </c>
      <c r="Q11" s="927"/>
      <c r="R11" s="928" t="s">
        <v>373</v>
      </c>
      <c r="S11" s="928"/>
      <c r="T11" s="928"/>
      <c r="U11" s="925" t="s">
        <v>494</v>
      </c>
      <c r="V11" s="927"/>
      <c r="W11" s="925" t="s">
        <v>494</v>
      </c>
      <c r="X11" s="927"/>
      <c r="Y11" s="229"/>
      <c r="Z11" s="229"/>
      <c r="AA11" s="229"/>
      <c r="AB11" s="229"/>
      <c r="AC11" s="228"/>
      <c r="AD11" s="228"/>
      <c r="AE11" s="228"/>
      <c r="AF11" s="228"/>
      <c r="AG11" s="254"/>
      <c r="AH11" s="254"/>
      <c r="AI11" s="254"/>
      <c r="AJ11" s="254">
        <v>13.33</v>
      </c>
      <c r="AK11" s="925" t="s">
        <v>569</v>
      </c>
      <c r="AL11" s="926"/>
      <c r="AM11" s="926"/>
      <c r="AN11" s="926"/>
      <c r="AO11" s="927"/>
      <c r="AP11" s="2"/>
      <c r="AQ11" s="47">
        <f>IF(P11="材質劣化",2,IF(P11="漏水",3,1))</f>
        <v>3</v>
      </c>
      <c r="AS11" s="35" t="str">
        <f>IF(Y11&lt;&gt;"",1,"")</f>
        <v/>
      </c>
    </row>
    <row r="12" spans="2:86" ht="12" customHeight="1" x14ac:dyDescent="0.15">
      <c r="B12" s="889"/>
      <c r="C12" s="894"/>
      <c r="D12" s="892"/>
      <c r="E12" s="892"/>
      <c r="F12" s="892"/>
      <c r="G12" s="892"/>
      <c r="H12" s="892"/>
      <c r="I12" s="892"/>
      <c r="J12" s="893"/>
      <c r="K12" s="227">
        <v>2</v>
      </c>
      <c r="L12" s="925" t="s">
        <v>425</v>
      </c>
      <c r="M12" s="927"/>
      <c r="N12" s="925" t="s">
        <v>571</v>
      </c>
      <c r="O12" s="927"/>
      <c r="P12" s="925" t="s">
        <v>466</v>
      </c>
      <c r="Q12" s="927"/>
      <c r="R12" s="928" t="s">
        <v>337</v>
      </c>
      <c r="S12" s="928"/>
      <c r="T12" s="928"/>
      <c r="U12" s="925" t="s">
        <v>433</v>
      </c>
      <c r="V12" s="927"/>
      <c r="W12" s="925" t="s">
        <v>494</v>
      </c>
      <c r="X12" s="927"/>
      <c r="Y12" s="255"/>
      <c r="Z12" s="255"/>
      <c r="AA12" s="255"/>
      <c r="AB12" s="255" t="s">
        <v>503</v>
      </c>
      <c r="AC12" s="228"/>
      <c r="AD12" s="228"/>
      <c r="AE12" s="228"/>
      <c r="AF12" s="228"/>
      <c r="AG12" s="228"/>
      <c r="AH12" s="228"/>
      <c r="AI12" s="228"/>
      <c r="AJ12" s="228"/>
      <c r="AK12" s="925" t="s">
        <v>1015</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v>3</v>
      </c>
      <c r="L13" s="925" t="s">
        <v>627</v>
      </c>
      <c r="M13" s="927"/>
      <c r="N13" s="925" t="s">
        <v>861</v>
      </c>
      <c r="O13" s="927"/>
      <c r="P13" s="925"/>
      <c r="Q13" s="927"/>
      <c r="R13" s="929" t="s">
        <v>379</v>
      </c>
      <c r="S13" s="930"/>
      <c r="T13" s="931"/>
      <c r="U13" s="925" t="s">
        <v>433</v>
      </c>
      <c r="V13" s="927"/>
      <c r="W13" s="925"/>
      <c r="X13" s="927"/>
      <c r="Y13" s="229"/>
      <c r="Z13" s="229"/>
      <c r="AA13" s="229"/>
      <c r="AB13" s="229"/>
      <c r="AC13" s="254"/>
      <c r="AD13" s="254"/>
      <c r="AE13" s="254"/>
      <c r="AF13" s="254"/>
      <c r="AG13" s="228"/>
      <c r="AH13" s="228"/>
      <c r="AI13" s="228"/>
      <c r="AJ13" s="228"/>
      <c r="AK13" s="925" t="s">
        <v>630</v>
      </c>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13.33</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1</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1</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466" priority="2">
      <formula>$AQ11=2</formula>
    </cfRule>
  </conditionalFormatting>
  <conditionalFormatting sqref="Y29:AB29">
    <cfRule type="expression" dxfId="1465" priority="11">
      <formula>$AQ28=2</formula>
    </cfRule>
  </conditionalFormatting>
  <conditionalFormatting sqref="Y30:AB31">
    <cfRule type="expression" dxfId="1464" priority="9">
      <formula>$AQ28=2</formula>
    </cfRule>
  </conditionalFormatting>
  <conditionalFormatting sqref="Y32:AB32">
    <cfRule type="expression" dxfId="1463" priority="7">
      <formula>$AQ29=2</formula>
    </cfRule>
  </conditionalFormatting>
  <conditionalFormatting sqref="Y33:AB33">
    <cfRule type="expression" dxfId="1462" priority="5">
      <formula>$AQ29=2</formula>
    </cfRule>
  </conditionalFormatting>
  <conditionalFormatting sqref="Y34:AB34">
    <cfRule type="expression" dxfId="1461" priority="3">
      <formula>$AQ29=2</formula>
    </cfRule>
  </conditionalFormatting>
  <conditionalFormatting sqref="Y11:AF28">
    <cfRule type="expression" dxfId="1460" priority="1">
      <formula>$AQ11=3</formula>
    </cfRule>
  </conditionalFormatting>
  <conditionalFormatting sqref="Y29:AF29">
    <cfRule type="expression" dxfId="1459" priority="12">
      <formula>$AQ28=3</formula>
    </cfRule>
  </conditionalFormatting>
  <conditionalFormatting sqref="Y30:AF31">
    <cfRule type="expression" dxfId="1458" priority="10">
      <formula>$AQ28=3</formula>
    </cfRule>
  </conditionalFormatting>
  <conditionalFormatting sqref="Y32:AF32">
    <cfRule type="expression" dxfId="1457" priority="8">
      <formula>$AQ29=3</formula>
    </cfRule>
  </conditionalFormatting>
  <conditionalFormatting sqref="Y33:AF33">
    <cfRule type="expression" dxfId="1456" priority="6">
      <formula>$AQ29=3</formula>
    </cfRule>
  </conditionalFormatting>
  <conditionalFormatting sqref="Y34:AF34">
    <cfRule type="expression" dxfId="1455" priority="4">
      <formula>$AQ29=3</formula>
    </cfRule>
  </conditionalFormatting>
  <conditionalFormatting sqref="AC11:AJ28">
    <cfRule type="expression" dxfId="1454" priority="13">
      <formula>$AQ11=1</formula>
    </cfRule>
  </conditionalFormatting>
  <conditionalFormatting sqref="AC29:AJ29">
    <cfRule type="expression" dxfId="1453" priority="24">
      <formula>$AQ28=1</formula>
    </cfRule>
  </conditionalFormatting>
  <conditionalFormatting sqref="AC30:AJ31">
    <cfRule type="expression" dxfId="1452" priority="22">
      <formula>$AQ28=1</formula>
    </cfRule>
  </conditionalFormatting>
  <conditionalFormatting sqref="AC32:AJ32">
    <cfRule type="expression" dxfId="1451" priority="20">
      <formula>$AQ29=1</formula>
    </cfRule>
  </conditionalFormatting>
  <conditionalFormatting sqref="AC33:AJ33">
    <cfRule type="expression" dxfId="1450" priority="18">
      <formula>$AQ29=1</formula>
    </cfRule>
  </conditionalFormatting>
  <conditionalFormatting sqref="AC34:AJ34">
    <cfRule type="expression" dxfId="1449" priority="16">
      <formula>$AQ29=1</formula>
    </cfRule>
  </conditionalFormatting>
  <conditionalFormatting sqref="AG11:AJ28">
    <cfRule type="expression" dxfId="1448" priority="14">
      <formula>$AQ11=2</formula>
    </cfRule>
  </conditionalFormatting>
  <conditionalFormatting sqref="AG29:AJ29">
    <cfRule type="expression" dxfId="1447" priority="23">
      <formula>$AQ28=2</formula>
    </cfRule>
  </conditionalFormatting>
  <conditionalFormatting sqref="AG30:AJ31">
    <cfRule type="expression" dxfId="1446" priority="21">
      <formula>$AQ28=2</formula>
    </cfRule>
  </conditionalFormatting>
  <conditionalFormatting sqref="AG32:AJ32">
    <cfRule type="expression" dxfId="1445" priority="19">
      <formula>$AQ29=2</formula>
    </cfRule>
  </conditionalFormatting>
  <conditionalFormatting sqref="AG33:AJ33">
    <cfRule type="expression" dxfId="1444" priority="17">
      <formula>$AQ29=2</formula>
    </cfRule>
  </conditionalFormatting>
  <conditionalFormatting sqref="AG34:AJ34">
    <cfRule type="expression" dxfId="1443" priority="15">
      <formula>$AQ29=2</formula>
    </cfRule>
  </conditionalFormatting>
  <dataValidations count="1">
    <dataValidation type="list" allowBlank="1" showInputMessage="1" showErrorMessage="1" sqref="Y11:AB34" xr:uid="{3EF4478D-53F8-4033-B98A-C9A1DBEF401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3A7A9B8B-8B07-49EB-915E-902B11DFA043}">
          <x14:formula1>
            <xm:f>'(参考)リスト'!$F$16:$F$21</xm:f>
          </x14:formula1>
          <xm:sqref>U11:X34</xm:sqref>
        </x14:dataValidation>
        <x14:dataValidation type="list" allowBlank="1" showInputMessage="1" showErrorMessage="1" xr:uid="{BEE125A6-0E01-4949-AC81-A3064CE3CFA4}">
          <x14:formula1>
            <xm:f>'(参考)リスト'!$D$16:$D$18</xm:f>
          </x14:formula1>
          <xm:sqref>P11:Q34</xm:sqref>
        </x14:dataValidation>
        <x14:dataValidation type="list" allowBlank="1" showInputMessage="1" showErrorMessage="1" xr:uid="{1CB1FAE9-C38F-47F3-B6C5-B8949967BDA2}">
          <x14:formula1>
            <xm:f>'(参考)リスト'!$E$16:$E$27</xm:f>
          </x14:formula1>
          <xm:sqref>R11:T34</xm:sqref>
        </x14:dataValidation>
        <x14:dataValidation type="list" allowBlank="1" showInputMessage="1" showErrorMessage="1" xr:uid="{36C35528-A8E1-4C78-9139-026E126D9CE7}">
          <x14:formula1>
            <xm:f>'(参考)リスト'!$B$16:$B$21</xm:f>
          </x14:formula1>
          <xm:sqref>L11:M34</xm:sqref>
        </x14:dataValidation>
        <x14:dataValidation type="list" allowBlank="1" showInputMessage="1" showErrorMessage="1" xr:uid="{70F85AF8-5CD8-4A70-BE42-7AC3D0DE93E4}">
          <x14:formula1>
            <xm:f>'(参考)リスト'!$G$16:$G$19</xm:f>
          </x14:formula1>
          <xm:sqref>AM35:AO38</xm:sqref>
        </x14:dataValidation>
        <x14:dataValidation type="list" allowBlank="1" showInputMessage="1" showErrorMessage="1" xr:uid="{AAC192E2-53F1-4460-8BE8-BBC8D2C98EFD}">
          <x14:formula1>
            <xm:f>'(参考)リスト'!$C$16:$C$47</xm:f>
          </x14:formula1>
          <xm:sqref>N11:O34</xm:sqref>
        </x14:dataValidation>
      </x14:dataValidations>
    </ext>
  </extLst>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61F7A-9297-489F-8FB2-143F961E6D8F}">
  <sheetPr codeName="Sheet126">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S027</v>
      </c>
      <c r="AW5" s="36">
        <f>R7</f>
        <v>10.5</v>
      </c>
      <c r="AX5" s="45" t="str">
        <f>AM35</f>
        <v>Ⅱ</v>
      </c>
      <c r="AY5" s="45">
        <f>Y37</f>
        <v>0</v>
      </c>
      <c r="AZ5" s="45">
        <f t="shared" ref="AZ5:BJ5" si="0">Z37</f>
        <v>0</v>
      </c>
      <c r="BA5" s="45">
        <f t="shared" si="0"/>
        <v>0</v>
      </c>
      <c r="BB5" s="45">
        <f>AB37</f>
        <v>1</v>
      </c>
      <c r="BC5" s="45">
        <f t="shared" si="0"/>
        <v>0</v>
      </c>
      <c r="BD5" s="45">
        <f>AD37</f>
        <v>0</v>
      </c>
      <c r="BE5" s="45">
        <f>AE37</f>
        <v>0</v>
      </c>
      <c r="BF5" s="45">
        <f t="shared" si="0"/>
        <v>0</v>
      </c>
      <c r="BG5" s="45">
        <f t="shared" si="0"/>
        <v>0</v>
      </c>
      <c r="BH5" s="45">
        <f t="shared" si="0"/>
        <v>0</v>
      </c>
      <c r="BI5" s="45">
        <f>AI37</f>
        <v>0</v>
      </c>
      <c r="BJ5" s="45">
        <f t="shared" si="0"/>
        <v>2</v>
      </c>
      <c r="BK5" s="230" t="str">
        <f>IF(Y37&gt;0,R7,"")</f>
        <v/>
      </c>
      <c r="BL5" s="230" t="str">
        <f>IF(Y37&gt;0,"",IF(Z37&gt;0,R7,""))</f>
        <v/>
      </c>
      <c r="BM5" s="230" t="str">
        <f>IF(Y37+Z37&gt;0,"",IF(AA37&gt;0,R7,""))</f>
        <v/>
      </c>
      <c r="BN5" s="230">
        <f>IF(Y37+Z37+AA37&gt;0,"",IF(AB37&gt;0,R7,""))</f>
        <v>10.5</v>
      </c>
      <c r="BO5" s="45">
        <f>AC35</f>
        <v>0</v>
      </c>
      <c r="BP5" s="45">
        <f t="shared" ref="BP5:BQ5" si="1">AD35</f>
        <v>0</v>
      </c>
      <c r="BQ5" s="45">
        <f t="shared" si="1"/>
        <v>0</v>
      </c>
      <c r="BR5" s="45">
        <f>AF35</f>
        <v>0</v>
      </c>
      <c r="BS5" s="45">
        <f>AG35</f>
        <v>0</v>
      </c>
      <c r="BT5" s="45">
        <f>AH35</f>
        <v>0</v>
      </c>
      <c r="BU5" s="45">
        <f>AI35</f>
        <v>0</v>
      </c>
      <c r="BV5" s="45">
        <f>AJ35</f>
        <v>3.88</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554</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571</v>
      </c>
      <c r="O11" s="927"/>
      <c r="P11" s="925" t="s">
        <v>373</v>
      </c>
      <c r="Q11" s="927"/>
      <c r="R11" s="928" t="s">
        <v>373</v>
      </c>
      <c r="S11" s="928"/>
      <c r="T11" s="928"/>
      <c r="U11" s="925" t="s">
        <v>494</v>
      </c>
      <c r="V11" s="927"/>
      <c r="W11" s="925" t="s">
        <v>494</v>
      </c>
      <c r="X11" s="927"/>
      <c r="Y11" s="229"/>
      <c r="Z11" s="229"/>
      <c r="AA11" s="229"/>
      <c r="AB11" s="229"/>
      <c r="AC11" s="228"/>
      <c r="AD11" s="228"/>
      <c r="AE11" s="228"/>
      <c r="AF11" s="228"/>
      <c r="AG11" s="254"/>
      <c r="AH11" s="254"/>
      <c r="AI11" s="254"/>
      <c r="AJ11" s="254">
        <v>2.86</v>
      </c>
      <c r="AK11" s="925" t="s">
        <v>569</v>
      </c>
      <c r="AL11" s="926"/>
      <c r="AM11" s="926"/>
      <c r="AN11" s="926"/>
      <c r="AO11" s="927"/>
      <c r="AP11" s="2"/>
      <c r="AQ11" s="47">
        <f>IF(P11="材質劣化",2,IF(P11="漏水",3,1))</f>
        <v>3</v>
      </c>
      <c r="AS11" s="35" t="str">
        <f>IF(Y11&lt;&gt;"",1,"")</f>
        <v/>
      </c>
    </row>
    <row r="12" spans="2:86" ht="12" customHeight="1" x14ac:dyDescent="0.15">
      <c r="B12" s="889"/>
      <c r="C12" s="894"/>
      <c r="D12" s="892"/>
      <c r="E12" s="892"/>
      <c r="F12" s="892"/>
      <c r="G12" s="892"/>
      <c r="H12" s="892"/>
      <c r="I12" s="892"/>
      <c r="J12" s="893"/>
      <c r="K12" s="227">
        <v>2</v>
      </c>
      <c r="L12" s="925" t="s">
        <v>425</v>
      </c>
      <c r="M12" s="927"/>
      <c r="N12" s="925" t="s">
        <v>571</v>
      </c>
      <c r="O12" s="927"/>
      <c r="P12" s="925" t="s">
        <v>466</v>
      </c>
      <c r="Q12" s="927"/>
      <c r="R12" s="928" t="s">
        <v>337</v>
      </c>
      <c r="S12" s="928"/>
      <c r="T12" s="928"/>
      <c r="U12" s="925" t="s">
        <v>433</v>
      </c>
      <c r="V12" s="927"/>
      <c r="W12" s="925" t="s">
        <v>494</v>
      </c>
      <c r="X12" s="927"/>
      <c r="Y12" s="255"/>
      <c r="Z12" s="255"/>
      <c r="AA12" s="255"/>
      <c r="AB12" s="255" t="s">
        <v>503</v>
      </c>
      <c r="AC12" s="228"/>
      <c r="AD12" s="228"/>
      <c r="AE12" s="228"/>
      <c r="AF12" s="228"/>
      <c r="AG12" s="228"/>
      <c r="AH12" s="228"/>
      <c r="AI12" s="228"/>
      <c r="AJ12" s="228"/>
      <c r="AK12" s="925" t="s">
        <v>1016</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v>3</v>
      </c>
      <c r="L13" s="925" t="s">
        <v>425</v>
      </c>
      <c r="M13" s="927"/>
      <c r="N13" s="925" t="s">
        <v>571</v>
      </c>
      <c r="O13" s="927"/>
      <c r="P13" s="925" t="s">
        <v>373</v>
      </c>
      <c r="Q13" s="927"/>
      <c r="R13" s="929" t="s">
        <v>373</v>
      </c>
      <c r="S13" s="930"/>
      <c r="T13" s="931"/>
      <c r="U13" s="925" t="s">
        <v>494</v>
      </c>
      <c r="V13" s="927"/>
      <c r="W13" s="925" t="s">
        <v>494</v>
      </c>
      <c r="X13" s="927"/>
      <c r="Y13" s="229"/>
      <c r="Z13" s="229"/>
      <c r="AA13" s="229"/>
      <c r="AB13" s="229"/>
      <c r="AC13" s="228"/>
      <c r="AD13" s="228"/>
      <c r="AE13" s="228"/>
      <c r="AF13" s="228"/>
      <c r="AG13" s="254"/>
      <c r="AH13" s="254"/>
      <c r="AI13" s="254"/>
      <c r="AJ13" s="254">
        <v>1.02</v>
      </c>
      <c r="AK13" s="925" t="s">
        <v>569</v>
      </c>
      <c r="AL13" s="926"/>
      <c r="AM13" s="926"/>
      <c r="AN13" s="926"/>
      <c r="AO13" s="927"/>
      <c r="AP13" s="2"/>
      <c r="AQ13" s="47">
        <f t="shared" ref="AQ13:AQ27" si="2">IF(P13="材質劣化",2,IF(P13="漏水",3,1))</f>
        <v>3</v>
      </c>
    </row>
    <row r="14" spans="2:86" ht="12" customHeight="1" x14ac:dyDescent="0.15">
      <c r="B14" s="889"/>
      <c r="C14" s="894"/>
      <c r="D14" s="892"/>
      <c r="E14" s="892"/>
      <c r="F14" s="892"/>
      <c r="G14" s="892"/>
      <c r="H14" s="892"/>
      <c r="I14" s="892"/>
      <c r="J14" s="893"/>
      <c r="K14" s="227">
        <v>4</v>
      </c>
      <c r="L14" s="925" t="s">
        <v>627</v>
      </c>
      <c r="M14" s="927"/>
      <c r="N14" s="925" t="s">
        <v>861</v>
      </c>
      <c r="O14" s="927"/>
      <c r="P14" s="925"/>
      <c r="Q14" s="927"/>
      <c r="R14" s="929" t="s">
        <v>379</v>
      </c>
      <c r="S14" s="930"/>
      <c r="T14" s="931"/>
      <c r="U14" s="925" t="s">
        <v>433</v>
      </c>
      <c r="V14" s="927"/>
      <c r="W14" s="925"/>
      <c r="X14" s="927"/>
      <c r="Y14" s="229"/>
      <c r="Z14" s="229"/>
      <c r="AA14" s="229"/>
      <c r="AB14" s="229"/>
      <c r="AC14" s="254"/>
      <c r="AD14" s="254"/>
      <c r="AE14" s="254"/>
      <c r="AF14" s="254"/>
      <c r="AG14" s="228"/>
      <c r="AH14" s="228"/>
      <c r="AI14" s="228"/>
      <c r="AJ14" s="228"/>
      <c r="AK14" s="925" t="s">
        <v>630</v>
      </c>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3.88</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1</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2</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442" priority="2">
      <formula>$AQ11=2</formula>
    </cfRule>
  </conditionalFormatting>
  <conditionalFormatting sqref="Y29:AB29">
    <cfRule type="expression" dxfId="1441" priority="11">
      <formula>$AQ28=2</formula>
    </cfRule>
  </conditionalFormatting>
  <conditionalFormatting sqref="Y30:AB31">
    <cfRule type="expression" dxfId="1440" priority="9">
      <formula>$AQ28=2</formula>
    </cfRule>
  </conditionalFormatting>
  <conditionalFormatting sqref="Y32:AB32">
    <cfRule type="expression" dxfId="1439" priority="7">
      <formula>$AQ29=2</formula>
    </cfRule>
  </conditionalFormatting>
  <conditionalFormatting sqref="Y33:AB33">
    <cfRule type="expression" dxfId="1438" priority="5">
      <formula>$AQ29=2</formula>
    </cfRule>
  </conditionalFormatting>
  <conditionalFormatting sqref="Y34:AB34">
    <cfRule type="expression" dxfId="1437" priority="3">
      <formula>$AQ29=2</formula>
    </cfRule>
  </conditionalFormatting>
  <conditionalFormatting sqref="Y11:AF28">
    <cfRule type="expression" dxfId="1436" priority="1">
      <formula>$AQ11=3</formula>
    </cfRule>
  </conditionalFormatting>
  <conditionalFormatting sqref="Y29:AF29">
    <cfRule type="expression" dxfId="1435" priority="12">
      <formula>$AQ28=3</formula>
    </cfRule>
  </conditionalFormatting>
  <conditionalFormatting sqref="Y30:AF31">
    <cfRule type="expression" dxfId="1434" priority="10">
      <formula>$AQ28=3</formula>
    </cfRule>
  </conditionalFormatting>
  <conditionalFormatting sqref="Y32:AF32">
    <cfRule type="expression" dxfId="1433" priority="8">
      <formula>$AQ29=3</formula>
    </cfRule>
  </conditionalFormatting>
  <conditionalFormatting sqref="Y33:AF33">
    <cfRule type="expression" dxfId="1432" priority="6">
      <formula>$AQ29=3</formula>
    </cfRule>
  </conditionalFormatting>
  <conditionalFormatting sqref="Y34:AF34">
    <cfRule type="expression" dxfId="1431" priority="4">
      <formula>$AQ29=3</formula>
    </cfRule>
  </conditionalFormatting>
  <conditionalFormatting sqref="AC11:AJ28">
    <cfRule type="expression" dxfId="1430" priority="13">
      <formula>$AQ11=1</formula>
    </cfRule>
  </conditionalFormatting>
  <conditionalFormatting sqref="AC29:AJ29">
    <cfRule type="expression" dxfId="1429" priority="24">
      <formula>$AQ28=1</formula>
    </cfRule>
  </conditionalFormatting>
  <conditionalFormatting sqref="AC30:AJ31">
    <cfRule type="expression" dxfId="1428" priority="22">
      <formula>$AQ28=1</formula>
    </cfRule>
  </conditionalFormatting>
  <conditionalFormatting sqref="AC32:AJ32">
    <cfRule type="expression" dxfId="1427" priority="20">
      <formula>$AQ29=1</formula>
    </cfRule>
  </conditionalFormatting>
  <conditionalFormatting sqref="AC33:AJ33">
    <cfRule type="expression" dxfId="1426" priority="18">
      <formula>$AQ29=1</formula>
    </cfRule>
  </conditionalFormatting>
  <conditionalFormatting sqref="AC34:AJ34">
    <cfRule type="expression" dxfId="1425" priority="16">
      <formula>$AQ29=1</formula>
    </cfRule>
  </conditionalFormatting>
  <conditionalFormatting sqref="AG11:AJ28">
    <cfRule type="expression" dxfId="1424" priority="14">
      <formula>$AQ11=2</formula>
    </cfRule>
  </conditionalFormatting>
  <conditionalFormatting sqref="AG29:AJ29">
    <cfRule type="expression" dxfId="1423" priority="23">
      <formula>$AQ28=2</formula>
    </cfRule>
  </conditionalFormatting>
  <conditionalFormatting sqref="AG30:AJ31">
    <cfRule type="expression" dxfId="1422" priority="21">
      <formula>$AQ28=2</formula>
    </cfRule>
  </conditionalFormatting>
  <conditionalFormatting sqref="AG32:AJ32">
    <cfRule type="expression" dxfId="1421" priority="19">
      <formula>$AQ29=2</formula>
    </cfRule>
  </conditionalFormatting>
  <conditionalFormatting sqref="AG33:AJ33">
    <cfRule type="expression" dxfId="1420" priority="17">
      <formula>$AQ29=2</formula>
    </cfRule>
  </conditionalFormatting>
  <conditionalFormatting sqref="AG34:AJ34">
    <cfRule type="expression" dxfId="1419" priority="15">
      <formula>$AQ29=2</formula>
    </cfRule>
  </conditionalFormatting>
  <dataValidations count="1">
    <dataValidation type="list" allowBlank="1" showInputMessage="1" showErrorMessage="1" sqref="Y11:AB34" xr:uid="{8E9BF2C9-0F71-4D66-84A1-7797965A9C0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895426F4-3D25-43D5-9AD9-92EB063BCE3B}">
          <x14:formula1>
            <xm:f>'(参考)リスト'!$C$16:$C$47</xm:f>
          </x14:formula1>
          <xm:sqref>N11:O34</xm:sqref>
        </x14:dataValidation>
        <x14:dataValidation type="list" allowBlank="1" showInputMessage="1" showErrorMessage="1" xr:uid="{B82571C2-9F1A-4C72-9BBA-65FE512EC93F}">
          <x14:formula1>
            <xm:f>'(参考)リスト'!$G$16:$G$19</xm:f>
          </x14:formula1>
          <xm:sqref>AM35:AO38</xm:sqref>
        </x14:dataValidation>
        <x14:dataValidation type="list" allowBlank="1" showInputMessage="1" showErrorMessage="1" xr:uid="{B452C976-0662-4155-BF1C-00893586B22D}">
          <x14:formula1>
            <xm:f>'(参考)リスト'!$B$16:$B$21</xm:f>
          </x14:formula1>
          <xm:sqref>L11:M34</xm:sqref>
        </x14:dataValidation>
        <x14:dataValidation type="list" allowBlank="1" showInputMessage="1" showErrorMessage="1" xr:uid="{3C9B545B-1D0E-458E-A351-B1EF1A4DA9A1}">
          <x14:formula1>
            <xm:f>'(参考)リスト'!$E$16:$E$27</xm:f>
          </x14:formula1>
          <xm:sqref>R11:T34</xm:sqref>
        </x14:dataValidation>
        <x14:dataValidation type="list" allowBlank="1" showInputMessage="1" showErrorMessage="1" xr:uid="{6BCB7B48-E696-4B4C-94BF-BAF6C948D474}">
          <x14:formula1>
            <xm:f>'(参考)リスト'!$D$16:$D$18</xm:f>
          </x14:formula1>
          <xm:sqref>P11:Q34</xm:sqref>
        </x14:dataValidation>
        <x14:dataValidation type="list" allowBlank="1" showInputMessage="1" showErrorMessage="1" xr:uid="{C97B8074-8A39-492F-8379-1790D8AB1AB9}">
          <x14:formula1>
            <xm:f>'(参考)リスト'!$F$16:$F$21</xm:f>
          </x14:formula1>
          <xm:sqref>U11:X34</xm:sqref>
        </x14:dataValidation>
      </x14:dataValidations>
    </ext>
  </extLst>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0FF49-680B-43CC-B6D1-69B65AF2C8B8}">
  <sheetPr codeName="Sheet127">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S028</v>
      </c>
      <c r="AW5" s="36">
        <f>R7</f>
        <v>10.5</v>
      </c>
      <c r="AX5" s="45" t="str">
        <f>AM35</f>
        <v>Ⅱ</v>
      </c>
      <c r="AY5" s="45">
        <f>Y37</f>
        <v>0</v>
      </c>
      <c r="AZ5" s="45">
        <f t="shared" ref="AZ5:BJ5" si="0">Z37</f>
        <v>0</v>
      </c>
      <c r="BA5" s="45">
        <f t="shared" si="0"/>
        <v>0</v>
      </c>
      <c r="BB5" s="45">
        <f>AB37</f>
        <v>1</v>
      </c>
      <c r="BC5" s="45">
        <f t="shared" si="0"/>
        <v>0</v>
      </c>
      <c r="BD5" s="45">
        <f>AD37</f>
        <v>0</v>
      </c>
      <c r="BE5" s="45">
        <f>AE37</f>
        <v>0</v>
      </c>
      <c r="BF5" s="45">
        <f t="shared" si="0"/>
        <v>0</v>
      </c>
      <c r="BG5" s="45">
        <f t="shared" si="0"/>
        <v>0</v>
      </c>
      <c r="BH5" s="45">
        <f t="shared" si="0"/>
        <v>0</v>
      </c>
      <c r="BI5" s="45">
        <f>AI37</f>
        <v>0</v>
      </c>
      <c r="BJ5" s="45">
        <f t="shared" si="0"/>
        <v>3</v>
      </c>
      <c r="BK5" s="230" t="str">
        <f>IF(Y37&gt;0,R7,"")</f>
        <v/>
      </c>
      <c r="BL5" s="230" t="str">
        <f>IF(Y37&gt;0,"",IF(Z37&gt;0,R7,""))</f>
        <v/>
      </c>
      <c r="BM5" s="230" t="str">
        <f>IF(Y37+Z37&gt;0,"",IF(AA37&gt;0,R7,""))</f>
        <v/>
      </c>
      <c r="BN5" s="230">
        <f>IF(Y37+Z37+AA37&gt;0,"",IF(AB37&gt;0,R7,""))</f>
        <v>10.5</v>
      </c>
      <c r="BO5" s="45">
        <f>AC35</f>
        <v>0</v>
      </c>
      <c r="BP5" s="45">
        <f t="shared" ref="BP5:BQ5" si="1">AD35</f>
        <v>0</v>
      </c>
      <c r="BQ5" s="45">
        <f t="shared" si="1"/>
        <v>0</v>
      </c>
      <c r="BR5" s="45">
        <f>AF35</f>
        <v>0</v>
      </c>
      <c r="BS5" s="45">
        <f>AG35</f>
        <v>0</v>
      </c>
      <c r="BT5" s="45">
        <f>AH35</f>
        <v>0</v>
      </c>
      <c r="BU5" s="45">
        <f>AI35</f>
        <v>0</v>
      </c>
      <c r="BV5" s="45">
        <f>AJ35</f>
        <v>10.23</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555</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571</v>
      </c>
      <c r="O11" s="927"/>
      <c r="P11" s="925" t="s">
        <v>466</v>
      </c>
      <c r="Q11" s="927"/>
      <c r="R11" s="928" t="s">
        <v>337</v>
      </c>
      <c r="S11" s="928"/>
      <c r="T11" s="928"/>
      <c r="U11" s="925" t="s">
        <v>433</v>
      </c>
      <c r="V11" s="927"/>
      <c r="W11" s="925" t="s">
        <v>494</v>
      </c>
      <c r="X11" s="927"/>
      <c r="Y11" s="255"/>
      <c r="Z11" s="255"/>
      <c r="AA11" s="255"/>
      <c r="AB11" s="255" t="s">
        <v>503</v>
      </c>
      <c r="AC11" s="228"/>
      <c r="AD11" s="228"/>
      <c r="AE11" s="228"/>
      <c r="AF11" s="228"/>
      <c r="AG11" s="228"/>
      <c r="AH11" s="228"/>
      <c r="AI11" s="228"/>
      <c r="AJ11" s="228"/>
      <c r="AK11" s="925" t="s">
        <v>1014</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v>2</v>
      </c>
      <c r="L12" s="925" t="s">
        <v>425</v>
      </c>
      <c r="M12" s="927"/>
      <c r="N12" s="925" t="s">
        <v>571</v>
      </c>
      <c r="O12" s="927"/>
      <c r="P12" s="925" t="s">
        <v>373</v>
      </c>
      <c r="Q12" s="927"/>
      <c r="R12" s="928" t="s">
        <v>373</v>
      </c>
      <c r="S12" s="928"/>
      <c r="T12" s="928"/>
      <c r="U12" s="925" t="s">
        <v>494</v>
      </c>
      <c r="V12" s="927"/>
      <c r="W12" s="925" t="s">
        <v>494</v>
      </c>
      <c r="X12" s="927"/>
      <c r="Y12" s="229"/>
      <c r="Z12" s="229"/>
      <c r="AA12" s="229"/>
      <c r="AB12" s="229"/>
      <c r="AC12" s="228"/>
      <c r="AD12" s="228"/>
      <c r="AE12" s="228"/>
      <c r="AF12" s="228"/>
      <c r="AG12" s="254"/>
      <c r="AH12" s="254"/>
      <c r="AI12" s="254"/>
      <c r="AJ12" s="254">
        <v>0.75</v>
      </c>
      <c r="AK12" s="925" t="s">
        <v>569</v>
      </c>
      <c r="AL12" s="926"/>
      <c r="AM12" s="926"/>
      <c r="AN12" s="926"/>
      <c r="AO12" s="927"/>
      <c r="AP12" s="2"/>
      <c r="AQ12" s="47">
        <f>IF(P12="材質劣化",2,IF(P12="漏水",3,1))</f>
        <v>3</v>
      </c>
    </row>
    <row r="13" spans="2:86" ht="12" customHeight="1" x14ac:dyDescent="0.15">
      <c r="B13" s="889"/>
      <c r="C13" s="894"/>
      <c r="D13" s="892"/>
      <c r="E13" s="892"/>
      <c r="F13" s="892"/>
      <c r="G13" s="892"/>
      <c r="H13" s="892"/>
      <c r="I13" s="892"/>
      <c r="J13" s="893"/>
      <c r="K13" s="227">
        <v>3</v>
      </c>
      <c r="L13" s="925" t="s">
        <v>425</v>
      </c>
      <c r="M13" s="927"/>
      <c r="N13" s="925" t="s">
        <v>571</v>
      </c>
      <c r="O13" s="927"/>
      <c r="P13" s="925" t="s">
        <v>373</v>
      </c>
      <c r="Q13" s="927"/>
      <c r="R13" s="929" t="s">
        <v>373</v>
      </c>
      <c r="S13" s="930"/>
      <c r="T13" s="931"/>
      <c r="U13" s="925" t="s">
        <v>494</v>
      </c>
      <c r="V13" s="927"/>
      <c r="W13" s="925" t="s">
        <v>494</v>
      </c>
      <c r="X13" s="927"/>
      <c r="Y13" s="229"/>
      <c r="Z13" s="229"/>
      <c r="AA13" s="229"/>
      <c r="AB13" s="229"/>
      <c r="AC13" s="228"/>
      <c r="AD13" s="228"/>
      <c r="AE13" s="228"/>
      <c r="AF13" s="228"/>
      <c r="AG13" s="254"/>
      <c r="AH13" s="254"/>
      <c r="AI13" s="254"/>
      <c r="AJ13" s="254">
        <v>1.08</v>
      </c>
      <c r="AK13" s="925" t="s">
        <v>569</v>
      </c>
      <c r="AL13" s="926"/>
      <c r="AM13" s="926"/>
      <c r="AN13" s="926"/>
      <c r="AO13" s="927"/>
      <c r="AP13" s="2"/>
      <c r="AQ13" s="47">
        <f t="shared" ref="AQ13:AQ27" si="2">IF(P13="材質劣化",2,IF(P13="漏水",3,1))</f>
        <v>3</v>
      </c>
    </row>
    <row r="14" spans="2:86" ht="12" customHeight="1" x14ac:dyDescent="0.15">
      <c r="B14" s="889"/>
      <c r="C14" s="894"/>
      <c r="D14" s="892"/>
      <c r="E14" s="892"/>
      <c r="F14" s="892"/>
      <c r="G14" s="892"/>
      <c r="H14" s="892"/>
      <c r="I14" s="892"/>
      <c r="J14" s="893"/>
      <c r="K14" s="227">
        <v>4</v>
      </c>
      <c r="L14" s="925" t="s">
        <v>425</v>
      </c>
      <c r="M14" s="927"/>
      <c r="N14" s="925" t="s">
        <v>863</v>
      </c>
      <c r="O14" s="927"/>
      <c r="P14" s="925" t="s">
        <v>373</v>
      </c>
      <c r="Q14" s="927"/>
      <c r="R14" s="929" t="s">
        <v>373</v>
      </c>
      <c r="S14" s="930"/>
      <c r="T14" s="931"/>
      <c r="U14" s="925" t="s">
        <v>494</v>
      </c>
      <c r="V14" s="927"/>
      <c r="W14" s="925" t="s">
        <v>494</v>
      </c>
      <c r="X14" s="927"/>
      <c r="Y14" s="229"/>
      <c r="Z14" s="229"/>
      <c r="AA14" s="229"/>
      <c r="AB14" s="229"/>
      <c r="AC14" s="228"/>
      <c r="AD14" s="228"/>
      <c r="AE14" s="228"/>
      <c r="AF14" s="228"/>
      <c r="AG14" s="254"/>
      <c r="AH14" s="254"/>
      <c r="AI14" s="254"/>
      <c r="AJ14" s="254">
        <v>8.4</v>
      </c>
      <c r="AK14" s="925"/>
      <c r="AL14" s="926"/>
      <c r="AM14" s="926"/>
      <c r="AN14" s="926"/>
      <c r="AO14" s="927"/>
      <c r="AP14" s="2"/>
      <c r="AQ14" s="47">
        <f t="shared" si="2"/>
        <v>3</v>
      </c>
    </row>
    <row r="15" spans="2:86" ht="12" customHeight="1" x14ac:dyDescent="0.15">
      <c r="B15" s="889"/>
      <c r="C15" s="894"/>
      <c r="D15" s="892"/>
      <c r="E15" s="892"/>
      <c r="F15" s="892"/>
      <c r="G15" s="892"/>
      <c r="H15" s="892"/>
      <c r="I15" s="892"/>
      <c r="J15" s="893"/>
      <c r="K15" s="227">
        <v>5</v>
      </c>
      <c r="L15" s="925" t="s">
        <v>627</v>
      </c>
      <c r="M15" s="927"/>
      <c r="N15" s="925" t="s">
        <v>861</v>
      </c>
      <c r="O15" s="927"/>
      <c r="P15" s="925"/>
      <c r="Q15" s="927"/>
      <c r="R15" s="929" t="s">
        <v>379</v>
      </c>
      <c r="S15" s="930"/>
      <c r="T15" s="931"/>
      <c r="U15" s="925" t="s">
        <v>433</v>
      </c>
      <c r="V15" s="927"/>
      <c r="W15" s="925"/>
      <c r="X15" s="927"/>
      <c r="Y15" s="229"/>
      <c r="Z15" s="229"/>
      <c r="AA15" s="229"/>
      <c r="AB15" s="229"/>
      <c r="AC15" s="254"/>
      <c r="AD15" s="254"/>
      <c r="AE15" s="254"/>
      <c r="AF15" s="254"/>
      <c r="AG15" s="228"/>
      <c r="AH15" s="228"/>
      <c r="AI15" s="228"/>
      <c r="AJ15" s="228"/>
      <c r="AK15" s="925" t="s">
        <v>630</v>
      </c>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10.23</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1</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3</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418" priority="2">
      <formula>$AQ11=2</formula>
    </cfRule>
  </conditionalFormatting>
  <conditionalFormatting sqref="Y29:AB29">
    <cfRule type="expression" dxfId="1417" priority="11">
      <formula>$AQ28=2</formula>
    </cfRule>
  </conditionalFormatting>
  <conditionalFormatting sqref="Y30:AB31">
    <cfRule type="expression" dxfId="1416" priority="9">
      <formula>$AQ28=2</formula>
    </cfRule>
  </conditionalFormatting>
  <conditionalFormatting sqref="Y32:AB32">
    <cfRule type="expression" dxfId="1415" priority="7">
      <formula>$AQ29=2</formula>
    </cfRule>
  </conditionalFormatting>
  <conditionalFormatting sqref="Y33:AB33">
    <cfRule type="expression" dxfId="1414" priority="5">
      <formula>$AQ29=2</formula>
    </cfRule>
  </conditionalFormatting>
  <conditionalFormatting sqref="Y34:AB34">
    <cfRule type="expression" dxfId="1413" priority="3">
      <formula>$AQ29=2</formula>
    </cfRule>
  </conditionalFormatting>
  <conditionalFormatting sqref="Y11:AF28">
    <cfRule type="expression" dxfId="1412" priority="1">
      <formula>$AQ11=3</formula>
    </cfRule>
  </conditionalFormatting>
  <conditionalFormatting sqref="Y29:AF29">
    <cfRule type="expression" dxfId="1411" priority="12">
      <formula>$AQ28=3</formula>
    </cfRule>
  </conditionalFormatting>
  <conditionalFormatting sqref="Y30:AF31">
    <cfRule type="expression" dxfId="1410" priority="10">
      <formula>$AQ28=3</formula>
    </cfRule>
  </conditionalFormatting>
  <conditionalFormatting sqref="Y32:AF32">
    <cfRule type="expression" dxfId="1409" priority="8">
      <formula>$AQ29=3</formula>
    </cfRule>
  </conditionalFormatting>
  <conditionalFormatting sqref="Y33:AF33">
    <cfRule type="expression" dxfId="1408" priority="6">
      <formula>$AQ29=3</formula>
    </cfRule>
  </conditionalFormatting>
  <conditionalFormatting sqref="Y34:AF34">
    <cfRule type="expression" dxfId="1407" priority="4">
      <formula>$AQ29=3</formula>
    </cfRule>
  </conditionalFormatting>
  <conditionalFormatting sqref="AC11:AJ28">
    <cfRule type="expression" dxfId="1406" priority="13">
      <formula>$AQ11=1</formula>
    </cfRule>
  </conditionalFormatting>
  <conditionalFormatting sqref="AC29:AJ29">
    <cfRule type="expression" dxfId="1405" priority="24">
      <formula>$AQ28=1</formula>
    </cfRule>
  </conditionalFormatting>
  <conditionalFormatting sqref="AC30:AJ31">
    <cfRule type="expression" dxfId="1404" priority="22">
      <formula>$AQ28=1</formula>
    </cfRule>
  </conditionalFormatting>
  <conditionalFormatting sqref="AC32:AJ32">
    <cfRule type="expression" dxfId="1403" priority="20">
      <formula>$AQ29=1</formula>
    </cfRule>
  </conditionalFormatting>
  <conditionalFormatting sqref="AC33:AJ33">
    <cfRule type="expression" dxfId="1402" priority="18">
      <formula>$AQ29=1</formula>
    </cfRule>
  </conditionalFormatting>
  <conditionalFormatting sqref="AC34:AJ34">
    <cfRule type="expression" dxfId="1401" priority="16">
      <formula>$AQ29=1</formula>
    </cfRule>
  </conditionalFormatting>
  <conditionalFormatting sqref="AG11:AJ28">
    <cfRule type="expression" dxfId="1400" priority="14">
      <formula>$AQ11=2</formula>
    </cfRule>
  </conditionalFormatting>
  <conditionalFormatting sqref="AG29:AJ29">
    <cfRule type="expression" dxfId="1399" priority="23">
      <formula>$AQ28=2</formula>
    </cfRule>
  </conditionalFormatting>
  <conditionalFormatting sqref="AG30:AJ31">
    <cfRule type="expression" dxfId="1398" priority="21">
      <formula>$AQ28=2</formula>
    </cfRule>
  </conditionalFormatting>
  <conditionalFormatting sqref="AG32:AJ32">
    <cfRule type="expression" dxfId="1397" priority="19">
      <formula>$AQ29=2</formula>
    </cfRule>
  </conditionalFormatting>
  <conditionalFormatting sqref="AG33:AJ33">
    <cfRule type="expression" dxfId="1396" priority="17">
      <formula>$AQ29=2</formula>
    </cfRule>
  </conditionalFormatting>
  <conditionalFormatting sqref="AG34:AJ34">
    <cfRule type="expression" dxfId="1395" priority="15">
      <formula>$AQ29=2</formula>
    </cfRule>
  </conditionalFormatting>
  <dataValidations count="1">
    <dataValidation type="list" allowBlank="1" showInputMessage="1" showErrorMessage="1" sqref="Y11:AB34" xr:uid="{343CCFB0-AD01-4DA0-9CF9-31AED835F0E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885B4D5-5E00-438C-BC05-AFB53BD36662}">
          <x14:formula1>
            <xm:f>'(参考)リスト'!$F$16:$F$21</xm:f>
          </x14:formula1>
          <xm:sqref>U11:X34</xm:sqref>
        </x14:dataValidation>
        <x14:dataValidation type="list" allowBlank="1" showInputMessage="1" showErrorMessage="1" xr:uid="{F322FCBB-BA73-46C4-8999-67D039F676E1}">
          <x14:formula1>
            <xm:f>'(参考)リスト'!$D$16:$D$18</xm:f>
          </x14:formula1>
          <xm:sqref>P11:Q34</xm:sqref>
        </x14:dataValidation>
        <x14:dataValidation type="list" allowBlank="1" showInputMessage="1" showErrorMessage="1" xr:uid="{B1275E86-05BC-4C0D-8363-8D19C8BFB439}">
          <x14:formula1>
            <xm:f>'(参考)リスト'!$E$16:$E$27</xm:f>
          </x14:formula1>
          <xm:sqref>R11:T34</xm:sqref>
        </x14:dataValidation>
        <x14:dataValidation type="list" allowBlank="1" showInputMessage="1" showErrorMessage="1" xr:uid="{5EB8BD69-D788-4AA3-88BF-1152F77EFABC}">
          <x14:formula1>
            <xm:f>'(参考)リスト'!$B$16:$B$21</xm:f>
          </x14:formula1>
          <xm:sqref>L11:M34</xm:sqref>
        </x14:dataValidation>
        <x14:dataValidation type="list" allowBlank="1" showInputMessage="1" showErrorMessage="1" xr:uid="{08CA6F14-3EFD-4465-8E68-0806C14D660B}">
          <x14:formula1>
            <xm:f>'(参考)リスト'!$G$16:$G$19</xm:f>
          </x14:formula1>
          <xm:sqref>AM35:AO38</xm:sqref>
        </x14:dataValidation>
        <x14:dataValidation type="list" allowBlank="1" showInputMessage="1" showErrorMessage="1" xr:uid="{7E601436-A765-4330-87F8-63C835C22583}">
          <x14:formula1>
            <xm:f>'(参考)リスト'!$C$16:$C$47</xm:f>
          </x14:formula1>
          <xm:sqref>N11:O34</xm:sqref>
        </x14:dataValidation>
      </x14:dataValidations>
    </ext>
  </extLst>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1655A-ED13-4C7F-9998-948610EA364B}">
  <sheetPr codeName="Sheet128">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S029</v>
      </c>
      <c r="AW5" s="36">
        <f>R7</f>
        <v>10.5</v>
      </c>
      <c r="AX5" s="45" t="str">
        <f>AM35</f>
        <v>Ⅱ</v>
      </c>
      <c r="AY5" s="45">
        <f>Y37</f>
        <v>0</v>
      </c>
      <c r="AZ5" s="45">
        <f t="shared" ref="AZ5:BJ5" si="0">Z37</f>
        <v>0</v>
      </c>
      <c r="BA5" s="45">
        <f t="shared" si="0"/>
        <v>0</v>
      </c>
      <c r="BB5" s="45">
        <f>AB37</f>
        <v>1</v>
      </c>
      <c r="BC5" s="45">
        <f t="shared" si="0"/>
        <v>0</v>
      </c>
      <c r="BD5" s="45">
        <f>AD37</f>
        <v>0</v>
      </c>
      <c r="BE5" s="45">
        <f>AE37</f>
        <v>0</v>
      </c>
      <c r="BF5" s="45">
        <f t="shared" si="0"/>
        <v>1</v>
      </c>
      <c r="BG5" s="45">
        <f t="shared" si="0"/>
        <v>0</v>
      </c>
      <c r="BH5" s="45">
        <f t="shared" si="0"/>
        <v>0</v>
      </c>
      <c r="BI5" s="45">
        <f>AI37</f>
        <v>0</v>
      </c>
      <c r="BJ5" s="45">
        <f t="shared" si="0"/>
        <v>3</v>
      </c>
      <c r="BK5" s="230" t="str">
        <f>IF(Y37&gt;0,R7,"")</f>
        <v/>
      </c>
      <c r="BL5" s="230" t="str">
        <f>IF(Y37&gt;0,"",IF(Z37&gt;0,R7,""))</f>
        <v/>
      </c>
      <c r="BM5" s="230" t="str">
        <f>IF(Y37+Z37&gt;0,"",IF(AA37&gt;0,R7,""))</f>
        <v/>
      </c>
      <c r="BN5" s="230">
        <f>IF(Y37+Z37+AA37&gt;0,"",IF(AB37&gt;0,R7,""))</f>
        <v>10.5</v>
      </c>
      <c r="BO5" s="45">
        <f>AC35</f>
        <v>0</v>
      </c>
      <c r="BP5" s="45">
        <f t="shared" ref="BP5:BQ5" si="1">AD35</f>
        <v>0</v>
      </c>
      <c r="BQ5" s="45">
        <f t="shared" si="1"/>
        <v>0</v>
      </c>
      <c r="BR5" s="45">
        <f>AF35</f>
        <v>0.39</v>
      </c>
      <c r="BS5" s="45">
        <f>AG35</f>
        <v>0</v>
      </c>
      <c r="BT5" s="45">
        <f>AH35</f>
        <v>0</v>
      </c>
      <c r="BU5" s="45">
        <f>AI35</f>
        <v>0</v>
      </c>
      <c r="BV5" s="45">
        <f>AJ35</f>
        <v>10.959999999999999</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556</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500</v>
      </c>
      <c r="O11" s="927"/>
      <c r="P11" s="925" t="s">
        <v>373</v>
      </c>
      <c r="Q11" s="927"/>
      <c r="R11" s="928" t="s">
        <v>373</v>
      </c>
      <c r="S11" s="928"/>
      <c r="T11" s="928"/>
      <c r="U11" s="925" t="s">
        <v>494</v>
      </c>
      <c r="V11" s="927"/>
      <c r="W11" s="925" t="s">
        <v>494</v>
      </c>
      <c r="X11" s="927"/>
      <c r="Y11" s="229"/>
      <c r="Z11" s="229"/>
      <c r="AA11" s="229"/>
      <c r="AB11" s="229"/>
      <c r="AC11" s="228"/>
      <c r="AD11" s="228"/>
      <c r="AE11" s="228"/>
      <c r="AF11" s="228"/>
      <c r="AG11" s="254"/>
      <c r="AH11" s="254"/>
      <c r="AI11" s="254"/>
      <c r="AJ11" s="254">
        <v>4.1999999999999993</v>
      </c>
      <c r="AK11" s="925" t="s">
        <v>569</v>
      </c>
      <c r="AL11" s="926"/>
      <c r="AM11" s="926"/>
      <c r="AN11" s="926"/>
      <c r="AO11" s="927"/>
      <c r="AP11" s="2"/>
      <c r="AQ11" s="47">
        <f>IF(P11="材質劣化",2,IF(P11="漏水",3,1))</f>
        <v>3</v>
      </c>
      <c r="AS11" s="35" t="str">
        <f>IF(Y11&lt;&gt;"",1,"")</f>
        <v/>
      </c>
    </row>
    <row r="12" spans="2:86" ht="12" customHeight="1" x14ac:dyDescent="0.15">
      <c r="B12" s="889"/>
      <c r="C12" s="894"/>
      <c r="D12" s="892"/>
      <c r="E12" s="892"/>
      <c r="F12" s="892"/>
      <c r="G12" s="892"/>
      <c r="H12" s="892"/>
      <c r="I12" s="892"/>
      <c r="J12" s="893"/>
      <c r="K12" s="227">
        <v>2</v>
      </c>
      <c r="L12" s="925" t="s">
        <v>425</v>
      </c>
      <c r="M12" s="927"/>
      <c r="N12" s="925" t="s">
        <v>571</v>
      </c>
      <c r="O12" s="927"/>
      <c r="P12" s="925" t="s">
        <v>466</v>
      </c>
      <c r="Q12" s="927"/>
      <c r="R12" s="928" t="s">
        <v>337</v>
      </c>
      <c r="S12" s="928"/>
      <c r="T12" s="928"/>
      <c r="U12" s="925" t="s">
        <v>433</v>
      </c>
      <c r="V12" s="927"/>
      <c r="W12" s="925" t="s">
        <v>494</v>
      </c>
      <c r="X12" s="927"/>
      <c r="Y12" s="255"/>
      <c r="Z12" s="255"/>
      <c r="AA12" s="255"/>
      <c r="AB12" s="255" t="s">
        <v>503</v>
      </c>
      <c r="AC12" s="228"/>
      <c r="AD12" s="228"/>
      <c r="AE12" s="228"/>
      <c r="AF12" s="228"/>
      <c r="AG12" s="228"/>
      <c r="AH12" s="228"/>
      <c r="AI12" s="228"/>
      <c r="AJ12" s="228"/>
      <c r="AK12" s="925" t="s">
        <v>1017</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v>3</v>
      </c>
      <c r="L13" s="925" t="s">
        <v>425</v>
      </c>
      <c r="M13" s="927"/>
      <c r="N13" s="925" t="s">
        <v>500</v>
      </c>
      <c r="O13" s="927"/>
      <c r="P13" s="925" t="s">
        <v>373</v>
      </c>
      <c r="Q13" s="927"/>
      <c r="R13" s="929" t="s">
        <v>373</v>
      </c>
      <c r="S13" s="930"/>
      <c r="T13" s="931"/>
      <c r="U13" s="925" t="s">
        <v>494</v>
      </c>
      <c r="V13" s="927"/>
      <c r="W13" s="925" t="s">
        <v>494</v>
      </c>
      <c r="X13" s="927"/>
      <c r="Y13" s="229"/>
      <c r="Z13" s="229"/>
      <c r="AA13" s="229"/>
      <c r="AB13" s="229"/>
      <c r="AC13" s="228"/>
      <c r="AD13" s="228"/>
      <c r="AE13" s="228"/>
      <c r="AF13" s="228"/>
      <c r="AG13" s="254"/>
      <c r="AH13" s="254"/>
      <c r="AI13" s="254"/>
      <c r="AJ13" s="254">
        <v>3.5100000000000002</v>
      </c>
      <c r="AK13" s="925" t="s">
        <v>569</v>
      </c>
      <c r="AL13" s="926"/>
      <c r="AM13" s="926"/>
      <c r="AN13" s="926"/>
      <c r="AO13" s="927"/>
      <c r="AP13" s="2"/>
      <c r="AQ13" s="47">
        <f t="shared" ref="AQ13:AQ27" si="2">IF(P13="材質劣化",2,IF(P13="漏水",3,1))</f>
        <v>3</v>
      </c>
    </row>
    <row r="14" spans="2:86" ht="12" customHeight="1" x14ac:dyDescent="0.15">
      <c r="B14" s="889"/>
      <c r="C14" s="894"/>
      <c r="D14" s="892"/>
      <c r="E14" s="892"/>
      <c r="F14" s="892"/>
      <c r="G14" s="892"/>
      <c r="H14" s="892"/>
      <c r="I14" s="892"/>
      <c r="J14" s="893"/>
      <c r="K14" s="227">
        <v>4</v>
      </c>
      <c r="L14" s="925" t="s">
        <v>425</v>
      </c>
      <c r="M14" s="927"/>
      <c r="N14" s="925" t="s">
        <v>498</v>
      </c>
      <c r="O14" s="927"/>
      <c r="P14" s="925" t="s">
        <v>373</v>
      </c>
      <c r="Q14" s="927"/>
      <c r="R14" s="929" t="s">
        <v>373</v>
      </c>
      <c r="S14" s="930"/>
      <c r="T14" s="931"/>
      <c r="U14" s="925" t="s">
        <v>494</v>
      </c>
      <c r="V14" s="927"/>
      <c r="W14" s="925" t="s">
        <v>494</v>
      </c>
      <c r="X14" s="927"/>
      <c r="Y14" s="229"/>
      <c r="Z14" s="229"/>
      <c r="AA14" s="229"/>
      <c r="AB14" s="229"/>
      <c r="AC14" s="228"/>
      <c r="AD14" s="228"/>
      <c r="AE14" s="228"/>
      <c r="AF14" s="228"/>
      <c r="AG14" s="254"/>
      <c r="AH14" s="254"/>
      <c r="AI14" s="254"/>
      <c r="AJ14" s="254">
        <v>3.25</v>
      </c>
      <c r="AK14" s="925"/>
      <c r="AL14" s="926"/>
      <c r="AM14" s="926"/>
      <c r="AN14" s="926"/>
      <c r="AO14" s="927"/>
      <c r="AP14" s="2"/>
      <c r="AQ14" s="47">
        <f t="shared" si="2"/>
        <v>3</v>
      </c>
    </row>
    <row r="15" spans="2:86" ht="12" customHeight="1" x14ac:dyDescent="0.15">
      <c r="B15" s="889"/>
      <c r="C15" s="894"/>
      <c r="D15" s="892"/>
      <c r="E15" s="892"/>
      <c r="F15" s="892"/>
      <c r="G15" s="892"/>
      <c r="H15" s="892"/>
      <c r="I15" s="892"/>
      <c r="J15" s="893"/>
      <c r="K15" s="227">
        <v>5</v>
      </c>
      <c r="L15" s="925" t="s">
        <v>425</v>
      </c>
      <c r="M15" s="927"/>
      <c r="N15" s="925" t="s">
        <v>862</v>
      </c>
      <c r="O15" s="927"/>
      <c r="P15" s="925" t="s">
        <v>443</v>
      </c>
      <c r="Q15" s="927"/>
      <c r="R15" s="929" t="s">
        <v>345</v>
      </c>
      <c r="S15" s="930"/>
      <c r="T15" s="931"/>
      <c r="U15" s="925" t="s">
        <v>433</v>
      </c>
      <c r="V15" s="927"/>
      <c r="W15" s="925" t="s">
        <v>494</v>
      </c>
      <c r="X15" s="927"/>
      <c r="Y15" s="229"/>
      <c r="Z15" s="229"/>
      <c r="AA15" s="229"/>
      <c r="AB15" s="229"/>
      <c r="AC15" s="254"/>
      <c r="AD15" s="254"/>
      <c r="AE15" s="254"/>
      <c r="AF15" s="254">
        <v>0.39</v>
      </c>
      <c r="AG15" s="228"/>
      <c r="AH15" s="228"/>
      <c r="AI15" s="228"/>
      <c r="AJ15" s="228"/>
      <c r="AK15" s="925" t="s">
        <v>429</v>
      </c>
      <c r="AL15" s="926"/>
      <c r="AM15" s="926"/>
      <c r="AN15" s="926"/>
      <c r="AO15" s="927"/>
      <c r="AP15" s="2"/>
      <c r="AQ15" s="47">
        <f t="shared" si="2"/>
        <v>2</v>
      </c>
    </row>
    <row r="16" spans="2:86" ht="12" customHeight="1" x14ac:dyDescent="0.15">
      <c r="B16" s="889"/>
      <c r="C16" s="894"/>
      <c r="D16" s="892"/>
      <c r="E16" s="892"/>
      <c r="F16" s="892"/>
      <c r="G16" s="892"/>
      <c r="H16" s="892"/>
      <c r="I16" s="892"/>
      <c r="J16" s="893"/>
      <c r="K16" s="227">
        <v>6</v>
      </c>
      <c r="L16" s="925" t="s">
        <v>627</v>
      </c>
      <c r="M16" s="927"/>
      <c r="N16" s="925" t="s">
        <v>861</v>
      </c>
      <c r="O16" s="927"/>
      <c r="P16" s="925"/>
      <c r="Q16" s="927"/>
      <c r="R16" s="929" t="s">
        <v>379</v>
      </c>
      <c r="S16" s="930"/>
      <c r="T16" s="931"/>
      <c r="U16" s="925" t="s">
        <v>494</v>
      </c>
      <c r="V16" s="927"/>
      <c r="W16" s="925"/>
      <c r="X16" s="927"/>
      <c r="Y16" s="229"/>
      <c r="Z16" s="229"/>
      <c r="AA16" s="229"/>
      <c r="AB16" s="229"/>
      <c r="AC16" s="254"/>
      <c r="AD16" s="254"/>
      <c r="AE16" s="254"/>
      <c r="AF16" s="254"/>
      <c r="AG16" s="228"/>
      <c r="AH16" s="228"/>
      <c r="AI16" s="228"/>
      <c r="AJ16" s="228"/>
      <c r="AK16" s="925" t="s">
        <v>630</v>
      </c>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0.39</v>
      </c>
      <c r="AG35" s="88">
        <f t="shared" si="7"/>
        <v>0</v>
      </c>
      <c r="AH35" s="88">
        <f t="shared" si="7"/>
        <v>0</v>
      </c>
      <c r="AI35" s="88">
        <f t="shared" si="7"/>
        <v>0</v>
      </c>
      <c r="AJ35" s="89">
        <f t="shared" si="7"/>
        <v>10.959999999999999</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1</v>
      </c>
      <c r="AC37" s="938">
        <f t="shared" ref="AC37:AJ37" si="8">COUNTA(AC11:AC34)</f>
        <v>0</v>
      </c>
      <c r="AD37" s="938">
        <f t="shared" si="8"/>
        <v>0</v>
      </c>
      <c r="AE37" s="938">
        <f t="shared" si="8"/>
        <v>0</v>
      </c>
      <c r="AF37" s="938">
        <f t="shared" si="8"/>
        <v>1</v>
      </c>
      <c r="AG37" s="938">
        <f t="shared" si="8"/>
        <v>0</v>
      </c>
      <c r="AH37" s="938">
        <f t="shared" si="8"/>
        <v>0</v>
      </c>
      <c r="AI37" s="938">
        <f t="shared" si="8"/>
        <v>0</v>
      </c>
      <c r="AJ37" s="938">
        <f t="shared" si="8"/>
        <v>3</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394" priority="2">
      <formula>$AQ11=2</formula>
    </cfRule>
  </conditionalFormatting>
  <conditionalFormatting sqref="Y29:AB29">
    <cfRule type="expression" dxfId="1393" priority="11">
      <formula>$AQ28=2</formula>
    </cfRule>
  </conditionalFormatting>
  <conditionalFormatting sqref="Y30:AB31">
    <cfRule type="expression" dxfId="1392" priority="9">
      <formula>$AQ28=2</formula>
    </cfRule>
  </conditionalFormatting>
  <conditionalFormatting sqref="Y32:AB32">
    <cfRule type="expression" dxfId="1391" priority="7">
      <formula>$AQ29=2</formula>
    </cfRule>
  </conditionalFormatting>
  <conditionalFormatting sqref="Y33:AB33">
    <cfRule type="expression" dxfId="1390" priority="5">
      <formula>$AQ29=2</formula>
    </cfRule>
  </conditionalFormatting>
  <conditionalFormatting sqref="Y34:AB34">
    <cfRule type="expression" dxfId="1389" priority="3">
      <formula>$AQ29=2</formula>
    </cfRule>
  </conditionalFormatting>
  <conditionalFormatting sqref="Y11:AF28">
    <cfRule type="expression" dxfId="1388" priority="1">
      <formula>$AQ11=3</formula>
    </cfRule>
  </conditionalFormatting>
  <conditionalFormatting sqref="Y29:AF29">
    <cfRule type="expression" dxfId="1387" priority="12">
      <formula>$AQ28=3</formula>
    </cfRule>
  </conditionalFormatting>
  <conditionalFormatting sqref="Y30:AF31">
    <cfRule type="expression" dxfId="1386" priority="10">
      <formula>$AQ28=3</formula>
    </cfRule>
  </conditionalFormatting>
  <conditionalFormatting sqref="Y32:AF32">
    <cfRule type="expression" dxfId="1385" priority="8">
      <formula>$AQ29=3</formula>
    </cfRule>
  </conditionalFormatting>
  <conditionalFormatting sqref="Y33:AF33">
    <cfRule type="expression" dxfId="1384" priority="6">
      <formula>$AQ29=3</formula>
    </cfRule>
  </conditionalFormatting>
  <conditionalFormatting sqref="Y34:AF34">
    <cfRule type="expression" dxfId="1383" priority="4">
      <formula>$AQ29=3</formula>
    </cfRule>
  </conditionalFormatting>
  <conditionalFormatting sqref="AC11:AJ28">
    <cfRule type="expression" dxfId="1382" priority="13">
      <formula>$AQ11=1</formula>
    </cfRule>
  </conditionalFormatting>
  <conditionalFormatting sqref="AC29:AJ29">
    <cfRule type="expression" dxfId="1381" priority="24">
      <formula>$AQ28=1</formula>
    </cfRule>
  </conditionalFormatting>
  <conditionalFormatting sqref="AC30:AJ31">
    <cfRule type="expression" dxfId="1380" priority="22">
      <formula>$AQ28=1</formula>
    </cfRule>
  </conditionalFormatting>
  <conditionalFormatting sqref="AC32:AJ32">
    <cfRule type="expression" dxfId="1379" priority="20">
      <formula>$AQ29=1</formula>
    </cfRule>
  </conditionalFormatting>
  <conditionalFormatting sqref="AC33:AJ33">
    <cfRule type="expression" dxfId="1378" priority="18">
      <formula>$AQ29=1</formula>
    </cfRule>
  </conditionalFormatting>
  <conditionalFormatting sqref="AC34:AJ34">
    <cfRule type="expression" dxfId="1377" priority="16">
      <formula>$AQ29=1</formula>
    </cfRule>
  </conditionalFormatting>
  <conditionalFormatting sqref="AG11:AJ28">
    <cfRule type="expression" dxfId="1376" priority="14">
      <formula>$AQ11=2</formula>
    </cfRule>
  </conditionalFormatting>
  <conditionalFormatting sqref="AG29:AJ29">
    <cfRule type="expression" dxfId="1375" priority="23">
      <formula>$AQ28=2</formula>
    </cfRule>
  </conditionalFormatting>
  <conditionalFormatting sqref="AG30:AJ31">
    <cfRule type="expression" dxfId="1374" priority="21">
      <formula>$AQ28=2</formula>
    </cfRule>
  </conditionalFormatting>
  <conditionalFormatting sqref="AG32:AJ32">
    <cfRule type="expression" dxfId="1373" priority="19">
      <formula>$AQ29=2</formula>
    </cfRule>
  </conditionalFormatting>
  <conditionalFormatting sqref="AG33:AJ33">
    <cfRule type="expression" dxfId="1372" priority="17">
      <formula>$AQ29=2</formula>
    </cfRule>
  </conditionalFormatting>
  <conditionalFormatting sqref="AG34:AJ34">
    <cfRule type="expression" dxfId="1371" priority="15">
      <formula>$AQ29=2</formula>
    </cfRule>
  </conditionalFormatting>
  <dataValidations count="1">
    <dataValidation type="list" allowBlank="1" showInputMessage="1" showErrorMessage="1" sqref="Y11:AB34" xr:uid="{C11CA715-6358-47C7-B10C-215931AB0EB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C1B9252A-0BB9-424A-95EA-1C85132B1845}">
          <x14:formula1>
            <xm:f>'(参考)リスト'!$C$16:$C$47</xm:f>
          </x14:formula1>
          <xm:sqref>N11:O34</xm:sqref>
        </x14:dataValidation>
        <x14:dataValidation type="list" allowBlank="1" showInputMessage="1" showErrorMessage="1" xr:uid="{F53933C1-BCD3-411A-93F7-667088AFE129}">
          <x14:formula1>
            <xm:f>'(参考)リスト'!$G$16:$G$19</xm:f>
          </x14:formula1>
          <xm:sqref>AM35:AO38</xm:sqref>
        </x14:dataValidation>
        <x14:dataValidation type="list" allowBlank="1" showInputMessage="1" showErrorMessage="1" xr:uid="{2EF09B72-CF72-4E23-ABC8-B2C26AD64E4D}">
          <x14:formula1>
            <xm:f>'(参考)リスト'!$B$16:$B$21</xm:f>
          </x14:formula1>
          <xm:sqref>L11:M34</xm:sqref>
        </x14:dataValidation>
        <x14:dataValidation type="list" allowBlank="1" showInputMessage="1" showErrorMessage="1" xr:uid="{3C9D715E-35F4-4CE2-9745-3303534618C8}">
          <x14:formula1>
            <xm:f>'(参考)リスト'!$E$16:$E$27</xm:f>
          </x14:formula1>
          <xm:sqref>R11:T34</xm:sqref>
        </x14:dataValidation>
        <x14:dataValidation type="list" allowBlank="1" showInputMessage="1" showErrorMessage="1" xr:uid="{37037D81-4675-4D11-A63C-1618A04EC36B}">
          <x14:formula1>
            <xm:f>'(参考)リスト'!$D$16:$D$18</xm:f>
          </x14:formula1>
          <xm:sqref>P11:Q34</xm:sqref>
        </x14:dataValidation>
        <x14:dataValidation type="list" allowBlank="1" showInputMessage="1" showErrorMessage="1" xr:uid="{91F1DF83-1538-42D9-A8E3-7E3B4B2FC2E4}">
          <x14:formula1>
            <xm:f>'(参考)リスト'!$F$16:$F$21</xm:f>
          </x14:formula1>
          <xm:sqref>U11:X34</xm:sqref>
        </x14:dataValidation>
      </x14:dataValidations>
    </ext>
  </extLst>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512D3-30C2-46A7-B625-C6254326909F}">
  <sheetPr codeName="Sheet129">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S030</v>
      </c>
      <c r="AW5" s="36">
        <f>R7</f>
        <v>10.5</v>
      </c>
      <c r="AX5" s="45" t="str">
        <f>AM35</f>
        <v>Ⅱ</v>
      </c>
      <c r="AY5" s="45">
        <f>Y37</f>
        <v>0</v>
      </c>
      <c r="AZ5" s="45">
        <f t="shared" ref="AZ5:BJ5" si="0">Z37</f>
        <v>0</v>
      </c>
      <c r="BA5" s="45">
        <f t="shared" si="0"/>
        <v>0</v>
      </c>
      <c r="BB5" s="45">
        <f>AB37</f>
        <v>1</v>
      </c>
      <c r="BC5" s="45">
        <f t="shared" si="0"/>
        <v>0</v>
      </c>
      <c r="BD5" s="45">
        <f>AD37</f>
        <v>0</v>
      </c>
      <c r="BE5" s="45">
        <f>AE37</f>
        <v>0</v>
      </c>
      <c r="BF5" s="45">
        <f t="shared" si="0"/>
        <v>2</v>
      </c>
      <c r="BG5" s="45">
        <f t="shared" si="0"/>
        <v>0</v>
      </c>
      <c r="BH5" s="45">
        <f t="shared" si="0"/>
        <v>0</v>
      </c>
      <c r="BI5" s="45">
        <f>AI37</f>
        <v>0</v>
      </c>
      <c r="BJ5" s="45">
        <f t="shared" si="0"/>
        <v>2</v>
      </c>
      <c r="BK5" s="230" t="str">
        <f>IF(Y37&gt;0,R7,"")</f>
        <v/>
      </c>
      <c r="BL5" s="230" t="str">
        <f>IF(Y37&gt;0,"",IF(Z37&gt;0,R7,""))</f>
        <v/>
      </c>
      <c r="BM5" s="230" t="str">
        <f>IF(Y37+Z37&gt;0,"",IF(AA37&gt;0,R7,""))</f>
        <v/>
      </c>
      <c r="BN5" s="230">
        <f>IF(Y37+Z37+AA37&gt;0,"",IF(AB37&gt;0,R7,""))</f>
        <v>10.5</v>
      </c>
      <c r="BO5" s="45">
        <f>AC35</f>
        <v>0</v>
      </c>
      <c r="BP5" s="45">
        <f t="shared" ref="BP5:BQ5" si="1">AD35</f>
        <v>0</v>
      </c>
      <c r="BQ5" s="45">
        <f t="shared" si="1"/>
        <v>0</v>
      </c>
      <c r="BR5" s="45">
        <f>AF35</f>
        <v>0.76250000000000007</v>
      </c>
      <c r="BS5" s="45">
        <f>AG35</f>
        <v>0</v>
      </c>
      <c r="BT5" s="45">
        <f>AH35</f>
        <v>0</v>
      </c>
      <c r="BU5" s="45">
        <f>AI35</f>
        <v>0</v>
      </c>
      <c r="BV5" s="45">
        <f>AJ35</f>
        <v>7.1999999999999993</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557</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500</v>
      </c>
      <c r="O11" s="927"/>
      <c r="P11" s="925" t="s">
        <v>443</v>
      </c>
      <c r="Q11" s="927"/>
      <c r="R11" s="928" t="s">
        <v>345</v>
      </c>
      <c r="S11" s="928"/>
      <c r="T11" s="928"/>
      <c r="U11" s="925" t="s">
        <v>496</v>
      </c>
      <c r="V11" s="927"/>
      <c r="W11" s="925" t="s">
        <v>494</v>
      </c>
      <c r="X11" s="927"/>
      <c r="Y11" s="229"/>
      <c r="Z11" s="229"/>
      <c r="AA11" s="229"/>
      <c r="AB11" s="229"/>
      <c r="AC11" s="254"/>
      <c r="AD11" s="254"/>
      <c r="AE11" s="254"/>
      <c r="AF11" s="254">
        <v>0.12249999999999998</v>
      </c>
      <c r="AG11" s="228"/>
      <c r="AH11" s="228"/>
      <c r="AI11" s="228"/>
      <c r="AJ11" s="228"/>
      <c r="AK11" s="925" t="s">
        <v>429</v>
      </c>
      <c r="AL11" s="926"/>
      <c r="AM11" s="926"/>
      <c r="AN11" s="926"/>
      <c r="AO11" s="927"/>
      <c r="AP11" s="2"/>
      <c r="AQ11" s="47">
        <f>IF(P11="材質劣化",2,IF(P11="漏水",3,1))</f>
        <v>2</v>
      </c>
      <c r="AS11" s="35" t="str">
        <f>IF(Y11&lt;&gt;"",1,"")</f>
        <v/>
      </c>
    </row>
    <row r="12" spans="2:86" ht="12" customHeight="1" x14ac:dyDescent="0.15">
      <c r="B12" s="889"/>
      <c r="C12" s="894"/>
      <c r="D12" s="892"/>
      <c r="E12" s="892"/>
      <c r="F12" s="892"/>
      <c r="G12" s="892"/>
      <c r="H12" s="892"/>
      <c r="I12" s="892"/>
      <c r="J12" s="893"/>
      <c r="K12" s="227">
        <v>2</v>
      </c>
      <c r="L12" s="925" t="s">
        <v>425</v>
      </c>
      <c r="M12" s="927"/>
      <c r="N12" s="925" t="s">
        <v>500</v>
      </c>
      <c r="O12" s="927"/>
      <c r="P12" s="925" t="s">
        <v>466</v>
      </c>
      <c r="Q12" s="927"/>
      <c r="R12" s="928" t="s">
        <v>337</v>
      </c>
      <c r="S12" s="928"/>
      <c r="T12" s="928"/>
      <c r="U12" s="925" t="s">
        <v>433</v>
      </c>
      <c r="V12" s="927"/>
      <c r="W12" s="925" t="s">
        <v>494</v>
      </c>
      <c r="X12" s="927"/>
      <c r="Y12" s="255"/>
      <c r="Z12" s="255"/>
      <c r="AA12" s="255"/>
      <c r="AB12" s="255" t="s">
        <v>503</v>
      </c>
      <c r="AC12" s="228"/>
      <c r="AD12" s="228"/>
      <c r="AE12" s="228"/>
      <c r="AF12" s="228"/>
      <c r="AG12" s="228"/>
      <c r="AH12" s="228"/>
      <c r="AI12" s="228"/>
      <c r="AJ12" s="228"/>
      <c r="AK12" s="925" t="s">
        <v>1018</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v>3</v>
      </c>
      <c r="L13" s="925" t="s">
        <v>425</v>
      </c>
      <c r="M13" s="927"/>
      <c r="N13" s="925" t="s">
        <v>498</v>
      </c>
      <c r="O13" s="927"/>
      <c r="P13" s="925" t="s">
        <v>373</v>
      </c>
      <c r="Q13" s="927"/>
      <c r="R13" s="929" t="s">
        <v>373</v>
      </c>
      <c r="S13" s="930"/>
      <c r="T13" s="931"/>
      <c r="U13" s="925" t="s">
        <v>433</v>
      </c>
      <c r="V13" s="927"/>
      <c r="W13" s="925" t="s">
        <v>494</v>
      </c>
      <c r="X13" s="927"/>
      <c r="Y13" s="229"/>
      <c r="Z13" s="229"/>
      <c r="AA13" s="229"/>
      <c r="AB13" s="229"/>
      <c r="AC13" s="228"/>
      <c r="AD13" s="228"/>
      <c r="AE13" s="228"/>
      <c r="AF13" s="228"/>
      <c r="AG13" s="254"/>
      <c r="AH13" s="254"/>
      <c r="AI13" s="254"/>
      <c r="AJ13" s="254">
        <v>4.0999999999999996</v>
      </c>
      <c r="AK13" s="925"/>
      <c r="AL13" s="926"/>
      <c r="AM13" s="926"/>
      <c r="AN13" s="926"/>
      <c r="AO13" s="927"/>
      <c r="AP13" s="2"/>
      <c r="AQ13" s="47">
        <f t="shared" ref="AQ13:AQ27" si="2">IF(P13="材質劣化",2,IF(P13="漏水",3,1))</f>
        <v>3</v>
      </c>
    </row>
    <row r="14" spans="2:86" ht="12" customHeight="1" x14ac:dyDescent="0.15">
      <c r="B14" s="889"/>
      <c r="C14" s="894"/>
      <c r="D14" s="892"/>
      <c r="E14" s="892"/>
      <c r="F14" s="892"/>
      <c r="G14" s="892"/>
      <c r="H14" s="892"/>
      <c r="I14" s="892"/>
      <c r="J14" s="893"/>
      <c r="K14" s="227">
        <v>4</v>
      </c>
      <c r="L14" s="925" t="s">
        <v>425</v>
      </c>
      <c r="M14" s="927"/>
      <c r="N14" s="925" t="s">
        <v>499</v>
      </c>
      <c r="O14" s="927"/>
      <c r="P14" s="925" t="s">
        <v>373</v>
      </c>
      <c r="Q14" s="927"/>
      <c r="R14" s="929" t="s">
        <v>373</v>
      </c>
      <c r="S14" s="930"/>
      <c r="T14" s="931"/>
      <c r="U14" s="925" t="s">
        <v>494</v>
      </c>
      <c r="V14" s="927"/>
      <c r="W14" s="925" t="s">
        <v>494</v>
      </c>
      <c r="X14" s="927"/>
      <c r="Y14" s="229"/>
      <c r="Z14" s="229"/>
      <c r="AA14" s="229"/>
      <c r="AB14" s="229"/>
      <c r="AC14" s="228"/>
      <c r="AD14" s="228"/>
      <c r="AE14" s="228"/>
      <c r="AF14" s="228"/>
      <c r="AG14" s="254"/>
      <c r="AH14" s="254"/>
      <c r="AI14" s="254"/>
      <c r="AJ14" s="254">
        <v>3.1</v>
      </c>
      <c r="AK14" s="925"/>
      <c r="AL14" s="926"/>
      <c r="AM14" s="926"/>
      <c r="AN14" s="926"/>
      <c r="AO14" s="927"/>
      <c r="AP14" s="2"/>
      <c r="AQ14" s="47">
        <f t="shared" si="2"/>
        <v>3</v>
      </c>
    </row>
    <row r="15" spans="2:86" ht="12" customHeight="1" x14ac:dyDescent="0.15">
      <c r="B15" s="889"/>
      <c r="C15" s="894"/>
      <c r="D15" s="892"/>
      <c r="E15" s="892"/>
      <c r="F15" s="892"/>
      <c r="G15" s="892"/>
      <c r="H15" s="892"/>
      <c r="I15" s="892"/>
      <c r="J15" s="893"/>
      <c r="K15" s="227">
        <v>5</v>
      </c>
      <c r="L15" s="925" t="s">
        <v>425</v>
      </c>
      <c r="M15" s="927"/>
      <c r="N15" s="925" t="s">
        <v>862</v>
      </c>
      <c r="O15" s="927"/>
      <c r="P15" s="925" t="s">
        <v>443</v>
      </c>
      <c r="Q15" s="927"/>
      <c r="R15" s="929" t="s">
        <v>345</v>
      </c>
      <c r="S15" s="930"/>
      <c r="T15" s="931"/>
      <c r="U15" s="925" t="s">
        <v>494</v>
      </c>
      <c r="V15" s="927"/>
      <c r="W15" s="925" t="s">
        <v>494</v>
      </c>
      <c r="X15" s="927"/>
      <c r="Y15" s="229"/>
      <c r="Z15" s="229"/>
      <c r="AA15" s="229"/>
      <c r="AB15" s="229"/>
      <c r="AC15" s="254"/>
      <c r="AD15" s="254"/>
      <c r="AE15" s="254"/>
      <c r="AF15" s="254">
        <v>0.64000000000000012</v>
      </c>
      <c r="AG15" s="228"/>
      <c r="AH15" s="228"/>
      <c r="AI15" s="228"/>
      <c r="AJ15" s="228"/>
      <c r="AK15" s="925" t="s">
        <v>429</v>
      </c>
      <c r="AL15" s="926"/>
      <c r="AM15" s="926"/>
      <c r="AN15" s="926"/>
      <c r="AO15" s="927"/>
      <c r="AP15" s="2"/>
      <c r="AQ15" s="47">
        <f t="shared" si="2"/>
        <v>2</v>
      </c>
    </row>
    <row r="16" spans="2:86" ht="12" customHeight="1" x14ac:dyDescent="0.15">
      <c r="B16" s="889"/>
      <c r="C16" s="894"/>
      <c r="D16" s="892"/>
      <c r="E16" s="892"/>
      <c r="F16" s="892"/>
      <c r="G16" s="892"/>
      <c r="H16" s="892"/>
      <c r="I16" s="892"/>
      <c r="J16" s="893"/>
      <c r="K16" s="227">
        <v>6</v>
      </c>
      <c r="L16" s="925" t="s">
        <v>627</v>
      </c>
      <c r="M16" s="927"/>
      <c r="N16" s="925" t="s">
        <v>861</v>
      </c>
      <c r="O16" s="927"/>
      <c r="P16" s="925"/>
      <c r="Q16" s="927"/>
      <c r="R16" s="929" t="s">
        <v>379</v>
      </c>
      <c r="S16" s="930"/>
      <c r="T16" s="931"/>
      <c r="U16" s="925" t="s">
        <v>494</v>
      </c>
      <c r="V16" s="927"/>
      <c r="W16" s="925"/>
      <c r="X16" s="927"/>
      <c r="Y16" s="229"/>
      <c r="Z16" s="229"/>
      <c r="AA16" s="229"/>
      <c r="AB16" s="229"/>
      <c r="AC16" s="254"/>
      <c r="AD16" s="254"/>
      <c r="AE16" s="254"/>
      <c r="AF16" s="254"/>
      <c r="AG16" s="228"/>
      <c r="AH16" s="228"/>
      <c r="AI16" s="228"/>
      <c r="AJ16" s="228"/>
      <c r="AK16" s="925" t="s">
        <v>630</v>
      </c>
      <c r="AL16" s="926"/>
      <c r="AM16" s="926"/>
      <c r="AN16" s="926"/>
      <c r="AO16" s="927"/>
      <c r="AP16" s="2"/>
      <c r="AQ16" s="47">
        <f t="shared" si="2"/>
        <v>1</v>
      </c>
    </row>
    <row r="17" spans="2:60" ht="12" customHeight="1" x14ac:dyDescent="0.15">
      <c r="B17" s="889"/>
      <c r="C17" s="894"/>
      <c r="D17" s="892"/>
      <c r="E17" s="892"/>
      <c r="F17" s="892"/>
      <c r="G17" s="892"/>
      <c r="H17" s="892"/>
      <c r="I17" s="892"/>
      <c r="J17" s="893"/>
      <c r="K17" s="227">
        <v>7</v>
      </c>
      <c r="L17" s="925" t="s">
        <v>627</v>
      </c>
      <c r="M17" s="927"/>
      <c r="N17" s="925" t="s">
        <v>861</v>
      </c>
      <c r="O17" s="927"/>
      <c r="P17" s="925"/>
      <c r="Q17" s="927"/>
      <c r="R17" s="929" t="s">
        <v>379</v>
      </c>
      <c r="S17" s="930"/>
      <c r="T17" s="931"/>
      <c r="U17" s="925" t="s">
        <v>433</v>
      </c>
      <c r="V17" s="927"/>
      <c r="W17" s="925"/>
      <c r="X17" s="927"/>
      <c r="Y17" s="229"/>
      <c r="Z17" s="229"/>
      <c r="AA17" s="229"/>
      <c r="AB17" s="229"/>
      <c r="AC17" s="254"/>
      <c r="AD17" s="254"/>
      <c r="AE17" s="254"/>
      <c r="AF17" s="254"/>
      <c r="AG17" s="228"/>
      <c r="AH17" s="228"/>
      <c r="AI17" s="228"/>
      <c r="AJ17" s="228"/>
      <c r="AK17" s="925" t="s">
        <v>630</v>
      </c>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0.76250000000000007</v>
      </c>
      <c r="AG35" s="88">
        <f t="shared" si="7"/>
        <v>0</v>
      </c>
      <c r="AH35" s="88">
        <f t="shared" si="7"/>
        <v>0</v>
      </c>
      <c r="AI35" s="88">
        <f t="shared" si="7"/>
        <v>0</v>
      </c>
      <c r="AJ35" s="89">
        <f t="shared" si="7"/>
        <v>7.1999999999999993</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1</v>
      </c>
      <c r="AC37" s="938">
        <f t="shared" ref="AC37:AJ37" si="8">COUNTA(AC11:AC34)</f>
        <v>0</v>
      </c>
      <c r="AD37" s="938">
        <f t="shared" si="8"/>
        <v>0</v>
      </c>
      <c r="AE37" s="938">
        <f t="shared" si="8"/>
        <v>0</v>
      </c>
      <c r="AF37" s="938">
        <f t="shared" si="8"/>
        <v>2</v>
      </c>
      <c r="AG37" s="938">
        <f t="shared" si="8"/>
        <v>0</v>
      </c>
      <c r="AH37" s="938">
        <f t="shared" si="8"/>
        <v>0</v>
      </c>
      <c r="AI37" s="938">
        <f t="shared" si="8"/>
        <v>0</v>
      </c>
      <c r="AJ37" s="938">
        <f t="shared" si="8"/>
        <v>2</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370" priority="2">
      <formula>$AQ11=2</formula>
    </cfRule>
  </conditionalFormatting>
  <conditionalFormatting sqref="Y29:AB29">
    <cfRule type="expression" dxfId="1369" priority="11">
      <formula>$AQ28=2</formula>
    </cfRule>
  </conditionalFormatting>
  <conditionalFormatting sqref="Y30:AB31">
    <cfRule type="expression" dxfId="1368" priority="9">
      <formula>$AQ28=2</formula>
    </cfRule>
  </conditionalFormatting>
  <conditionalFormatting sqref="Y32:AB32">
    <cfRule type="expression" dxfId="1367" priority="7">
      <formula>$AQ29=2</formula>
    </cfRule>
  </conditionalFormatting>
  <conditionalFormatting sqref="Y33:AB33">
    <cfRule type="expression" dxfId="1366" priority="5">
      <formula>$AQ29=2</formula>
    </cfRule>
  </conditionalFormatting>
  <conditionalFormatting sqref="Y34:AB34">
    <cfRule type="expression" dxfId="1365" priority="3">
      <formula>$AQ29=2</formula>
    </cfRule>
  </conditionalFormatting>
  <conditionalFormatting sqref="Y11:AF28">
    <cfRule type="expression" dxfId="1364" priority="1">
      <formula>$AQ11=3</formula>
    </cfRule>
  </conditionalFormatting>
  <conditionalFormatting sqref="Y29:AF29">
    <cfRule type="expression" dxfId="1363" priority="12">
      <formula>$AQ28=3</formula>
    </cfRule>
  </conditionalFormatting>
  <conditionalFormatting sqref="Y30:AF31">
    <cfRule type="expression" dxfId="1362" priority="10">
      <formula>$AQ28=3</formula>
    </cfRule>
  </conditionalFormatting>
  <conditionalFormatting sqref="Y32:AF32">
    <cfRule type="expression" dxfId="1361" priority="8">
      <formula>$AQ29=3</formula>
    </cfRule>
  </conditionalFormatting>
  <conditionalFormatting sqref="Y33:AF33">
    <cfRule type="expression" dxfId="1360" priority="6">
      <formula>$AQ29=3</formula>
    </cfRule>
  </conditionalFormatting>
  <conditionalFormatting sqref="Y34:AF34">
    <cfRule type="expression" dxfId="1359" priority="4">
      <formula>$AQ29=3</formula>
    </cfRule>
  </conditionalFormatting>
  <conditionalFormatting sqref="AC11:AJ28">
    <cfRule type="expression" dxfId="1358" priority="13">
      <formula>$AQ11=1</formula>
    </cfRule>
  </conditionalFormatting>
  <conditionalFormatting sqref="AC29:AJ29">
    <cfRule type="expression" dxfId="1357" priority="24">
      <formula>$AQ28=1</formula>
    </cfRule>
  </conditionalFormatting>
  <conditionalFormatting sqref="AC30:AJ31">
    <cfRule type="expression" dxfId="1356" priority="22">
      <formula>$AQ28=1</formula>
    </cfRule>
  </conditionalFormatting>
  <conditionalFormatting sqref="AC32:AJ32">
    <cfRule type="expression" dxfId="1355" priority="20">
      <formula>$AQ29=1</formula>
    </cfRule>
  </conditionalFormatting>
  <conditionalFormatting sqref="AC33:AJ33">
    <cfRule type="expression" dxfId="1354" priority="18">
      <formula>$AQ29=1</formula>
    </cfRule>
  </conditionalFormatting>
  <conditionalFormatting sqref="AC34:AJ34">
    <cfRule type="expression" dxfId="1353" priority="16">
      <formula>$AQ29=1</formula>
    </cfRule>
  </conditionalFormatting>
  <conditionalFormatting sqref="AG11:AJ28">
    <cfRule type="expression" dxfId="1352" priority="14">
      <formula>$AQ11=2</formula>
    </cfRule>
  </conditionalFormatting>
  <conditionalFormatting sqref="AG29:AJ29">
    <cfRule type="expression" dxfId="1351" priority="23">
      <formula>$AQ28=2</formula>
    </cfRule>
  </conditionalFormatting>
  <conditionalFormatting sqref="AG30:AJ31">
    <cfRule type="expression" dxfId="1350" priority="21">
      <formula>$AQ28=2</formula>
    </cfRule>
  </conditionalFormatting>
  <conditionalFormatting sqref="AG32:AJ32">
    <cfRule type="expression" dxfId="1349" priority="19">
      <formula>$AQ29=2</formula>
    </cfRule>
  </conditionalFormatting>
  <conditionalFormatting sqref="AG33:AJ33">
    <cfRule type="expression" dxfId="1348" priority="17">
      <formula>$AQ29=2</formula>
    </cfRule>
  </conditionalFormatting>
  <conditionalFormatting sqref="AG34:AJ34">
    <cfRule type="expression" dxfId="1347" priority="15">
      <formula>$AQ29=2</formula>
    </cfRule>
  </conditionalFormatting>
  <dataValidations count="1">
    <dataValidation type="list" allowBlank="1" showInputMessage="1" showErrorMessage="1" sqref="Y11:AB34" xr:uid="{0A8C1A35-4973-4F82-A9EB-04B20D16AE1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5778B7B-64D4-4285-BE71-9A24AA74DE49}">
          <x14:formula1>
            <xm:f>'(参考)リスト'!$F$16:$F$21</xm:f>
          </x14:formula1>
          <xm:sqref>U11:X34</xm:sqref>
        </x14:dataValidation>
        <x14:dataValidation type="list" allowBlank="1" showInputMessage="1" showErrorMessage="1" xr:uid="{DBFC18D2-D924-420E-A661-CA2CDC1F0924}">
          <x14:formula1>
            <xm:f>'(参考)リスト'!$D$16:$D$18</xm:f>
          </x14:formula1>
          <xm:sqref>P11:Q34</xm:sqref>
        </x14:dataValidation>
        <x14:dataValidation type="list" allowBlank="1" showInputMessage="1" showErrorMessage="1" xr:uid="{B1403C2B-942C-42AA-B984-0A873F32C7E5}">
          <x14:formula1>
            <xm:f>'(参考)リスト'!$E$16:$E$27</xm:f>
          </x14:formula1>
          <xm:sqref>R11:T34</xm:sqref>
        </x14:dataValidation>
        <x14:dataValidation type="list" allowBlank="1" showInputMessage="1" showErrorMessage="1" xr:uid="{62493A0B-1F5F-4BD8-8317-76532CA062BF}">
          <x14:formula1>
            <xm:f>'(参考)リスト'!$B$16:$B$21</xm:f>
          </x14:formula1>
          <xm:sqref>L11:M34</xm:sqref>
        </x14:dataValidation>
        <x14:dataValidation type="list" allowBlank="1" showInputMessage="1" showErrorMessage="1" xr:uid="{F5DB4AC6-0353-4FFF-8CB9-27A42000A335}">
          <x14:formula1>
            <xm:f>'(参考)リスト'!$G$16:$G$19</xm:f>
          </x14:formula1>
          <xm:sqref>AM35:AO38</xm:sqref>
        </x14:dataValidation>
        <x14:dataValidation type="list" allowBlank="1" showInputMessage="1" showErrorMessage="1" xr:uid="{212FC8AF-1710-4C7B-AA0E-DA517657FB0C}">
          <x14:formula1>
            <xm:f>'(参考)リスト'!$C$16:$C$47</xm:f>
          </x14:formula1>
          <xm:sqref>N11:O34</xm:sqref>
        </x14:dataValidation>
      </x14:dataValidations>
    </ext>
  </extLst>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7B558-F898-4AA3-BF77-05C8D291F466}">
  <sheetPr codeName="Sheet130">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S031</v>
      </c>
      <c r="AW5" s="36">
        <f>R7</f>
        <v>10.5</v>
      </c>
      <c r="AX5" s="45" t="str">
        <f>AM35</f>
        <v>Ⅱ</v>
      </c>
      <c r="AY5" s="45">
        <f>Y37</f>
        <v>0</v>
      </c>
      <c r="AZ5" s="45">
        <f t="shared" ref="AZ5:BJ5" si="0">Z37</f>
        <v>0</v>
      </c>
      <c r="BA5" s="45">
        <f t="shared" si="0"/>
        <v>0</v>
      </c>
      <c r="BB5" s="45">
        <f>AB37</f>
        <v>1</v>
      </c>
      <c r="BC5" s="45">
        <f t="shared" si="0"/>
        <v>0</v>
      </c>
      <c r="BD5" s="45">
        <f>AD37</f>
        <v>0</v>
      </c>
      <c r="BE5" s="45">
        <f>AE37</f>
        <v>0</v>
      </c>
      <c r="BF5" s="45">
        <f t="shared" si="0"/>
        <v>0</v>
      </c>
      <c r="BG5" s="45">
        <f t="shared" si="0"/>
        <v>0</v>
      </c>
      <c r="BH5" s="45">
        <f t="shared" si="0"/>
        <v>0</v>
      </c>
      <c r="BI5" s="45">
        <f>AI37</f>
        <v>0</v>
      </c>
      <c r="BJ5" s="45">
        <f t="shared" si="0"/>
        <v>1</v>
      </c>
      <c r="BK5" s="230" t="str">
        <f>IF(Y37&gt;0,R7,"")</f>
        <v/>
      </c>
      <c r="BL5" s="230" t="str">
        <f>IF(Y37&gt;0,"",IF(Z37&gt;0,R7,""))</f>
        <v/>
      </c>
      <c r="BM5" s="230" t="str">
        <f>IF(Y37+Z37&gt;0,"",IF(AA37&gt;0,R7,""))</f>
        <v/>
      </c>
      <c r="BN5" s="230">
        <f>IF(Y37+Z37+AA37&gt;0,"",IF(AB37&gt;0,R7,""))</f>
        <v>10.5</v>
      </c>
      <c r="BO5" s="45">
        <f>AC35</f>
        <v>0</v>
      </c>
      <c r="BP5" s="45">
        <f t="shared" ref="BP5:BQ5" si="1">AD35</f>
        <v>0</v>
      </c>
      <c r="BQ5" s="45">
        <f t="shared" si="1"/>
        <v>0</v>
      </c>
      <c r="BR5" s="45">
        <f>AF35</f>
        <v>0</v>
      </c>
      <c r="BS5" s="45">
        <f>AG35</f>
        <v>0</v>
      </c>
      <c r="BT5" s="45">
        <f>AH35</f>
        <v>0</v>
      </c>
      <c r="BU5" s="45">
        <f>AI35</f>
        <v>0</v>
      </c>
      <c r="BV5" s="45">
        <f>AJ35</f>
        <v>8.4</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558</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500</v>
      </c>
      <c r="O11" s="927"/>
      <c r="P11" s="925" t="s">
        <v>466</v>
      </c>
      <c r="Q11" s="927"/>
      <c r="R11" s="928" t="s">
        <v>337</v>
      </c>
      <c r="S11" s="928"/>
      <c r="T11" s="928"/>
      <c r="U11" s="925" t="s">
        <v>433</v>
      </c>
      <c r="V11" s="927"/>
      <c r="W11" s="925" t="s">
        <v>494</v>
      </c>
      <c r="X11" s="927"/>
      <c r="Y11" s="255"/>
      <c r="Z11" s="255"/>
      <c r="AA11" s="255"/>
      <c r="AB11" s="255" t="s">
        <v>503</v>
      </c>
      <c r="AC11" s="228"/>
      <c r="AD11" s="228"/>
      <c r="AE11" s="228"/>
      <c r="AF11" s="228"/>
      <c r="AG11" s="228"/>
      <c r="AH11" s="228"/>
      <c r="AI11" s="228"/>
      <c r="AJ11" s="228"/>
      <c r="AK11" s="925" t="s">
        <v>1019</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v>2</v>
      </c>
      <c r="L12" s="925" t="s">
        <v>425</v>
      </c>
      <c r="M12" s="927"/>
      <c r="N12" s="925" t="s">
        <v>863</v>
      </c>
      <c r="O12" s="927"/>
      <c r="P12" s="925" t="s">
        <v>373</v>
      </c>
      <c r="Q12" s="927"/>
      <c r="R12" s="928" t="s">
        <v>373</v>
      </c>
      <c r="S12" s="928"/>
      <c r="T12" s="928"/>
      <c r="U12" s="925" t="s">
        <v>494</v>
      </c>
      <c r="V12" s="927"/>
      <c r="W12" s="925" t="s">
        <v>494</v>
      </c>
      <c r="X12" s="927"/>
      <c r="Y12" s="229"/>
      <c r="Z12" s="229"/>
      <c r="AA12" s="229"/>
      <c r="AB12" s="229"/>
      <c r="AC12" s="228"/>
      <c r="AD12" s="228"/>
      <c r="AE12" s="228"/>
      <c r="AF12" s="228"/>
      <c r="AG12" s="254"/>
      <c r="AH12" s="254"/>
      <c r="AI12" s="254"/>
      <c r="AJ12" s="254">
        <v>8.4</v>
      </c>
      <c r="AK12" s="925"/>
      <c r="AL12" s="926"/>
      <c r="AM12" s="926"/>
      <c r="AN12" s="926"/>
      <c r="AO12" s="927"/>
      <c r="AP12" s="2"/>
      <c r="AQ12" s="47">
        <f>IF(P12="材質劣化",2,IF(P12="漏水",3,1))</f>
        <v>3</v>
      </c>
    </row>
    <row r="13" spans="2:86" ht="12" customHeight="1" x14ac:dyDescent="0.15">
      <c r="B13" s="889"/>
      <c r="C13" s="894"/>
      <c r="D13" s="892"/>
      <c r="E13" s="892"/>
      <c r="F13" s="892"/>
      <c r="G13" s="892"/>
      <c r="H13" s="892"/>
      <c r="I13" s="892"/>
      <c r="J13" s="893"/>
      <c r="K13" s="227">
        <v>3</v>
      </c>
      <c r="L13" s="925" t="s">
        <v>627</v>
      </c>
      <c r="M13" s="927"/>
      <c r="N13" s="925" t="s">
        <v>861</v>
      </c>
      <c r="O13" s="927"/>
      <c r="P13" s="925"/>
      <c r="Q13" s="927"/>
      <c r="R13" s="929" t="s">
        <v>379</v>
      </c>
      <c r="S13" s="930"/>
      <c r="T13" s="931"/>
      <c r="U13" s="925" t="s">
        <v>494</v>
      </c>
      <c r="V13" s="927"/>
      <c r="W13" s="925"/>
      <c r="X13" s="927"/>
      <c r="Y13" s="229"/>
      <c r="Z13" s="229"/>
      <c r="AA13" s="229"/>
      <c r="AB13" s="229"/>
      <c r="AC13" s="254"/>
      <c r="AD13" s="254"/>
      <c r="AE13" s="254"/>
      <c r="AF13" s="254"/>
      <c r="AG13" s="228"/>
      <c r="AH13" s="228"/>
      <c r="AI13" s="228"/>
      <c r="AJ13" s="228"/>
      <c r="AK13" s="925" t="s">
        <v>630</v>
      </c>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v>4</v>
      </c>
      <c r="L14" s="925" t="s">
        <v>627</v>
      </c>
      <c r="M14" s="927"/>
      <c r="N14" s="925" t="s">
        <v>861</v>
      </c>
      <c r="O14" s="927"/>
      <c r="P14" s="925"/>
      <c r="Q14" s="927"/>
      <c r="R14" s="929" t="s">
        <v>379</v>
      </c>
      <c r="S14" s="930"/>
      <c r="T14" s="931"/>
      <c r="U14" s="925" t="s">
        <v>433</v>
      </c>
      <c r="V14" s="927"/>
      <c r="W14" s="925"/>
      <c r="X14" s="927"/>
      <c r="Y14" s="229"/>
      <c r="Z14" s="229"/>
      <c r="AA14" s="229"/>
      <c r="AB14" s="229"/>
      <c r="AC14" s="254"/>
      <c r="AD14" s="254"/>
      <c r="AE14" s="254"/>
      <c r="AF14" s="254"/>
      <c r="AG14" s="228"/>
      <c r="AH14" s="228"/>
      <c r="AI14" s="228"/>
      <c r="AJ14" s="228"/>
      <c r="AK14" s="925" t="s">
        <v>630</v>
      </c>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8.4</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1</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1</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346" priority="2">
      <formula>$AQ11=2</formula>
    </cfRule>
  </conditionalFormatting>
  <conditionalFormatting sqref="Y29:AB29">
    <cfRule type="expression" dxfId="1345" priority="11">
      <formula>$AQ28=2</formula>
    </cfRule>
  </conditionalFormatting>
  <conditionalFormatting sqref="Y30:AB31">
    <cfRule type="expression" dxfId="1344" priority="9">
      <formula>$AQ28=2</formula>
    </cfRule>
  </conditionalFormatting>
  <conditionalFormatting sqref="Y32:AB32">
    <cfRule type="expression" dxfId="1343" priority="7">
      <formula>$AQ29=2</formula>
    </cfRule>
  </conditionalFormatting>
  <conditionalFormatting sqref="Y33:AB33">
    <cfRule type="expression" dxfId="1342" priority="5">
      <formula>$AQ29=2</formula>
    </cfRule>
  </conditionalFormatting>
  <conditionalFormatting sqref="Y34:AB34">
    <cfRule type="expression" dxfId="1341" priority="3">
      <formula>$AQ29=2</formula>
    </cfRule>
  </conditionalFormatting>
  <conditionalFormatting sqref="Y11:AF28">
    <cfRule type="expression" dxfId="1340" priority="1">
      <formula>$AQ11=3</formula>
    </cfRule>
  </conditionalFormatting>
  <conditionalFormatting sqref="Y29:AF29">
    <cfRule type="expression" dxfId="1339" priority="12">
      <formula>$AQ28=3</formula>
    </cfRule>
  </conditionalFormatting>
  <conditionalFormatting sqref="Y30:AF31">
    <cfRule type="expression" dxfId="1338" priority="10">
      <formula>$AQ28=3</formula>
    </cfRule>
  </conditionalFormatting>
  <conditionalFormatting sqref="Y32:AF32">
    <cfRule type="expression" dxfId="1337" priority="8">
      <formula>$AQ29=3</formula>
    </cfRule>
  </conditionalFormatting>
  <conditionalFormatting sqref="Y33:AF33">
    <cfRule type="expression" dxfId="1336" priority="6">
      <formula>$AQ29=3</formula>
    </cfRule>
  </conditionalFormatting>
  <conditionalFormatting sqref="Y34:AF34">
    <cfRule type="expression" dxfId="1335" priority="4">
      <formula>$AQ29=3</formula>
    </cfRule>
  </conditionalFormatting>
  <conditionalFormatting sqref="AC11:AJ28">
    <cfRule type="expression" dxfId="1334" priority="13">
      <formula>$AQ11=1</formula>
    </cfRule>
  </conditionalFormatting>
  <conditionalFormatting sqref="AC29:AJ29">
    <cfRule type="expression" dxfId="1333" priority="24">
      <formula>$AQ28=1</formula>
    </cfRule>
  </conditionalFormatting>
  <conditionalFormatting sqref="AC30:AJ31">
    <cfRule type="expression" dxfId="1332" priority="22">
      <formula>$AQ28=1</formula>
    </cfRule>
  </conditionalFormatting>
  <conditionalFormatting sqref="AC32:AJ32">
    <cfRule type="expression" dxfId="1331" priority="20">
      <formula>$AQ29=1</formula>
    </cfRule>
  </conditionalFormatting>
  <conditionalFormatting sqref="AC33:AJ33">
    <cfRule type="expression" dxfId="1330" priority="18">
      <formula>$AQ29=1</formula>
    </cfRule>
  </conditionalFormatting>
  <conditionalFormatting sqref="AC34:AJ34">
    <cfRule type="expression" dxfId="1329" priority="16">
      <formula>$AQ29=1</formula>
    </cfRule>
  </conditionalFormatting>
  <conditionalFormatting sqref="AG11:AJ28">
    <cfRule type="expression" dxfId="1328" priority="14">
      <formula>$AQ11=2</formula>
    </cfRule>
  </conditionalFormatting>
  <conditionalFormatting sqref="AG29:AJ29">
    <cfRule type="expression" dxfId="1327" priority="23">
      <formula>$AQ28=2</formula>
    </cfRule>
  </conditionalFormatting>
  <conditionalFormatting sqref="AG30:AJ31">
    <cfRule type="expression" dxfId="1326" priority="21">
      <formula>$AQ28=2</formula>
    </cfRule>
  </conditionalFormatting>
  <conditionalFormatting sqref="AG32:AJ32">
    <cfRule type="expression" dxfId="1325" priority="19">
      <formula>$AQ29=2</formula>
    </cfRule>
  </conditionalFormatting>
  <conditionalFormatting sqref="AG33:AJ33">
    <cfRule type="expression" dxfId="1324" priority="17">
      <formula>$AQ29=2</formula>
    </cfRule>
  </conditionalFormatting>
  <conditionalFormatting sqref="AG34:AJ34">
    <cfRule type="expression" dxfId="1323" priority="15">
      <formula>$AQ29=2</formula>
    </cfRule>
  </conditionalFormatting>
  <dataValidations count="1">
    <dataValidation type="list" allowBlank="1" showInputMessage="1" showErrorMessage="1" sqref="Y11:AB34" xr:uid="{29BF7B59-CD6B-4EF1-8C13-CE67A485CA9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512612BF-6DEB-4B9A-A25F-ED297C464F22}">
          <x14:formula1>
            <xm:f>'(参考)リスト'!$C$16:$C$47</xm:f>
          </x14:formula1>
          <xm:sqref>N11:O34</xm:sqref>
        </x14:dataValidation>
        <x14:dataValidation type="list" allowBlank="1" showInputMessage="1" showErrorMessage="1" xr:uid="{B7B209FF-3A67-4F44-8A3E-A553A110AB0D}">
          <x14:formula1>
            <xm:f>'(参考)リスト'!$G$16:$G$19</xm:f>
          </x14:formula1>
          <xm:sqref>AM35:AO38</xm:sqref>
        </x14:dataValidation>
        <x14:dataValidation type="list" allowBlank="1" showInputMessage="1" showErrorMessage="1" xr:uid="{8EF6DA45-E12F-493A-A7DB-24F1804B29AA}">
          <x14:formula1>
            <xm:f>'(参考)リスト'!$B$16:$B$21</xm:f>
          </x14:formula1>
          <xm:sqref>L11:M34</xm:sqref>
        </x14:dataValidation>
        <x14:dataValidation type="list" allowBlank="1" showInputMessage="1" showErrorMessage="1" xr:uid="{3D9B2D49-59E1-452C-A1E9-EB56F7B9BD48}">
          <x14:formula1>
            <xm:f>'(参考)リスト'!$E$16:$E$27</xm:f>
          </x14:formula1>
          <xm:sqref>R11:T34</xm:sqref>
        </x14:dataValidation>
        <x14:dataValidation type="list" allowBlank="1" showInputMessage="1" showErrorMessage="1" xr:uid="{DC71A693-1954-46DE-995F-0D76593E0AA2}">
          <x14:formula1>
            <xm:f>'(参考)リスト'!$D$16:$D$18</xm:f>
          </x14:formula1>
          <xm:sqref>P11:Q34</xm:sqref>
        </x14:dataValidation>
        <x14:dataValidation type="list" allowBlank="1" showInputMessage="1" showErrorMessage="1" xr:uid="{D2D10D88-127E-4178-BE78-9B68726EE1A6}">
          <x14:formula1>
            <xm:f>'(参考)リスト'!$F$16:$F$21</xm:f>
          </x14:formula1>
          <xm:sqref>U11:X34</xm:sqref>
        </x14:dataValidation>
      </x14:dataValidations>
    </ext>
  </extLst>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2513E-01C0-4840-AD8A-3FEBC79AB6A3}">
  <sheetPr codeName="Sheet131">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S032</v>
      </c>
      <c r="AW5" s="36">
        <f>R7</f>
        <v>10.5</v>
      </c>
      <c r="AX5" s="45" t="str">
        <f>AM35</f>
        <v>Ⅱ</v>
      </c>
      <c r="AY5" s="45">
        <f>Y37</f>
        <v>0</v>
      </c>
      <c r="AZ5" s="45">
        <f t="shared" ref="AZ5:BJ5" si="0">Z37</f>
        <v>0</v>
      </c>
      <c r="BA5" s="45">
        <f t="shared" si="0"/>
        <v>0</v>
      </c>
      <c r="BB5" s="45">
        <f>AB37</f>
        <v>1</v>
      </c>
      <c r="BC5" s="45">
        <f t="shared" si="0"/>
        <v>0</v>
      </c>
      <c r="BD5" s="45">
        <f>AD37</f>
        <v>0</v>
      </c>
      <c r="BE5" s="45">
        <f>AE37</f>
        <v>0</v>
      </c>
      <c r="BF5" s="45">
        <f t="shared" si="0"/>
        <v>1</v>
      </c>
      <c r="BG5" s="45">
        <f t="shared" si="0"/>
        <v>0</v>
      </c>
      <c r="BH5" s="45">
        <f t="shared" si="0"/>
        <v>0</v>
      </c>
      <c r="BI5" s="45">
        <f>AI37</f>
        <v>0</v>
      </c>
      <c r="BJ5" s="45">
        <f t="shared" si="0"/>
        <v>3</v>
      </c>
      <c r="BK5" s="230" t="str">
        <f>IF(Y37&gt;0,R7,"")</f>
        <v/>
      </c>
      <c r="BL5" s="230" t="str">
        <f>IF(Y37&gt;0,"",IF(Z37&gt;0,R7,""))</f>
        <v/>
      </c>
      <c r="BM5" s="230" t="str">
        <f>IF(Y37+Z37&gt;0,"",IF(AA37&gt;0,R7,""))</f>
        <v/>
      </c>
      <c r="BN5" s="230">
        <f>IF(Y37+Z37+AA37&gt;0,"",IF(AB37&gt;0,R7,""))</f>
        <v>10.5</v>
      </c>
      <c r="BO5" s="45">
        <f>AC35</f>
        <v>0</v>
      </c>
      <c r="BP5" s="45">
        <f t="shared" ref="BP5:BQ5" si="1">AD35</f>
        <v>0</v>
      </c>
      <c r="BQ5" s="45">
        <f t="shared" si="1"/>
        <v>0</v>
      </c>
      <c r="BR5" s="45">
        <f>AF35</f>
        <v>2.5000000000000005E-3</v>
      </c>
      <c r="BS5" s="45">
        <f>AG35</f>
        <v>0</v>
      </c>
      <c r="BT5" s="45">
        <f>AH35</f>
        <v>0</v>
      </c>
      <c r="BU5" s="45">
        <f>AI35</f>
        <v>0</v>
      </c>
      <c r="BV5" s="45">
        <f>AJ35</f>
        <v>8.11</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559</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571</v>
      </c>
      <c r="O11" s="927"/>
      <c r="P11" s="925" t="s">
        <v>373</v>
      </c>
      <c r="Q11" s="927"/>
      <c r="R11" s="928" t="s">
        <v>373</v>
      </c>
      <c r="S11" s="928"/>
      <c r="T11" s="928"/>
      <c r="U11" s="925" t="s">
        <v>494</v>
      </c>
      <c r="V11" s="927"/>
      <c r="W11" s="925" t="s">
        <v>494</v>
      </c>
      <c r="X11" s="927"/>
      <c r="Y11" s="229"/>
      <c r="Z11" s="229"/>
      <c r="AA11" s="229"/>
      <c r="AB11" s="229"/>
      <c r="AC11" s="228"/>
      <c r="AD11" s="228"/>
      <c r="AE11" s="228"/>
      <c r="AF11" s="228"/>
      <c r="AG11" s="254"/>
      <c r="AH11" s="254"/>
      <c r="AI11" s="254"/>
      <c r="AJ11" s="254">
        <v>3.9099999999999997</v>
      </c>
      <c r="AK11" s="925" t="s">
        <v>569</v>
      </c>
      <c r="AL11" s="926"/>
      <c r="AM11" s="926"/>
      <c r="AN11" s="926"/>
      <c r="AO11" s="927"/>
      <c r="AP11" s="2"/>
      <c r="AQ11" s="47">
        <f>IF(P11="材質劣化",2,IF(P11="漏水",3,1))</f>
        <v>3</v>
      </c>
      <c r="AS11" s="35" t="str">
        <f>IF(Y11&lt;&gt;"",1,"")</f>
        <v/>
      </c>
    </row>
    <row r="12" spans="2:86" ht="12" customHeight="1" x14ac:dyDescent="0.15">
      <c r="B12" s="889"/>
      <c r="C12" s="894"/>
      <c r="D12" s="892"/>
      <c r="E12" s="892"/>
      <c r="F12" s="892"/>
      <c r="G12" s="892"/>
      <c r="H12" s="892"/>
      <c r="I12" s="892"/>
      <c r="J12" s="893"/>
      <c r="K12" s="227">
        <v>2</v>
      </c>
      <c r="L12" s="925" t="s">
        <v>425</v>
      </c>
      <c r="M12" s="927"/>
      <c r="N12" s="925" t="s">
        <v>571</v>
      </c>
      <c r="O12" s="927"/>
      <c r="P12" s="925" t="s">
        <v>466</v>
      </c>
      <c r="Q12" s="927"/>
      <c r="R12" s="928" t="s">
        <v>337</v>
      </c>
      <c r="S12" s="928"/>
      <c r="T12" s="928"/>
      <c r="U12" s="925" t="s">
        <v>433</v>
      </c>
      <c r="V12" s="927"/>
      <c r="W12" s="925" t="s">
        <v>494</v>
      </c>
      <c r="X12" s="927"/>
      <c r="Y12" s="255"/>
      <c r="Z12" s="255"/>
      <c r="AA12" s="255"/>
      <c r="AB12" s="255" t="s">
        <v>503</v>
      </c>
      <c r="AC12" s="228"/>
      <c r="AD12" s="228"/>
      <c r="AE12" s="228"/>
      <c r="AF12" s="228"/>
      <c r="AG12" s="228"/>
      <c r="AH12" s="228"/>
      <c r="AI12" s="228"/>
      <c r="AJ12" s="228"/>
      <c r="AK12" s="925" t="s">
        <v>1020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v>3</v>
      </c>
      <c r="L13" s="925" t="s">
        <v>425</v>
      </c>
      <c r="M13" s="927"/>
      <c r="N13" s="925" t="s">
        <v>498</v>
      </c>
      <c r="O13" s="927"/>
      <c r="P13" s="925" t="s">
        <v>373</v>
      </c>
      <c r="Q13" s="927"/>
      <c r="R13" s="929" t="s">
        <v>373</v>
      </c>
      <c r="S13" s="930"/>
      <c r="T13" s="931"/>
      <c r="U13" s="925" t="s">
        <v>494</v>
      </c>
      <c r="V13" s="927"/>
      <c r="W13" s="925" t="s">
        <v>494</v>
      </c>
      <c r="X13" s="927"/>
      <c r="Y13" s="229"/>
      <c r="Z13" s="229"/>
      <c r="AA13" s="229"/>
      <c r="AB13" s="229"/>
      <c r="AC13" s="228"/>
      <c r="AD13" s="228"/>
      <c r="AE13" s="228"/>
      <c r="AF13" s="228"/>
      <c r="AG13" s="254"/>
      <c r="AH13" s="254"/>
      <c r="AI13" s="254"/>
      <c r="AJ13" s="254">
        <v>3</v>
      </c>
      <c r="AK13" s="925" t="s">
        <v>569</v>
      </c>
      <c r="AL13" s="926"/>
      <c r="AM13" s="926"/>
      <c r="AN13" s="926"/>
      <c r="AO13" s="927"/>
      <c r="AP13" s="2"/>
      <c r="AQ13" s="47">
        <f t="shared" ref="AQ13:AQ27" si="2">IF(P13="材質劣化",2,IF(P13="漏水",3,1))</f>
        <v>3</v>
      </c>
    </row>
    <row r="14" spans="2:86" ht="12" customHeight="1" x14ac:dyDescent="0.15">
      <c r="B14" s="889"/>
      <c r="C14" s="894"/>
      <c r="D14" s="892"/>
      <c r="E14" s="892"/>
      <c r="F14" s="892"/>
      <c r="G14" s="892"/>
      <c r="H14" s="892"/>
      <c r="I14" s="892"/>
      <c r="J14" s="893"/>
      <c r="K14" s="227">
        <v>4</v>
      </c>
      <c r="L14" s="925" t="s">
        <v>425</v>
      </c>
      <c r="M14" s="927"/>
      <c r="N14" s="925" t="s">
        <v>526</v>
      </c>
      <c r="O14" s="927"/>
      <c r="P14" s="925" t="s">
        <v>443</v>
      </c>
      <c r="Q14" s="927"/>
      <c r="R14" s="929" t="s">
        <v>354</v>
      </c>
      <c r="S14" s="930"/>
      <c r="T14" s="931"/>
      <c r="U14" s="925" t="s">
        <v>494</v>
      </c>
      <c r="V14" s="927"/>
      <c r="W14" s="925" t="s">
        <v>494</v>
      </c>
      <c r="X14" s="927"/>
      <c r="Y14" s="229"/>
      <c r="Z14" s="229"/>
      <c r="AA14" s="229"/>
      <c r="AB14" s="229"/>
      <c r="AC14" s="254"/>
      <c r="AD14" s="254"/>
      <c r="AE14" s="254"/>
      <c r="AF14" s="254">
        <v>2.5000000000000005E-3</v>
      </c>
      <c r="AG14" s="228"/>
      <c r="AH14" s="228"/>
      <c r="AI14" s="228"/>
      <c r="AJ14" s="228"/>
      <c r="AK14" s="925"/>
      <c r="AL14" s="926"/>
      <c r="AM14" s="926"/>
      <c r="AN14" s="926"/>
      <c r="AO14" s="927"/>
      <c r="AP14" s="2"/>
      <c r="AQ14" s="47">
        <f t="shared" si="2"/>
        <v>2</v>
      </c>
    </row>
    <row r="15" spans="2:86" ht="12" customHeight="1" x14ac:dyDescent="0.15">
      <c r="B15" s="889"/>
      <c r="C15" s="894"/>
      <c r="D15" s="892"/>
      <c r="E15" s="892"/>
      <c r="F15" s="892"/>
      <c r="G15" s="892"/>
      <c r="H15" s="892"/>
      <c r="I15" s="892"/>
      <c r="J15" s="893"/>
      <c r="K15" s="227">
        <v>5</v>
      </c>
      <c r="L15" s="925" t="s">
        <v>425</v>
      </c>
      <c r="M15" s="927"/>
      <c r="N15" s="925" t="s">
        <v>526</v>
      </c>
      <c r="O15" s="927"/>
      <c r="P15" s="925" t="s">
        <v>373</v>
      </c>
      <c r="Q15" s="927"/>
      <c r="R15" s="929" t="s">
        <v>373</v>
      </c>
      <c r="S15" s="930"/>
      <c r="T15" s="931"/>
      <c r="U15" s="925" t="s">
        <v>433</v>
      </c>
      <c r="V15" s="927"/>
      <c r="W15" s="925" t="s">
        <v>494</v>
      </c>
      <c r="X15" s="927"/>
      <c r="Y15" s="229"/>
      <c r="Z15" s="229"/>
      <c r="AA15" s="229"/>
      <c r="AB15" s="229"/>
      <c r="AC15" s="228"/>
      <c r="AD15" s="228"/>
      <c r="AE15" s="228"/>
      <c r="AF15" s="228"/>
      <c r="AG15" s="254"/>
      <c r="AH15" s="254"/>
      <c r="AI15" s="254"/>
      <c r="AJ15" s="254">
        <v>1.2</v>
      </c>
      <c r="AK15" s="925"/>
      <c r="AL15" s="926"/>
      <c r="AM15" s="926"/>
      <c r="AN15" s="926"/>
      <c r="AO15" s="927"/>
      <c r="AP15" s="2"/>
      <c r="AQ15" s="47">
        <f t="shared" si="2"/>
        <v>3</v>
      </c>
    </row>
    <row r="16" spans="2:86" ht="12" customHeight="1" x14ac:dyDescent="0.15">
      <c r="B16" s="889"/>
      <c r="C16" s="894"/>
      <c r="D16" s="892"/>
      <c r="E16" s="892"/>
      <c r="F16" s="892"/>
      <c r="G16" s="892"/>
      <c r="H16" s="892"/>
      <c r="I16" s="892"/>
      <c r="J16" s="893"/>
      <c r="K16" s="227">
        <v>6</v>
      </c>
      <c r="L16" s="925" t="s">
        <v>627</v>
      </c>
      <c r="M16" s="927"/>
      <c r="N16" s="925" t="s">
        <v>861</v>
      </c>
      <c r="O16" s="927"/>
      <c r="P16" s="925"/>
      <c r="Q16" s="927"/>
      <c r="R16" s="929" t="s">
        <v>379</v>
      </c>
      <c r="S16" s="930"/>
      <c r="T16" s="931"/>
      <c r="U16" s="925" t="s">
        <v>494</v>
      </c>
      <c r="V16" s="927"/>
      <c r="W16" s="925"/>
      <c r="X16" s="927"/>
      <c r="Y16" s="229"/>
      <c r="Z16" s="229"/>
      <c r="AA16" s="229"/>
      <c r="AB16" s="229"/>
      <c r="AC16" s="254"/>
      <c r="AD16" s="254"/>
      <c r="AE16" s="254"/>
      <c r="AF16" s="254"/>
      <c r="AG16" s="228"/>
      <c r="AH16" s="228"/>
      <c r="AI16" s="228"/>
      <c r="AJ16" s="228"/>
      <c r="AK16" s="925" t="s">
        <v>630</v>
      </c>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2.5000000000000005E-3</v>
      </c>
      <c r="AG35" s="88">
        <f t="shared" si="7"/>
        <v>0</v>
      </c>
      <c r="AH35" s="88">
        <f t="shared" si="7"/>
        <v>0</v>
      </c>
      <c r="AI35" s="88">
        <f t="shared" si="7"/>
        <v>0</v>
      </c>
      <c r="AJ35" s="89">
        <f t="shared" si="7"/>
        <v>8.11</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1</v>
      </c>
      <c r="AC37" s="938">
        <f t="shared" ref="AC37:AJ37" si="8">COUNTA(AC11:AC34)</f>
        <v>0</v>
      </c>
      <c r="AD37" s="938">
        <f t="shared" si="8"/>
        <v>0</v>
      </c>
      <c r="AE37" s="938">
        <f t="shared" si="8"/>
        <v>0</v>
      </c>
      <c r="AF37" s="938">
        <f t="shared" si="8"/>
        <v>1</v>
      </c>
      <c r="AG37" s="938">
        <f t="shared" si="8"/>
        <v>0</v>
      </c>
      <c r="AH37" s="938">
        <f t="shared" si="8"/>
        <v>0</v>
      </c>
      <c r="AI37" s="938">
        <f t="shared" si="8"/>
        <v>0</v>
      </c>
      <c r="AJ37" s="938">
        <f t="shared" si="8"/>
        <v>3</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322" priority="2">
      <formula>$AQ11=2</formula>
    </cfRule>
  </conditionalFormatting>
  <conditionalFormatting sqref="Y29:AB29">
    <cfRule type="expression" dxfId="1321" priority="11">
      <formula>$AQ28=2</formula>
    </cfRule>
  </conditionalFormatting>
  <conditionalFormatting sqref="Y30:AB31">
    <cfRule type="expression" dxfId="1320" priority="9">
      <formula>$AQ28=2</formula>
    </cfRule>
  </conditionalFormatting>
  <conditionalFormatting sqref="Y32:AB32">
    <cfRule type="expression" dxfId="1319" priority="7">
      <formula>$AQ29=2</formula>
    </cfRule>
  </conditionalFormatting>
  <conditionalFormatting sqref="Y33:AB33">
    <cfRule type="expression" dxfId="1318" priority="5">
      <formula>$AQ29=2</formula>
    </cfRule>
  </conditionalFormatting>
  <conditionalFormatting sqref="Y34:AB34">
    <cfRule type="expression" dxfId="1317" priority="3">
      <formula>$AQ29=2</formula>
    </cfRule>
  </conditionalFormatting>
  <conditionalFormatting sqref="Y11:AF28">
    <cfRule type="expression" dxfId="1316" priority="1">
      <formula>$AQ11=3</formula>
    </cfRule>
  </conditionalFormatting>
  <conditionalFormatting sqref="Y29:AF29">
    <cfRule type="expression" dxfId="1315" priority="12">
      <formula>$AQ28=3</formula>
    </cfRule>
  </conditionalFormatting>
  <conditionalFormatting sqref="Y30:AF31">
    <cfRule type="expression" dxfId="1314" priority="10">
      <formula>$AQ28=3</formula>
    </cfRule>
  </conditionalFormatting>
  <conditionalFormatting sqref="Y32:AF32">
    <cfRule type="expression" dxfId="1313" priority="8">
      <formula>$AQ29=3</formula>
    </cfRule>
  </conditionalFormatting>
  <conditionalFormatting sqref="Y33:AF33">
    <cfRule type="expression" dxfId="1312" priority="6">
      <formula>$AQ29=3</formula>
    </cfRule>
  </conditionalFormatting>
  <conditionalFormatting sqref="Y34:AF34">
    <cfRule type="expression" dxfId="1311" priority="4">
      <formula>$AQ29=3</formula>
    </cfRule>
  </conditionalFormatting>
  <conditionalFormatting sqref="AC11:AJ28">
    <cfRule type="expression" dxfId="1310" priority="13">
      <formula>$AQ11=1</formula>
    </cfRule>
  </conditionalFormatting>
  <conditionalFormatting sqref="AC29:AJ29">
    <cfRule type="expression" dxfId="1309" priority="24">
      <formula>$AQ28=1</formula>
    </cfRule>
  </conditionalFormatting>
  <conditionalFormatting sqref="AC30:AJ31">
    <cfRule type="expression" dxfId="1308" priority="22">
      <formula>$AQ28=1</formula>
    </cfRule>
  </conditionalFormatting>
  <conditionalFormatting sqref="AC32:AJ32">
    <cfRule type="expression" dxfId="1307" priority="20">
      <formula>$AQ29=1</formula>
    </cfRule>
  </conditionalFormatting>
  <conditionalFormatting sqref="AC33:AJ33">
    <cfRule type="expression" dxfId="1306" priority="18">
      <formula>$AQ29=1</formula>
    </cfRule>
  </conditionalFormatting>
  <conditionalFormatting sqref="AC34:AJ34">
    <cfRule type="expression" dxfId="1305" priority="16">
      <formula>$AQ29=1</formula>
    </cfRule>
  </conditionalFormatting>
  <conditionalFormatting sqref="AG11:AJ28">
    <cfRule type="expression" dxfId="1304" priority="14">
      <formula>$AQ11=2</formula>
    </cfRule>
  </conditionalFormatting>
  <conditionalFormatting sqref="AG29:AJ29">
    <cfRule type="expression" dxfId="1303" priority="23">
      <formula>$AQ28=2</formula>
    </cfRule>
  </conditionalFormatting>
  <conditionalFormatting sqref="AG30:AJ31">
    <cfRule type="expression" dxfId="1302" priority="21">
      <formula>$AQ28=2</formula>
    </cfRule>
  </conditionalFormatting>
  <conditionalFormatting sqref="AG32:AJ32">
    <cfRule type="expression" dxfId="1301" priority="19">
      <formula>$AQ29=2</formula>
    </cfRule>
  </conditionalFormatting>
  <conditionalFormatting sqref="AG33:AJ33">
    <cfRule type="expression" dxfId="1300" priority="17">
      <formula>$AQ29=2</formula>
    </cfRule>
  </conditionalFormatting>
  <conditionalFormatting sqref="AG34:AJ34">
    <cfRule type="expression" dxfId="1299" priority="15">
      <formula>$AQ29=2</formula>
    </cfRule>
  </conditionalFormatting>
  <dataValidations count="1">
    <dataValidation type="list" allowBlank="1" showInputMessage="1" showErrorMessage="1" sqref="Y11:AB34" xr:uid="{6F38266D-9768-4EB2-A2F4-6A60E0D7BA8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55593744-5858-496D-946F-917290A16E25}">
          <x14:formula1>
            <xm:f>'(参考)リスト'!$F$16:$F$21</xm:f>
          </x14:formula1>
          <xm:sqref>U11:X34</xm:sqref>
        </x14:dataValidation>
        <x14:dataValidation type="list" allowBlank="1" showInputMessage="1" showErrorMessage="1" xr:uid="{3097FFBB-59D5-45EE-BF3A-FE452265B64A}">
          <x14:formula1>
            <xm:f>'(参考)リスト'!$D$16:$D$18</xm:f>
          </x14:formula1>
          <xm:sqref>P11:Q34</xm:sqref>
        </x14:dataValidation>
        <x14:dataValidation type="list" allowBlank="1" showInputMessage="1" showErrorMessage="1" xr:uid="{E25E2D67-32AF-4F70-8A73-D6EA36CC4E14}">
          <x14:formula1>
            <xm:f>'(参考)リスト'!$E$16:$E$27</xm:f>
          </x14:formula1>
          <xm:sqref>R11:T34</xm:sqref>
        </x14:dataValidation>
        <x14:dataValidation type="list" allowBlank="1" showInputMessage="1" showErrorMessage="1" xr:uid="{4E71678F-65E6-4499-A8FA-A04038D3BE89}">
          <x14:formula1>
            <xm:f>'(参考)リスト'!$B$16:$B$21</xm:f>
          </x14:formula1>
          <xm:sqref>L11:M34</xm:sqref>
        </x14:dataValidation>
        <x14:dataValidation type="list" allowBlank="1" showInputMessage="1" showErrorMessage="1" xr:uid="{F44EF5FB-83AF-4BD5-A5C8-2831B7CD1945}">
          <x14:formula1>
            <xm:f>'(参考)リスト'!$G$16:$G$19</xm:f>
          </x14:formula1>
          <xm:sqref>AM35:AO38</xm:sqref>
        </x14:dataValidation>
        <x14:dataValidation type="list" allowBlank="1" showInputMessage="1" showErrorMessage="1" xr:uid="{37BC36D0-FED2-4DB7-8175-B357936FE161}">
          <x14:formula1>
            <xm:f>'(参考)リスト'!$C$16:$C$47</xm:f>
          </x14:formula1>
          <xm:sqref>N11:O34</xm:sqref>
        </x14:dataValidation>
      </x14:dataValidations>
    </ext>
  </extLst>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A4BE-A65F-4531-AC1D-3A3085445BAD}">
  <sheetPr codeName="Sheet132">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S033</v>
      </c>
      <c r="AW5" s="36">
        <f>R7</f>
        <v>10.5</v>
      </c>
      <c r="AX5" s="45" t="str">
        <f>AM35</f>
        <v>Ⅱ</v>
      </c>
      <c r="AY5" s="45">
        <f>Y37</f>
        <v>0</v>
      </c>
      <c r="AZ5" s="45">
        <f t="shared" ref="AZ5:BJ5" si="0">Z37</f>
        <v>0</v>
      </c>
      <c r="BA5" s="45">
        <f t="shared" si="0"/>
        <v>0</v>
      </c>
      <c r="BB5" s="45">
        <f>AB37</f>
        <v>1</v>
      </c>
      <c r="BC5" s="45">
        <f t="shared" si="0"/>
        <v>0</v>
      </c>
      <c r="BD5" s="45">
        <f>AD37</f>
        <v>0</v>
      </c>
      <c r="BE5" s="45">
        <f>AE37</f>
        <v>0</v>
      </c>
      <c r="BF5" s="45">
        <f t="shared" si="0"/>
        <v>0</v>
      </c>
      <c r="BG5" s="45">
        <f t="shared" si="0"/>
        <v>0</v>
      </c>
      <c r="BH5" s="45">
        <f t="shared" si="0"/>
        <v>0</v>
      </c>
      <c r="BI5" s="45">
        <f>AI37</f>
        <v>0</v>
      </c>
      <c r="BJ5" s="45">
        <f t="shared" si="0"/>
        <v>1</v>
      </c>
      <c r="BK5" s="230" t="str">
        <f>IF(Y37&gt;0,R7,"")</f>
        <v/>
      </c>
      <c r="BL5" s="230" t="str">
        <f>IF(Y37&gt;0,"",IF(Z37&gt;0,R7,""))</f>
        <v/>
      </c>
      <c r="BM5" s="230" t="str">
        <f>IF(Y37+Z37&gt;0,"",IF(AA37&gt;0,R7,""))</f>
        <v/>
      </c>
      <c r="BN5" s="230">
        <f>IF(Y37+Z37+AA37&gt;0,"",IF(AB37&gt;0,R7,""))</f>
        <v>10.5</v>
      </c>
      <c r="BO5" s="45">
        <f>AC35</f>
        <v>0</v>
      </c>
      <c r="BP5" s="45">
        <f t="shared" ref="BP5:BQ5" si="1">AD35</f>
        <v>0</v>
      </c>
      <c r="BQ5" s="45">
        <f t="shared" si="1"/>
        <v>0</v>
      </c>
      <c r="BR5" s="45">
        <f>AF35</f>
        <v>0</v>
      </c>
      <c r="BS5" s="45">
        <f>AG35</f>
        <v>0</v>
      </c>
      <c r="BT5" s="45">
        <f>AH35</f>
        <v>0</v>
      </c>
      <c r="BU5" s="45">
        <f>AI35</f>
        <v>0</v>
      </c>
      <c r="BV5" s="45">
        <f>AJ35</f>
        <v>2.8</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560</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571</v>
      </c>
      <c r="O11" s="927"/>
      <c r="P11" s="925" t="s">
        <v>373</v>
      </c>
      <c r="Q11" s="927"/>
      <c r="R11" s="928" t="s">
        <v>373</v>
      </c>
      <c r="S11" s="928"/>
      <c r="T11" s="928"/>
      <c r="U11" s="925" t="s">
        <v>494</v>
      </c>
      <c r="V11" s="927"/>
      <c r="W11" s="925" t="s">
        <v>494</v>
      </c>
      <c r="X11" s="927"/>
      <c r="Y11" s="229"/>
      <c r="Z11" s="229"/>
      <c r="AA11" s="229"/>
      <c r="AB11" s="229"/>
      <c r="AC11" s="228"/>
      <c r="AD11" s="228"/>
      <c r="AE11" s="228"/>
      <c r="AF11" s="228"/>
      <c r="AG11" s="254"/>
      <c r="AH11" s="254"/>
      <c r="AI11" s="254"/>
      <c r="AJ11" s="254">
        <v>2.8</v>
      </c>
      <c r="AK11" s="925" t="s">
        <v>569</v>
      </c>
      <c r="AL11" s="926"/>
      <c r="AM11" s="926"/>
      <c r="AN11" s="926"/>
      <c r="AO11" s="927"/>
      <c r="AP11" s="2"/>
      <c r="AQ11" s="47">
        <f>IF(P11="材質劣化",2,IF(P11="漏水",3,1))</f>
        <v>3</v>
      </c>
      <c r="AS11" s="35" t="str">
        <f>IF(Y11&lt;&gt;"",1,"")</f>
        <v/>
      </c>
    </row>
    <row r="12" spans="2:86" ht="12" customHeight="1" x14ac:dyDescent="0.15">
      <c r="B12" s="889"/>
      <c r="C12" s="894"/>
      <c r="D12" s="892"/>
      <c r="E12" s="892"/>
      <c r="F12" s="892"/>
      <c r="G12" s="892"/>
      <c r="H12" s="892"/>
      <c r="I12" s="892"/>
      <c r="J12" s="893"/>
      <c r="K12" s="227">
        <v>2</v>
      </c>
      <c r="L12" s="925" t="s">
        <v>425</v>
      </c>
      <c r="M12" s="927"/>
      <c r="N12" s="925" t="s">
        <v>571</v>
      </c>
      <c r="O12" s="927"/>
      <c r="P12" s="925" t="s">
        <v>466</v>
      </c>
      <c r="Q12" s="927"/>
      <c r="R12" s="928" t="s">
        <v>337</v>
      </c>
      <c r="S12" s="928"/>
      <c r="T12" s="928"/>
      <c r="U12" s="925" t="s">
        <v>433</v>
      </c>
      <c r="V12" s="927"/>
      <c r="W12" s="925" t="s">
        <v>494</v>
      </c>
      <c r="X12" s="927"/>
      <c r="Y12" s="255"/>
      <c r="Z12" s="255"/>
      <c r="AA12" s="255"/>
      <c r="AB12" s="255" t="s">
        <v>503</v>
      </c>
      <c r="AC12" s="228"/>
      <c r="AD12" s="228"/>
      <c r="AE12" s="228"/>
      <c r="AF12" s="228"/>
      <c r="AG12" s="228"/>
      <c r="AH12" s="228"/>
      <c r="AI12" s="228"/>
      <c r="AJ12" s="228"/>
      <c r="AK12" s="925" t="s">
        <v>1021</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v>3</v>
      </c>
      <c r="L13" s="925" t="s">
        <v>627</v>
      </c>
      <c r="M13" s="927"/>
      <c r="N13" s="925" t="s">
        <v>861</v>
      </c>
      <c r="O13" s="927"/>
      <c r="P13" s="925"/>
      <c r="Q13" s="927"/>
      <c r="R13" s="929" t="s">
        <v>379</v>
      </c>
      <c r="S13" s="930"/>
      <c r="T13" s="931"/>
      <c r="U13" s="925" t="s">
        <v>494</v>
      </c>
      <c r="V13" s="927"/>
      <c r="W13" s="925"/>
      <c r="X13" s="927"/>
      <c r="Y13" s="229"/>
      <c r="Z13" s="229"/>
      <c r="AA13" s="229"/>
      <c r="AB13" s="229"/>
      <c r="AC13" s="254"/>
      <c r="AD13" s="254"/>
      <c r="AE13" s="254"/>
      <c r="AF13" s="254"/>
      <c r="AG13" s="228"/>
      <c r="AH13" s="228"/>
      <c r="AI13" s="228"/>
      <c r="AJ13" s="228"/>
      <c r="AK13" s="925" t="s">
        <v>630</v>
      </c>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2.8</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1</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1</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298" priority="2">
      <formula>$AQ11=2</formula>
    </cfRule>
  </conditionalFormatting>
  <conditionalFormatting sqref="Y29:AB29">
    <cfRule type="expression" dxfId="1297" priority="11">
      <formula>$AQ28=2</formula>
    </cfRule>
  </conditionalFormatting>
  <conditionalFormatting sqref="Y30:AB31">
    <cfRule type="expression" dxfId="1296" priority="9">
      <formula>$AQ28=2</formula>
    </cfRule>
  </conditionalFormatting>
  <conditionalFormatting sqref="Y32:AB32">
    <cfRule type="expression" dxfId="1295" priority="7">
      <formula>$AQ29=2</formula>
    </cfRule>
  </conditionalFormatting>
  <conditionalFormatting sqref="Y33:AB33">
    <cfRule type="expression" dxfId="1294" priority="5">
      <formula>$AQ29=2</formula>
    </cfRule>
  </conditionalFormatting>
  <conditionalFormatting sqref="Y34:AB34">
    <cfRule type="expression" dxfId="1293" priority="3">
      <formula>$AQ29=2</formula>
    </cfRule>
  </conditionalFormatting>
  <conditionalFormatting sqref="Y11:AF28">
    <cfRule type="expression" dxfId="1292" priority="1">
      <formula>$AQ11=3</formula>
    </cfRule>
  </conditionalFormatting>
  <conditionalFormatting sqref="Y29:AF29">
    <cfRule type="expression" dxfId="1291" priority="12">
      <formula>$AQ28=3</formula>
    </cfRule>
  </conditionalFormatting>
  <conditionalFormatting sqref="Y30:AF31">
    <cfRule type="expression" dxfId="1290" priority="10">
      <formula>$AQ28=3</formula>
    </cfRule>
  </conditionalFormatting>
  <conditionalFormatting sqref="Y32:AF32">
    <cfRule type="expression" dxfId="1289" priority="8">
      <formula>$AQ29=3</formula>
    </cfRule>
  </conditionalFormatting>
  <conditionalFormatting sqref="Y33:AF33">
    <cfRule type="expression" dxfId="1288" priority="6">
      <formula>$AQ29=3</formula>
    </cfRule>
  </conditionalFormatting>
  <conditionalFormatting sqref="Y34:AF34">
    <cfRule type="expression" dxfId="1287" priority="4">
      <formula>$AQ29=3</formula>
    </cfRule>
  </conditionalFormatting>
  <conditionalFormatting sqref="AC11:AJ28">
    <cfRule type="expression" dxfId="1286" priority="13">
      <formula>$AQ11=1</formula>
    </cfRule>
  </conditionalFormatting>
  <conditionalFormatting sqref="AC29:AJ29">
    <cfRule type="expression" dxfId="1285" priority="24">
      <formula>$AQ28=1</formula>
    </cfRule>
  </conditionalFormatting>
  <conditionalFormatting sqref="AC30:AJ31">
    <cfRule type="expression" dxfId="1284" priority="22">
      <formula>$AQ28=1</formula>
    </cfRule>
  </conditionalFormatting>
  <conditionalFormatting sqref="AC32:AJ32">
    <cfRule type="expression" dxfId="1283" priority="20">
      <formula>$AQ29=1</formula>
    </cfRule>
  </conditionalFormatting>
  <conditionalFormatting sqref="AC33:AJ33">
    <cfRule type="expression" dxfId="1282" priority="18">
      <formula>$AQ29=1</formula>
    </cfRule>
  </conditionalFormatting>
  <conditionalFormatting sqref="AC34:AJ34">
    <cfRule type="expression" dxfId="1281" priority="16">
      <formula>$AQ29=1</formula>
    </cfRule>
  </conditionalFormatting>
  <conditionalFormatting sqref="AG11:AJ28">
    <cfRule type="expression" dxfId="1280" priority="14">
      <formula>$AQ11=2</formula>
    </cfRule>
  </conditionalFormatting>
  <conditionalFormatting sqref="AG29:AJ29">
    <cfRule type="expression" dxfId="1279" priority="23">
      <formula>$AQ28=2</formula>
    </cfRule>
  </conditionalFormatting>
  <conditionalFormatting sqref="AG30:AJ31">
    <cfRule type="expression" dxfId="1278" priority="21">
      <formula>$AQ28=2</formula>
    </cfRule>
  </conditionalFormatting>
  <conditionalFormatting sqref="AG32:AJ32">
    <cfRule type="expression" dxfId="1277" priority="19">
      <formula>$AQ29=2</formula>
    </cfRule>
  </conditionalFormatting>
  <conditionalFormatting sqref="AG33:AJ33">
    <cfRule type="expression" dxfId="1276" priority="17">
      <formula>$AQ29=2</formula>
    </cfRule>
  </conditionalFormatting>
  <conditionalFormatting sqref="AG34:AJ34">
    <cfRule type="expression" dxfId="1275" priority="15">
      <formula>$AQ29=2</formula>
    </cfRule>
  </conditionalFormatting>
  <dataValidations count="1">
    <dataValidation type="list" allowBlank="1" showInputMessage="1" showErrorMessage="1" sqref="Y11:AB34" xr:uid="{BCC32B72-94B3-460D-A212-E5C0F1F9B30B}">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8AFCB58B-FD2B-46B3-A8A7-C1B6CE1C2174}">
          <x14:formula1>
            <xm:f>'(参考)リスト'!$C$16:$C$47</xm:f>
          </x14:formula1>
          <xm:sqref>N11:O34</xm:sqref>
        </x14:dataValidation>
        <x14:dataValidation type="list" allowBlank="1" showInputMessage="1" showErrorMessage="1" xr:uid="{5B4E04A0-6106-4356-ACEF-78CA1243D57D}">
          <x14:formula1>
            <xm:f>'(参考)リスト'!$G$16:$G$19</xm:f>
          </x14:formula1>
          <xm:sqref>AM35:AO38</xm:sqref>
        </x14:dataValidation>
        <x14:dataValidation type="list" allowBlank="1" showInputMessage="1" showErrorMessage="1" xr:uid="{B0769760-CF5A-4090-8367-4C44C9081F49}">
          <x14:formula1>
            <xm:f>'(参考)リスト'!$B$16:$B$21</xm:f>
          </x14:formula1>
          <xm:sqref>L11:M34</xm:sqref>
        </x14:dataValidation>
        <x14:dataValidation type="list" allowBlank="1" showInputMessage="1" showErrorMessage="1" xr:uid="{5BA599A8-52B6-4650-B9AB-D3DBCCA7E7A1}">
          <x14:formula1>
            <xm:f>'(参考)リスト'!$E$16:$E$27</xm:f>
          </x14:formula1>
          <xm:sqref>R11:T34</xm:sqref>
        </x14:dataValidation>
        <x14:dataValidation type="list" allowBlank="1" showInputMessage="1" showErrorMessage="1" xr:uid="{54E98CB8-E551-409A-A443-788B30BB219C}">
          <x14:formula1>
            <xm:f>'(参考)リスト'!$D$16:$D$18</xm:f>
          </x14:formula1>
          <xm:sqref>P11:Q34</xm:sqref>
        </x14:dataValidation>
        <x14:dataValidation type="list" allowBlank="1" showInputMessage="1" showErrorMessage="1" xr:uid="{A3653A0E-13C1-4197-925F-3AF6B2EF81F4}">
          <x14:formula1>
            <xm:f>'(参考)リスト'!$F$16:$F$21</xm:f>
          </x14:formula1>
          <xm:sqref>U11:X34</xm:sqref>
        </x14:dataValidation>
      </x14:dataValidations>
    </ext>
  </extLst>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7B7DC-8D4F-45E1-BF16-908624B2CA49}">
  <sheetPr codeName="Sheet133">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S034</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2.5000000000000005E-3</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561</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526</v>
      </c>
      <c r="O11" s="927"/>
      <c r="P11" s="925" t="s">
        <v>443</v>
      </c>
      <c r="Q11" s="927"/>
      <c r="R11" s="928" t="s">
        <v>354</v>
      </c>
      <c r="S11" s="928"/>
      <c r="T11" s="928"/>
      <c r="U11" s="925" t="s">
        <v>494</v>
      </c>
      <c r="V11" s="927"/>
      <c r="W11" s="925" t="s">
        <v>494</v>
      </c>
      <c r="X11" s="927"/>
      <c r="Y11" s="229"/>
      <c r="Z11" s="229"/>
      <c r="AA11" s="229"/>
      <c r="AB11" s="229"/>
      <c r="AC11" s="254"/>
      <c r="AD11" s="254"/>
      <c r="AE11" s="254"/>
      <c r="AF11" s="254">
        <v>2.5000000000000005E-3</v>
      </c>
      <c r="AG11" s="228"/>
      <c r="AH11" s="228"/>
      <c r="AI11" s="228"/>
      <c r="AJ11" s="228"/>
      <c r="AK11" s="925"/>
      <c r="AL11" s="926"/>
      <c r="AM11" s="926"/>
      <c r="AN11" s="926"/>
      <c r="AO11" s="927"/>
      <c r="AP11" s="2"/>
      <c r="AQ11" s="47">
        <f>IF(P11="材質劣化",2,IF(P11="漏水",3,1))</f>
        <v>2</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v>3</v>
      </c>
      <c r="L13" s="925" t="s">
        <v>627</v>
      </c>
      <c r="M13" s="927"/>
      <c r="N13" s="925" t="s">
        <v>861</v>
      </c>
      <c r="O13" s="927"/>
      <c r="P13" s="925"/>
      <c r="Q13" s="927"/>
      <c r="R13" s="929" t="s">
        <v>379</v>
      </c>
      <c r="S13" s="930"/>
      <c r="T13" s="931"/>
      <c r="U13" s="925" t="s">
        <v>494</v>
      </c>
      <c r="V13" s="927"/>
      <c r="W13" s="925"/>
      <c r="X13" s="927"/>
      <c r="Y13" s="229"/>
      <c r="Z13" s="229"/>
      <c r="AA13" s="229"/>
      <c r="AB13" s="229"/>
      <c r="AC13" s="254"/>
      <c r="AD13" s="254"/>
      <c r="AE13" s="254"/>
      <c r="AF13" s="254"/>
      <c r="AG13" s="228"/>
      <c r="AH13" s="228"/>
      <c r="AI13" s="228"/>
      <c r="AJ13" s="228"/>
      <c r="AK13" s="925" t="s">
        <v>630</v>
      </c>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2.5000000000000005E-3</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1</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274" priority="2">
      <formula>$AQ11=2</formula>
    </cfRule>
  </conditionalFormatting>
  <conditionalFormatting sqref="Y29:AB29">
    <cfRule type="expression" dxfId="1273" priority="11">
      <formula>$AQ28=2</formula>
    </cfRule>
  </conditionalFormatting>
  <conditionalFormatting sqref="Y30:AB31">
    <cfRule type="expression" dxfId="1272" priority="9">
      <formula>$AQ28=2</formula>
    </cfRule>
  </conditionalFormatting>
  <conditionalFormatting sqref="Y32:AB32">
    <cfRule type="expression" dxfId="1271" priority="7">
      <formula>$AQ29=2</formula>
    </cfRule>
  </conditionalFormatting>
  <conditionalFormatting sqref="Y33:AB33">
    <cfRule type="expression" dxfId="1270" priority="5">
      <formula>$AQ29=2</formula>
    </cfRule>
  </conditionalFormatting>
  <conditionalFormatting sqref="Y34:AB34">
    <cfRule type="expression" dxfId="1269" priority="3">
      <formula>$AQ29=2</formula>
    </cfRule>
  </conditionalFormatting>
  <conditionalFormatting sqref="Y11:AF28">
    <cfRule type="expression" dxfId="1268" priority="1">
      <formula>$AQ11=3</formula>
    </cfRule>
  </conditionalFormatting>
  <conditionalFormatting sqref="Y29:AF29">
    <cfRule type="expression" dxfId="1267" priority="12">
      <formula>$AQ28=3</formula>
    </cfRule>
  </conditionalFormatting>
  <conditionalFormatting sqref="Y30:AF31">
    <cfRule type="expression" dxfId="1266" priority="10">
      <formula>$AQ28=3</formula>
    </cfRule>
  </conditionalFormatting>
  <conditionalFormatting sqref="Y32:AF32">
    <cfRule type="expression" dxfId="1265" priority="8">
      <formula>$AQ29=3</formula>
    </cfRule>
  </conditionalFormatting>
  <conditionalFormatting sqref="Y33:AF33">
    <cfRule type="expression" dxfId="1264" priority="6">
      <formula>$AQ29=3</formula>
    </cfRule>
  </conditionalFormatting>
  <conditionalFormatting sqref="Y34:AF34">
    <cfRule type="expression" dxfId="1263" priority="4">
      <formula>$AQ29=3</formula>
    </cfRule>
  </conditionalFormatting>
  <conditionalFormatting sqref="AC11:AJ28">
    <cfRule type="expression" dxfId="1262" priority="13">
      <formula>$AQ11=1</formula>
    </cfRule>
  </conditionalFormatting>
  <conditionalFormatting sqref="AC29:AJ29">
    <cfRule type="expression" dxfId="1261" priority="24">
      <formula>$AQ28=1</formula>
    </cfRule>
  </conditionalFormatting>
  <conditionalFormatting sqref="AC30:AJ31">
    <cfRule type="expression" dxfId="1260" priority="22">
      <formula>$AQ28=1</formula>
    </cfRule>
  </conditionalFormatting>
  <conditionalFormatting sqref="AC32:AJ32">
    <cfRule type="expression" dxfId="1259" priority="20">
      <formula>$AQ29=1</formula>
    </cfRule>
  </conditionalFormatting>
  <conditionalFormatting sqref="AC33:AJ33">
    <cfRule type="expression" dxfId="1258" priority="18">
      <formula>$AQ29=1</formula>
    </cfRule>
  </conditionalFormatting>
  <conditionalFormatting sqref="AC34:AJ34">
    <cfRule type="expression" dxfId="1257" priority="16">
      <formula>$AQ29=1</formula>
    </cfRule>
  </conditionalFormatting>
  <conditionalFormatting sqref="AG11:AJ28">
    <cfRule type="expression" dxfId="1256" priority="14">
      <formula>$AQ11=2</formula>
    </cfRule>
  </conditionalFormatting>
  <conditionalFormatting sqref="AG29:AJ29">
    <cfRule type="expression" dxfId="1255" priority="23">
      <formula>$AQ28=2</formula>
    </cfRule>
  </conditionalFormatting>
  <conditionalFormatting sqref="AG30:AJ31">
    <cfRule type="expression" dxfId="1254" priority="21">
      <formula>$AQ28=2</formula>
    </cfRule>
  </conditionalFormatting>
  <conditionalFormatting sqref="AG32:AJ32">
    <cfRule type="expression" dxfId="1253" priority="19">
      <formula>$AQ29=2</formula>
    </cfRule>
  </conditionalFormatting>
  <conditionalFormatting sqref="AG33:AJ33">
    <cfRule type="expression" dxfId="1252" priority="17">
      <formula>$AQ29=2</formula>
    </cfRule>
  </conditionalFormatting>
  <conditionalFormatting sqref="AG34:AJ34">
    <cfRule type="expression" dxfId="1251" priority="15">
      <formula>$AQ29=2</formula>
    </cfRule>
  </conditionalFormatting>
  <dataValidations count="1">
    <dataValidation type="list" allowBlank="1" showInputMessage="1" showErrorMessage="1" sqref="Y11:AB34" xr:uid="{BFF07DBC-1F50-4DEB-A029-0E7551869D1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E80A2C1-CFDD-4BF4-89A6-281B30233C60}">
          <x14:formula1>
            <xm:f>'(参考)リスト'!$F$16:$F$21</xm:f>
          </x14:formula1>
          <xm:sqref>U11:X34</xm:sqref>
        </x14:dataValidation>
        <x14:dataValidation type="list" allowBlank="1" showInputMessage="1" showErrorMessage="1" xr:uid="{0CFBD156-601B-437A-8108-18E8DD1E8A2E}">
          <x14:formula1>
            <xm:f>'(参考)リスト'!$D$16:$D$18</xm:f>
          </x14:formula1>
          <xm:sqref>P11:Q34</xm:sqref>
        </x14:dataValidation>
        <x14:dataValidation type="list" allowBlank="1" showInputMessage="1" showErrorMessage="1" xr:uid="{63B2BC10-78B9-406E-A3B3-6CF1BA90B968}">
          <x14:formula1>
            <xm:f>'(参考)リスト'!$E$16:$E$27</xm:f>
          </x14:formula1>
          <xm:sqref>R11:T34</xm:sqref>
        </x14:dataValidation>
        <x14:dataValidation type="list" allowBlank="1" showInputMessage="1" showErrorMessage="1" xr:uid="{B955737F-8E66-4E7D-AE67-FF59E7A03703}">
          <x14:formula1>
            <xm:f>'(参考)リスト'!$B$16:$B$21</xm:f>
          </x14:formula1>
          <xm:sqref>L11:M34</xm:sqref>
        </x14:dataValidation>
        <x14:dataValidation type="list" allowBlank="1" showInputMessage="1" showErrorMessage="1" xr:uid="{FD2084B8-C05E-4A16-9DA8-066C3218388E}">
          <x14:formula1>
            <xm:f>'(参考)リスト'!$G$16:$G$19</xm:f>
          </x14:formula1>
          <xm:sqref>AM35:AO38</xm:sqref>
        </x14:dataValidation>
        <x14:dataValidation type="list" allowBlank="1" showInputMessage="1" showErrorMessage="1" xr:uid="{F1D990AC-0FDA-4574-8444-FD02B1E2E989}">
          <x14:formula1>
            <xm:f>'(参考)リスト'!$C$16:$C$47</xm:f>
          </x14:formula1>
          <xm:sqref>N11:O34</xm:sqref>
        </x14:dataValidation>
      </x14:dataValidations>
    </ext>
  </extLst>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5418D-59E5-46FC-85F1-CF2E785DE640}">
  <sheetPr codeName="Sheet134">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S035</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562</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250" priority="2">
      <formula>$AQ11=2</formula>
    </cfRule>
  </conditionalFormatting>
  <conditionalFormatting sqref="Y29:AB29">
    <cfRule type="expression" dxfId="1249" priority="11">
      <formula>$AQ28=2</formula>
    </cfRule>
  </conditionalFormatting>
  <conditionalFormatting sqref="Y30:AB31">
    <cfRule type="expression" dxfId="1248" priority="9">
      <formula>$AQ28=2</formula>
    </cfRule>
  </conditionalFormatting>
  <conditionalFormatting sqref="Y32:AB32">
    <cfRule type="expression" dxfId="1247" priority="7">
      <formula>$AQ29=2</formula>
    </cfRule>
  </conditionalFormatting>
  <conditionalFormatting sqref="Y33:AB33">
    <cfRule type="expression" dxfId="1246" priority="5">
      <formula>$AQ29=2</formula>
    </cfRule>
  </conditionalFormatting>
  <conditionalFormatting sqref="Y34:AB34">
    <cfRule type="expression" dxfId="1245" priority="3">
      <formula>$AQ29=2</formula>
    </cfRule>
  </conditionalFormatting>
  <conditionalFormatting sqref="Y11:AF28">
    <cfRule type="expression" dxfId="1244" priority="1">
      <formula>$AQ11=3</formula>
    </cfRule>
  </conditionalFormatting>
  <conditionalFormatting sqref="Y29:AF29">
    <cfRule type="expression" dxfId="1243" priority="12">
      <formula>$AQ28=3</formula>
    </cfRule>
  </conditionalFormatting>
  <conditionalFormatting sqref="Y30:AF31">
    <cfRule type="expression" dxfId="1242" priority="10">
      <formula>$AQ28=3</formula>
    </cfRule>
  </conditionalFormatting>
  <conditionalFormatting sqref="Y32:AF32">
    <cfRule type="expression" dxfId="1241" priority="8">
      <formula>$AQ29=3</formula>
    </cfRule>
  </conditionalFormatting>
  <conditionalFormatting sqref="Y33:AF33">
    <cfRule type="expression" dxfId="1240" priority="6">
      <formula>$AQ29=3</formula>
    </cfRule>
  </conditionalFormatting>
  <conditionalFormatting sqref="Y34:AF34">
    <cfRule type="expression" dxfId="1239" priority="4">
      <formula>$AQ29=3</formula>
    </cfRule>
  </conditionalFormatting>
  <conditionalFormatting sqref="AC11:AJ28">
    <cfRule type="expression" dxfId="1238" priority="13">
      <formula>$AQ11=1</formula>
    </cfRule>
  </conditionalFormatting>
  <conditionalFormatting sqref="AC29:AJ29">
    <cfRule type="expression" dxfId="1237" priority="24">
      <formula>$AQ28=1</formula>
    </cfRule>
  </conditionalFormatting>
  <conditionalFormatting sqref="AC30:AJ31">
    <cfRule type="expression" dxfId="1236" priority="22">
      <formula>$AQ28=1</formula>
    </cfRule>
  </conditionalFormatting>
  <conditionalFormatting sqref="AC32:AJ32">
    <cfRule type="expression" dxfId="1235" priority="20">
      <formula>$AQ29=1</formula>
    </cfRule>
  </conditionalFormatting>
  <conditionalFormatting sqref="AC33:AJ33">
    <cfRule type="expression" dxfId="1234" priority="18">
      <formula>$AQ29=1</formula>
    </cfRule>
  </conditionalFormatting>
  <conditionalFormatting sqref="AC34:AJ34">
    <cfRule type="expression" dxfId="1233" priority="16">
      <formula>$AQ29=1</formula>
    </cfRule>
  </conditionalFormatting>
  <conditionalFormatting sqref="AG11:AJ28">
    <cfRule type="expression" dxfId="1232" priority="14">
      <formula>$AQ11=2</formula>
    </cfRule>
  </conditionalFormatting>
  <conditionalFormatting sqref="AG29:AJ29">
    <cfRule type="expression" dxfId="1231" priority="23">
      <formula>$AQ28=2</formula>
    </cfRule>
  </conditionalFormatting>
  <conditionalFormatting sqref="AG30:AJ31">
    <cfRule type="expression" dxfId="1230" priority="21">
      <formula>$AQ28=2</formula>
    </cfRule>
  </conditionalFormatting>
  <conditionalFormatting sqref="AG32:AJ32">
    <cfRule type="expression" dxfId="1229" priority="19">
      <formula>$AQ29=2</formula>
    </cfRule>
  </conditionalFormatting>
  <conditionalFormatting sqref="AG33:AJ33">
    <cfRule type="expression" dxfId="1228" priority="17">
      <formula>$AQ29=2</formula>
    </cfRule>
  </conditionalFormatting>
  <conditionalFormatting sqref="AG34:AJ34">
    <cfRule type="expression" dxfId="1227" priority="15">
      <formula>$AQ29=2</formula>
    </cfRule>
  </conditionalFormatting>
  <dataValidations count="1">
    <dataValidation type="list" allowBlank="1" showInputMessage="1" showErrorMessage="1" sqref="Y11:AB34" xr:uid="{2C771571-D682-4E06-A72F-F16BF322FB3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9B30056-985A-454E-AD7A-9D371648F865}">
          <x14:formula1>
            <xm:f>'(参考)リスト'!$C$16:$C$47</xm:f>
          </x14:formula1>
          <xm:sqref>N11:O34</xm:sqref>
        </x14:dataValidation>
        <x14:dataValidation type="list" allowBlank="1" showInputMessage="1" showErrorMessage="1" xr:uid="{8A6C0DFE-EBC3-4779-9ACD-F87268084CDD}">
          <x14:formula1>
            <xm:f>'(参考)リスト'!$G$16:$G$19</xm:f>
          </x14:formula1>
          <xm:sqref>AM35:AO38</xm:sqref>
        </x14:dataValidation>
        <x14:dataValidation type="list" allowBlank="1" showInputMessage="1" showErrorMessage="1" xr:uid="{F72E5014-125E-4964-A905-0885CF32EB5F}">
          <x14:formula1>
            <xm:f>'(参考)リスト'!$B$16:$B$21</xm:f>
          </x14:formula1>
          <xm:sqref>L11:M34</xm:sqref>
        </x14:dataValidation>
        <x14:dataValidation type="list" allowBlank="1" showInputMessage="1" showErrorMessage="1" xr:uid="{B6A344D6-2B96-416C-AA96-3976A6C7DEFE}">
          <x14:formula1>
            <xm:f>'(参考)リスト'!$E$16:$E$27</xm:f>
          </x14:formula1>
          <xm:sqref>R11:T34</xm:sqref>
        </x14:dataValidation>
        <x14:dataValidation type="list" allowBlank="1" showInputMessage="1" showErrorMessage="1" xr:uid="{043FC55F-F114-4C7A-93A3-7248894152BF}">
          <x14:formula1>
            <xm:f>'(参考)リスト'!$D$16:$D$18</xm:f>
          </x14:formula1>
          <xm:sqref>P11:Q34</xm:sqref>
        </x14:dataValidation>
        <x14:dataValidation type="list" allowBlank="1" showInputMessage="1" showErrorMessage="1" xr:uid="{62287440-CE92-4267-AC08-4208976DDEC6}">
          <x14:formula1>
            <xm:f>'(参考)リスト'!$F$16:$F$21</xm:f>
          </x14:formula1>
          <xm:sqref>U11:X34</xm:sqref>
        </x14:dataValidation>
      </x14:dataValidations>
    </ext>
  </extLst>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7A821-C182-40E2-B241-D4624F79C5D5}">
  <sheetPr codeName="Sheet135">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S036</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563</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226" priority="2">
      <formula>$AQ11=2</formula>
    </cfRule>
  </conditionalFormatting>
  <conditionalFormatting sqref="Y29:AB29">
    <cfRule type="expression" dxfId="1225" priority="11">
      <formula>$AQ28=2</formula>
    </cfRule>
  </conditionalFormatting>
  <conditionalFormatting sqref="Y30:AB31">
    <cfRule type="expression" dxfId="1224" priority="9">
      <formula>$AQ28=2</formula>
    </cfRule>
  </conditionalFormatting>
  <conditionalFormatting sqref="Y32:AB32">
    <cfRule type="expression" dxfId="1223" priority="7">
      <formula>$AQ29=2</formula>
    </cfRule>
  </conditionalFormatting>
  <conditionalFormatting sqref="Y33:AB33">
    <cfRule type="expression" dxfId="1222" priority="5">
      <formula>$AQ29=2</formula>
    </cfRule>
  </conditionalFormatting>
  <conditionalFormatting sqref="Y34:AB34">
    <cfRule type="expression" dxfId="1221" priority="3">
      <formula>$AQ29=2</formula>
    </cfRule>
  </conditionalFormatting>
  <conditionalFormatting sqref="Y11:AF28">
    <cfRule type="expression" dxfId="1220" priority="1">
      <formula>$AQ11=3</formula>
    </cfRule>
  </conditionalFormatting>
  <conditionalFormatting sqref="Y29:AF29">
    <cfRule type="expression" dxfId="1219" priority="12">
      <formula>$AQ28=3</formula>
    </cfRule>
  </conditionalFormatting>
  <conditionalFormatting sqref="Y30:AF31">
    <cfRule type="expression" dxfId="1218" priority="10">
      <formula>$AQ28=3</formula>
    </cfRule>
  </conditionalFormatting>
  <conditionalFormatting sqref="Y32:AF32">
    <cfRule type="expression" dxfId="1217" priority="8">
      <formula>$AQ29=3</formula>
    </cfRule>
  </conditionalFormatting>
  <conditionalFormatting sqref="Y33:AF33">
    <cfRule type="expression" dxfId="1216" priority="6">
      <formula>$AQ29=3</formula>
    </cfRule>
  </conditionalFormatting>
  <conditionalFormatting sqref="Y34:AF34">
    <cfRule type="expression" dxfId="1215" priority="4">
      <formula>$AQ29=3</formula>
    </cfRule>
  </conditionalFormatting>
  <conditionalFormatting sqref="AC11:AJ28">
    <cfRule type="expression" dxfId="1214" priority="13">
      <formula>$AQ11=1</formula>
    </cfRule>
  </conditionalFormatting>
  <conditionalFormatting sqref="AC29:AJ29">
    <cfRule type="expression" dxfId="1213" priority="24">
      <formula>$AQ28=1</formula>
    </cfRule>
  </conditionalFormatting>
  <conditionalFormatting sqref="AC30:AJ31">
    <cfRule type="expression" dxfId="1212" priority="22">
      <formula>$AQ28=1</formula>
    </cfRule>
  </conditionalFormatting>
  <conditionalFormatting sqref="AC32:AJ32">
    <cfRule type="expression" dxfId="1211" priority="20">
      <formula>$AQ29=1</formula>
    </cfRule>
  </conditionalFormatting>
  <conditionalFormatting sqref="AC33:AJ33">
    <cfRule type="expression" dxfId="1210" priority="18">
      <formula>$AQ29=1</formula>
    </cfRule>
  </conditionalFormatting>
  <conditionalFormatting sqref="AC34:AJ34">
    <cfRule type="expression" dxfId="1209" priority="16">
      <formula>$AQ29=1</formula>
    </cfRule>
  </conditionalFormatting>
  <conditionalFormatting sqref="AG11:AJ28">
    <cfRule type="expression" dxfId="1208" priority="14">
      <formula>$AQ11=2</formula>
    </cfRule>
  </conditionalFormatting>
  <conditionalFormatting sqref="AG29:AJ29">
    <cfRule type="expression" dxfId="1207" priority="23">
      <formula>$AQ28=2</formula>
    </cfRule>
  </conditionalFormatting>
  <conditionalFormatting sqref="AG30:AJ31">
    <cfRule type="expression" dxfId="1206" priority="21">
      <formula>$AQ28=2</formula>
    </cfRule>
  </conditionalFormatting>
  <conditionalFormatting sqref="AG32:AJ32">
    <cfRule type="expression" dxfId="1205" priority="19">
      <formula>$AQ29=2</formula>
    </cfRule>
  </conditionalFormatting>
  <conditionalFormatting sqref="AG33:AJ33">
    <cfRule type="expression" dxfId="1204" priority="17">
      <formula>$AQ29=2</formula>
    </cfRule>
  </conditionalFormatting>
  <conditionalFormatting sqref="AG34:AJ34">
    <cfRule type="expression" dxfId="1203" priority="15">
      <formula>$AQ29=2</formula>
    </cfRule>
  </conditionalFormatting>
  <dataValidations count="1">
    <dataValidation type="list" allowBlank="1" showInputMessage="1" showErrorMessage="1" sqref="Y11:AB34" xr:uid="{E7644DA4-E3C2-4E35-9E1F-F9EC28A83A5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B6F63F9-634F-44FD-A815-3DBA45FE503C}">
          <x14:formula1>
            <xm:f>'(参考)リスト'!$F$16:$F$21</xm:f>
          </x14:formula1>
          <xm:sqref>U11:X34</xm:sqref>
        </x14:dataValidation>
        <x14:dataValidation type="list" allowBlank="1" showInputMessage="1" showErrorMessage="1" xr:uid="{DD845032-CDA8-4A08-A8BD-79436BD342CA}">
          <x14:formula1>
            <xm:f>'(参考)リスト'!$D$16:$D$18</xm:f>
          </x14:formula1>
          <xm:sqref>P11:Q34</xm:sqref>
        </x14:dataValidation>
        <x14:dataValidation type="list" allowBlank="1" showInputMessage="1" showErrorMessage="1" xr:uid="{D4321792-2AA4-4330-BE28-CA81907779D0}">
          <x14:formula1>
            <xm:f>'(参考)リスト'!$E$16:$E$27</xm:f>
          </x14:formula1>
          <xm:sqref>R11:T34</xm:sqref>
        </x14:dataValidation>
        <x14:dataValidation type="list" allowBlank="1" showInputMessage="1" showErrorMessage="1" xr:uid="{20A39D60-F513-4A1B-AA26-8C610F030F05}">
          <x14:formula1>
            <xm:f>'(参考)リスト'!$B$16:$B$21</xm:f>
          </x14:formula1>
          <xm:sqref>L11:M34</xm:sqref>
        </x14:dataValidation>
        <x14:dataValidation type="list" allowBlank="1" showInputMessage="1" showErrorMessage="1" xr:uid="{19B9969C-3503-4C59-BE90-11F0DAF8A965}">
          <x14:formula1>
            <xm:f>'(参考)リスト'!$G$16:$G$19</xm:f>
          </x14:formula1>
          <xm:sqref>AM35:AO38</xm:sqref>
        </x14:dataValidation>
        <x14:dataValidation type="list" allowBlank="1" showInputMessage="1" showErrorMessage="1" xr:uid="{B08CBAF8-B548-4945-91BE-65567B40C5D9}">
          <x14:formula1>
            <xm:f>'(参考)リスト'!$C$16:$C$47</xm:f>
          </x14:formula1>
          <xm:sqref>N11:O34</xm:sqref>
        </x14:dataValidation>
      </x14:dataValidations>
    </ext>
  </extLst>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CB8AB-0EE7-47F0-8230-A1013E3E385F}">
  <sheetPr codeName="Sheet136">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S037</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564</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202" priority="2">
      <formula>$AQ11=2</formula>
    </cfRule>
  </conditionalFormatting>
  <conditionalFormatting sqref="Y29:AB29">
    <cfRule type="expression" dxfId="1201" priority="11">
      <formula>$AQ28=2</formula>
    </cfRule>
  </conditionalFormatting>
  <conditionalFormatting sqref="Y30:AB31">
    <cfRule type="expression" dxfId="1200" priority="9">
      <formula>$AQ28=2</formula>
    </cfRule>
  </conditionalFormatting>
  <conditionalFormatting sqref="Y32:AB32">
    <cfRule type="expression" dxfId="1199" priority="7">
      <formula>$AQ29=2</formula>
    </cfRule>
  </conditionalFormatting>
  <conditionalFormatting sqref="Y33:AB33">
    <cfRule type="expression" dxfId="1198" priority="5">
      <formula>$AQ29=2</formula>
    </cfRule>
  </conditionalFormatting>
  <conditionalFormatting sqref="Y34:AB34">
    <cfRule type="expression" dxfId="1197" priority="3">
      <formula>$AQ29=2</formula>
    </cfRule>
  </conditionalFormatting>
  <conditionalFormatting sqref="Y11:AF28">
    <cfRule type="expression" dxfId="1196" priority="1">
      <formula>$AQ11=3</formula>
    </cfRule>
  </conditionalFormatting>
  <conditionalFormatting sqref="Y29:AF29">
    <cfRule type="expression" dxfId="1195" priority="12">
      <formula>$AQ28=3</formula>
    </cfRule>
  </conditionalFormatting>
  <conditionalFormatting sqref="Y30:AF31">
    <cfRule type="expression" dxfId="1194" priority="10">
      <formula>$AQ28=3</formula>
    </cfRule>
  </conditionalFormatting>
  <conditionalFormatting sqref="Y32:AF32">
    <cfRule type="expression" dxfId="1193" priority="8">
      <formula>$AQ29=3</formula>
    </cfRule>
  </conditionalFormatting>
  <conditionalFormatting sqref="Y33:AF33">
    <cfRule type="expression" dxfId="1192" priority="6">
      <formula>$AQ29=3</formula>
    </cfRule>
  </conditionalFormatting>
  <conditionalFormatting sqref="Y34:AF34">
    <cfRule type="expression" dxfId="1191" priority="4">
      <formula>$AQ29=3</formula>
    </cfRule>
  </conditionalFormatting>
  <conditionalFormatting sqref="AC11:AJ28">
    <cfRule type="expression" dxfId="1190" priority="13">
      <formula>$AQ11=1</formula>
    </cfRule>
  </conditionalFormatting>
  <conditionalFormatting sqref="AC29:AJ29">
    <cfRule type="expression" dxfId="1189" priority="24">
      <formula>$AQ28=1</formula>
    </cfRule>
  </conditionalFormatting>
  <conditionalFormatting sqref="AC30:AJ31">
    <cfRule type="expression" dxfId="1188" priority="22">
      <formula>$AQ28=1</formula>
    </cfRule>
  </conditionalFormatting>
  <conditionalFormatting sqref="AC32:AJ32">
    <cfRule type="expression" dxfId="1187" priority="20">
      <formula>$AQ29=1</formula>
    </cfRule>
  </conditionalFormatting>
  <conditionalFormatting sqref="AC33:AJ33">
    <cfRule type="expression" dxfId="1186" priority="18">
      <formula>$AQ29=1</formula>
    </cfRule>
  </conditionalFormatting>
  <conditionalFormatting sqref="AC34:AJ34">
    <cfRule type="expression" dxfId="1185" priority="16">
      <formula>$AQ29=1</formula>
    </cfRule>
  </conditionalFormatting>
  <conditionalFormatting sqref="AG11:AJ28">
    <cfRule type="expression" dxfId="1184" priority="14">
      <formula>$AQ11=2</formula>
    </cfRule>
  </conditionalFormatting>
  <conditionalFormatting sqref="AG29:AJ29">
    <cfRule type="expression" dxfId="1183" priority="23">
      <formula>$AQ28=2</formula>
    </cfRule>
  </conditionalFormatting>
  <conditionalFormatting sqref="AG30:AJ31">
    <cfRule type="expression" dxfId="1182" priority="21">
      <formula>$AQ28=2</formula>
    </cfRule>
  </conditionalFormatting>
  <conditionalFormatting sqref="AG32:AJ32">
    <cfRule type="expression" dxfId="1181" priority="19">
      <formula>$AQ29=2</formula>
    </cfRule>
  </conditionalFormatting>
  <conditionalFormatting sqref="AG33:AJ33">
    <cfRule type="expression" dxfId="1180" priority="17">
      <formula>$AQ29=2</formula>
    </cfRule>
  </conditionalFormatting>
  <conditionalFormatting sqref="AG34:AJ34">
    <cfRule type="expression" dxfId="1179" priority="15">
      <formula>$AQ29=2</formula>
    </cfRule>
  </conditionalFormatting>
  <dataValidations count="1">
    <dataValidation type="list" allowBlank="1" showInputMessage="1" showErrorMessage="1" sqref="Y11:AB34" xr:uid="{A6F2846A-498B-47AC-9587-911D8455B86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93BC421C-AE21-470A-999C-4C7D6A84A8D9}">
          <x14:formula1>
            <xm:f>'(参考)リスト'!$C$16:$C$47</xm:f>
          </x14:formula1>
          <xm:sqref>N11:O34</xm:sqref>
        </x14:dataValidation>
        <x14:dataValidation type="list" allowBlank="1" showInputMessage="1" showErrorMessage="1" xr:uid="{92B6F0D7-623E-4C58-9D41-922019A18070}">
          <x14:formula1>
            <xm:f>'(参考)リスト'!$G$16:$G$19</xm:f>
          </x14:formula1>
          <xm:sqref>AM35:AO38</xm:sqref>
        </x14:dataValidation>
        <x14:dataValidation type="list" allowBlank="1" showInputMessage="1" showErrorMessage="1" xr:uid="{EB4F121F-2737-4904-97D8-5FF55FE03656}">
          <x14:formula1>
            <xm:f>'(参考)リスト'!$B$16:$B$21</xm:f>
          </x14:formula1>
          <xm:sqref>L11:M34</xm:sqref>
        </x14:dataValidation>
        <x14:dataValidation type="list" allowBlank="1" showInputMessage="1" showErrorMessage="1" xr:uid="{1469A165-4A1A-4265-A256-76AC1EA10E08}">
          <x14:formula1>
            <xm:f>'(参考)リスト'!$E$16:$E$27</xm:f>
          </x14:formula1>
          <xm:sqref>R11:T34</xm:sqref>
        </x14:dataValidation>
        <x14:dataValidation type="list" allowBlank="1" showInputMessage="1" showErrorMessage="1" xr:uid="{53C17A07-AC9B-46A3-91B7-AB8C2FE5CC2C}">
          <x14:formula1>
            <xm:f>'(参考)リスト'!$D$16:$D$18</xm:f>
          </x14:formula1>
          <xm:sqref>P11:Q34</xm:sqref>
        </x14:dataValidation>
        <x14:dataValidation type="list" allowBlank="1" showInputMessage="1" showErrorMessage="1" xr:uid="{AA88245E-6741-4647-BD99-815881E4109F}">
          <x14:formula1>
            <xm:f>'(参考)リスト'!$F$16:$F$21</xm:f>
          </x14:formula1>
          <xm:sqref>U11:X34</xm:sqref>
        </x14:dataValidation>
      </x14:dataValidations>
    </ext>
  </extLst>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2794F-E41A-48AF-B256-64A60DCA5862}">
  <sheetPr codeName="Sheet137">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S038</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565</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178" priority="2">
      <formula>$AQ11=2</formula>
    </cfRule>
  </conditionalFormatting>
  <conditionalFormatting sqref="Y29:AB29">
    <cfRule type="expression" dxfId="1177" priority="11">
      <formula>$AQ28=2</formula>
    </cfRule>
  </conditionalFormatting>
  <conditionalFormatting sqref="Y30:AB31">
    <cfRule type="expression" dxfId="1176" priority="9">
      <formula>$AQ28=2</formula>
    </cfRule>
  </conditionalFormatting>
  <conditionalFormatting sqref="Y32:AB32">
    <cfRule type="expression" dxfId="1175" priority="7">
      <formula>$AQ29=2</formula>
    </cfRule>
  </conditionalFormatting>
  <conditionalFormatting sqref="Y33:AB33">
    <cfRule type="expression" dxfId="1174" priority="5">
      <formula>$AQ29=2</formula>
    </cfRule>
  </conditionalFormatting>
  <conditionalFormatting sqref="Y34:AB34">
    <cfRule type="expression" dxfId="1173" priority="3">
      <formula>$AQ29=2</formula>
    </cfRule>
  </conditionalFormatting>
  <conditionalFormatting sqref="Y11:AF28">
    <cfRule type="expression" dxfId="1172" priority="1">
      <formula>$AQ11=3</formula>
    </cfRule>
  </conditionalFormatting>
  <conditionalFormatting sqref="Y29:AF29">
    <cfRule type="expression" dxfId="1171" priority="12">
      <formula>$AQ28=3</formula>
    </cfRule>
  </conditionalFormatting>
  <conditionalFormatting sqref="Y30:AF31">
    <cfRule type="expression" dxfId="1170" priority="10">
      <formula>$AQ28=3</formula>
    </cfRule>
  </conditionalFormatting>
  <conditionalFormatting sqref="Y32:AF32">
    <cfRule type="expression" dxfId="1169" priority="8">
      <formula>$AQ29=3</formula>
    </cfRule>
  </conditionalFormatting>
  <conditionalFormatting sqref="Y33:AF33">
    <cfRule type="expression" dxfId="1168" priority="6">
      <formula>$AQ29=3</formula>
    </cfRule>
  </conditionalFormatting>
  <conditionalFormatting sqref="Y34:AF34">
    <cfRule type="expression" dxfId="1167" priority="4">
      <formula>$AQ29=3</formula>
    </cfRule>
  </conditionalFormatting>
  <conditionalFormatting sqref="AC11:AJ28">
    <cfRule type="expression" dxfId="1166" priority="13">
      <formula>$AQ11=1</formula>
    </cfRule>
  </conditionalFormatting>
  <conditionalFormatting sqref="AC29:AJ29">
    <cfRule type="expression" dxfId="1165" priority="24">
      <formula>$AQ28=1</formula>
    </cfRule>
  </conditionalFormatting>
  <conditionalFormatting sqref="AC30:AJ31">
    <cfRule type="expression" dxfId="1164" priority="22">
      <formula>$AQ28=1</formula>
    </cfRule>
  </conditionalFormatting>
  <conditionalFormatting sqref="AC32:AJ32">
    <cfRule type="expression" dxfId="1163" priority="20">
      <formula>$AQ29=1</formula>
    </cfRule>
  </conditionalFormatting>
  <conditionalFormatting sqref="AC33:AJ33">
    <cfRule type="expression" dxfId="1162" priority="18">
      <formula>$AQ29=1</formula>
    </cfRule>
  </conditionalFormatting>
  <conditionalFormatting sqref="AC34:AJ34">
    <cfRule type="expression" dxfId="1161" priority="16">
      <formula>$AQ29=1</formula>
    </cfRule>
  </conditionalFormatting>
  <conditionalFormatting sqref="AG11:AJ28">
    <cfRule type="expression" dxfId="1160" priority="14">
      <formula>$AQ11=2</formula>
    </cfRule>
  </conditionalFormatting>
  <conditionalFormatting sqref="AG29:AJ29">
    <cfRule type="expression" dxfId="1159" priority="23">
      <formula>$AQ28=2</formula>
    </cfRule>
  </conditionalFormatting>
  <conditionalFormatting sqref="AG30:AJ31">
    <cfRule type="expression" dxfId="1158" priority="21">
      <formula>$AQ28=2</formula>
    </cfRule>
  </conditionalFormatting>
  <conditionalFormatting sqref="AG32:AJ32">
    <cfRule type="expression" dxfId="1157" priority="19">
      <formula>$AQ29=2</formula>
    </cfRule>
  </conditionalFormatting>
  <conditionalFormatting sqref="AG33:AJ33">
    <cfRule type="expression" dxfId="1156" priority="17">
      <formula>$AQ29=2</formula>
    </cfRule>
  </conditionalFormatting>
  <conditionalFormatting sqref="AG34:AJ34">
    <cfRule type="expression" dxfId="1155" priority="15">
      <formula>$AQ29=2</formula>
    </cfRule>
  </conditionalFormatting>
  <dataValidations count="1">
    <dataValidation type="list" allowBlank="1" showInputMessage="1" showErrorMessage="1" sqref="Y11:AB34" xr:uid="{6FA5996D-BC78-4FD7-B82A-06DCBC6F31A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F93ACC75-F730-47D3-978A-9385953DC474}">
          <x14:formula1>
            <xm:f>'(参考)リスト'!$F$16:$F$21</xm:f>
          </x14:formula1>
          <xm:sqref>U11:X34</xm:sqref>
        </x14:dataValidation>
        <x14:dataValidation type="list" allowBlank="1" showInputMessage="1" showErrorMessage="1" xr:uid="{D321B75A-A36F-4D20-B7E7-BFA5E29D2152}">
          <x14:formula1>
            <xm:f>'(参考)リスト'!$D$16:$D$18</xm:f>
          </x14:formula1>
          <xm:sqref>P11:Q34</xm:sqref>
        </x14:dataValidation>
        <x14:dataValidation type="list" allowBlank="1" showInputMessage="1" showErrorMessage="1" xr:uid="{84D66D8D-079F-4EA4-9FD0-997428E59944}">
          <x14:formula1>
            <xm:f>'(参考)リスト'!$E$16:$E$27</xm:f>
          </x14:formula1>
          <xm:sqref>R11:T34</xm:sqref>
        </x14:dataValidation>
        <x14:dataValidation type="list" allowBlank="1" showInputMessage="1" showErrorMessage="1" xr:uid="{D26C1634-0CED-40E5-AF52-B5E672CF28EA}">
          <x14:formula1>
            <xm:f>'(参考)リスト'!$B$16:$B$21</xm:f>
          </x14:formula1>
          <xm:sqref>L11:M34</xm:sqref>
        </x14:dataValidation>
        <x14:dataValidation type="list" allowBlank="1" showInputMessage="1" showErrorMessage="1" xr:uid="{BDD8B9A3-F0AC-4D3B-9BD3-3A9E4AEA1013}">
          <x14:formula1>
            <xm:f>'(参考)リスト'!$G$16:$G$19</xm:f>
          </x14:formula1>
          <xm:sqref>AM35:AO38</xm:sqref>
        </x14:dataValidation>
        <x14:dataValidation type="list" allowBlank="1" showInputMessage="1" showErrorMessage="1" xr:uid="{E909123D-2E00-42C4-91D9-3D0AB593DA4B}">
          <x14:formula1>
            <xm:f>'(参考)リスト'!$C$16:$C$47</xm:f>
          </x14:formula1>
          <xm:sqref>N11:O34</xm:sqref>
        </x14:dataValidation>
      </x14:dataValidations>
    </ext>
  </extLst>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FEEF3-169C-45AC-97A3-53A6F23D524E}">
  <sheetPr codeName="Sheet138">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S039</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566</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154" priority="2">
      <formula>$AQ11=2</formula>
    </cfRule>
  </conditionalFormatting>
  <conditionalFormatting sqref="Y29:AB29">
    <cfRule type="expression" dxfId="1153" priority="11">
      <formula>$AQ28=2</formula>
    </cfRule>
  </conditionalFormatting>
  <conditionalFormatting sqref="Y30:AB31">
    <cfRule type="expression" dxfId="1152" priority="9">
      <formula>$AQ28=2</formula>
    </cfRule>
  </conditionalFormatting>
  <conditionalFormatting sqref="Y32:AB32">
    <cfRule type="expression" dxfId="1151" priority="7">
      <formula>$AQ29=2</formula>
    </cfRule>
  </conditionalFormatting>
  <conditionalFormatting sqref="Y33:AB33">
    <cfRule type="expression" dxfId="1150" priority="5">
      <formula>$AQ29=2</formula>
    </cfRule>
  </conditionalFormatting>
  <conditionalFormatting sqref="Y34:AB34">
    <cfRule type="expression" dxfId="1149" priority="3">
      <formula>$AQ29=2</formula>
    </cfRule>
  </conditionalFormatting>
  <conditionalFormatting sqref="Y11:AF28">
    <cfRule type="expression" dxfId="1148" priority="1">
      <formula>$AQ11=3</formula>
    </cfRule>
  </conditionalFormatting>
  <conditionalFormatting sqref="Y29:AF29">
    <cfRule type="expression" dxfId="1147" priority="12">
      <formula>$AQ28=3</formula>
    </cfRule>
  </conditionalFormatting>
  <conditionalFormatting sqref="Y30:AF31">
    <cfRule type="expression" dxfId="1146" priority="10">
      <formula>$AQ28=3</formula>
    </cfRule>
  </conditionalFormatting>
  <conditionalFormatting sqref="Y32:AF32">
    <cfRule type="expression" dxfId="1145" priority="8">
      <formula>$AQ29=3</formula>
    </cfRule>
  </conditionalFormatting>
  <conditionalFormatting sqref="Y33:AF33">
    <cfRule type="expression" dxfId="1144" priority="6">
      <formula>$AQ29=3</formula>
    </cfRule>
  </conditionalFormatting>
  <conditionalFormatting sqref="Y34:AF34">
    <cfRule type="expression" dxfId="1143" priority="4">
      <formula>$AQ29=3</formula>
    </cfRule>
  </conditionalFormatting>
  <conditionalFormatting sqref="AC11:AJ28">
    <cfRule type="expression" dxfId="1142" priority="13">
      <formula>$AQ11=1</formula>
    </cfRule>
  </conditionalFormatting>
  <conditionalFormatting sqref="AC29:AJ29">
    <cfRule type="expression" dxfId="1141" priority="24">
      <formula>$AQ28=1</formula>
    </cfRule>
  </conditionalFormatting>
  <conditionalFormatting sqref="AC30:AJ31">
    <cfRule type="expression" dxfId="1140" priority="22">
      <formula>$AQ28=1</formula>
    </cfRule>
  </conditionalFormatting>
  <conditionalFormatting sqref="AC32:AJ32">
    <cfRule type="expression" dxfId="1139" priority="20">
      <formula>$AQ29=1</formula>
    </cfRule>
  </conditionalFormatting>
  <conditionalFormatting sqref="AC33:AJ33">
    <cfRule type="expression" dxfId="1138" priority="18">
      <formula>$AQ29=1</formula>
    </cfRule>
  </conditionalFormatting>
  <conditionalFormatting sqref="AC34:AJ34">
    <cfRule type="expression" dxfId="1137" priority="16">
      <formula>$AQ29=1</formula>
    </cfRule>
  </conditionalFormatting>
  <conditionalFormatting sqref="AG11:AJ28">
    <cfRule type="expression" dxfId="1136" priority="14">
      <formula>$AQ11=2</formula>
    </cfRule>
  </conditionalFormatting>
  <conditionalFormatting sqref="AG29:AJ29">
    <cfRule type="expression" dxfId="1135" priority="23">
      <formula>$AQ28=2</formula>
    </cfRule>
  </conditionalFormatting>
  <conditionalFormatting sqref="AG30:AJ31">
    <cfRule type="expression" dxfId="1134" priority="21">
      <formula>$AQ28=2</formula>
    </cfRule>
  </conditionalFormatting>
  <conditionalFormatting sqref="AG32:AJ32">
    <cfRule type="expression" dxfId="1133" priority="19">
      <formula>$AQ29=2</formula>
    </cfRule>
  </conditionalFormatting>
  <conditionalFormatting sqref="AG33:AJ33">
    <cfRule type="expression" dxfId="1132" priority="17">
      <formula>$AQ29=2</formula>
    </cfRule>
  </conditionalFormatting>
  <conditionalFormatting sqref="AG34:AJ34">
    <cfRule type="expression" dxfId="1131" priority="15">
      <formula>$AQ29=2</formula>
    </cfRule>
  </conditionalFormatting>
  <dataValidations count="1">
    <dataValidation type="list" allowBlank="1" showInputMessage="1" showErrorMessage="1" sqref="Y11:AB34" xr:uid="{779B9053-6AF0-44ED-9D9B-4357982D7CE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4C810F5-0576-41CF-BB04-769016906329}">
          <x14:formula1>
            <xm:f>'(参考)リスト'!$C$16:$C$47</xm:f>
          </x14:formula1>
          <xm:sqref>N11:O34</xm:sqref>
        </x14:dataValidation>
        <x14:dataValidation type="list" allowBlank="1" showInputMessage="1" showErrorMessage="1" xr:uid="{36002C84-B3C8-47C6-BB29-7447830DE5A0}">
          <x14:formula1>
            <xm:f>'(参考)リスト'!$G$16:$G$19</xm:f>
          </x14:formula1>
          <xm:sqref>AM35:AO38</xm:sqref>
        </x14:dataValidation>
        <x14:dataValidation type="list" allowBlank="1" showInputMessage="1" showErrorMessage="1" xr:uid="{DEDC5A5E-DD73-48DC-AF35-5B70392C24F0}">
          <x14:formula1>
            <xm:f>'(参考)リスト'!$B$16:$B$21</xm:f>
          </x14:formula1>
          <xm:sqref>L11:M34</xm:sqref>
        </x14:dataValidation>
        <x14:dataValidation type="list" allowBlank="1" showInputMessage="1" showErrorMessage="1" xr:uid="{49086A27-9A76-408C-B200-ECAA114CBD18}">
          <x14:formula1>
            <xm:f>'(参考)リスト'!$E$16:$E$27</xm:f>
          </x14:formula1>
          <xm:sqref>R11:T34</xm:sqref>
        </x14:dataValidation>
        <x14:dataValidation type="list" allowBlank="1" showInputMessage="1" showErrorMessage="1" xr:uid="{C8B78195-2472-4781-A06C-90701FE5556E}">
          <x14:formula1>
            <xm:f>'(参考)リスト'!$D$16:$D$18</xm:f>
          </x14:formula1>
          <xm:sqref>P11:Q34</xm:sqref>
        </x14:dataValidation>
        <x14:dataValidation type="list" allowBlank="1" showInputMessage="1" showErrorMessage="1" xr:uid="{7A958B29-DA45-4B77-9BF7-2FE02EB2A115}">
          <x14:formula1>
            <xm:f>'(参考)リスト'!$F$16:$F$21</xm:f>
          </x14:formula1>
          <xm:sqref>U11:X34</xm:sqref>
        </x14:dataValidation>
      </x14:dataValidations>
    </ext>
  </extLst>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97DA9-1000-42EC-994A-C92E5D7A68A7}">
  <sheetPr codeName="Sheet139">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S040</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567</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130" priority="2">
      <formula>$AQ11=2</formula>
    </cfRule>
  </conditionalFormatting>
  <conditionalFormatting sqref="Y29:AB29">
    <cfRule type="expression" dxfId="1129" priority="11">
      <formula>$AQ28=2</formula>
    </cfRule>
  </conditionalFormatting>
  <conditionalFormatting sqref="Y30:AB31">
    <cfRule type="expression" dxfId="1128" priority="9">
      <formula>$AQ28=2</formula>
    </cfRule>
  </conditionalFormatting>
  <conditionalFormatting sqref="Y32:AB32">
    <cfRule type="expression" dxfId="1127" priority="7">
      <formula>$AQ29=2</formula>
    </cfRule>
  </conditionalFormatting>
  <conditionalFormatting sqref="Y33:AB33">
    <cfRule type="expression" dxfId="1126" priority="5">
      <formula>$AQ29=2</formula>
    </cfRule>
  </conditionalFormatting>
  <conditionalFormatting sqref="Y34:AB34">
    <cfRule type="expression" dxfId="1125" priority="3">
      <formula>$AQ29=2</formula>
    </cfRule>
  </conditionalFormatting>
  <conditionalFormatting sqref="Y11:AF28">
    <cfRule type="expression" dxfId="1124" priority="1">
      <formula>$AQ11=3</formula>
    </cfRule>
  </conditionalFormatting>
  <conditionalFormatting sqref="Y29:AF29">
    <cfRule type="expression" dxfId="1123" priority="12">
      <formula>$AQ28=3</formula>
    </cfRule>
  </conditionalFormatting>
  <conditionalFormatting sqref="Y30:AF31">
    <cfRule type="expression" dxfId="1122" priority="10">
      <formula>$AQ28=3</formula>
    </cfRule>
  </conditionalFormatting>
  <conditionalFormatting sqref="Y32:AF32">
    <cfRule type="expression" dxfId="1121" priority="8">
      <formula>$AQ29=3</formula>
    </cfRule>
  </conditionalFormatting>
  <conditionalFormatting sqref="Y33:AF33">
    <cfRule type="expression" dxfId="1120" priority="6">
      <formula>$AQ29=3</formula>
    </cfRule>
  </conditionalFormatting>
  <conditionalFormatting sqref="Y34:AF34">
    <cfRule type="expression" dxfId="1119" priority="4">
      <formula>$AQ29=3</formula>
    </cfRule>
  </conditionalFormatting>
  <conditionalFormatting sqref="AC11:AJ28">
    <cfRule type="expression" dxfId="1118" priority="13">
      <formula>$AQ11=1</formula>
    </cfRule>
  </conditionalFormatting>
  <conditionalFormatting sqref="AC29:AJ29">
    <cfRule type="expression" dxfId="1117" priority="24">
      <formula>$AQ28=1</formula>
    </cfRule>
  </conditionalFormatting>
  <conditionalFormatting sqref="AC30:AJ31">
    <cfRule type="expression" dxfId="1116" priority="22">
      <formula>$AQ28=1</formula>
    </cfRule>
  </conditionalFormatting>
  <conditionalFormatting sqref="AC32:AJ32">
    <cfRule type="expression" dxfId="1115" priority="20">
      <formula>$AQ29=1</formula>
    </cfRule>
  </conditionalFormatting>
  <conditionalFormatting sqref="AC33:AJ33">
    <cfRule type="expression" dxfId="1114" priority="18">
      <formula>$AQ29=1</formula>
    </cfRule>
  </conditionalFormatting>
  <conditionalFormatting sqref="AC34:AJ34">
    <cfRule type="expression" dxfId="1113" priority="16">
      <formula>$AQ29=1</formula>
    </cfRule>
  </conditionalFormatting>
  <conditionalFormatting sqref="AG11:AJ28">
    <cfRule type="expression" dxfId="1112" priority="14">
      <formula>$AQ11=2</formula>
    </cfRule>
  </conditionalFormatting>
  <conditionalFormatting sqref="AG29:AJ29">
    <cfRule type="expression" dxfId="1111" priority="23">
      <formula>$AQ28=2</formula>
    </cfRule>
  </conditionalFormatting>
  <conditionalFormatting sqref="AG30:AJ31">
    <cfRule type="expression" dxfId="1110" priority="21">
      <formula>$AQ28=2</formula>
    </cfRule>
  </conditionalFormatting>
  <conditionalFormatting sqref="AG32:AJ32">
    <cfRule type="expression" dxfId="1109" priority="19">
      <formula>$AQ29=2</formula>
    </cfRule>
  </conditionalFormatting>
  <conditionalFormatting sqref="AG33:AJ33">
    <cfRule type="expression" dxfId="1108" priority="17">
      <formula>$AQ29=2</formula>
    </cfRule>
  </conditionalFormatting>
  <conditionalFormatting sqref="AG34:AJ34">
    <cfRule type="expression" dxfId="1107" priority="15">
      <formula>$AQ29=2</formula>
    </cfRule>
  </conditionalFormatting>
  <dataValidations count="1">
    <dataValidation type="list" allowBlank="1" showInputMessage="1" showErrorMessage="1" sqref="Y11:AB34" xr:uid="{B550983E-32A4-414A-AB6F-C6BFEC4DFB8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6BA15AC2-2CE5-48E3-996A-AA684A66072D}">
          <x14:formula1>
            <xm:f>'(参考)リスト'!$F$16:$F$21</xm:f>
          </x14:formula1>
          <xm:sqref>U11:X34</xm:sqref>
        </x14:dataValidation>
        <x14:dataValidation type="list" allowBlank="1" showInputMessage="1" showErrorMessage="1" xr:uid="{F2A38E77-6570-412B-B5AD-D91D5409CFD5}">
          <x14:formula1>
            <xm:f>'(参考)リスト'!$D$16:$D$18</xm:f>
          </x14:formula1>
          <xm:sqref>P11:Q34</xm:sqref>
        </x14:dataValidation>
        <x14:dataValidation type="list" allowBlank="1" showInputMessage="1" showErrorMessage="1" xr:uid="{60EB7105-2CE0-4F4F-B803-1EC0758E7270}">
          <x14:formula1>
            <xm:f>'(参考)リスト'!$E$16:$E$27</xm:f>
          </x14:formula1>
          <xm:sqref>R11:T34</xm:sqref>
        </x14:dataValidation>
        <x14:dataValidation type="list" allowBlank="1" showInputMessage="1" showErrorMessage="1" xr:uid="{BCB266D0-6CA2-4BCE-8880-2745921C36C6}">
          <x14:formula1>
            <xm:f>'(参考)リスト'!$B$16:$B$21</xm:f>
          </x14:formula1>
          <xm:sqref>L11:M34</xm:sqref>
        </x14:dataValidation>
        <x14:dataValidation type="list" allowBlank="1" showInputMessage="1" showErrorMessage="1" xr:uid="{DFE165DA-3F64-493C-96C6-B9CA8BB48B70}">
          <x14:formula1>
            <xm:f>'(参考)リスト'!$G$16:$G$19</xm:f>
          </x14:formula1>
          <xm:sqref>AM35:AO38</xm:sqref>
        </x14:dataValidation>
        <x14:dataValidation type="list" allowBlank="1" showInputMessage="1" showErrorMessage="1" xr:uid="{1641D489-5EDB-4DD2-9690-B5F026745F2E}">
          <x14:formula1>
            <xm:f>'(参考)リスト'!$C$16:$C$47</xm:f>
          </x14:formula1>
          <xm:sqref>N11:O34</xm:sqref>
        </x14:dataValidation>
      </x14:dataValidations>
    </ext>
  </extLst>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E63D8-E699-49AD-8E73-267F6AA93C88}">
  <sheetPr codeName="Sheet140">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S041</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871</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106" priority="2">
      <formula>$AQ11=2</formula>
    </cfRule>
  </conditionalFormatting>
  <conditionalFormatting sqref="Y29:AB29">
    <cfRule type="expression" dxfId="1105" priority="11">
      <formula>$AQ28=2</formula>
    </cfRule>
  </conditionalFormatting>
  <conditionalFormatting sqref="Y30:AB31">
    <cfRule type="expression" dxfId="1104" priority="9">
      <formula>$AQ28=2</formula>
    </cfRule>
  </conditionalFormatting>
  <conditionalFormatting sqref="Y32:AB32">
    <cfRule type="expression" dxfId="1103" priority="7">
      <formula>$AQ29=2</formula>
    </cfRule>
  </conditionalFormatting>
  <conditionalFormatting sqref="Y33:AB33">
    <cfRule type="expression" dxfId="1102" priority="5">
      <formula>$AQ29=2</formula>
    </cfRule>
  </conditionalFormatting>
  <conditionalFormatting sqref="Y34:AB34">
    <cfRule type="expression" dxfId="1101" priority="3">
      <formula>$AQ29=2</formula>
    </cfRule>
  </conditionalFormatting>
  <conditionalFormatting sqref="Y11:AF28">
    <cfRule type="expression" dxfId="1100" priority="1">
      <formula>$AQ11=3</formula>
    </cfRule>
  </conditionalFormatting>
  <conditionalFormatting sqref="Y29:AF29">
    <cfRule type="expression" dxfId="1099" priority="12">
      <formula>$AQ28=3</formula>
    </cfRule>
  </conditionalFormatting>
  <conditionalFormatting sqref="Y30:AF31">
    <cfRule type="expression" dxfId="1098" priority="10">
      <formula>$AQ28=3</formula>
    </cfRule>
  </conditionalFormatting>
  <conditionalFormatting sqref="Y32:AF32">
    <cfRule type="expression" dxfId="1097" priority="8">
      <formula>$AQ29=3</formula>
    </cfRule>
  </conditionalFormatting>
  <conditionalFormatting sqref="Y33:AF33">
    <cfRule type="expression" dxfId="1096" priority="6">
      <formula>$AQ29=3</formula>
    </cfRule>
  </conditionalFormatting>
  <conditionalFormatting sqref="Y34:AF34">
    <cfRule type="expression" dxfId="1095" priority="4">
      <formula>$AQ29=3</formula>
    </cfRule>
  </conditionalFormatting>
  <conditionalFormatting sqref="AC11:AJ28">
    <cfRule type="expression" dxfId="1094" priority="13">
      <formula>$AQ11=1</formula>
    </cfRule>
  </conditionalFormatting>
  <conditionalFormatting sqref="AC29:AJ29">
    <cfRule type="expression" dxfId="1093" priority="24">
      <formula>$AQ28=1</formula>
    </cfRule>
  </conditionalFormatting>
  <conditionalFormatting sqref="AC30:AJ31">
    <cfRule type="expression" dxfId="1092" priority="22">
      <formula>$AQ28=1</formula>
    </cfRule>
  </conditionalFormatting>
  <conditionalFormatting sqref="AC32:AJ32">
    <cfRule type="expression" dxfId="1091" priority="20">
      <formula>$AQ29=1</formula>
    </cfRule>
  </conditionalFormatting>
  <conditionalFormatting sqref="AC33:AJ33">
    <cfRule type="expression" dxfId="1090" priority="18">
      <formula>$AQ29=1</formula>
    </cfRule>
  </conditionalFormatting>
  <conditionalFormatting sqref="AC34:AJ34">
    <cfRule type="expression" dxfId="1089" priority="16">
      <formula>$AQ29=1</formula>
    </cfRule>
  </conditionalFormatting>
  <conditionalFormatting sqref="AG11:AJ28">
    <cfRule type="expression" dxfId="1088" priority="14">
      <formula>$AQ11=2</formula>
    </cfRule>
  </conditionalFormatting>
  <conditionalFormatting sqref="AG29:AJ29">
    <cfRule type="expression" dxfId="1087" priority="23">
      <formula>$AQ28=2</formula>
    </cfRule>
  </conditionalFormatting>
  <conditionalFormatting sqref="AG30:AJ31">
    <cfRule type="expression" dxfId="1086" priority="21">
      <formula>$AQ28=2</formula>
    </cfRule>
  </conditionalFormatting>
  <conditionalFormatting sqref="AG32:AJ32">
    <cfRule type="expression" dxfId="1085" priority="19">
      <formula>$AQ29=2</formula>
    </cfRule>
  </conditionalFormatting>
  <conditionalFormatting sqref="AG33:AJ33">
    <cfRule type="expression" dxfId="1084" priority="17">
      <formula>$AQ29=2</formula>
    </cfRule>
  </conditionalFormatting>
  <conditionalFormatting sqref="AG34:AJ34">
    <cfRule type="expression" dxfId="1083" priority="15">
      <formula>$AQ29=2</formula>
    </cfRule>
  </conditionalFormatting>
  <dataValidations count="1">
    <dataValidation type="list" allowBlank="1" showInputMessage="1" showErrorMessage="1" sqref="Y11:AB34" xr:uid="{46F6F9ED-AA11-46FF-BBEE-2E8A185F3F5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D9FF1C5-E03F-463D-9580-042A4AA7F2EA}">
          <x14:formula1>
            <xm:f>'(参考)リスト'!$C$16:$C$47</xm:f>
          </x14:formula1>
          <xm:sqref>N11:O34</xm:sqref>
        </x14:dataValidation>
        <x14:dataValidation type="list" allowBlank="1" showInputMessage="1" showErrorMessage="1" xr:uid="{CDD46376-0A8D-4CF6-9932-44BA4F55D16E}">
          <x14:formula1>
            <xm:f>'(参考)リスト'!$G$16:$G$19</xm:f>
          </x14:formula1>
          <xm:sqref>AM35:AO38</xm:sqref>
        </x14:dataValidation>
        <x14:dataValidation type="list" allowBlank="1" showInputMessage="1" showErrorMessage="1" xr:uid="{426DE4D6-06C4-4F77-870D-9C8D2D2BFC21}">
          <x14:formula1>
            <xm:f>'(参考)リスト'!$B$16:$B$21</xm:f>
          </x14:formula1>
          <xm:sqref>L11:M34</xm:sqref>
        </x14:dataValidation>
        <x14:dataValidation type="list" allowBlank="1" showInputMessage="1" showErrorMessage="1" xr:uid="{162591EE-8680-471D-80A3-7C0DFC778C35}">
          <x14:formula1>
            <xm:f>'(参考)リスト'!$E$16:$E$27</xm:f>
          </x14:formula1>
          <xm:sqref>R11:T34</xm:sqref>
        </x14:dataValidation>
        <x14:dataValidation type="list" allowBlank="1" showInputMessage="1" showErrorMessage="1" xr:uid="{21D02290-0161-4668-A383-C1D4E590D829}">
          <x14:formula1>
            <xm:f>'(参考)リスト'!$D$16:$D$18</xm:f>
          </x14:formula1>
          <xm:sqref>P11:Q34</xm:sqref>
        </x14:dataValidation>
        <x14:dataValidation type="list" allowBlank="1" showInputMessage="1" showErrorMessage="1" xr:uid="{7587163E-7B41-46F8-AD00-A6843833B70B}">
          <x14:formula1>
            <xm:f>'(参考)リスト'!$F$16:$F$21</xm:f>
          </x14:formula1>
          <xm:sqref>U11:X34</xm:sqref>
        </x14:dataValidation>
      </x14:dataValidations>
    </ext>
  </extLst>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1AC99-102D-4EE0-82E2-CF9E38FDE700}">
  <sheetPr codeName="Sheet141">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S042</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872</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082" priority="2">
      <formula>$AQ11=2</formula>
    </cfRule>
  </conditionalFormatting>
  <conditionalFormatting sqref="Y29:AB29">
    <cfRule type="expression" dxfId="1081" priority="11">
      <formula>$AQ28=2</formula>
    </cfRule>
  </conditionalFormatting>
  <conditionalFormatting sqref="Y30:AB31">
    <cfRule type="expression" dxfId="1080" priority="9">
      <formula>$AQ28=2</formula>
    </cfRule>
  </conditionalFormatting>
  <conditionalFormatting sqref="Y32:AB32">
    <cfRule type="expression" dxfId="1079" priority="7">
      <formula>$AQ29=2</formula>
    </cfRule>
  </conditionalFormatting>
  <conditionalFormatting sqref="Y33:AB33">
    <cfRule type="expression" dxfId="1078" priority="5">
      <formula>$AQ29=2</formula>
    </cfRule>
  </conditionalFormatting>
  <conditionalFormatting sqref="Y34:AB34">
    <cfRule type="expression" dxfId="1077" priority="3">
      <formula>$AQ29=2</formula>
    </cfRule>
  </conditionalFormatting>
  <conditionalFormatting sqref="Y11:AF28">
    <cfRule type="expression" dxfId="1076" priority="1">
      <formula>$AQ11=3</formula>
    </cfRule>
  </conditionalFormatting>
  <conditionalFormatting sqref="Y29:AF29">
    <cfRule type="expression" dxfId="1075" priority="12">
      <formula>$AQ28=3</formula>
    </cfRule>
  </conditionalFormatting>
  <conditionalFormatting sqref="Y30:AF31">
    <cfRule type="expression" dxfId="1074" priority="10">
      <formula>$AQ28=3</formula>
    </cfRule>
  </conditionalFormatting>
  <conditionalFormatting sqref="Y32:AF32">
    <cfRule type="expression" dxfId="1073" priority="8">
      <formula>$AQ29=3</formula>
    </cfRule>
  </conditionalFormatting>
  <conditionalFormatting sqref="Y33:AF33">
    <cfRule type="expression" dxfId="1072" priority="6">
      <formula>$AQ29=3</formula>
    </cfRule>
  </conditionalFormatting>
  <conditionalFormatting sqref="Y34:AF34">
    <cfRule type="expression" dxfId="1071" priority="4">
      <formula>$AQ29=3</formula>
    </cfRule>
  </conditionalFormatting>
  <conditionalFormatting sqref="AC11:AJ28">
    <cfRule type="expression" dxfId="1070" priority="13">
      <formula>$AQ11=1</formula>
    </cfRule>
  </conditionalFormatting>
  <conditionalFormatting sqref="AC29:AJ29">
    <cfRule type="expression" dxfId="1069" priority="24">
      <formula>$AQ28=1</formula>
    </cfRule>
  </conditionalFormatting>
  <conditionalFormatting sqref="AC30:AJ31">
    <cfRule type="expression" dxfId="1068" priority="22">
      <formula>$AQ28=1</formula>
    </cfRule>
  </conditionalFormatting>
  <conditionalFormatting sqref="AC32:AJ32">
    <cfRule type="expression" dxfId="1067" priority="20">
      <formula>$AQ29=1</formula>
    </cfRule>
  </conditionalFormatting>
  <conditionalFormatting sqref="AC33:AJ33">
    <cfRule type="expression" dxfId="1066" priority="18">
      <formula>$AQ29=1</formula>
    </cfRule>
  </conditionalFormatting>
  <conditionalFormatting sqref="AC34:AJ34">
    <cfRule type="expression" dxfId="1065" priority="16">
      <formula>$AQ29=1</formula>
    </cfRule>
  </conditionalFormatting>
  <conditionalFormatting sqref="AG11:AJ28">
    <cfRule type="expression" dxfId="1064" priority="14">
      <formula>$AQ11=2</formula>
    </cfRule>
  </conditionalFormatting>
  <conditionalFormatting sqref="AG29:AJ29">
    <cfRule type="expression" dxfId="1063" priority="23">
      <formula>$AQ28=2</formula>
    </cfRule>
  </conditionalFormatting>
  <conditionalFormatting sqref="AG30:AJ31">
    <cfRule type="expression" dxfId="1062" priority="21">
      <formula>$AQ28=2</formula>
    </cfRule>
  </conditionalFormatting>
  <conditionalFormatting sqref="AG32:AJ32">
    <cfRule type="expression" dxfId="1061" priority="19">
      <formula>$AQ29=2</formula>
    </cfRule>
  </conditionalFormatting>
  <conditionalFormatting sqref="AG33:AJ33">
    <cfRule type="expression" dxfId="1060" priority="17">
      <formula>$AQ29=2</formula>
    </cfRule>
  </conditionalFormatting>
  <conditionalFormatting sqref="AG34:AJ34">
    <cfRule type="expression" dxfId="1059" priority="15">
      <formula>$AQ29=2</formula>
    </cfRule>
  </conditionalFormatting>
  <dataValidations count="1">
    <dataValidation type="list" allowBlank="1" showInputMessage="1" showErrorMessage="1" sqref="Y11:AB34" xr:uid="{F92B3284-1486-40C5-957D-3F0BA5AF4C5F}">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CB5668B6-54F8-4995-809B-53DDECBD32DC}">
          <x14:formula1>
            <xm:f>'(参考)リスト'!$F$16:$F$21</xm:f>
          </x14:formula1>
          <xm:sqref>U11:X34</xm:sqref>
        </x14:dataValidation>
        <x14:dataValidation type="list" allowBlank="1" showInputMessage="1" showErrorMessage="1" xr:uid="{14501BB0-34F8-4712-B565-693AC2F567E5}">
          <x14:formula1>
            <xm:f>'(参考)リスト'!$D$16:$D$18</xm:f>
          </x14:formula1>
          <xm:sqref>P11:Q34</xm:sqref>
        </x14:dataValidation>
        <x14:dataValidation type="list" allowBlank="1" showInputMessage="1" showErrorMessage="1" xr:uid="{6E60254A-E120-4434-9D29-70D67294E087}">
          <x14:formula1>
            <xm:f>'(参考)リスト'!$E$16:$E$27</xm:f>
          </x14:formula1>
          <xm:sqref>R11:T34</xm:sqref>
        </x14:dataValidation>
        <x14:dataValidation type="list" allowBlank="1" showInputMessage="1" showErrorMessage="1" xr:uid="{29C368DB-57B8-42C4-BDDD-5BFD99AFD345}">
          <x14:formula1>
            <xm:f>'(参考)リスト'!$B$16:$B$21</xm:f>
          </x14:formula1>
          <xm:sqref>L11:M34</xm:sqref>
        </x14:dataValidation>
        <x14:dataValidation type="list" allowBlank="1" showInputMessage="1" showErrorMessage="1" xr:uid="{D3E0C1E9-AAF6-4A7D-9E19-7F207F81887B}">
          <x14:formula1>
            <xm:f>'(参考)リスト'!$G$16:$G$19</xm:f>
          </x14:formula1>
          <xm:sqref>AM35:AO38</xm:sqref>
        </x14:dataValidation>
        <x14:dataValidation type="list" allowBlank="1" showInputMessage="1" showErrorMessage="1" xr:uid="{4881829A-A838-41BE-95DB-8930E596C74D}">
          <x14:formula1>
            <xm:f>'(参考)リスト'!$C$16:$C$47</xm:f>
          </x14:formula1>
          <xm:sqref>N11:O34</xm:sqref>
        </x14:dataValidation>
      </x14:dataValidations>
    </ext>
  </extLst>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F595A-72C9-4AFB-B613-2C79AAF1A601}">
  <sheetPr codeName="Sheet142">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S043</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873</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058" priority="2">
      <formula>$AQ11=2</formula>
    </cfRule>
  </conditionalFormatting>
  <conditionalFormatting sqref="Y29:AB29">
    <cfRule type="expression" dxfId="1057" priority="11">
      <formula>$AQ28=2</formula>
    </cfRule>
  </conditionalFormatting>
  <conditionalFormatting sqref="Y30:AB31">
    <cfRule type="expression" dxfId="1056" priority="9">
      <formula>$AQ28=2</formula>
    </cfRule>
  </conditionalFormatting>
  <conditionalFormatting sqref="Y32:AB32">
    <cfRule type="expression" dxfId="1055" priority="7">
      <formula>$AQ29=2</formula>
    </cfRule>
  </conditionalFormatting>
  <conditionalFormatting sqref="Y33:AB33">
    <cfRule type="expression" dxfId="1054" priority="5">
      <formula>$AQ29=2</formula>
    </cfRule>
  </conditionalFormatting>
  <conditionalFormatting sqref="Y34:AB34">
    <cfRule type="expression" dxfId="1053" priority="3">
      <formula>$AQ29=2</formula>
    </cfRule>
  </conditionalFormatting>
  <conditionalFormatting sqref="Y11:AF28">
    <cfRule type="expression" dxfId="1052" priority="1">
      <formula>$AQ11=3</formula>
    </cfRule>
  </conditionalFormatting>
  <conditionalFormatting sqref="Y29:AF29">
    <cfRule type="expression" dxfId="1051" priority="12">
      <formula>$AQ28=3</formula>
    </cfRule>
  </conditionalFormatting>
  <conditionalFormatting sqref="Y30:AF31">
    <cfRule type="expression" dxfId="1050" priority="10">
      <formula>$AQ28=3</formula>
    </cfRule>
  </conditionalFormatting>
  <conditionalFormatting sqref="Y32:AF32">
    <cfRule type="expression" dxfId="1049" priority="8">
      <formula>$AQ29=3</formula>
    </cfRule>
  </conditionalFormatting>
  <conditionalFormatting sqref="Y33:AF33">
    <cfRule type="expression" dxfId="1048" priority="6">
      <formula>$AQ29=3</formula>
    </cfRule>
  </conditionalFormatting>
  <conditionalFormatting sqref="Y34:AF34">
    <cfRule type="expression" dxfId="1047" priority="4">
      <formula>$AQ29=3</formula>
    </cfRule>
  </conditionalFormatting>
  <conditionalFormatting sqref="AC11:AJ28">
    <cfRule type="expression" dxfId="1046" priority="13">
      <formula>$AQ11=1</formula>
    </cfRule>
  </conditionalFormatting>
  <conditionalFormatting sqref="AC29:AJ29">
    <cfRule type="expression" dxfId="1045" priority="24">
      <formula>$AQ28=1</formula>
    </cfRule>
  </conditionalFormatting>
  <conditionalFormatting sqref="AC30:AJ31">
    <cfRule type="expression" dxfId="1044" priority="22">
      <formula>$AQ28=1</formula>
    </cfRule>
  </conditionalFormatting>
  <conditionalFormatting sqref="AC32:AJ32">
    <cfRule type="expression" dxfId="1043" priority="20">
      <formula>$AQ29=1</formula>
    </cfRule>
  </conditionalFormatting>
  <conditionalFormatting sqref="AC33:AJ33">
    <cfRule type="expression" dxfId="1042" priority="18">
      <formula>$AQ29=1</formula>
    </cfRule>
  </conditionalFormatting>
  <conditionalFormatting sqref="AC34:AJ34">
    <cfRule type="expression" dxfId="1041" priority="16">
      <formula>$AQ29=1</formula>
    </cfRule>
  </conditionalFormatting>
  <conditionalFormatting sqref="AG11:AJ28">
    <cfRule type="expression" dxfId="1040" priority="14">
      <formula>$AQ11=2</formula>
    </cfRule>
  </conditionalFormatting>
  <conditionalFormatting sqref="AG29:AJ29">
    <cfRule type="expression" dxfId="1039" priority="23">
      <formula>$AQ28=2</formula>
    </cfRule>
  </conditionalFormatting>
  <conditionalFormatting sqref="AG30:AJ31">
    <cfRule type="expression" dxfId="1038" priority="21">
      <formula>$AQ28=2</formula>
    </cfRule>
  </conditionalFormatting>
  <conditionalFormatting sqref="AG32:AJ32">
    <cfRule type="expression" dxfId="1037" priority="19">
      <formula>$AQ29=2</formula>
    </cfRule>
  </conditionalFormatting>
  <conditionalFormatting sqref="AG33:AJ33">
    <cfRule type="expression" dxfId="1036" priority="17">
      <formula>$AQ29=2</formula>
    </cfRule>
  </conditionalFormatting>
  <conditionalFormatting sqref="AG34:AJ34">
    <cfRule type="expression" dxfId="1035" priority="15">
      <formula>$AQ29=2</formula>
    </cfRule>
  </conditionalFormatting>
  <dataValidations count="1">
    <dataValidation type="list" allowBlank="1" showInputMessage="1" showErrorMessage="1" sqref="Y11:AB34" xr:uid="{142B7682-44A8-494E-A1E4-0A42CFBAA72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F99367-1176-4886-B726-126214F2FF6D}">
          <x14:formula1>
            <xm:f>'(参考)リスト'!$C$16:$C$47</xm:f>
          </x14:formula1>
          <xm:sqref>N11:O34</xm:sqref>
        </x14:dataValidation>
        <x14:dataValidation type="list" allowBlank="1" showInputMessage="1" showErrorMessage="1" xr:uid="{F4C4C540-CCFC-45A7-985F-B8C5B6BF50A5}">
          <x14:formula1>
            <xm:f>'(参考)リスト'!$G$16:$G$19</xm:f>
          </x14:formula1>
          <xm:sqref>AM35:AO38</xm:sqref>
        </x14:dataValidation>
        <x14:dataValidation type="list" allowBlank="1" showInputMessage="1" showErrorMessage="1" xr:uid="{DDAF1A98-97DF-43B9-B468-98E5CF9E9DBA}">
          <x14:formula1>
            <xm:f>'(参考)リスト'!$B$16:$B$21</xm:f>
          </x14:formula1>
          <xm:sqref>L11:M34</xm:sqref>
        </x14:dataValidation>
        <x14:dataValidation type="list" allowBlank="1" showInputMessage="1" showErrorMessage="1" xr:uid="{D659C676-85D1-4F50-9B71-9B2258D79A48}">
          <x14:formula1>
            <xm:f>'(参考)リスト'!$E$16:$E$27</xm:f>
          </x14:formula1>
          <xm:sqref>R11:T34</xm:sqref>
        </x14:dataValidation>
        <x14:dataValidation type="list" allowBlank="1" showInputMessage="1" showErrorMessage="1" xr:uid="{E6B798CD-823B-43F0-9839-999B3C6E500B}">
          <x14:formula1>
            <xm:f>'(参考)リスト'!$D$16:$D$18</xm:f>
          </x14:formula1>
          <xm:sqref>P11:Q34</xm:sqref>
        </x14:dataValidation>
        <x14:dataValidation type="list" allowBlank="1" showInputMessage="1" showErrorMessage="1" xr:uid="{EF71D8F5-B7A3-4DEC-89D5-B18FBBE04579}">
          <x14:formula1>
            <xm:f>'(参考)リスト'!$F$16:$F$21</xm:f>
          </x14:formula1>
          <xm:sqref>U11:X34</xm:sqref>
        </x14:dataValidation>
      </x14:dataValidations>
    </ext>
  </extLst>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9420B-BEC0-4F84-94A0-CE17C5DAAD7C}">
  <sheetPr codeName="Sheet143">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S044</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874</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034" priority="2">
      <formula>$AQ11=2</formula>
    </cfRule>
  </conditionalFormatting>
  <conditionalFormatting sqref="Y29:AB29">
    <cfRule type="expression" dxfId="1033" priority="11">
      <formula>$AQ28=2</formula>
    </cfRule>
  </conditionalFormatting>
  <conditionalFormatting sqref="Y30:AB31">
    <cfRule type="expression" dxfId="1032" priority="9">
      <formula>$AQ28=2</formula>
    </cfRule>
  </conditionalFormatting>
  <conditionalFormatting sqref="Y32:AB32">
    <cfRule type="expression" dxfId="1031" priority="7">
      <formula>$AQ29=2</formula>
    </cfRule>
  </conditionalFormatting>
  <conditionalFormatting sqref="Y33:AB33">
    <cfRule type="expression" dxfId="1030" priority="5">
      <formula>$AQ29=2</formula>
    </cfRule>
  </conditionalFormatting>
  <conditionalFormatting sqref="Y34:AB34">
    <cfRule type="expression" dxfId="1029" priority="3">
      <formula>$AQ29=2</formula>
    </cfRule>
  </conditionalFormatting>
  <conditionalFormatting sqref="Y11:AF28">
    <cfRule type="expression" dxfId="1028" priority="1">
      <formula>$AQ11=3</formula>
    </cfRule>
  </conditionalFormatting>
  <conditionalFormatting sqref="Y29:AF29">
    <cfRule type="expression" dxfId="1027" priority="12">
      <formula>$AQ28=3</formula>
    </cfRule>
  </conditionalFormatting>
  <conditionalFormatting sqref="Y30:AF31">
    <cfRule type="expression" dxfId="1026" priority="10">
      <formula>$AQ28=3</formula>
    </cfRule>
  </conditionalFormatting>
  <conditionalFormatting sqref="Y32:AF32">
    <cfRule type="expression" dxfId="1025" priority="8">
      <formula>$AQ29=3</formula>
    </cfRule>
  </conditionalFormatting>
  <conditionalFormatting sqref="Y33:AF33">
    <cfRule type="expression" dxfId="1024" priority="6">
      <formula>$AQ29=3</formula>
    </cfRule>
  </conditionalFormatting>
  <conditionalFormatting sqref="Y34:AF34">
    <cfRule type="expression" dxfId="1023" priority="4">
      <formula>$AQ29=3</formula>
    </cfRule>
  </conditionalFormatting>
  <conditionalFormatting sqref="AC11:AJ28">
    <cfRule type="expression" dxfId="1022" priority="13">
      <formula>$AQ11=1</formula>
    </cfRule>
  </conditionalFormatting>
  <conditionalFormatting sqref="AC29:AJ29">
    <cfRule type="expression" dxfId="1021" priority="24">
      <formula>$AQ28=1</formula>
    </cfRule>
  </conditionalFormatting>
  <conditionalFormatting sqref="AC30:AJ31">
    <cfRule type="expression" dxfId="1020" priority="22">
      <formula>$AQ28=1</formula>
    </cfRule>
  </conditionalFormatting>
  <conditionalFormatting sqref="AC32:AJ32">
    <cfRule type="expression" dxfId="1019" priority="20">
      <formula>$AQ29=1</formula>
    </cfRule>
  </conditionalFormatting>
  <conditionalFormatting sqref="AC33:AJ33">
    <cfRule type="expression" dxfId="1018" priority="18">
      <formula>$AQ29=1</formula>
    </cfRule>
  </conditionalFormatting>
  <conditionalFormatting sqref="AC34:AJ34">
    <cfRule type="expression" dxfId="1017" priority="16">
      <formula>$AQ29=1</formula>
    </cfRule>
  </conditionalFormatting>
  <conditionalFormatting sqref="AG11:AJ28">
    <cfRule type="expression" dxfId="1016" priority="14">
      <formula>$AQ11=2</formula>
    </cfRule>
  </conditionalFormatting>
  <conditionalFormatting sqref="AG29:AJ29">
    <cfRule type="expression" dxfId="1015" priority="23">
      <formula>$AQ28=2</formula>
    </cfRule>
  </conditionalFormatting>
  <conditionalFormatting sqref="AG30:AJ31">
    <cfRule type="expression" dxfId="1014" priority="21">
      <formula>$AQ28=2</formula>
    </cfRule>
  </conditionalFormatting>
  <conditionalFormatting sqref="AG32:AJ32">
    <cfRule type="expression" dxfId="1013" priority="19">
      <formula>$AQ29=2</formula>
    </cfRule>
  </conditionalFormatting>
  <conditionalFormatting sqref="AG33:AJ33">
    <cfRule type="expression" dxfId="1012" priority="17">
      <formula>$AQ29=2</formula>
    </cfRule>
  </conditionalFormatting>
  <conditionalFormatting sqref="AG34:AJ34">
    <cfRule type="expression" dxfId="1011" priority="15">
      <formula>$AQ29=2</formula>
    </cfRule>
  </conditionalFormatting>
  <dataValidations count="1">
    <dataValidation type="list" allowBlank="1" showInputMessage="1" showErrorMessage="1" sqref="Y11:AB34" xr:uid="{ADD6176B-AEDD-47FA-AD8A-0943001D88E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D9954E2E-70A7-4B5B-AC94-A69E521CCA4C}">
          <x14:formula1>
            <xm:f>'(参考)リスト'!$F$16:$F$21</xm:f>
          </x14:formula1>
          <xm:sqref>U11:X34</xm:sqref>
        </x14:dataValidation>
        <x14:dataValidation type="list" allowBlank="1" showInputMessage="1" showErrorMessage="1" xr:uid="{8495D27D-DCC1-4C3E-8941-0472CBE53612}">
          <x14:formula1>
            <xm:f>'(参考)リスト'!$D$16:$D$18</xm:f>
          </x14:formula1>
          <xm:sqref>P11:Q34</xm:sqref>
        </x14:dataValidation>
        <x14:dataValidation type="list" allowBlank="1" showInputMessage="1" showErrorMessage="1" xr:uid="{9D44B10A-0647-44E8-90A8-1E269D158ADE}">
          <x14:formula1>
            <xm:f>'(参考)リスト'!$E$16:$E$27</xm:f>
          </x14:formula1>
          <xm:sqref>R11:T34</xm:sqref>
        </x14:dataValidation>
        <x14:dataValidation type="list" allowBlank="1" showInputMessage="1" showErrorMessage="1" xr:uid="{47770592-5598-4550-8E3B-DA138D893643}">
          <x14:formula1>
            <xm:f>'(参考)リスト'!$B$16:$B$21</xm:f>
          </x14:formula1>
          <xm:sqref>L11:M34</xm:sqref>
        </x14:dataValidation>
        <x14:dataValidation type="list" allowBlank="1" showInputMessage="1" showErrorMessage="1" xr:uid="{05528665-F4BA-4DDF-8A81-489F7103EC41}">
          <x14:formula1>
            <xm:f>'(参考)リスト'!$G$16:$G$19</xm:f>
          </x14:formula1>
          <xm:sqref>AM35:AO38</xm:sqref>
        </x14:dataValidation>
        <x14:dataValidation type="list" allowBlank="1" showInputMessage="1" showErrorMessage="1" xr:uid="{E99125AE-C9C8-450D-8FF0-431BBB3A0D71}">
          <x14:formula1>
            <xm:f>'(参考)リスト'!$C$16:$C$47</xm:f>
          </x14:formula1>
          <xm:sqref>N11:O34</xm:sqref>
        </x14:dataValidation>
      </x14:dataValidations>
    </ext>
  </extLst>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3B89-0404-469D-AA28-C959781DE188}">
  <sheetPr codeName="Sheet146">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S045</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875</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010" priority="2">
      <formula>$AQ11=2</formula>
    </cfRule>
  </conditionalFormatting>
  <conditionalFormatting sqref="Y29:AB29">
    <cfRule type="expression" dxfId="1009" priority="11">
      <formula>$AQ28=2</formula>
    </cfRule>
  </conditionalFormatting>
  <conditionalFormatting sqref="Y30:AB31">
    <cfRule type="expression" dxfId="1008" priority="9">
      <formula>$AQ28=2</formula>
    </cfRule>
  </conditionalFormatting>
  <conditionalFormatting sqref="Y32:AB32">
    <cfRule type="expression" dxfId="1007" priority="7">
      <formula>$AQ29=2</formula>
    </cfRule>
  </conditionalFormatting>
  <conditionalFormatting sqref="Y33:AB33">
    <cfRule type="expression" dxfId="1006" priority="5">
      <formula>$AQ29=2</formula>
    </cfRule>
  </conditionalFormatting>
  <conditionalFormatting sqref="Y34:AB34">
    <cfRule type="expression" dxfId="1005" priority="3">
      <formula>$AQ29=2</formula>
    </cfRule>
  </conditionalFormatting>
  <conditionalFormatting sqref="Y11:AF28">
    <cfRule type="expression" dxfId="1004" priority="1">
      <formula>$AQ11=3</formula>
    </cfRule>
  </conditionalFormatting>
  <conditionalFormatting sqref="Y29:AF29">
    <cfRule type="expression" dxfId="1003" priority="12">
      <formula>$AQ28=3</formula>
    </cfRule>
  </conditionalFormatting>
  <conditionalFormatting sqref="Y30:AF31">
    <cfRule type="expression" dxfId="1002" priority="10">
      <formula>$AQ28=3</formula>
    </cfRule>
  </conditionalFormatting>
  <conditionalFormatting sqref="Y32:AF32">
    <cfRule type="expression" dxfId="1001" priority="8">
      <formula>$AQ29=3</formula>
    </cfRule>
  </conditionalFormatting>
  <conditionalFormatting sqref="Y33:AF33">
    <cfRule type="expression" dxfId="1000" priority="6">
      <formula>$AQ29=3</formula>
    </cfRule>
  </conditionalFormatting>
  <conditionalFormatting sqref="Y34:AF34">
    <cfRule type="expression" dxfId="999" priority="4">
      <formula>$AQ29=3</formula>
    </cfRule>
  </conditionalFormatting>
  <conditionalFormatting sqref="AC11:AJ28">
    <cfRule type="expression" dxfId="998" priority="13">
      <formula>$AQ11=1</formula>
    </cfRule>
  </conditionalFormatting>
  <conditionalFormatting sqref="AC29:AJ29">
    <cfRule type="expression" dxfId="997" priority="24">
      <formula>$AQ28=1</formula>
    </cfRule>
  </conditionalFormatting>
  <conditionalFormatting sqref="AC30:AJ31">
    <cfRule type="expression" dxfId="996" priority="22">
      <formula>$AQ28=1</formula>
    </cfRule>
  </conditionalFormatting>
  <conditionalFormatting sqref="AC32:AJ32">
    <cfRule type="expression" dxfId="995" priority="20">
      <formula>$AQ29=1</formula>
    </cfRule>
  </conditionalFormatting>
  <conditionalFormatting sqref="AC33:AJ33">
    <cfRule type="expression" dxfId="994" priority="18">
      <formula>$AQ29=1</formula>
    </cfRule>
  </conditionalFormatting>
  <conditionalFormatting sqref="AC34:AJ34">
    <cfRule type="expression" dxfId="993" priority="16">
      <formula>$AQ29=1</formula>
    </cfRule>
  </conditionalFormatting>
  <conditionalFormatting sqref="AG11:AJ28">
    <cfRule type="expression" dxfId="992" priority="14">
      <formula>$AQ11=2</formula>
    </cfRule>
  </conditionalFormatting>
  <conditionalFormatting sqref="AG29:AJ29">
    <cfRule type="expression" dxfId="991" priority="23">
      <formula>$AQ28=2</formula>
    </cfRule>
  </conditionalFormatting>
  <conditionalFormatting sqref="AG30:AJ31">
    <cfRule type="expression" dxfId="990" priority="21">
      <formula>$AQ28=2</formula>
    </cfRule>
  </conditionalFormatting>
  <conditionalFormatting sqref="AG32:AJ32">
    <cfRule type="expression" dxfId="989" priority="19">
      <formula>$AQ29=2</formula>
    </cfRule>
  </conditionalFormatting>
  <conditionalFormatting sqref="AG33:AJ33">
    <cfRule type="expression" dxfId="988" priority="17">
      <formula>$AQ29=2</formula>
    </cfRule>
  </conditionalFormatting>
  <conditionalFormatting sqref="AG34:AJ34">
    <cfRule type="expression" dxfId="987" priority="15">
      <formula>$AQ29=2</formula>
    </cfRule>
  </conditionalFormatting>
  <dataValidations count="1">
    <dataValidation type="list" allowBlank="1" showInputMessage="1" showErrorMessage="1" sqref="Y11:AB34" xr:uid="{4816F798-6465-4AC7-BC2C-0A28A1ECD8C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1BF209EA-49DA-4884-B102-3628FEF328D7}">
          <x14:formula1>
            <xm:f>'(参考)リスト'!$C$16:$C$47</xm:f>
          </x14:formula1>
          <xm:sqref>N11:O34</xm:sqref>
        </x14:dataValidation>
        <x14:dataValidation type="list" allowBlank="1" showInputMessage="1" showErrorMessage="1" xr:uid="{578F1957-54C0-4BC0-8A1E-A0595BCD49DA}">
          <x14:formula1>
            <xm:f>'(参考)リスト'!$G$16:$G$19</xm:f>
          </x14:formula1>
          <xm:sqref>AM35:AO38</xm:sqref>
        </x14:dataValidation>
        <x14:dataValidation type="list" allowBlank="1" showInputMessage="1" showErrorMessage="1" xr:uid="{9E34EAE6-4F25-4473-BE2F-552507D19C67}">
          <x14:formula1>
            <xm:f>'(参考)リスト'!$B$16:$B$21</xm:f>
          </x14:formula1>
          <xm:sqref>L11:M34</xm:sqref>
        </x14:dataValidation>
        <x14:dataValidation type="list" allowBlank="1" showInputMessage="1" showErrorMessage="1" xr:uid="{FF261B3E-A606-4111-A902-9C58DFCCF475}">
          <x14:formula1>
            <xm:f>'(参考)リスト'!$E$16:$E$27</xm:f>
          </x14:formula1>
          <xm:sqref>R11:T34</xm:sqref>
        </x14:dataValidation>
        <x14:dataValidation type="list" allowBlank="1" showInputMessage="1" showErrorMessage="1" xr:uid="{C5BBD426-2B63-4ABB-AE9E-BB1D0E1FD4D7}">
          <x14:formula1>
            <xm:f>'(参考)リスト'!$D$16:$D$18</xm:f>
          </x14:formula1>
          <xm:sqref>P11:Q34</xm:sqref>
        </x14:dataValidation>
        <x14:dataValidation type="list" allowBlank="1" showInputMessage="1" showErrorMessage="1" xr:uid="{A92A1E31-EF29-480F-BF9A-C55B74DBBD6C}">
          <x14:formula1>
            <xm:f>'(参考)リスト'!$F$16:$F$21</xm:f>
          </x14:formula1>
          <xm:sqref>U11:X34</xm:sqref>
        </x14:dataValidation>
      </x14:dataValidations>
    </ext>
  </extLst>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7D61E-D6C8-46D2-BB50-005239578D7A}">
  <sheetPr codeName="Sheet147">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S046</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876</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986" priority="2">
      <formula>$AQ11=2</formula>
    </cfRule>
  </conditionalFormatting>
  <conditionalFormatting sqref="Y29:AB29">
    <cfRule type="expression" dxfId="985" priority="11">
      <formula>$AQ28=2</formula>
    </cfRule>
  </conditionalFormatting>
  <conditionalFormatting sqref="Y30:AB31">
    <cfRule type="expression" dxfId="984" priority="9">
      <formula>$AQ28=2</formula>
    </cfRule>
  </conditionalFormatting>
  <conditionalFormatting sqref="Y32:AB32">
    <cfRule type="expression" dxfId="983" priority="7">
      <formula>$AQ29=2</formula>
    </cfRule>
  </conditionalFormatting>
  <conditionalFormatting sqref="Y33:AB33">
    <cfRule type="expression" dxfId="982" priority="5">
      <formula>$AQ29=2</formula>
    </cfRule>
  </conditionalFormatting>
  <conditionalFormatting sqref="Y34:AB34">
    <cfRule type="expression" dxfId="981" priority="3">
      <formula>$AQ29=2</formula>
    </cfRule>
  </conditionalFormatting>
  <conditionalFormatting sqref="Y11:AF28">
    <cfRule type="expression" dxfId="980" priority="1">
      <formula>$AQ11=3</formula>
    </cfRule>
  </conditionalFormatting>
  <conditionalFormatting sqref="Y29:AF29">
    <cfRule type="expression" dxfId="979" priority="12">
      <formula>$AQ28=3</formula>
    </cfRule>
  </conditionalFormatting>
  <conditionalFormatting sqref="Y30:AF31">
    <cfRule type="expression" dxfId="978" priority="10">
      <formula>$AQ28=3</formula>
    </cfRule>
  </conditionalFormatting>
  <conditionalFormatting sqref="Y32:AF32">
    <cfRule type="expression" dxfId="977" priority="8">
      <formula>$AQ29=3</formula>
    </cfRule>
  </conditionalFormatting>
  <conditionalFormatting sqref="Y33:AF33">
    <cfRule type="expression" dxfId="976" priority="6">
      <formula>$AQ29=3</formula>
    </cfRule>
  </conditionalFormatting>
  <conditionalFormatting sqref="Y34:AF34">
    <cfRule type="expression" dxfId="975" priority="4">
      <formula>$AQ29=3</formula>
    </cfRule>
  </conditionalFormatting>
  <conditionalFormatting sqref="AC11:AJ28">
    <cfRule type="expression" dxfId="974" priority="13">
      <formula>$AQ11=1</formula>
    </cfRule>
  </conditionalFormatting>
  <conditionalFormatting sqref="AC29:AJ29">
    <cfRule type="expression" dxfId="973" priority="24">
      <formula>$AQ28=1</formula>
    </cfRule>
  </conditionalFormatting>
  <conditionalFormatting sqref="AC30:AJ31">
    <cfRule type="expression" dxfId="972" priority="22">
      <formula>$AQ28=1</formula>
    </cfRule>
  </conditionalFormatting>
  <conditionalFormatting sqref="AC32:AJ32">
    <cfRule type="expression" dxfId="971" priority="20">
      <formula>$AQ29=1</formula>
    </cfRule>
  </conditionalFormatting>
  <conditionalFormatting sqref="AC33:AJ33">
    <cfRule type="expression" dxfId="970" priority="18">
      <formula>$AQ29=1</formula>
    </cfRule>
  </conditionalFormatting>
  <conditionalFormatting sqref="AC34:AJ34">
    <cfRule type="expression" dxfId="969" priority="16">
      <formula>$AQ29=1</formula>
    </cfRule>
  </conditionalFormatting>
  <conditionalFormatting sqref="AG11:AJ28">
    <cfRule type="expression" dxfId="968" priority="14">
      <formula>$AQ11=2</formula>
    </cfRule>
  </conditionalFormatting>
  <conditionalFormatting sqref="AG29:AJ29">
    <cfRule type="expression" dxfId="967" priority="23">
      <formula>$AQ28=2</formula>
    </cfRule>
  </conditionalFormatting>
  <conditionalFormatting sqref="AG30:AJ31">
    <cfRule type="expression" dxfId="966" priority="21">
      <formula>$AQ28=2</formula>
    </cfRule>
  </conditionalFormatting>
  <conditionalFormatting sqref="AG32:AJ32">
    <cfRule type="expression" dxfId="965" priority="19">
      <formula>$AQ29=2</formula>
    </cfRule>
  </conditionalFormatting>
  <conditionalFormatting sqref="AG33:AJ33">
    <cfRule type="expression" dxfId="964" priority="17">
      <formula>$AQ29=2</formula>
    </cfRule>
  </conditionalFormatting>
  <conditionalFormatting sqref="AG34:AJ34">
    <cfRule type="expression" dxfId="963" priority="15">
      <formula>$AQ29=2</formula>
    </cfRule>
  </conditionalFormatting>
  <dataValidations count="1">
    <dataValidation type="list" allowBlank="1" showInputMessage="1" showErrorMessage="1" sqref="Y11:AB34" xr:uid="{A5A1ABDA-67E2-4679-8739-97DD6759A35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854EFA5D-9C02-4266-861B-748A17233A6B}">
          <x14:formula1>
            <xm:f>'(参考)リスト'!$F$16:$F$21</xm:f>
          </x14:formula1>
          <xm:sqref>U11:X34</xm:sqref>
        </x14:dataValidation>
        <x14:dataValidation type="list" allowBlank="1" showInputMessage="1" showErrorMessage="1" xr:uid="{22738F58-E6F5-407B-A9A8-AF8AFA2E271E}">
          <x14:formula1>
            <xm:f>'(参考)リスト'!$D$16:$D$18</xm:f>
          </x14:formula1>
          <xm:sqref>P11:Q34</xm:sqref>
        </x14:dataValidation>
        <x14:dataValidation type="list" allowBlank="1" showInputMessage="1" showErrorMessage="1" xr:uid="{3529FAA7-D79D-40BA-B610-361A2620044F}">
          <x14:formula1>
            <xm:f>'(参考)リスト'!$E$16:$E$27</xm:f>
          </x14:formula1>
          <xm:sqref>R11:T34</xm:sqref>
        </x14:dataValidation>
        <x14:dataValidation type="list" allowBlank="1" showInputMessage="1" showErrorMessage="1" xr:uid="{1E71AEB3-6AFE-405E-9734-044D675EC6E5}">
          <x14:formula1>
            <xm:f>'(参考)リスト'!$B$16:$B$21</xm:f>
          </x14:formula1>
          <xm:sqref>L11:M34</xm:sqref>
        </x14:dataValidation>
        <x14:dataValidation type="list" allowBlank="1" showInputMessage="1" showErrorMessage="1" xr:uid="{A650A94B-3FB3-44F2-88D4-9E2949AA3724}">
          <x14:formula1>
            <xm:f>'(参考)リスト'!$G$16:$G$19</xm:f>
          </x14:formula1>
          <xm:sqref>AM35:AO38</xm:sqref>
        </x14:dataValidation>
        <x14:dataValidation type="list" allowBlank="1" showInputMessage="1" showErrorMessage="1" xr:uid="{939A985D-2D78-405A-9527-673057DA55EB}">
          <x14:formula1>
            <xm:f>'(参考)リスト'!$C$16:$C$47</xm:f>
          </x14:formula1>
          <xm:sqref>N11:O34</xm:sqref>
        </x14:dataValidation>
      </x14:dataValidations>
    </ext>
  </extLst>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54144-5F9B-4AA8-8B5F-3B134CE6F0C5}">
  <sheetPr codeName="Sheet148">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S047</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1.2500000000000001E-2</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877</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526</v>
      </c>
      <c r="O11" s="927"/>
      <c r="P11" s="925" t="s">
        <v>443</v>
      </c>
      <c r="Q11" s="927"/>
      <c r="R11" s="928" t="s">
        <v>354</v>
      </c>
      <c r="S11" s="928"/>
      <c r="T11" s="928"/>
      <c r="U11" s="925" t="s">
        <v>494</v>
      </c>
      <c r="V11" s="927"/>
      <c r="W11" s="925" t="s">
        <v>494</v>
      </c>
      <c r="X11" s="927"/>
      <c r="Y11" s="229"/>
      <c r="Z11" s="229"/>
      <c r="AA11" s="229"/>
      <c r="AB11" s="229"/>
      <c r="AC11" s="254"/>
      <c r="AD11" s="254"/>
      <c r="AE11" s="254"/>
      <c r="AF11" s="254">
        <v>1.2500000000000001E-2</v>
      </c>
      <c r="AG11" s="228"/>
      <c r="AH11" s="228"/>
      <c r="AI11" s="228"/>
      <c r="AJ11" s="228"/>
      <c r="AK11" s="925"/>
      <c r="AL11" s="926"/>
      <c r="AM11" s="926"/>
      <c r="AN11" s="926"/>
      <c r="AO11" s="927"/>
      <c r="AP11" s="2"/>
      <c r="AQ11" s="47">
        <f>IF(P11="材質劣化",2,IF(P11="漏水",3,1))</f>
        <v>2</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v>3</v>
      </c>
      <c r="L13" s="925" t="s">
        <v>627</v>
      </c>
      <c r="M13" s="927"/>
      <c r="N13" s="925" t="s">
        <v>861</v>
      </c>
      <c r="O13" s="927"/>
      <c r="P13" s="925"/>
      <c r="Q13" s="927"/>
      <c r="R13" s="929" t="s">
        <v>379</v>
      </c>
      <c r="S13" s="930"/>
      <c r="T13" s="931"/>
      <c r="U13" s="925" t="s">
        <v>494</v>
      </c>
      <c r="V13" s="927"/>
      <c r="W13" s="925"/>
      <c r="X13" s="927"/>
      <c r="Y13" s="229"/>
      <c r="Z13" s="229"/>
      <c r="AA13" s="229"/>
      <c r="AB13" s="229"/>
      <c r="AC13" s="254"/>
      <c r="AD13" s="254"/>
      <c r="AE13" s="254"/>
      <c r="AF13" s="254"/>
      <c r="AG13" s="228"/>
      <c r="AH13" s="228"/>
      <c r="AI13" s="228"/>
      <c r="AJ13" s="228"/>
      <c r="AK13" s="925" t="s">
        <v>630</v>
      </c>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1.2500000000000001E-2</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1</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962" priority="2">
      <formula>$AQ11=2</formula>
    </cfRule>
  </conditionalFormatting>
  <conditionalFormatting sqref="Y29:AB29">
    <cfRule type="expression" dxfId="961" priority="11">
      <formula>$AQ28=2</formula>
    </cfRule>
  </conditionalFormatting>
  <conditionalFormatting sqref="Y30:AB31">
    <cfRule type="expression" dxfId="960" priority="9">
      <formula>$AQ28=2</formula>
    </cfRule>
  </conditionalFormatting>
  <conditionalFormatting sqref="Y32:AB32">
    <cfRule type="expression" dxfId="959" priority="7">
      <formula>$AQ29=2</formula>
    </cfRule>
  </conditionalFormatting>
  <conditionalFormatting sqref="Y33:AB33">
    <cfRule type="expression" dxfId="958" priority="5">
      <formula>$AQ29=2</formula>
    </cfRule>
  </conditionalFormatting>
  <conditionalFormatting sqref="Y34:AB34">
    <cfRule type="expression" dxfId="957" priority="3">
      <formula>$AQ29=2</formula>
    </cfRule>
  </conditionalFormatting>
  <conditionalFormatting sqref="Y11:AF28">
    <cfRule type="expression" dxfId="956" priority="1">
      <formula>$AQ11=3</formula>
    </cfRule>
  </conditionalFormatting>
  <conditionalFormatting sqref="Y29:AF29">
    <cfRule type="expression" dxfId="955" priority="12">
      <formula>$AQ28=3</formula>
    </cfRule>
  </conditionalFormatting>
  <conditionalFormatting sqref="Y30:AF31">
    <cfRule type="expression" dxfId="954" priority="10">
      <formula>$AQ28=3</formula>
    </cfRule>
  </conditionalFormatting>
  <conditionalFormatting sqref="Y32:AF32">
    <cfRule type="expression" dxfId="953" priority="8">
      <formula>$AQ29=3</formula>
    </cfRule>
  </conditionalFormatting>
  <conditionalFormatting sqref="Y33:AF33">
    <cfRule type="expression" dxfId="952" priority="6">
      <formula>$AQ29=3</formula>
    </cfRule>
  </conditionalFormatting>
  <conditionalFormatting sqref="Y34:AF34">
    <cfRule type="expression" dxfId="951" priority="4">
      <formula>$AQ29=3</formula>
    </cfRule>
  </conditionalFormatting>
  <conditionalFormatting sqref="AC11:AJ28">
    <cfRule type="expression" dxfId="950" priority="13">
      <formula>$AQ11=1</formula>
    </cfRule>
  </conditionalFormatting>
  <conditionalFormatting sqref="AC29:AJ29">
    <cfRule type="expression" dxfId="949" priority="24">
      <formula>$AQ28=1</formula>
    </cfRule>
  </conditionalFormatting>
  <conditionalFormatting sqref="AC30:AJ31">
    <cfRule type="expression" dxfId="948" priority="22">
      <formula>$AQ28=1</formula>
    </cfRule>
  </conditionalFormatting>
  <conditionalFormatting sqref="AC32:AJ32">
    <cfRule type="expression" dxfId="947" priority="20">
      <formula>$AQ29=1</formula>
    </cfRule>
  </conditionalFormatting>
  <conditionalFormatting sqref="AC33:AJ33">
    <cfRule type="expression" dxfId="946" priority="18">
      <formula>$AQ29=1</formula>
    </cfRule>
  </conditionalFormatting>
  <conditionalFormatting sqref="AC34:AJ34">
    <cfRule type="expression" dxfId="945" priority="16">
      <formula>$AQ29=1</formula>
    </cfRule>
  </conditionalFormatting>
  <conditionalFormatting sqref="AG11:AJ28">
    <cfRule type="expression" dxfId="944" priority="14">
      <formula>$AQ11=2</formula>
    </cfRule>
  </conditionalFormatting>
  <conditionalFormatting sqref="AG29:AJ29">
    <cfRule type="expression" dxfId="943" priority="23">
      <formula>$AQ28=2</formula>
    </cfRule>
  </conditionalFormatting>
  <conditionalFormatting sqref="AG30:AJ31">
    <cfRule type="expression" dxfId="942" priority="21">
      <formula>$AQ28=2</formula>
    </cfRule>
  </conditionalFormatting>
  <conditionalFormatting sqref="AG32:AJ32">
    <cfRule type="expression" dxfId="941" priority="19">
      <formula>$AQ29=2</formula>
    </cfRule>
  </conditionalFormatting>
  <conditionalFormatting sqref="AG33:AJ33">
    <cfRule type="expression" dxfId="940" priority="17">
      <formula>$AQ29=2</formula>
    </cfRule>
  </conditionalFormatting>
  <conditionalFormatting sqref="AG34:AJ34">
    <cfRule type="expression" dxfId="939" priority="15">
      <formula>$AQ29=2</formula>
    </cfRule>
  </conditionalFormatting>
  <dataValidations count="1">
    <dataValidation type="list" allowBlank="1" showInputMessage="1" showErrorMessage="1" sqref="Y11:AB34" xr:uid="{A378269A-8B73-46B5-A7B3-2512A3FDACE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D2435CEC-00B2-4EFD-B6F2-4886F03D449F}">
          <x14:formula1>
            <xm:f>'(参考)リスト'!$C$16:$C$47</xm:f>
          </x14:formula1>
          <xm:sqref>N11:O34</xm:sqref>
        </x14:dataValidation>
        <x14:dataValidation type="list" allowBlank="1" showInputMessage="1" showErrorMessage="1" xr:uid="{F4D02B1F-A601-4E02-B521-17B01F56221A}">
          <x14:formula1>
            <xm:f>'(参考)リスト'!$G$16:$G$19</xm:f>
          </x14:formula1>
          <xm:sqref>AM35:AO38</xm:sqref>
        </x14:dataValidation>
        <x14:dataValidation type="list" allowBlank="1" showInputMessage="1" showErrorMessage="1" xr:uid="{87E5D936-9BA5-4E2D-9F57-4DE9CB89D218}">
          <x14:formula1>
            <xm:f>'(参考)リスト'!$B$16:$B$21</xm:f>
          </x14:formula1>
          <xm:sqref>L11:M34</xm:sqref>
        </x14:dataValidation>
        <x14:dataValidation type="list" allowBlank="1" showInputMessage="1" showErrorMessage="1" xr:uid="{82C56005-A352-463F-A47C-5D2226F7A063}">
          <x14:formula1>
            <xm:f>'(参考)リスト'!$E$16:$E$27</xm:f>
          </x14:formula1>
          <xm:sqref>R11:T34</xm:sqref>
        </x14:dataValidation>
        <x14:dataValidation type="list" allowBlank="1" showInputMessage="1" showErrorMessage="1" xr:uid="{C82C8A2D-0B96-4839-993A-61D93714CF2B}">
          <x14:formula1>
            <xm:f>'(参考)リスト'!$D$16:$D$18</xm:f>
          </x14:formula1>
          <xm:sqref>P11:Q34</xm:sqref>
        </x14:dataValidation>
        <x14:dataValidation type="list" allowBlank="1" showInputMessage="1" showErrorMessage="1" xr:uid="{5E93AF3A-9882-404D-ADEE-EC22A82F24B3}">
          <x14:formula1>
            <xm:f>'(参考)リスト'!$F$16:$F$21</xm:f>
          </x14:formula1>
          <xm:sqref>U11:X34</xm:sqref>
        </x14:dataValidation>
      </x14:dataValidations>
    </ext>
  </extLst>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0AAB5-6F0C-4A3E-938A-C4053BC74FA4}">
  <sheetPr codeName="Sheet149">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S048</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1.4999999999999999E-2</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878</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526</v>
      </c>
      <c r="O11" s="927"/>
      <c r="P11" s="925" t="s">
        <v>443</v>
      </c>
      <c r="Q11" s="927"/>
      <c r="R11" s="928" t="s">
        <v>354</v>
      </c>
      <c r="S11" s="928"/>
      <c r="T11" s="928"/>
      <c r="U11" s="925" t="s">
        <v>494</v>
      </c>
      <c r="V11" s="927"/>
      <c r="W11" s="925" t="s">
        <v>494</v>
      </c>
      <c r="X11" s="927"/>
      <c r="Y11" s="229"/>
      <c r="Z11" s="229"/>
      <c r="AA11" s="229"/>
      <c r="AB11" s="229"/>
      <c r="AC11" s="254"/>
      <c r="AD11" s="254"/>
      <c r="AE11" s="254"/>
      <c r="AF11" s="254">
        <v>1.4999999999999999E-2</v>
      </c>
      <c r="AG11" s="228"/>
      <c r="AH11" s="228"/>
      <c r="AI11" s="228"/>
      <c r="AJ11" s="228"/>
      <c r="AK11" s="925"/>
      <c r="AL11" s="926"/>
      <c r="AM11" s="926"/>
      <c r="AN11" s="926"/>
      <c r="AO11" s="927"/>
      <c r="AP11" s="2"/>
      <c r="AQ11" s="47">
        <f>IF(P11="材質劣化",2,IF(P11="漏水",3,1))</f>
        <v>2</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v>3</v>
      </c>
      <c r="L13" s="925" t="s">
        <v>627</v>
      </c>
      <c r="M13" s="927"/>
      <c r="N13" s="925" t="s">
        <v>861</v>
      </c>
      <c r="O13" s="927"/>
      <c r="P13" s="925"/>
      <c r="Q13" s="927"/>
      <c r="R13" s="929" t="s">
        <v>379</v>
      </c>
      <c r="S13" s="930"/>
      <c r="T13" s="931"/>
      <c r="U13" s="925" t="s">
        <v>494</v>
      </c>
      <c r="V13" s="927"/>
      <c r="W13" s="925"/>
      <c r="X13" s="927"/>
      <c r="Y13" s="229"/>
      <c r="Z13" s="229"/>
      <c r="AA13" s="229"/>
      <c r="AB13" s="229"/>
      <c r="AC13" s="254"/>
      <c r="AD13" s="254"/>
      <c r="AE13" s="254"/>
      <c r="AF13" s="254"/>
      <c r="AG13" s="228"/>
      <c r="AH13" s="228"/>
      <c r="AI13" s="228"/>
      <c r="AJ13" s="228"/>
      <c r="AK13" s="925" t="s">
        <v>630</v>
      </c>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1.4999999999999999E-2</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1</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938" priority="2">
      <formula>$AQ11=2</formula>
    </cfRule>
  </conditionalFormatting>
  <conditionalFormatting sqref="Y29:AB29">
    <cfRule type="expression" dxfId="937" priority="11">
      <formula>$AQ28=2</formula>
    </cfRule>
  </conditionalFormatting>
  <conditionalFormatting sqref="Y30:AB31">
    <cfRule type="expression" dxfId="936" priority="9">
      <formula>$AQ28=2</formula>
    </cfRule>
  </conditionalFormatting>
  <conditionalFormatting sqref="Y32:AB32">
    <cfRule type="expression" dxfId="935" priority="7">
      <formula>$AQ29=2</formula>
    </cfRule>
  </conditionalFormatting>
  <conditionalFormatting sqref="Y33:AB33">
    <cfRule type="expression" dxfId="934" priority="5">
      <formula>$AQ29=2</formula>
    </cfRule>
  </conditionalFormatting>
  <conditionalFormatting sqref="Y34:AB34">
    <cfRule type="expression" dxfId="933" priority="3">
      <formula>$AQ29=2</formula>
    </cfRule>
  </conditionalFormatting>
  <conditionalFormatting sqref="Y11:AF28">
    <cfRule type="expression" dxfId="932" priority="1">
      <formula>$AQ11=3</formula>
    </cfRule>
  </conditionalFormatting>
  <conditionalFormatting sqref="Y29:AF29">
    <cfRule type="expression" dxfId="931" priority="12">
      <formula>$AQ28=3</formula>
    </cfRule>
  </conditionalFormatting>
  <conditionalFormatting sqref="Y30:AF31">
    <cfRule type="expression" dxfId="930" priority="10">
      <formula>$AQ28=3</formula>
    </cfRule>
  </conditionalFormatting>
  <conditionalFormatting sqref="Y32:AF32">
    <cfRule type="expression" dxfId="929" priority="8">
      <formula>$AQ29=3</formula>
    </cfRule>
  </conditionalFormatting>
  <conditionalFormatting sqref="Y33:AF33">
    <cfRule type="expression" dxfId="928" priority="6">
      <formula>$AQ29=3</formula>
    </cfRule>
  </conditionalFormatting>
  <conditionalFormatting sqref="Y34:AF34">
    <cfRule type="expression" dxfId="927" priority="4">
      <formula>$AQ29=3</formula>
    </cfRule>
  </conditionalFormatting>
  <conditionalFormatting sqref="AC11:AJ28">
    <cfRule type="expression" dxfId="926" priority="13">
      <formula>$AQ11=1</formula>
    </cfRule>
  </conditionalFormatting>
  <conditionalFormatting sqref="AC29:AJ29">
    <cfRule type="expression" dxfId="925" priority="24">
      <formula>$AQ28=1</formula>
    </cfRule>
  </conditionalFormatting>
  <conditionalFormatting sqref="AC30:AJ31">
    <cfRule type="expression" dxfId="924" priority="22">
      <formula>$AQ28=1</formula>
    </cfRule>
  </conditionalFormatting>
  <conditionalFormatting sqref="AC32:AJ32">
    <cfRule type="expression" dxfId="923" priority="20">
      <formula>$AQ29=1</formula>
    </cfRule>
  </conditionalFormatting>
  <conditionalFormatting sqref="AC33:AJ33">
    <cfRule type="expression" dxfId="922" priority="18">
      <formula>$AQ29=1</formula>
    </cfRule>
  </conditionalFormatting>
  <conditionalFormatting sqref="AC34:AJ34">
    <cfRule type="expression" dxfId="921" priority="16">
      <formula>$AQ29=1</formula>
    </cfRule>
  </conditionalFormatting>
  <conditionalFormatting sqref="AG11:AJ28">
    <cfRule type="expression" dxfId="920" priority="14">
      <formula>$AQ11=2</formula>
    </cfRule>
  </conditionalFormatting>
  <conditionalFormatting sqref="AG29:AJ29">
    <cfRule type="expression" dxfId="919" priority="23">
      <formula>$AQ28=2</formula>
    </cfRule>
  </conditionalFormatting>
  <conditionalFormatting sqref="AG30:AJ31">
    <cfRule type="expression" dxfId="918" priority="21">
      <formula>$AQ28=2</formula>
    </cfRule>
  </conditionalFormatting>
  <conditionalFormatting sqref="AG32:AJ32">
    <cfRule type="expression" dxfId="917" priority="19">
      <formula>$AQ29=2</formula>
    </cfRule>
  </conditionalFormatting>
  <conditionalFormatting sqref="AG33:AJ33">
    <cfRule type="expression" dxfId="916" priority="17">
      <formula>$AQ29=2</formula>
    </cfRule>
  </conditionalFormatting>
  <conditionalFormatting sqref="AG34:AJ34">
    <cfRule type="expression" dxfId="915" priority="15">
      <formula>$AQ29=2</formula>
    </cfRule>
  </conditionalFormatting>
  <dataValidations count="1">
    <dataValidation type="list" allowBlank="1" showInputMessage="1" showErrorMessage="1" sqref="Y11:AB34" xr:uid="{0B899C88-EC56-4284-822D-5649AD37C13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B1189E92-F1F7-42CC-95F5-BFF72929CBFC}">
          <x14:formula1>
            <xm:f>'(参考)リスト'!$F$16:$F$21</xm:f>
          </x14:formula1>
          <xm:sqref>U11:X34</xm:sqref>
        </x14:dataValidation>
        <x14:dataValidation type="list" allowBlank="1" showInputMessage="1" showErrorMessage="1" xr:uid="{87B53DA9-4FF6-4B41-A255-9C36AB3B35D9}">
          <x14:formula1>
            <xm:f>'(参考)リスト'!$D$16:$D$18</xm:f>
          </x14:formula1>
          <xm:sqref>P11:Q34</xm:sqref>
        </x14:dataValidation>
        <x14:dataValidation type="list" allowBlank="1" showInputMessage="1" showErrorMessage="1" xr:uid="{B5FDCE13-7110-4D24-91BB-5703541459A7}">
          <x14:formula1>
            <xm:f>'(参考)リスト'!$E$16:$E$27</xm:f>
          </x14:formula1>
          <xm:sqref>R11:T34</xm:sqref>
        </x14:dataValidation>
        <x14:dataValidation type="list" allowBlank="1" showInputMessage="1" showErrorMessage="1" xr:uid="{8E8670DD-ADD4-4DF5-BE40-D3545EB516BD}">
          <x14:formula1>
            <xm:f>'(参考)リスト'!$B$16:$B$21</xm:f>
          </x14:formula1>
          <xm:sqref>L11:M34</xm:sqref>
        </x14:dataValidation>
        <x14:dataValidation type="list" allowBlank="1" showInputMessage="1" showErrorMessage="1" xr:uid="{BF2C3CF1-782C-4462-927A-6DECB57E36EA}">
          <x14:formula1>
            <xm:f>'(参考)リスト'!$G$16:$G$19</xm:f>
          </x14:formula1>
          <xm:sqref>AM35:AO38</xm:sqref>
        </x14:dataValidation>
        <x14:dataValidation type="list" allowBlank="1" showInputMessage="1" showErrorMessage="1" xr:uid="{4FB18C78-2B51-41A2-BBF7-8ACDBCC5717D}">
          <x14:formula1>
            <xm:f>'(参考)リスト'!$C$16:$C$47</xm:f>
          </x14:formula1>
          <xm:sqref>N11:O34</xm:sqref>
        </x14:dataValidation>
      </x14:dataValidations>
    </ext>
  </extLst>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03969-C728-482C-A952-C335631BFF75}">
  <sheetPr codeName="Sheet150">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S049</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879</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914" priority="2">
      <formula>$AQ11=2</formula>
    </cfRule>
  </conditionalFormatting>
  <conditionalFormatting sqref="Y29:AB29">
    <cfRule type="expression" dxfId="913" priority="11">
      <formula>$AQ28=2</formula>
    </cfRule>
  </conditionalFormatting>
  <conditionalFormatting sqref="Y30:AB31">
    <cfRule type="expression" dxfId="912" priority="9">
      <formula>$AQ28=2</formula>
    </cfRule>
  </conditionalFormatting>
  <conditionalFormatting sqref="Y32:AB32">
    <cfRule type="expression" dxfId="911" priority="7">
      <formula>$AQ29=2</formula>
    </cfRule>
  </conditionalFormatting>
  <conditionalFormatting sqref="Y33:AB33">
    <cfRule type="expression" dxfId="910" priority="5">
      <formula>$AQ29=2</formula>
    </cfRule>
  </conditionalFormatting>
  <conditionalFormatting sqref="Y34:AB34">
    <cfRule type="expression" dxfId="909" priority="3">
      <formula>$AQ29=2</formula>
    </cfRule>
  </conditionalFormatting>
  <conditionalFormatting sqref="Y11:AF28">
    <cfRule type="expression" dxfId="908" priority="1">
      <formula>$AQ11=3</formula>
    </cfRule>
  </conditionalFormatting>
  <conditionalFormatting sqref="Y29:AF29">
    <cfRule type="expression" dxfId="907" priority="12">
      <formula>$AQ28=3</formula>
    </cfRule>
  </conditionalFormatting>
  <conditionalFormatting sqref="Y30:AF31">
    <cfRule type="expression" dxfId="906" priority="10">
      <formula>$AQ28=3</formula>
    </cfRule>
  </conditionalFormatting>
  <conditionalFormatting sqref="Y32:AF32">
    <cfRule type="expression" dxfId="905" priority="8">
      <formula>$AQ29=3</formula>
    </cfRule>
  </conditionalFormatting>
  <conditionalFormatting sqref="Y33:AF33">
    <cfRule type="expression" dxfId="904" priority="6">
      <formula>$AQ29=3</formula>
    </cfRule>
  </conditionalFormatting>
  <conditionalFormatting sqref="Y34:AF34">
    <cfRule type="expression" dxfId="903" priority="4">
      <formula>$AQ29=3</formula>
    </cfRule>
  </conditionalFormatting>
  <conditionalFormatting sqref="AC11:AJ28">
    <cfRule type="expression" dxfId="902" priority="13">
      <formula>$AQ11=1</formula>
    </cfRule>
  </conditionalFormatting>
  <conditionalFormatting sqref="AC29:AJ29">
    <cfRule type="expression" dxfId="901" priority="24">
      <formula>$AQ28=1</formula>
    </cfRule>
  </conditionalFormatting>
  <conditionalFormatting sqref="AC30:AJ31">
    <cfRule type="expression" dxfId="900" priority="22">
      <formula>$AQ28=1</formula>
    </cfRule>
  </conditionalFormatting>
  <conditionalFormatting sqref="AC32:AJ32">
    <cfRule type="expression" dxfId="899" priority="20">
      <formula>$AQ29=1</formula>
    </cfRule>
  </conditionalFormatting>
  <conditionalFormatting sqref="AC33:AJ33">
    <cfRule type="expression" dxfId="898" priority="18">
      <formula>$AQ29=1</formula>
    </cfRule>
  </conditionalFormatting>
  <conditionalFormatting sqref="AC34:AJ34">
    <cfRule type="expression" dxfId="897" priority="16">
      <formula>$AQ29=1</formula>
    </cfRule>
  </conditionalFormatting>
  <conditionalFormatting sqref="AG11:AJ28">
    <cfRule type="expression" dxfId="896" priority="14">
      <formula>$AQ11=2</formula>
    </cfRule>
  </conditionalFormatting>
  <conditionalFormatting sqref="AG29:AJ29">
    <cfRule type="expression" dxfId="895" priority="23">
      <formula>$AQ28=2</formula>
    </cfRule>
  </conditionalFormatting>
  <conditionalFormatting sqref="AG30:AJ31">
    <cfRule type="expression" dxfId="894" priority="21">
      <formula>$AQ28=2</formula>
    </cfRule>
  </conditionalFormatting>
  <conditionalFormatting sqref="AG32:AJ32">
    <cfRule type="expression" dxfId="893" priority="19">
      <formula>$AQ29=2</formula>
    </cfRule>
  </conditionalFormatting>
  <conditionalFormatting sqref="AG33:AJ33">
    <cfRule type="expression" dxfId="892" priority="17">
      <formula>$AQ29=2</formula>
    </cfRule>
  </conditionalFormatting>
  <conditionalFormatting sqref="AG34:AJ34">
    <cfRule type="expression" dxfId="891" priority="15">
      <formula>$AQ29=2</formula>
    </cfRule>
  </conditionalFormatting>
  <dataValidations count="1">
    <dataValidation type="list" allowBlank="1" showInputMessage="1" showErrorMessage="1" sqref="Y11:AB34" xr:uid="{9AD6B974-56C5-46CE-9823-5057094C343B}">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ED661D3-5D2D-417E-9504-D8FE96F14C39}">
          <x14:formula1>
            <xm:f>'(参考)リスト'!$C$16:$C$47</xm:f>
          </x14:formula1>
          <xm:sqref>N11:O34</xm:sqref>
        </x14:dataValidation>
        <x14:dataValidation type="list" allowBlank="1" showInputMessage="1" showErrorMessage="1" xr:uid="{FFAB0E92-CEE0-4D4A-8259-CB84BE329B9E}">
          <x14:formula1>
            <xm:f>'(参考)リスト'!$G$16:$G$19</xm:f>
          </x14:formula1>
          <xm:sqref>AM35:AO38</xm:sqref>
        </x14:dataValidation>
        <x14:dataValidation type="list" allowBlank="1" showInputMessage="1" showErrorMessage="1" xr:uid="{AAA1E131-B02C-4055-9141-C5DE12FEC22B}">
          <x14:formula1>
            <xm:f>'(参考)リスト'!$B$16:$B$21</xm:f>
          </x14:formula1>
          <xm:sqref>L11:M34</xm:sqref>
        </x14:dataValidation>
        <x14:dataValidation type="list" allowBlank="1" showInputMessage="1" showErrorMessage="1" xr:uid="{3772B9CB-E301-40EF-8BD4-1B69EB9FC28D}">
          <x14:formula1>
            <xm:f>'(参考)リスト'!$E$16:$E$27</xm:f>
          </x14:formula1>
          <xm:sqref>R11:T34</xm:sqref>
        </x14:dataValidation>
        <x14:dataValidation type="list" allowBlank="1" showInputMessage="1" showErrorMessage="1" xr:uid="{E0D329CB-C862-4C4C-A1A3-756485E9D55B}">
          <x14:formula1>
            <xm:f>'(参考)リスト'!$D$16:$D$18</xm:f>
          </x14:formula1>
          <xm:sqref>P11:Q34</xm:sqref>
        </x14:dataValidation>
        <x14:dataValidation type="list" allowBlank="1" showInputMessage="1" showErrorMessage="1" xr:uid="{38065592-2729-43C4-814A-B33C71690DD5}">
          <x14:formula1>
            <xm:f>'(参考)リスト'!$F$16:$F$21</xm:f>
          </x14:formula1>
          <xm:sqref>U11:X34</xm:sqref>
        </x14:dataValidation>
      </x14:dataValidations>
    </ext>
  </extLst>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02E43-ECCF-423D-81DE-9E76989C8060}">
  <sheetPr codeName="Sheet151">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S050</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880</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890" priority="2">
      <formula>$AQ11=2</formula>
    </cfRule>
  </conditionalFormatting>
  <conditionalFormatting sqref="Y29:AB29">
    <cfRule type="expression" dxfId="889" priority="11">
      <formula>$AQ28=2</formula>
    </cfRule>
  </conditionalFormatting>
  <conditionalFormatting sqref="Y30:AB31">
    <cfRule type="expression" dxfId="888" priority="9">
      <formula>$AQ28=2</formula>
    </cfRule>
  </conditionalFormatting>
  <conditionalFormatting sqref="Y32:AB32">
    <cfRule type="expression" dxfId="887" priority="7">
      <formula>$AQ29=2</formula>
    </cfRule>
  </conditionalFormatting>
  <conditionalFormatting sqref="Y33:AB33">
    <cfRule type="expression" dxfId="886" priority="5">
      <formula>$AQ29=2</formula>
    </cfRule>
  </conditionalFormatting>
  <conditionalFormatting sqref="Y34:AB34">
    <cfRule type="expression" dxfId="885" priority="3">
      <formula>$AQ29=2</formula>
    </cfRule>
  </conditionalFormatting>
  <conditionalFormatting sqref="Y11:AF28">
    <cfRule type="expression" dxfId="884" priority="1">
      <formula>$AQ11=3</formula>
    </cfRule>
  </conditionalFormatting>
  <conditionalFormatting sqref="Y29:AF29">
    <cfRule type="expression" dxfId="883" priority="12">
      <formula>$AQ28=3</formula>
    </cfRule>
  </conditionalFormatting>
  <conditionalFormatting sqref="Y30:AF31">
    <cfRule type="expression" dxfId="882" priority="10">
      <formula>$AQ28=3</formula>
    </cfRule>
  </conditionalFormatting>
  <conditionalFormatting sqref="Y32:AF32">
    <cfRule type="expression" dxfId="881" priority="8">
      <formula>$AQ29=3</formula>
    </cfRule>
  </conditionalFormatting>
  <conditionalFormatting sqref="Y33:AF33">
    <cfRule type="expression" dxfId="880" priority="6">
      <formula>$AQ29=3</formula>
    </cfRule>
  </conditionalFormatting>
  <conditionalFormatting sqref="Y34:AF34">
    <cfRule type="expression" dxfId="879" priority="4">
      <formula>$AQ29=3</formula>
    </cfRule>
  </conditionalFormatting>
  <conditionalFormatting sqref="AC11:AJ28">
    <cfRule type="expression" dxfId="878" priority="13">
      <formula>$AQ11=1</formula>
    </cfRule>
  </conditionalFormatting>
  <conditionalFormatting sqref="AC29:AJ29">
    <cfRule type="expression" dxfId="877" priority="24">
      <formula>$AQ28=1</formula>
    </cfRule>
  </conditionalFormatting>
  <conditionalFormatting sqref="AC30:AJ31">
    <cfRule type="expression" dxfId="876" priority="22">
      <formula>$AQ28=1</formula>
    </cfRule>
  </conditionalFormatting>
  <conditionalFormatting sqref="AC32:AJ32">
    <cfRule type="expression" dxfId="875" priority="20">
      <formula>$AQ29=1</formula>
    </cfRule>
  </conditionalFormatting>
  <conditionalFormatting sqref="AC33:AJ33">
    <cfRule type="expression" dxfId="874" priority="18">
      <formula>$AQ29=1</formula>
    </cfRule>
  </conditionalFormatting>
  <conditionalFormatting sqref="AC34:AJ34">
    <cfRule type="expression" dxfId="873" priority="16">
      <formula>$AQ29=1</formula>
    </cfRule>
  </conditionalFormatting>
  <conditionalFormatting sqref="AG11:AJ28">
    <cfRule type="expression" dxfId="872" priority="14">
      <formula>$AQ11=2</formula>
    </cfRule>
  </conditionalFormatting>
  <conditionalFormatting sqref="AG29:AJ29">
    <cfRule type="expression" dxfId="871" priority="23">
      <formula>$AQ28=2</formula>
    </cfRule>
  </conditionalFormatting>
  <conditionalFormatting sqref="AG30:AJ31">
    <cfRule type="expression" dxfId="870" priority="21">
      <formula>$AQ28=2</formula>
    </cfRule>
  </conditionalFormatting>
  <conditionalFormatting sqref="AG32:AJ32">
    <cfRule type="expression" dxfId="869" priority="19">
      <formula>$AQ29=2</formula>
    </cfRule>
  </conditionalFormatting>
  <conditionalFormatting sqref="AG33:AJ33">
    <cfRule type="expression" dxfId="868" priority="17">
      <formula>$AQ29=2</formula>
    </cfRule>
  </conditionalFormatting>
  <conditionalFormatting sqref="AG34:AJ34">
    <cfRule type="expression" dxfId="867" priority="15">
      <formula>$AQ29=2</formula>
    </cfRule>
  </conditionalFormatting>
  <dataValidations count="1">
    <dataValidation type="list" allowBlank="1" showInputMessage="1" showErrorMessage="1" sqref="Y11:AB34" xr:uid="{DECA0F5B-FB8E-4655-96B6-C56283136C0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3D034CF9-A117-4701-A6A6-2867E506C3D9}">
          <x14:formula1>
            <xm:f>'(参考)リスト'!$F$16:$F$21</xm:f>
          </x14:formula1>
          <xm:sqref>U11:X34</xm:sqref>
        </x14:dataValidation>
        <x14:dataValidation type="list" allowBlank="1" showInputMessage="1" showErrorMessage="1" xr:uid="{DBD2D7E1-A9B5-4A35-BDB0-DF407BD672D0}">
          <x14:formula1>
            <xm:f>'(参考)リスト'!$D$16:$D$18</xm:f>
          </x14:formula1>
          <xm:sqref>P11:Q34</xm:sqref>
        </x14:dataValidation>
        <x14:dataValidation type="list" allowBlank="1" showInputMessage="1" showErrorMessage="1" xr:uid="{D93FD852-5DF1-4EF1-86C4-328D250C0A36}">
          <x14:formula1>
            <xm:f>'(参考)リスト'!$E$16:$E$27</xm:f>
          </x14:formula1>
          <xm:sqref>R11:T34</xm:sqref>
        </x14:dataValidation>
        <x14:dataValidation type="list" allowBlank="1" showInputMessage="1" showErrorMessage="1" xr:uid="{598D8D23-522C-4B8B-9FAD-D73162F32D1D}">
          <x14:formula1>
            <xm:f>'(参考)リスト'!$B$16:$B$21</xm:f>
          </x14:formula1>
          <xm:sqref>L11:M34</xm:sqref>
        </x14:dataValidation>
        <x14:dataValidation type="list" allowBlank="1" showInputMessage="1" showErrorMessage="1" xr:uid="{B6443EB5-ED2B-43E2-A1AF-7F62FE4F8924}">
          <x14:formula1>
            <xm:f>'(参考)リスト'!$G$16:$G$19</xm:f>
          </x14:formula1>
          <xm:sqref>AM35:AO38</xm:sqref>
        </x14:dataValidation>
        <x14:dataValidation type="list" allowBlank="1" showInputMessage="1" showErrorMessage="1" xr:uid="{1D8FF52D-9512-4A69-9B8E-F14928487594}">
          <x14:formula1>
            <xm:f>'(参考)リスト'!$C$16:$C$47</xm:f>
          </x14:formula1>
          <xm:sqref>N11:O34</xm:sqref>
        </x14:dataValidation>
      </x14:dataValidations>
    </ext>
  </extLst>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170E8-FD49-43D1-9AE1-F30EF5B20933}">
  <sheetPr codeName="Sheet152">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S051</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881</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866" priority="2">
      <formula>$AQ11=2</formula>
    </cfRule>
  </conditionalFormatting>
  <conditionalFormatting sqref="Y29:AB29">
    <cfRule type="expression" dxfId="865" priority="11">
      <formula>$AQ28=2</formula>
    </cfRule>
  </conditionalFormatting>
  <conditionalFormatting sqref="Y30:AB31">
    <cfRule type="expression" dxfId="864" priority="9">
      <formula>$AQ28=2</formula>
    </cfRule>
  </conditionalFormatting>
  <conditionalFormatting sqref="Y32:AB32">
    <cfRule type="expression" dxfId="863" priority="7">
      <formula>$AQ29=2</formula>
    </cfRule>
  </conditionalFormatting>
  <conditionalFormatting sqref="Y33:AB33">
    <cfRule type="expression" dxfId="862" priority="5">
      <formula>$AQ29=2</formula>
    </cfRule>
  </conditionalFormatting>
  <conditionalFormatting sqref="Y34:AB34">
    <cfRule type="expression" dxfId="861" priority="3">
      <formula>$AQ29=2</formula>
    </cfRule>
  </conditionalFormatting>
  <conditionalFormatting sqref="Y11:AF28">
    <cfRule type="expression" dxfId="860" priority="1">
      <formula>$AQ11=3</formula>
    </cfRule>
  </conditionalFormatting>
  <conditionalFormatting sqref="Y29:AF29">
    <cfRule type="expression" dxfId="859" priority="12">
      <formula>$AQ28=3</formula>
    </cfRule>
  </conditionalFormatting>
  <conditionalFormatting sqref="Y30:AF31">
    <cfRule type="expression" dxfId="858" priority="10">
      <formula>$AQ28=3</formula>
    </cfRule>
  </conditionalFormatting>
  <conditionalFormatting sqref="Y32:AF32">
    <cfRule type="expression" dxfId="857" priority="8">
      <formula>$AQ29=3</formula>
    </cfRule>
  </conditionalFormatting>
  <conditionalFormatting sqref="Y33:AF33">
    <cfRule type="expression" dxfId="856" priority="6">
      <formula>$AQ29=3</formula>
    </cfRule>
  </conditionalFormatting>
  <conditionalFormatting sqref="Y34:AF34">
    <cfRule type="expression" dxfId="855" priority="4">
      <formula>$AQ29=3</formula>
    </cfRule>
  </conditionalFormatting>
  <conditionalFormatting sqref="AC11:AJ28">
    <cfRule type="expression" dxfId="854" priority="13">
      <formula>$AQ11=1</formula>
    </cfRule>
  </conditionalFormatting>
  <conditionalFormatting sqref="AC29:AJ29">
    <cfRule type="expression" dxfId="853" priority="24">
      <formula>$AQ28=1</formula>
    </cfRule>
  </conditionalFormatting>
  <conditionalFormatting sqref="AC30:AJ31">
    <cfRule type="expression" dxfId="852" priority="22">
      <formula>$AQ28=1</formula>
    </cfRule>
  </conditionalFormatting>
  <conditionalFormatting sqref="AC32:AJ32">
    <cfRule type="expression" dxfId="851" priority="20">
      <formula>$AQ29=1</formula>
    </cfRule>
  </conditionalFormatting>
  <conditionalFormatting sqref="AC33:AJ33">
    <cfRule type="expression" dxfId="850" priority="18">
      <formula>$AQ29=1</formula>
    </cfRule>
  </conditionalFormatting>
  <conditionalFormatting sqref="AC34:AJ34">
    <cfRule type="expression" dxfId="849" priority="16">
      <formula>$AQ29=1</formula>
    </cfRule>
  </conditionalFormatting>
  <conditionalFormatting sqref="AG11:AJ28">
    <cfRule type="expression" dxfId="848" priority="14">
      <formula>$AQ11=2</formula>
    </cfRule>
  </conditionalFormatting>
  <conditionalFormatting sqref="AG29:AJ29">
    <cfRule type="expression" dxfId="847" priority="23">
      <formula>$AQ28=2</formula>
    </cfRule>
  </conditionalFormatting>
  <conditionalFormatting sqref="AG30:AJ31">
    <cfRule type="expression" dxfId="846" priority="21">
      <formula>$AQ28=2</formula>
    </cfRule>
  </conditionalFormatting>
  <conditionalFormatting sqref="AG32:AJ32">
    <cfRule type="expression" dxfId="845" priority="19">
      <formula>$AQ29=2</formula>
    </cfRule>
  </conditionalFormatting>
  <conditionalFormatting sqref="AG33:AJ33">
    <cfRule type="expression" dxfId="844" priority="17">
      <formula>$AQ29=2</formula>
    </cfRule>
  </conditionalFormatting>
  <conditionalFormatting sqref="AG34:AJ34">
    <cfRule type="expression" dxfId="843" priority="15">
      <formula>$AQ29=2</formula>
    </cfRule>
  </conditionalFormatting>
  <dataValidations count="1">
    <dataValidation type="list" allowBlank="1" showInputMessage="1" showErrorMessage="1" sqref="Y11:AB34" xr:uid="{7F09B70F-331F-4E83-A22A-0B4601BCE8A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C6F67770-1B80-4AA6-8A1E-69B49B116392}">
          <x14:formula1>
            <xm:f>'(参考)リスト'!$C$16:$C$47</xm:f>
          </x14:formula1>
          <xm:sqref>N11:O34</xm:sqref>
        </x14:dataValidation>
        <x14:dataValidation type="list" allowBlank="1" showInputMessage="1" showErrorMessage="1" xr:uid="{F4632436-3A8E-4646-9996-7CF6388F3479}">
          <x14:formula1>
            <xm:f>'(参考)リスト'!$G$16:$G$19</xm:f>
          </x14:formula1>
          <xm:sqref>AM35:AO38</xm:sqref>
        </x14:dataValidation>
        <x14:dataValidation type="list" allowBlank="1" showInputMessage="1" showErrorMessage="1" xr:uid="{32F7C91E-5836-4350-89DB-EA6D677125A4}">
          <x14:formula1>
            <xm:f>'(参考)リスト'!$B$16:$B$21</xm:f>
          </x14:formula1>
          <xm:sqref>L11:M34</xm:sqref>
        </x14:dataValidation>
        <x14:dataValidation type="list" allowBlank="1" showInputMessage="1" showErrorMessage="1" xr:uid="{2C5666EB-6ED9-4BD5-A83A-7BA7F314086C}">
          <x14:formula1>
            <xm:f>'(参考)リスト'!$E$16:$E$27</xm:f>
          </x14:formula1>
          <xm:sqref>R11:T34</xm:sqref>
        </x14:dataValidation>
        <x14:dataValidation type="list" allowBlank="1" showInputMessage="1" showErrorMessage="1" xr:uid="{1E946148-0FBE-4B26-8E9F-E760E94A18BE}">
          <x14:formula1>
            <xm:f>'(参考)リスト'!$D$16:$D$18</xm:f>
          </x14:formula1>
          <xm:sqref>P11:Q34</xm:sqref>
        </x14:dataValidation>
        <x14:dataValidation type="list" allowBlank="1" showInputMessage="1" showErrorMessage="1" xr:uid="{040F778C-E831-48C9-9933-AEA35726B8E2}">
          <x14:formula1>
            <xm:f>'(参考)リスト'!$F$16:$F$21</xm:f>
          </x14:formula1>
          <xm:sqref>U11:X34</xm:sqref>
        </x14:dataValidation>
      </x14:dataValidations>
    </ext>
  </extLst>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D423E-37EA-45B2-8518-C1083BD352BF}">
  <sheetPr codeName="Sheet153">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S052</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4.0000000000000008E-2</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882</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500</v>
      </c>
      <c r="O11" s="927"/>
      <c r="P11" s="925" t="s">
        <v>443</v>
      </c>
      <c r="Q11" s="927"/>
      <c r="R11" s="928" t="s">
        <v>354</v>
      </c>
      <c r="S11" s="928"/>
      <c r="T11" s="928"/>
      <c r="U11" s="925" t="s">
        <v>433</v>
      </c>
      <c r="V11" s="927"/>
      <c r="W11" s="925" t="s">
        <v>444</v>
      </c>
      <c r="X11" s="927"/>
      <c r="Y11" s="229"/>
      <c r="Z11" s="229"/>
      <c r="AA11" s="229"/>
      <c r="AB11" s="229"/>
      <c r="AC11" s="254"/>
      <c r="AD11" s="254"/>
      <c r="AE11" s="254"/>
      <c r="AF11" s="254">
        <v>4.0000000000000008E-2</v>
      </c>
      <c r="AG11" s="228"/>
      <c r="AH11" s="228"/>
      <c r="AI11" s="228"/>
      <c r="AJ11" s="228"/>
      <c r="AK11" s="925" t="s">
        <v>916</v>
      </c>
      <c r="AL11" s="926"/>
      <c r="AM11" s="926"/>
      <c r="AN11" s="926"/>
      <c r="AO11" s="927"/>
      <c r="AP11" s="2"/>
      <c r="AQ11" s="47">
        <f>IF(P11="材質劣化",2,IF(P11="漏水",3,1))</f>
        <v>2</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4.0000000000000008E-2</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1</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842" priority="2">
      <formula>$AQ11=2</formula>
    </cfRule>
  </conditionalFormatting>
  <conditionalFormatting sqref="Y29:AB29">
    <cfRule type="expression" dxfId="841" priority="11">
      <formula>$AQ28=2</formula>
    </cfRule>
  </conditionalFormatting>
  <conditionalFormatting sqref="Y30:AB31">
    <cfRule type="expression" dxfId="840" priority="9">
      <formula>$AQ28=2</formula>
    </cfRule>
  </conditionalFormatting>
  <conditionalFormatting sqref="Y32:AB32">
    <cfRule type="expression" dxfId="839" priority="7">
      <formula>$AQ29=2</formula>
    </cfRule>
  </conditionalFormatting>
  <conditionalFormatting sqref="Y33:AB33">
    <cfRule type="expression" dxfId="838" priority="5">
      <formula>$AQ29=2</formula>
    </cfRule>
  </conditionalFormatting>
  <conditionalFormatting sqref="Y34:AB34">
    <cfRule type="expression" dxfId="837" priority="3">
      <formula>$AQ29=2</formula>
    </cfRule>
  </conditionalFormatting>
  <conditionalFormatting sqref="Y11:AF28">
    <cfRule type="expression" dxfId="836" priority="1">
      <formula>$AQ11=3</formula>
    </cfRule>
  </conditionalFormatting>
  <conditionalFormatting sqref="Y29:AF29">
    <cfRule type="expression" dxfId="835" priority="12">
      <formula>$AQ28=3</formula>
    </cfRule>
  </conditionalFormatting>
  <conditionalFormatting sqref="Y30:AF31">
    <cfRule type="expression" dxfId="834" priority="10">
      <formula>$AQ28=3</formula>
    </cfRule>
  </conditionalFormatting>
  <conditionalFormatting sqref="Y32:AF32">
    <cfRule type="expression" dxfId="833" priority="8">
      <formula>$AQ29=3</formula>
    </cfRule>
  </conditionalFormatting>
  <conditionalFormatting sqref="Y33:AF33">
    <cfRule type="expression" dxfId="832" priority="6">
      <formula>$AQ29=3</formula>
    </cfRule>
  </conditionalFormatting>
  <conditionalFormatting sqref="Y34:AF34">
    <cfRule type="expression" dxfId="831" priority="4">
      <formula>$AQ29=3</formula>
    </cfRule>
  </conditionalFormatting>
  <conditionalFormatting sqref="AC11:AJ28">
    <cfRule type="expression" dxfId="830" priority="13">
      <formula>$AQ11=1</formula>
    </cfRule>
  </conditionalFormatting>
  <conditionalFormatting sqref="AC29:AJ29">
    <cfRule type="expression" dxfId="829" priority="24">
      <formula>$AQ28=1</formula>
    </cfRule>
  </conditionalFormatting>
  <conditionalFormatting sqref="AC30:AJ31">
    <cfRule type="expression" dxfId="828" priority="22">
      <formula>$AQ28=1</formula>
    </cfRule>
  </conditionalFormatting>
  <conditionalFormatting sqref="AC32:AJ32">
    <cfRule type="expression" dxfId="827" priority="20">
      <formula>$AQ29=1</formula>
    </cfRule>
  </conditionalFormatting>
  <conditionalFormatting sqref="AC33:AJ33">
    <cfRule type="expression" dxfId="826" priority="18">
      <formula>$AQ29=1</formula>
    </cfRule>
  </conditionalFormatting>
  <conditionalFormatting sqref="AC34:AJ34">
    <cfRule type="expression" dxfId="825" priority="16">
      <formula>$AQ29=1</formula>
    </cfRule>
  </conditionalFormatting>
  <conditionalFormatting sqref="AG11:AJ28">
    <cfRule type="expression" dxfId="824" priority="14">
      <formula>$AQ11=2</formula>
    </cfRule>
  </conditionalFormatting>
  <conditionalFormatting sqref="AG29:AJ29">
    <cfRule type="expression" dxfId="823" priority="23">
      <formula>$AQ28=2</formula>
    </cfRule>
  </conditionalFormatting>
  <conditionalFormatting sqref="AG30:AJ31">
    <cfRule type="expression" dxfId="822" priority="21">
      <formula>$AQ28=2</formula>
    </cfRule>
  </conditionalFormatting>
  <conditionalFormatting sqref="AG32:AJ32">
    <cfRule type="expression" dxfId="821" priority="19">
      <formula>$AQ29=2</formula>
    </cfRule>
  </conditionalFormatting>
  <conditionalFormatting sqref="AG33:AJ33">
    <cfRule type="expression" dxfId="820" priority="17">
      <formula>$AQ29=2</formula>
    </cfRule>
  </conditionalFormatting>
  <conditionalFormatting sqref="AG34:AJ34">
    <cfRule type="expression" dxfId="819" priority="15">
      <formula>$AQ29=2</formula>
    </cfRule>
  </conditionalFormatting>
  <dataValidations count="1">
    <dataValidation type="list" allowBlank="1" showInputMessage="1" showErrorMessage="1" sqref="Y11:AB34" xr:uid="{F44C6D6A-B453-43B7-A71B-3B7A2134D24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FE4092E8-2406-4549-A97A-0D02224CB4B8}">
          <x14:formula1>
            <xm:f>'(参考)リスト'!$F$16:$F$21</xm:f>
          </x14:formula1>
          <xm:sqref>U11:X34</xm:sqref>
        </x14:dataValidation>
        <x14:dataValidation type="list" allowBlank="1" showInputMessage="1" showErrorMessage="1" xr:uid="{71F7DC6E-AE42-4978-AC0E-16F429939C44}">
          <x14:formula1>
            <xm:f>'(参考)リスト'!$D$16:$D$18</xm:f>
          </x14:formula1>
          <xm:sqref>P11:Q34</xm:sqref>
        </x14:dataValidation>
        <x14:dataValidation type="list" allowBlank="1" showInputMessage="1" showErrorMessage="1" xr:uid="{8AE4860B-379A-42E9-937B-EFDA05357319}">
          <x14:formula1>
            <xm:f>'(参考)リスト'!$E$16:$E$27</xm:f>
          </x14:formula1>
          <xm:sqref>R11:T34</xm:sqref>
        </x14:dataValidation>
        <x14:dataValidation type="list" allowBlank="1" showInputMessage="1" showErrorMessage="1" xr:uid="{1056990D-0745-475E-98EC-75CBB7FE1284}">
          <x14:formula1>
            <xm:f>'(参考)リスト'!$B$16:$B$21</xm:f>
          </x14:formula1>
          <xm:sqref>L11:M34</xm:sqref>
        </x14:dataValidation>
        <x14:dataValidation type="list" allowBlank="1" showInputMessage="1" showErrorMessage="1" xr:uid="{5B47E8F5-1D8A-44C8-AB88-2A193F1F4171}">
          <x14:formula1>
            <xm:f>'(参考)リスト'!$G$16:$G$19</xm:f>
          </x14:formula1>
          <xm:sqref>AM35:AO38</xm:sqref>
        </x14:dataValidation>
        <x14:dataValidation type="list" allowBlank="1" showInputMessage="1" showErrorMessage="1" xr:uid="{C179840F-3F75-4D2D-8E89-20994C7BE631}">
          <x14:formula1>
            <xm:f>'(参考)リスト'!$C$16:$C$47</xm:f>
          </x14:formula1>
          <xm:sqref>N11:O34</xm:sqref>
        </x14:dataValidation>
      </x14:dataValidations>
    </ext>
  </extLst>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F9E61-178C-44A3-AB26-46078B8CEB72}">
  <sheetPr codeName="Sheet154">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S053</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883</v>
      </c>
      <c r="O7" s="905"/>
      <c r="P7" s="901" t="s">
        <v>245</v>
      </c>
      <c r="Q7" s="903"/>
      <c r="R7" s="906">
        <v>10.6</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818" priority="2">
      <formula>$AQ11=2</formula>
    </cfRule>
  </conditionalFormatting>
  <conditionalFormatting sqref="Y29:AB29">
    <cfRule type="expression" dxfId="817" priority="11">
      <formula>$AQ28=2</formula>
    </cfRule>
  </conditionalFormatting>
  <conditionalFormatting sqref="Y30:AB31">
    <cfRule type="expression" dxfId="816" priority="9">
      <formula>$AQ28=2</formula>
    </cfRule>
  </conditionalFormatting>
  <conditionalFormatting sqref="Y32:AB32">
    <cfRule type="expression" dxfId="815" priority="7">
      <formula>$AQ29=2</formula>
    </cfRule>
  </conditionalFormatting>
  <conditionalFormatting sqref="Y33:AB33">
    <cfRule type="expression" dxfId="814" priority="5">
      <formula>$AQ29=2</formula>
    </cfRule>
  </conditionalFormatting>
  <conditionalFormatting sqref="Y34:AB34">
    <cfRule type="expression" dxfId="813" priority="3">
      <formula>$AQ29=2</formula>
    </cfRule>
  </conditionalFormatting>
  <conditionalFormatting sqref="Y11:AF28">
    <cfRule type="expression" dxfId="812" priority="1">
      <formula>$AQ11=3</formula>
    </cfRule>
  </conditionalFormatting>
  <conditionalFormatting sqref="Y29:AF29">
    <cfRule type="expression" dxfId="811" priority="12">
      <formula>$AQ28=3</formula>
    </cfRule>
  </conditionalFormatting>
  <conditionalFormatting sqref="Y30:AF31">
    <cfRule type="expression" dxfId="810" priority="10">
      <formula>$AQ28=3</formula>
    </cfRule>
  </conditionalFormatting>
  <conditionalFormatting sqref="Y32:AF32">
    <cfRule type="expression" dxfId="809" priority="8">
      <formula>$AQ29=3</formula>
    </cfRule>
  </conditionalFormatting>
  <conditionalFormatting sqref="Y33:AF33">
    <cfRule type="expression" dxfId="808" priority="6">
      <formula>$AQ29=3</formula>
    </cfRule>
  </conditionalFormatting>
  <conditionalFormatting sqref="Y34:AF34">
    <cfRule type="expression" dxfId="807" priority="4">
      <formula>$AQ29=3</formula>
    </cfRule>
  </conditionalFormatting>
  <conditionalFormatting sqref="AC11:AJ28">
    <cfRule type="expression" dxfId="806" priority="13">
      <formula>$AQ11=1</formula>
    </cfRule>
  </conditionalFormatting>
  <conditionalFormatting sqref="AC29:AJ29">
    <cfRule type="expression" dxfId="805" priority="24">
      <formula>$AQ28=1</formula>
    </cfRule>
  </conditionalFormatting>
  <conditionalFormatting sqref="AC30:AJ31">
    <cfRule type="expression" dxfId="804" priority="22">
      <formula>$AQ28=1</formula>
    </cfRule>
  </conditionalFormatting>
  <conditionalFormatting sqref="AC32:AJ32">
    <cfRule type="expression" dxfId="803" priority="20">
      <formula>$AQ29=1</formula>
    </cfRule>
  </conditionalFormatting>
  <conditionalFormatting sqref="AC33:AJ33">
    <cfRule type="expression" dxfId="802" priority="18">
      <formula>$AQ29=1</formula>
    </cfRule>
  </conditionalFormatting>
  <conditionalFormatting sqref="AC34:AJ34">
    <cfRule type="expression" dxfId="801" priority="16">
      <formula>$AQ29=1</formula>
    </cfRule>
  </conditionalFormatting>
  <conditionalFormatting sqref="AG11:AJ28">
    <cfRule type="expression" dxfId="800" priority="14">
      <formula>$AQ11=2</formula>
    </cfRule>
  </conditionalFormatting>
  <conditionalFormatting sqref="AG29:AJ29">
    <cfRule type="expression" dxfId="799" priority="23">
      <formula>$AQ28=2</formula>
    </cfRule>
  </conditionalFormatting>
  <conditionalFormatting sqref="AG30:AJ31">
    <cfRule type="expression" dxfId="798" priority="21">
      <formula>$AQ28=2</formula>
    </cfRule>
  </conditionalFormatting>
  <conditionalFormatting sqref="AG32:AJ32">
    <cfRule type="expression" dxfId="797" priority="19">
      <formula>$AQ29=2</formula>
    </cfRule>
  </conditionalFormatting>
  <conditionalFormatting sqref="AG33:AJ33">
    <cfRule type="expression" dxfId="796" priority="17">
      <formula>$AQ29=2</formula>
    </cfRule>
  </conditionalFormatting>
  <conditionalFormatting sqref="AG34:AJ34">
    <cfRule type="expression" dxfId="795" priority="15">
      <formula>$AQ29=2</formula>
    </cfRule>
  </conditionalFormatting>
  <dataValidations count="1">
    <dataValidation type="list" allowBlank="1" showInputMessage="1" showErrorMessage="1" sqref="Y11:AB34" xr:uid="{A83E6305-FD0E-415F-885E-F999215E5BF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184D9ADD-A51F-4871-AC3B-D005412A7AA6}">
          <x14:formula1>
            <xm:f>'(参考)リスト'!$C$16:$C$47</xm:f>
          </x14:formula1>
          <xm:sqref>N11:O34</xm:sqref>
        </x14:dataValidation>
        <x14:dataValidation type="list" allowBlank="1" showInputMessage="1" showErrorMessage="1" xr:uid="{62F1EFA5-197D-4FEA-8247-E0B133F78FD2}">
          <x14:formula1>
            <xm:f>'(参考)リスト'!$G$16:$G$19</xm:f>
          </x14:formula1>
          <xm:sqref>AM35:AO38</xm:sqref>
        </x14:dataValidation>
        <x14:dataValidation type="list" allowBlank="1" showInputMessage="1" showErrorMessage="1" xr:uid="{AA275E50-BE04-4931-9043-DAA0A4632147}">
          <x14:formula1>
            <xm:f>'(参考)リスト'!$B$16:$B$21</xm:f>
          </x14:formula1>
          <xm:sqref>L11:M34</xm:sqref>
        </x14:dataValidation>
        <x14:dataValidation type="list" allowBlank="1" showInputMessage="1" showErrorMessage="1" xr:uid="{711AF94B-4DB9-4D27-B8EC-1C2541A62385}">
          <x14:formula1>
            <xm:f>'(参考)リスト'!$E$16:$E$27</xm:f>
          </x14:formula1>
          <xm:sqref>R11:T34</xm:sqref>
        </x14:dataValidation>
        <x14:dataValidation type="list" allowBlank="1" showInputMessage="1" showErrorMessage="1" xr:uid="{3CAB6F06-E2AB-4034-8A28-1DC817F43B77}">
          <x14:formula1>
            <xm:f>'(参考)リスト'!$D$16:$D$18</xm:f>
          </x14:formula1>
          <xm:sqref>P11:Q34</xm:sqref>
        </x14:dataValidation>
        <x14:dataValidation type="list" allowBlank="1" showInputMessage="1" showErrorMessage="1" xr:uid="{C61E1725-26DA-4450-BF1E-E3F06646BF70}">
          <x14:formula1>
            <xm:f>'(参考)リスト'!$F$16:$F$21</xm:f>
          </x14:formula1>
          <xm:sqref>U11:X34</xm:sqref>
        </x14:dataValidation>
      </x14:dataValidations>
    </ext>
  </extLst>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36DD0-C280-4E1B-9A48-BF2BD2FCB268}">
  <sheetPr codeName="Sheet155">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S054</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0.05</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884</v>
      </c>
      <c r="O7" s="905"/>
      <c r="P7" s="901" t="s">
        <v>245</v>
      </c>
      <c r="Q7" s="903"/>
      <c r="R7" s="906">
        <v>10.6</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862</v>
      </c>
      <c r="O11" s="927"/>
      <c r="P11" s="925" t="s">
        <v>443</v>
      </c>
      <c r="Q11" s="927"/>
      <c r="R11" s="928" t="s">
        <v>345</v>
      </c>
      <c r="S11" s="928"/>
      <c r="T11" s="928"/>
      <c r="U11" s="925" t="s">
        <v>494</v>
      </c>
      <c r="V11" s="927"/>
      <c r="W11" s="925" t="s">
        <v>494</v>
      </c>
      <c r="X11" s="927"/>
      <c r="Y11" s="229"/>
      <c r="Z11" s="229"/>
      <c r="AA11" s="229"/>
      <c r="AB11" s="229"/>
      <c r="AC11" s="254"/>
      <c r="AD11" s="254"/>
      <c r="AE11" s="254"/>
      <c r="AF11" s="254">
        <v>0.05</v>
      </c>
      <c r="AG11" s="228"/>
      <c r="AH11" s="228"/>
      <c r="AI11" s="228"/>
      <c r="AJ11" s="228"/>
      <c r="AK11" s="925" t="s">
        <v>429</v>
      </c>
      <c r="AL11" s="926"/>
      <c r="AM11" s="926"/>
      <c r="AN11" s="926"/>
      <c r="AO11" s="927"/>
      <c r="AP11" s="2"/>
      <c r="AQ11" s="47">
        <f>IF(P11="材質劣化",2,IF(P11="漏水",3,1))</f>
        <v>2</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0.05</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1</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794" priority="2">
      <formula>$AQ11=2</formula>
    </cfRule>
  </conditionalFormatting>
  <conditionalFormatting sqref="Y29:AB29">
    <cfRule type="expression" dxfId="793" priority="11">
      <formula>$AQ28=2</formula>
    </cfRule>
  </conditionalFormatting>
  <conditionalFormatting sqref="Y30:AB31">
    <cfRule type="expression" dxfId="792" priority="9">
      <formula>$AQ28=2</formula>
    </cfRule>
  </conditionalFormatting>
  <conditionalFormatting sqref="Y32:AB32">
    <cfRule type="expression" dxfId="791" priority="7">
      <formula>$AQ29=2</formula>
    </cfRule>
  </conditionalFormatting>
  <conditionalFormatting sqref="Y33:AB33">
    <cfRule type="expression" dxfId="790" priority="5">
      <formula>$AQ29=2</formula>
    </cfRule>
  </conditionalFormatting>
  <conditionalFormatting sqref="Y34:AB34">
    <cfRule type="expression" dxfId="789" priority="3">
      <formula>$AQ29=2</formula>
    </cfRule>
  </conditionalFormatting>
  <conditionalFormatting sqref="Y11:AF28">
    <cfRule type="expression" dxfId="788" priority="1">
      <formula>$AQ11=3</formula>
    </cfRule>
  </conditionalFormatting>
  <conditionalFormatting sqref="Y29:AF29">
    <cfRule type="expression" dxfId="787" priority="12">
      <formula>$AQ28=3</formula>
    </cfRule>
  </conditionalFormatting>
  <conditionalFormatting sqref="Y30:AF31">
    <cfRule type="expression" dxfId="786" priority="10">
      <formula>$AQ28=3</formula>
    </cfRule>
  </conditionalFormatting>
  <conditionalFormatting sqref="Y32:AF32">
    <cfRule type="expression" dxfId="785" priority="8">
      <formula>$AQ29=3</formula>
    </cfRule>
  </conditionalFormatting>
  <conditionalFormatting sqref="Y33:AF33">
    <cfRule type="expression" dxfId="784" priority="6">
      <formula>$AQ29=3</formula>
    </cfRule>
  </conditionalFormatting>
  <conditionalFormatting sqref="Y34:AF34">
    <cfRule type="expression" dxfId="783" priority="4">
      <formula>$AQ29=3</formula>
    </cfRule>
  </conditionalFormatting>
  <conditionalFormatting sqref="AC11:AJ28">
    <cfRule type="expression" dxfId="782" priority="13">
      <formula>$AQ11=1</formula>
    </cfRule>
  </conditionalFormatting>
  <conditionalFormatting sqref="AC29:AJ29">
    <cfRule type="expression" dxfId="781" priority="24">
      <formula>$AQ28=1</formula>
    </cfRule>
  </conditionalFormatting>
  <conditionalFormatting sqref="AC30:AJ31">
    <cfRule type="expression" dxfId="780" priority="22">
      <formula>$AQ28=1</formula>
    </cfRule>
  </conditionalFormatting>
  <conditionalFormatting sqref="AC32:AJ32">
    <cfRule type="expression" dxfId="779" priority="20">
      <formula>$AQ29=1</formula>
    </cfRule>
  </conditionalFormatting>
  <conditionalFormatting sqref="AC33:AJ33">
    <cfRule type="expression" dxfId="778" priority="18">
      <formula>$AQ29=1</formula>
    </cfRule>
  </conditionalFormatting>
  <conditionalFormatting sqref="AC34:AJ34">
    <cfRule type="expression" dxfId="777" priority="16">
      <formula>$AQ29=1</formula>
    </cfRule>
  </conditionalFormatting>
  <conditionalFormatting sqref="AG11:AJ28">
    <cfRule type="expression" dxfId="776" priority="14">
      <formula>$AQ11=2</formula>
    </cfRule>
  </conditionalFormatting>
  <conditionalFormatting sqref="AG29:AJ29">
    <cfRule type="expression" dxfId="775" priority="23">
      <formula>$AQ28=2</formula>
    </cfRule>
  </conditionalFormatting>
  <conditionalFormatting sqref="AG30:AJ31">
    <cfRule type="expression" dxfId="774" priority="21">
      <formula>$AQ28=2</formula>
    </cfRule>
  </conditionalFormatting>
  <conditionalFormatting sqref="AG32:AJ32">
    <cfRule type="expression" dxfId="773" priority="19">
      <formula>$AQ29=2</formula>
    </cfRule>
  </conditionalFormatting>
  <conditionalFormatting sqref="AG33:AJ33">
    <cfRule type="expression" dxfId="772" priority="17">
      <formula>$AQ29=2</formula>
    </cfRule>
  </conditionalFormatting>
  <conditionalFormatting sqref="AG34:AJ34">
    <cfRule type="expression" dxfId="771" priority="15">
      <formula>$AQ29=2</formula>
    </cfRule>
  </conditionalFormatting>
  <dataValidations count="1">
    <dataValidation type="list" allowBlank="1" showInputMessage="1" showErrorMessage="1" sqref="Y11:AB34" xr:uid="{08223E44-7B41-4FAA-ACEA-697CFEAF938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3DDEF02F-6317-4170-9C38-CD63116FEDB7}">
          <x14:formula1>
            <xm:f>'(参考)リスト'!$F$16:$F$21</xm:f>
          </x14:formula1>
          <xm:sqref>U11:X34</xm:sqref>
        </x14:dataValidation>
        <x14:dataValidation type="list" allowBlank="1" showInputMessage="1" showErrorMessage="1" xr:uid="{F87B57E8-F4BF-472B-A946-BED70FFCC3B5}">
          <x14:formula1>
            <xm:f>'(参考)リスト'!$D$16:$D$18</xm:f>
          </x14:formula1>
          <xm:sqref>P11:Q34</xm:sqref>
        </x14:dataValidation>
        <x14:dataValidation type="list" allowBlank="1" showInputMessage="1" showErrorMessage="1" xr:uid="{9DBFE03D-06D1-487E-B42B-248AD7CB3346}">
          <x14:formula1>
            <xm:f>'(参考)リスト'!$E$16:$E$27</xm:f>
          </x14:formula1>
          <xm:sqref>R11:T34</xm:sqref>
        </x14:dataValidation>
        <x14:dataValidation type="list" allowBlank="1" showInputMessage="1" showErrorMessage="1" xr:uid="{8EEE762A-60A5-40A4-B877-780C0A50408A}">
          <x14:formula1>
            <xm:f>'(参考)リスト'!$B$16:$B$21</xm:f>
          </x14:formula1>
          <xm:sqref>L11:M34</xm:sqref>
        </x14:dataValidation>
        <x14:dataValidation type="list" allowBlank="1" showInputMessage="1" showErrorMessage="1" xr:uid="{22CE2C6F-CF3C-4F57-9D93-7CDA5A427937}">
          <x14:formula1>
            <xm:f>'(参考)リスト'!$G$16:$G$19</xm:f>
          </x14:formula1>
          <xm:sqref>AM35:AO38</xm:sqref>
        </x14:dataValidation>
        <x14:dataValidation type="list" allowBlank="1" showInputMessage="1" showErrorMessage="1" xr:uid="{C46D25C3-A02A-4BA4-810E-9D3AEBD99222}">
          <x14:formula1>
            <xm:f>'(参考)リスト'!$C$16:$C$47</xm:f>
          </x14:formula1>
          <xm:sqref>N11:O34</xm:sqref>
        </x14:dataValidation>
      </x14:dataValidations>
    </ext>
  </extLst>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6C0D3-5920-495B-88C5-907B56CEA49E}">
  <sheetPr codeName="Sheet156">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S055</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885</v>
      </c>
      <c r="O7" s="905"/>
      <c r="P7" s="901" t="s">
        <v>245</v>
      </c>
      <c r="Q7" s="903"/>
      <c r="R7" s="906">
        <v>10.6</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770" priority="2">
      <formula>$AQ11=2</formula>
    </cfRule>
  </conditionalFormatting>
  <conditionalFormatting sqref="Y29:AB29">
    <cfRule type="expression" dxfId="769" priority="11">
      <formula>$AQ28=2</formula>
    </cfRule>
  </conditionalFormatting>
  <conditionalFormatting sqref="Y30:AB31">
    <cfRule type="expression" dxfId="768" priority="9">
      <formula>$AQ28=2</formula>
    </cfRule>
  </conditionalFormatting>
  <conditionalFormatting sqref="Y32:AB32">
    <cfRule type="expression" dxfId="767" priority="7">
      <formula>$AQ29=2</formula>
    </cfRule>
  </conditionalFormatting>
  <conditionalFormatting sqref="Y33:AB33">
    <cfRule type="expression" dxfId="766" priority="5">
      <formula>$AQ29=2</formula>
    </cfRule>
  </conditionalFormatting>
  <conditionalFormatting sqref="Y34:AB34">
    <cfRule type="expression" dxfId="765" priority="3">
      <formula>$AQ29=2</formula>
    </cfRule>
  </conditionalFormatting>
  <conditionalFormatting sqref="Y11:AF28">
    <cfRule type="expression" dxfId="764" priority="1">
      <formula>$AQ11=3</formula>
    </cfRule>
  </conditionalFormatting>
  <conditionalFormatting sqref="Y29:AF29">
    <cfRule type="expression" dxfId="763" priority="12">
      <formula>$AQ28=3</formula>
    </cfRule>
  </conditionalFormatting>
  <conditionalFormatting sqref="Y30:AF31">
    <cfRule type="expression" dxfId="762" priority="10">
      <formula>$AQ28=3</formula>
    </cfRule>
  </conditionalFormatting>
  <conditionalFormatting sqref="Y32:AF32">
    <cfRule type="expression" dxfId="761" priority="8">
      <formula>$AQ29=3</formula>
    </cfRule>
  </conditionalFormatting>
  <conditionalFormatting sqref="Y33:AF33">
    <cfRule type="expression" dxfId="760" priority="6">
      <formula>$AQ29=3</formula>
    </cfRule>
  </conditionalFormatting>
  <conditionalFormatting sqref="Y34:AF34">
    <cfRule type="expression" dxfId="759" priority="4">
      <formula>$AQ29=3</formula>
    </cfRule>
  </conditionalFormatting>
  <conditionalFormatting sqref="AC11:AJ28">
    <cfRule type="expression" dxfId="758" priority="13">
      <formula>$AQ11=1</formula>
    </cfRule>
  </conditionalFormatting>
  <conditionalFormatting sqref="AC29:AJ29">
    <cfRule type="expression" dxfId="757" priority="24">
      <formula>$AQ28=1</formula>
    </cfRule>
  </conditionalFormatting>
  <conditionalFormatting sqref="AC30:AJ31">
    <cfRule type="expression" dxfId="756" priority="22">
      <formula>$AQ28=1</formula>
    </cfRule>
  </conditionalFormatting>
  <conditionalFormatting sqref="AC32:AJ32">
    <cfRule type="expression" dxfId="755" priority="20">
      <formula>$AQ29=1</formula>
    </cfRule>
  </conditionalFormatting>
  <conditionalFormatting sqref="AC33:AJ33">
    <cfRule type="expression" dxfId="754" priority="18">
      <formula>$AQ29=1</formula>
    </cfRule>
  </conditionalFormatting>
  <conditionalFormatting sqref="AC34:AJ34">
    <cfRule type="expression" dxfId="753" priority="16">
      <formula>$AQ29=1</formula>
    </cfRule>
  </conditionalFormatting>
  <conditionalFormatting sqref="AG11:AJ28">
    <cfRule type="expression" dxfId="752" priority="14">
      <formula>$AQ11=2</formula>
    </cfRule>
  </conditionalFormatting>
  <conditionalFormatting sqref="AG29:AJ29">
    <cfRule type="expression" dxfId="751" priority="23">
      <formula>$AQ28=2</formula>
    </cfRule>
  </conditionalFormatting>
  <conditionalFormatting sqref="AG30:AJ31">
    <cfRule type="expression" dxfId="750" priority="21">
      <formula>$AQ28=2</formula>
    </cfRule>
  </conditionalFormatting>
  <conditionalFormatting sqref="AG32:AJ32">
    <cfRule type="expression" dxfId="749" priority="19">
      <formula>$AQ29=2</formula>
    </cfRule>
  </conditionalFormatting>
  <conditionalFormatting sqref="AG33:AJ33">
    <cfRule type="expression" dxfId="748" priority="17">
      <formula>$AQ29=2</formula>
    </cfRule>
  </conditionalFormatting>
  <conditionalFormatting sqref="AG34:AJ34">
    <cfRule type="expression" dxfId="747" priority="15">
      <formula>$AQ29=2</formula>
    </cfRule>
  </conditionalFormatting>
  <dataValidations count="1">
    <dataValidation type="list" allowBlank="1" showInputMessage="1" showErrorMessage="1" sqref="Y11:AB34" xr:uid="{613C1B72-803A-4302-BC81-E9FC4D3BB77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C6ADA9C2-901A-4078-9464-9CABC01CEAE2}">
          <x14:formula1>
            <xm:f>'(参考)リスト'!$C$16:$C$47</xm:f>
          </x14:formula1>
          <xm:sqref>N11:O34</xm:sqref>
        </x14:dataValidation>
        <x14:dataValidation type="list" allowBlank="1" showInputMessage="1" showErrorMessage="1" xr:uid="{D741A080-C7F3-48BE-859D-D9D310541595}">
          <x14:formula1>
            <xm:f>'(参考)リスト'!$G$16:$G$19</xm:f>
          </x14:formula1>
          <xm:sqref>AM35:AO38</xm:sqref>
        </x14:dataValidation>
        <x14:dataValidation type="list" allowBlank="1" showInputMessage="1" showErrorMessage="1" xr:uid="{5E8193A6-DCFF-4F82-AC41-F3E4F80BEC3C}">
          <x14:formula1>
            <xm:f>'(参考)リスト'!$B$16:$B$21</xm:f>
          </x14:formula1>
          <xm:sqref>L11:M34</xm:sqref>
        </x14:dataValidation>
        <x14:dataValidation type="list" allowBlank="1" showInputMessage="1" showErrorMessage="1" xr:uid="{D8700B42-28B2-4F75-8D56-2BC64DE5A3A4}">
          <x14:formula1>
            <xm:f>'(参考)リスト'!$E$16:$E$27</xm:f>
          </x14:formula1>
          <xm:sqref>R11:T34</xm:sqref>
        </x14:dataValidation>
        <x14:dataValidation type="list" allowBlank="1" showInputMessage="1" showErrorMessage="1" xr:uid="{13E9AE20-49A7-47CA-B509-39D2D3C433A1}">
          <x14:formula1>
            <xm:f>'(参考)リスト'!$D$16:$D$18</xm:f>
          </x14:formula1>
          <xm:sqref>P11:Q34</xm:sqref>
        </x14:dataValidation>
        <x14:dataValidation type="list" allowBlank="1" showInputMessage="1" showErrorMessage="1" xr:uid="{9A7A997A-9B77-490A-903C-FEB80F8C81C0}">
          <x14:formula1>
            <xm:f>'(参考)リスト'!$F$16:$F$21</xm:f>
          </x14:formula1>
          <xm:sqref>U11:X34</xm:sqref>
        </x14:dataValidation>
      </x14:dataValidations>
    </ext>
  </extLst>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31DB9-BEDB-4D31-9654-AA69177236AE}">
  <sheetPr codeName="Sheet157">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S056</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886</v>
      </c>
      <c r="O7" s="905"/>
      <c r="P7" s="901" t="s">
        <v>245</v>
      </c>
      <c r="Q7" s="903"/>
      <c r="R7" s="906">
        <v>10.6</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746" priority="2">
      <formula>$AQ11=2</formula>
    </cfRule>
  </conditionalFormatting>
  <conditionalFormatting sqref="Y29:AB29">
    <cfRule type="expression" dxfId="745" priority="11">
      <formula>$AQ28=2</formula>
    </cfRule>
  </conditionalFormatting>
  <conditionalFormatting sqref="Y30:AB31">
    <cfRule type="expression" dxfId="744" priority="9">
      <formula>$AQ28=2</formula>
    </cfRule>
  </conditionalFormatting>
  <conditionalFormatting sqref="Y32:AB32">
    <cfRule type="expression" dxfId="743" priority="7">
      <formula>$AQ29=2</formula>
    </cfRule>
  </conditionalFormatting>
  <conditionalFormatting sqref="Y33:AB33">
    <cfRule type="expression" dxfId="742" priority="5">
      <formula>$AQ29=2</formula>
    </cfRule>
  </conditionalFormatting>
  <conditionalFormatting sqref="Y34:AB34">
    <cfRule type="expression" dxfId="741" priority="3">
      <formula>$AQ29=2</formula>
    </cfRule>
  </conditionalFormatting>
  <conditionalFormatting sqref="Y11:AF28">
    <cfRule type="expression" dxfId="740" priority="1">
      <formula>$AQ11=3</formula>
    </cfRule>
  </conditionalFormatting>
  <conditionalFormatting sqref="Y29:AF29">
    <cfRule type="expression" dxfId="739" priority="12">
      <formula>$AQ28=3</formula>
    </cfRule>
  </conditionalFormatting>
  <conditionalFormatting sqref="Y30:AF31">
    <cfRule type="expression" dxfId="738" priority="10">
      <formula>$AQ28=3</formula>
    </cfRule>
  </conditionalFormatting>
  <conditionalFormatting sqref="Y32:AF32">
    <cfRule type="expression" dxfId="737" priority="8">
      <formula>$AQ29=3</formula>
    </cfRule>
  </conditionalFormatting>
  <conditionalFormatting sqref="Y33:AF33">
    <cfRule type="expression" dxfId="736" priority="6">
      <formula>$AQ29=3</formula>
    </cfRule>
  </conditionalFormatting>
  <conditionalFormatting sqref="Y34:AF34">
    <cfRule type="expression" dxfId="735" priority="4">
      <formula>$AQ29=3</formula>
    </cfRule>
  </conditionalFormatting>
  <conditionalFormatting sqref="AC11:AJ28">
    <cfRule type="expression" dxfId="734" priority="13">
      <formula>$AQ11=1</formula>
    </cfRule>
  </conditionalFormatting>
  <conditionalFormatting sqref="AC29:AJ29">
    <cfRule type="expression" dxfId="733" priority="24">
      <formula>$AQ28=1</formula>
    </cfRule>
  </conditionalFormatting>
  <conditionalFormatting sqref="AC30:AJ31">
    <cfRule type="expression" dxfId="732" priority="22">
      <formula>$AQ28=1</formula>
    </cfRule>
  </conditionalFormatting>
  <conditionalFormatting sqref="AC32:AJ32">
    <cfRule type="expression" dxfId="731" priority="20">
      <formula>$AQ29=1</formula>
    </cfRule>
  </conditionalFormatting>
  <conditionalFormatting sqref="AC33:AJ33">
    <cfRule type="expression" dxfId="730" priority="18">
      <formula>$AQ29=1</formula>
    </cfRule>
  </conditionalFormatting>
  <conditionalFormatting sqref="AC34:AJ34">
    <cfRule type="expression" dxfId="729" priority="16">
      <formula>$AQ29=1</formula>
    </cfRule>
  </conditionalFormatting>
  <conditionalFormatting sqref="AG11:AJ28">
    <cfRule type="expression" dxfId="728" priority="14">
      <formula>$AQ11=2</formula>
    </cfRule>
  </conditionalFormatting>
  <conditionalFormatting sqref="AG29:AJ29">
    <cfRule type="expression" dxfId="727" priority="23">
      <formula>$AQ28=2</formula>
    </cfRule>
  </conditionalFormatting>
  <conditionalFormatting sqref="AG30:AJ31">
    <cfRule type="expression" dxfId="726" priority="21">
      <formula>$AQ28=2</formula>
    </cfRule>
  </conditionalFormatting>
  <conditionalFormatting sqref="AG32:AJ32">
    <cfRule type="expression" dxfId="725" priority="19">
      <formula>$AQ29=2</formula>
    </cfRule>
  </conditionalFormatting>
  <conditionalFormatting sqref="AG33:AJ33">
    <cfRule type="expression" dxfId="724" priority="17">
      <formula>$AQ29=2</formula>
    </cfRule>
  </conditionalFormatting>
  <conditionalFormatting sqref="AG34:AJ34">
    <cfRule type="expression" dxfId="723" priority="15">
      <formula>$AQ29=2</formula>
    </cfRule>
  </conditionalFormatting>
  <dataValidations count="1">
    <dataValidation type="list" allowBlank="1" showInputMessage="1" showErrorMessage="1" sqref="Y11:AB34" xr:uid="{6EB8D4C1-4C72-4A1B-AA4D-CF56D79C80D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33F9004A-A8CC-457C-B1BF-2BA3C86953F1}">
          <x14:formula1>
            <xm:f>'(参考)リスト'!$F$16:$F$21</xm:f>
          </x14:formula1>
          <xm:sqref>U11:X34</xm:sqref>
        </x14:dataValidation>
        <x14:dataValidation type="list" allowBlank="1" showInputMessage="1" showErrorMessage="1" xr:uid="{00ECB48F-0BD3-4865-BA18-F7F74155620E}">
          <x14:formula1>
            <xm:f>'(参考)リスト'!$D$16:$D$18</xm:f>
          </x14:formula1>
          <xm:sqref>P11:Q34</xm:sqref>
        </x14:dataValidation>
        <x14:dataValidation type="list" allowBlank="1" showInputMessage="1" showErrorMessage="1" xr:uid="{25A93F9B-A771-4614-9557-CCB2CEA20272}">
          <x14:formula1>
            <xm:f>'(参考)リスト'!$E$16:$E$27</xm:f>
          </x14:formula1>
          <xm:sqref>R11:T34</xm:sqref>
        </x14:dataValidation>
        <x14:dataValidation type="list" allowBlank="1" showInputMessage="1" showErrorMessage="1" xr:uid="{1CB61FBB-5AD1-4D99-903E-009281285163}">
          <x14:formula1>
            <xm:f>'(参考)リスト'!$B$16:$B$21</xm:f>
          </x14:formula1>
          <xm:sqref>L11:M34</xm:sqref>
        </x14:dataValidation>
        <x14:dataValidation type="list" allowBlank="1" showInputMessage="1" showErrorMessage="1" xr:uid="{0972AC3E-26C9-402C-B0BF-2C14BE00D926}">
          <x14:formula1>
            <xm:f>'(参考)リスト'!$G$16:$G$19</xm:f>
          </x14:formula1>
          <xm:sqref>AM35:AO38</xm:sqref>
        </x14:dataValidation>
        <x14:dataValidation type="list" allowBlank="1" showInputMessage="1" showErrorMessage="1" xr:uid="{D3C99C57-BAFF-4A55-8E34-02A68EF7A13F}">
          <x14:formula1>
            <xm:f>'(参考)リスト'!$C$16:$C$47</xm:f>
          </x14:formula1>
          <xm:sqref>N11:O34</xm:sqref>
        </x14:dataValidation>
      </x14:dataValidations>
    </ext>
  </extLst>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A4A48-68DF-41DB-9C18-F8B50523AA41}">
  <sheetPr codeName="Sheet158">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S057</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887</v>
      </c>
      <c r="O7" s="905"/>
      <c r="P7" s="901" t="s">
        <v>245</v>
      </c>
      <c r="Q7" s="903"/>
      <c r="R7" s="906">
        <v>10.6</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722" priority="2">
      <formula>$AQ11=2</formula>
    </cfRule>
  </conditionalFormatting>
  <conditionalFormatting sqref="Y29:AB29">
    <cfRule type="expression" dxfId="721" priority="11">
      <formula>$AQ28=2</formula>
    </cfRule>
  </conditionalFormatting>
  <conditionalFormatting sqref="Y30:AB31">
    <cfRule type="expression" dxfId="720" priority="9">
      <formula>$AQ28=2</formula>
    </cfRule>
  </conditionalFormatting>
  <conditionalFormatting sqref="Y32:AB32">
    <cfRule type="expression" dxfId="719" priority="7">
      <formula>$AQ29=2</formula>
    </cfRule>
  </conditionalFormatting>
  <conditionalFormatting sqref="Y33:AB33">
    <cfRule type="expression" dxfId="718" priority="5">
      <formula>$AQ29=2</formula>
    </cfRule>
  </conditionalFormatting>
  <conditionalFormatting sqref="Y34:AB34">
    <cfRule type="expression" dxfId="717" priority="3">
      <formula>$AQ29=2</formula>
    </cfRule>
  </conditionalFormatting>
  <conditionalFormatting sqref="Y11:AF28">
    <cfRule type="expression" dxfId="716" priority="1">
      <formula>$AQ11=3</formula>
    </cfRule>
  </conditionalFormatting>
  <conditionalFormatting sqref="Y29:AF29">
    <cfRule type="expression" dxfId="715" priority="12">
      <formula>$AQ28=3</formula>
    </cfRule>
  </conditionalFormatting>
  <conditionalFormatting sqref="Y30:AF31">
    <cfRule type="expression" dxfId="714" priority="10">
      <formula>$AQ28=3</formula>
    </cfRule>
  </conditionalFormatting>
  <conditionalFormatting sqref="Y32:AF32">
    <cfRule type="expression" dxfId="713" priority="8">
      <formula>$AQ29=3</formula>
    </cfRule>
  </conditionalFormatting>
  <conditionalFormatting sqref="Y33:AF33">
    <cfRule type="expression" dxfId="712" priority="6">
      <formula>$AQ29=3</formula>
    </cfRule>
  </conditionalFormatting>
  <conditionalFormatting sqref="Y34:AF34">
    <cfRule type="expression" dxfId="711" priority="4">
      <formula>$AQ29=3</formula>
    </cfRule>
  </conditionalFormatting>
  <conditionalFormatting sqref="AC11:AJ28">
    <cfRule type="expression" dxfId="710" priority="13">
      <formula>$AQ11=1</formula>
    </cfRule>
  </conditionalFormatting>
  <conditionalFormatting sqref="AC29:AJ29">
    <cfRule type="expression" dxfId="709" priority="24">
      <formula>$AQ28=1</formula>
    </cfRule>
  </conditionalFormatting>
  <conditionalFormatting sqref="AC30:AJ31">
    <cfRule type="expression" dxfId="708" priority="22">
      <formula>$AQ28=1</formula>
    </cfRule>
  </conditionalFormatting>
  <conditionalFormatting sqref="AC32:AJ32">
    <cfRule type="expression" dxfId="707" priority="20">
      <formula>$AQ29=1</formula>
    </cfRule>
  </conditionalFormatting>
  <conditionalFormatting sqref="AC33:AJ33">
    <cfRule type="expression" dxfId="706" priority="18">
      <formula>$AQ29=1</formula>
    </cfRule>
  </conditionalFormatting>
  <conditionalFormatting sqref="AC34:AJ34">
    <cfRule type="expression" dxfId="705" priority="16">
      <formula>$AQ29=1</formula>
    </cfRule>
  </conditionalFormatting>
  <conditionalFormatting sqref="AG11:AJ28">
    <cfRule type="expression" dxfId="704" priority="14">
      <formula>$AQ11=2</formula>
    </cfRule>
  </conditionalFormatting>
  <conditionalFormatting sqref="AG29:AJ29">
    <cfRule type="expression" dxfId="703" priority="23">
      <formula>$AQ28=2</formula>
    </cfRule>
  </conditionalFormatting>
  <conditionalFormatting sqref="AG30:AJ31">
    <cfRule type="expression" dxfId="702" priority="21">
      <formula>$AQ28=2</formula>
    </cfRule>
  </conditionalFormatting>
  <conditionalFormatting sqref="AG32:AJ32">
    <cfRule type="expression" dxfId="701" priority="19">
      <formula>$AQ29=2</formula>
    </cfRule>
  </conditionalFormatting>
  <conditionalFormatting sqref="AG33:AJ33">
    <cfRule type="expression" dxfId="700" priority="17">
      <formula>$AQ29=2</formula>
    </cfRule>
  </conditionalFormatting>
  <conditionalFormatting sqref="AG34:AJ34">
    <cfRule type="expression" dxfId="699" priority="15">
      <formula>$AQ29=2</formula>
    </cfRule>
  </conditionalFormatting>
  <dataValidations count="1">
    <dataValidation type="list" allowBlank="1" showInputMessage="1" showErrorMessage="1" sqref="Y11:AB34" xr:uid="{F9050F10-C58C-41B6-951C-F5C48F06AB5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36EB10E7-A864-46A9-A890-19D6C6AB3291}">
          <x14:formula1>
            <xm:f>'(参考)リスト'!$C$16:$C$47</xm:f>
          </x14:formula1>
          <xm:sqref>N11:O34</xm:sqref>
        </x14:dataValidation>
        <x14:dataValidation type="list" allowBlank="1" showInputMessage="1" showErrorMessage="1" xr:uid="{B250BC4F-02DB-4F87-BDE7-D1A79944F2EF}">
          <x14:formula1>
            <xm:f>'(参考)リスト'!$G$16:$G$19</xm:f>
          </x14:formula1>
          <xm:sqref>AM35:AO38</xm:sqref>
        </x14:dataValidation>
        <x14:dataValidation type="list" allowBlank="1" showInputMessage="1" showErrorMessage="1" xr:uid="{91706C4F-6EFC-4D2A-A9C2-E99536A87DF2}">
          <x14:formula1>
            <xm:f>'(参考)リスト'!$B$16:$B$21</xm:f>
          </x14:formula1>
          <xm:sqref>L11:M34</xm:sqref>
        </x14:dataValidation>
        <x14:dataValidation type="list" allowBlank="1" showInputMessage="1" showErrorMessage="1" xr:uid="{F0CB088D-17E7-4FB7-9483-5649A8467078}">
          <x14:formula1>
            <xm:f>'(参考)リスト'!$E$16:$E$27</xm:f>
          </x14:formula1>
          <xm:sqref>R11:T34</xm:sqref>
        </x14:dataValidation>
        <x14:dataValidation type="list" allowBlank="1" showInputMessage="1" showErrorMessage="1" xr:uid="{620A52DD-4911-4D3E-888A-150BBF49F14C}">
          <x14:formula1>
            <xm:f>'(参考)リスト'!$D$16:$D$18</xm:f>
          </x14:formula1>
          <xm:sqref>P11:Q34</xm:sqref>
        </x14:dataValidation>
        <x14:dataValidation type="list" allowBlank="1" showInputMessage="1" showErrorMessage="1" xr:uid="{032DEAB8-E509-4015-9C44-163A340D6EDE}">
          <x14:formula1>
            <xm:f>'(参考)リスト'!$F$16:$F$21</xm:f>
          </x14:formula1>
          <xm:sqref>U11:X34</xm:sqref>
        </x14:dataValidation>
      </x14:dataValidations>
    </ext>
  </extLst>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5F31D-E7FA-474D-865A-285573A1EEF0}">
  <sheetPr codeName="Sheet159">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S058</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888</v>
      </c>
      <c r="O7" s="905"/>
      <c r="P7" s="901" t="s">
        <v>245</v>
      </c>
      <c r="Q7" s="903"/>
      <c r="R7" s="906">
        <v>10.6</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698" priority="2">
      <formula>$AQ11=2</formula>
    </cfRule>
  </conditionalFormatting>
  <conditionalFormatting sqref="Y29:AB29">
    <cfRule type="expression" dxfId="697" priority="11">
      <formula>$AQ28=2</formula>
    </cfRule>
  </conditionalFormatting>
  <conditionalFormatting sqref="Y30:AB31">
    <cfRule type="expression" dxfId="696" priority="9">
      <formula>$AQ28=2</formula>
    </cfRule>
  </conditionalFormatting>
  <conditionalFormatting sqref="Y32:AB32">
    <cfRule type="expression" dxfId="695" priority="7">
      <formula>$AQ29=2</formula>
    </cfRule>
  </conditionalFormatting>
  <conditionalFormatting sqref="Y33:AB33">
    <cfRule type="expression" dxfId="694" priority="5">
      <formula>$AQ29=2</formula>
    </cfRule>
  </conditionalFormatting>
  <conditionalFormatting sqref="Y34:AB34">
    <cfRule type="expression" dxfId="693" priority="3">
      <formula>$AQ29=2</formula>
    </cfRule>
  </conditionalFormatting>
  <conditionalFormatting sqref="Y11:AF28">
    <cfRule type="expression" dxfId="692" priority="1">
      <formula>$AQ11=3</formula>
    </cfRule>
  </conditionalFormatting>
  <conditionalFormatting sqref="Y29:AF29">
    <cfRule type="expression" dxfId="691" priority="12">
      <formula>$AQ28=3</formula>
    </cfRule>
  </conditionalFormatting>
  <conditionalFormatting sqref="Y30:AF31">
    <cfRule type="expression" dxfId="690" priority="10">
      <formula>$AQ28=3</formula>
    </cfRule>
  </conditionalFormatting>
  <conditionalFormatting sqref="Y32:AF32">
    <cfRule type="expression" dxfId="689" priority="8">
      <formula>$AQ29=3</formula>
    </cfRule>
  </conditionalFormatting>
  <conditionalFormatting sqref="Y33:AF33">
    <cfRule type="expression" dxfId="688" priority="6">
      <formula>$AQ29=3</formula>
    </cfRule>
  </conditionalFormatting>
  <conditionalFormatting sqref="Y34:AF34">
    <cfRule type="expression" dxfId="687" priority="4">
      <formula>$AQ29=3</formula>
    </cfRule>
  </conditionalFormatting>
  <conditionalFormatting sqref="AC11:AJ28">
    <cfRule type="expression" dxfId="686" priority="13">
      <formula>$AQ11=1</formula>
    </cfRule>
  </conditionalFormatting>
  <conditionalFormatting sqref="AC29:AJ29">
    <cfRule type="expression" dxfId="685" priority="24">
      <formula>$AQ28=1</formula>
    </cfRule>
  </conditionalFormatting>
  <conditionalFormatting sqref="AC30:AJ31">
    <cfRule type="expression" dxfId="684" priority="22">
      <formula>$AQ28=1</formula>
    </cfRule>
  </conditionalFormatting>
  <conditionalFormatting sqref="AC32:AJ32">
    <cfRule type="expression" dxfId="683" priority="20">
      <formula>$AQ29=1</formula>
    </cfRule>
  </conditionalFormatting>
  <conditionalFormatting sqref="AC33:AJ33">
    <cfRule type="expression" dxfId="682" priority="18">
      <formula>$AQ29=1</formula>
    </cfRule>
  </conditionalFormatting>
  <conditionalFormatting sqref="AC34:AJ34">
    <cfRule type="expression" dxfId="681" priority="16">
      <formula>$AQ29=1</formula>
    </cfRule>
  </conditionalFormatting>
  <conditionalFormatting sqref="AG11:AJ28">
    <cfRule type="expression" dxfId="680" priority="14">
      <formula>$AQ11=2</formula>
    </cfRule>
  </conditionalFormatting>
  <conditionalFormatting sqref="AG29:AJ29">
    <cfRule type="expression" dxfId="679" priority="23">
      <formula>$AQ28=2</formula>
    </cfRule>
  </conditionalFormatting>
  <conditionalFormatting sqref="AG30:AJ31">
    <cfRule type="expression" dxfId="678" priority="21">
      <formula>$AQ28=2</formula>
    </cfRule>
  </conditionalFormatting>
  <conditionalFormatting sqref="AG32:AJ32">
    <cfRule type="expression" dxfId="677" priority="19">
      <formula>$AQ29=2</formula>
    </cfRule>
  </conditionalFormatting>
  <conditionalFormatting sqref="AG33:AJ33">
    <cfRule type="expression" dxfId="676" priority="17">
      <formula>$AQ29=2</formula>
    </cfRule>
  </conditionalFormatting>
  <conditionalFormatting sqref="AG34:AJ34">
    <cfRule type="expression" dxfId="675" priority="15">
      <formula>$AQ29=2</formula>
    </cfRule>
  </conditionalFormatting>
  <dataValidations count="1">
    <dataValidation type="list" allowBlank="1" showInputMessage="1" showErrorMessage="1" sqref="Y11:AB34" xr:uid="{50F39624-35DF-46AE-B7BB-CD311E062B3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A3A87E1A-21E0-421E-BBE0-1FD4452AC6D7}">
          <x14:formula1>
            <xm:f>'(参考)リスト'!$F$16:$F$21</xm:f>
          </x14:formula1>
          <xm:sqref>U11:X34</xm:sqref>
        </x14:dataValidation>
        <x14:dataValidation type="list" allowBlank="1" showInputMessage="1" showErrorMessage="1" xr:uid="{182B83C3-B4A9-416C-A7AA-11BDE47B5B50}">
          <x14:formula1>
            <xm:f>'(参考)リスト'!$D$16:$D$18</xm:f>
          </x14:formula1>
          <xm:sqref>P11:Q34</xm:sqref>
        </x14:dataValidation>
        <x14:dataValidation type="list" allowBlank="1" showInputMessage="1" showErrorMessage="1" xr:uid="{FEFFD4B0-F51D-4B29-B9A2-1BC2800876CA}">
          <x14:formula1>
            <xm:f>'(参考)リスト'!$E$16:$E$27</xm:f>
          </x14:formula1>
          <xm:sqref>R11:T34</xm:sqref>
        </x14:dataValidation>
        <x14:dataValidation type="list" allowBlank="1" showInputMessage="1" showErrorMessage="1" xr:uid="{A4791028-B81B-45BA-BE2F-84AE162E02A7}">
          <x14:formula1>
            <xm:f>'(参考)リスト'!$B$16:$B$21</xm:f>
          </x14:formula1>
          <xm:sqref>L11:M34</xm:sqref>
        </x14:dataValidation>
        <x14:dataValidation type="list" allowBlank="1" showInputMessage="1" showErrorMessage="1" xr:uid="{D479153A-AEBB-4FC9-B5E4-20C3118839CF}">
          <x14:formula1>
            <xm:f>'(参考)リスト'!$G$16:$G$19</xm:f>
          </x14:formula1>
          <xm:sqref>AM35:AO38</xm:sqref>
        </x14:dataValidation>
        <x14:dataValidation type="list" allowBlank="1" showInputMessage="1" showErrorMessage="1" xr:uid="{BC38553C-B64B-4CFD-BF02-C23CC13055EE}">
          <x14:formula1>
            <xm:f>'(参考)リスト'!$C$16:$C$47</xm:f>
          </x14:formula1>
          <xm:sqref>N11:O34</xm:sqref>
        </x14:dataValidation>
      </x14:dataValidations>
    </ext>
  </extLst>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558E1-FD31-4AE1-898A-9D62135AA198}">
  <sheetPr codeName="Sheet160">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S059</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889</v>
      </c>
      <c r="O7" s="905"/>
      <c r="P7" s="901" t="s">
        <v>245</v>
      </c>
      <c r="Q7" s="903"/>
      <c r="R7" s="906">
        <v>10.6</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674" priority="2">
      <formula>$AQ11=2</formula>
    </cfRule>
  </conditionalFormatting>
  <conditionalFormatting sqref="Y29:AB29">
    <cfRule type="expression" dxfId="673" priority="11">
      <formula>$AQ28=2</formula>
    </cfRule>
  </conditionalFormatting>
  <conditionalFormatting sqref="Y30:AB31">
    <cfRule type="expression" dxfId="672" priority="9">
      <formula>$AQ28=2</formula>
    </cfRule>
  </conditionalFormatting>
  <conditionalFormatting sqref="Y32:AB32">
    <cfRule type="expression" dxfId="671" priority="7">
      <formula>$AQ29=2</formula>
    </cfRule>
  </conditionalFormatting>
  <conditionalFormatting sqref="Y33:AB33">
    <cfRule type="expression" dxfId="670" priority="5">
      <formula>$AQ29=2</formula>
    </cfRule>
  </conditionalFormatting>
  <conditionalFormatting sqref="Y34:AB34">
    <cfRule type="expression" dxfId="669" priority="3">
      <formula>$AQ29=2</formula>
    </cfRule>
  </conditionalFormatting>
  <conditionalFormatting sqref="Y11:AF28">
    <cfRule type="expression" dxfId="668" priority="1">
      <formula>$AQ11=3</formula>
    </cfRule>
  </conditionalFormatting>
  <conditionalFormatting sqref="Y29:AF29">
    <cfRule type="expression" dxfId="667" priority="12">
      <formula>$AQ28=3</formula>
    </cfRule>
  </conditionalFormatting>
  <conditionalFormatting sqref="Y30:AF31">
    <cfRule type="expression" dxfId="666" priority="10">
      <formula>$AQ28=3</formula>
    </cfRule>
  </conditionalFormatting>
  <conditionalFormatting sqref="Y32:AF32">
    <cfRule type="expression" dxfId="665" priority="8">
      <formula>$AQ29=3</formula>
    </cfRule>
  </conditionalFormatting>
  <conditionalFormatting sqref="Y33:AF33">
    <cfRule type="expression" dxfId="664" priority="6">
      <formula>$AQ29=3</formula>
    </cfRule>
  </conditionalFormatting>
  <conditionalFormatting sqref="Y34:AF34">
    <cfRule type="expression" dxfId="663" priority="4">
      <formula>$AQ29=3</formula>
    </cfRule>
  </conditionalFormatting>
  <conditionalFormatting sqref="AC11:AJ28">
    <cfRule type="expression" dxfId="662" priority="13">
      <formula>$AQ11=1</formula>
    </cfRule>
  </conditionalFormatting>
  <conditionalFormatting sqref="AC29:AJ29">
    <cfRule type="expression" dxfId="661" priority="24">
      <formula>$AQ28=1</formula>
    </cfRule>
  </conditionalFormatting>
  <conditionalFormatting sqref="AC30:AJ31">
    <cfRule type="expression" dxfId="660" priority="22">
      <formula>$AQ28=1</formula>
    </cfRule>
  </conditionalFormatting>
  <conditionalFormatting sqref="AC32:AJ32">
    <cfRule type="expression" dxfId="659" priority="20">
      <formula>$AQ29=1</formula>
    </cfRule>
  </conditionalFormatting>
  <conditionalFormatting sqref="AC33:AJ33">
    <cfRule type="expression" dxfId="658" priority="18">
      <formula>$AQ29=1</formula>
    </cfRule>
  </conditionalFormatting>
  <conditionalFormatting sqref="AC34:AJ34">
    <cfRule type="expression" dxfId="657" priority="16">
      <formula>$AQ29=1</formula>
    </cfRule>
  </conditionalFormatting>
  <conditionalFormatting sqref="AG11:AJ28">
    <cfRule type="expression" dxfId="656" priority="14">
      <formula>$AQ11=2</formula>
    </cfRule>
  </conditionalFormatting>
  <conditionalFormatting sqref="AG29:AJ29">
    <cfRule type="expression" dxfId="655" priority="23">
      <formula>$AQ28=2</formula>
    </cfRule>
  </conditionalFormatting>
  <conditionalFormatting sqref="AG30:AJ31">
    <cfRule type="expression" dxfId="654" priority="21">
      <formula>$AQ28=2</formula>
    </cfRule>
  </conditionalFormatting>
  <conditionalFormatting sqref="AG32:AJ32">
    <cfRule type="expression" dxfId="653" priority="19">
      <formula>$AQ29=2</formula>
    </cfRule>
  </conditionalFormatting>
  <conditionalFormatting sqref="AG33:AJ33">
    <cfRule type="expression" dxfId="652" priority="17">
      <formula>$AQ29=2</formula>
    </cfRule>
  </conditionalFormatting>
  <conditionalFormatting sqref="AG34:AJ34">
    <cfRule type="expression" dxfId="651" priority="15">
      <formula>$AQ29=2</formula>
    </cfRule>
  </conditionalFormatting>
  <dataValidations count="1">
    <dataValidation type="list" allowBlank="1" showInputMessage="1" showErrorMessage="1" sqref="Y11:AB34" xr:uid="{693E0314-0CF7-48FC-83C0-02AF13FB30EF}">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2A6C8687-2545-40A5-92DB-4E198581C9B1}">
          <x14:formula1>
            <xm:f>'(参考)リスト'!$C$16:$C$47</xm:f>
          </x14:formula1>
          <xm:sqref>N11:O34</xm:sqref>
        </x14:dataValidation>
        <x14:dataValidation type="list" allowBlank="1" showInputMessage="1" showErrorMessage="1" xr:uid="{1B6C2C9C-BF88-4204-B6F1-28E3BE7F6DE6}">
          <x14:formula1>
            <xm:f>'(参考)リスト'!$G$16:$G$19</xm:f>
          </x14:formula1>
          <xm:sqref>AM35:AO38</xm:sqref>
        </x14:dataValidation>
        <x14:dataValidation type="list" allowBlank="1" showInputMessage="1" showErrorMessage="1" xr:uid="{B3B68A98-81EC-439D-80C4-B79EE1989AD6}">
          <x14:formula1>
            <xm:f>'(参考)リスト'!$B$16:$B$21</xm:f>
          </x14:formula1>
          <xm:sqref>L11:M34</xm:sqref>
        </x14:dataValidation>
        <x14:dataValidation type="list" allowBlank="1" showInputMessage="1" showErrorMessage="1" xr:uid="{90ED14EE-D359-4A7F-8494-37B965FF9F8F}">
          <x14:formula1>
            <xm:f>'(参考)リスト'!$E$16:$E$27</xm:f>
          </x14:formula1>
          <xm:sqref>R11:T34</xm:sqref>
        </x14:dataValidation>
        <x14:dataValidation type="list" allowBlank="1" showInputMessage="1" showErrorMessage="1" xr:uid="{D0BFFE46-47F9-48C8-960B-0DB264112DFB}">
          <x14:formula1>
            <xm:f>'(参考)リスト'!$D$16:$D$18</xm:f>
          </x14:formula1>
          <xm:sqref>P11:Q34</xm:sqref>
        </x14:dataValidation>
        <x14:dataValidation type="list" allowBlank="1" showInputMessage="1" showErrorMessage="1" xr:uid="{FC329B68-0C29-48A0-A9A3-484E21231FC0}">
          <x14:formula1>
            <xm:f>'(参考)リスト'!$F$16:$F$21</xm:f>
          </x14:formula1>
          <xm:sqref>U11:X34</xm:sqref>
        </x14:dataValidation>
      </x14:dataValidations>
    </ext>
  </extLst>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65F86-3BB3-42E8-B9F7-FEDEBC462AD2}">
  <sheetPr codeName="Sheet161">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S060</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890</v>
      </c>
      <c r="O7" s="905"/>
      <c r="P7" s="901" t="s">
        <v>245</v>
      </c>
      <c r="Q7" s="903"/>
      <c r="R7" s="906">
        <v>10.6</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650" priority="2">
      <formula>$AQ11=2</formula>
    </cfRule>
  </conditionalFormatting>
  <conditionalFormatting sqref="Y29:AB29">
    <cfRule type="expression" dxfId="649" priority="11">
      <formula>$AQ28=2</formula>
    </cfRule>
  </conditionalFormatting>
  <conditionalFormatting sqref="Y30:AB31">
    <cfRule type="expression" dxfId="648" priority="9">
      <formula>$AQ28=2</formula>
    </cfRule>
  </conditionalFormatting>
  <conditionalFormatting sqref="Y32:AB32">
    <cfRule type="expression" dxfId="647" priority="7">
      <formula>$AQ29=2</formula>
    </cfRule>
  </conditionalFormatting>
  <conditionalFormatting sqref="Y33:AB33">
    <cfRule type="expression" dxfId="646" priority="5">
      <formula>$AQ29=2</formula>
    </cfRule>
  </conditionalFormatting>
  <conditionalFormatting sqref="Y34:AB34">
    <cfRule type="expression" dxfId="645" priority="3">
      <formula>$AQ29=2</formula>
    </cfRule>
  </conditionalFormatting>
  <conditionalFormatting sqref="Y11:AF28">
    <cfRule type="expression" dxfId="644" priority="1">
      <formula>$AQ11=3</formula>
    </cfRule>
  </conditionalFormatting>
  <conditionalFormatting sqref="Y29:AF29">
    <cfRule type="expression" dxfId="643" priority="12">
      <formula>$AQ28=3</formula>
    </cfRule>
  </conditionalFormatting>
  <conditionalFormatting sqref="Y30:AF31">
    <cfRule type="expression" dxfId="642" priority="10">
      <formula>$AQ28=3</formula>
    </cfRule>
  </conditionalFormatting>
  <conditionalFormatting sqref="Y32:AF32">
    <cfRule type="expression" dxfId="641" priority="8">
      <formula>$AQ29=3</formula>
    </cfRule>
  </conditionalFormatting>
  <conditionalFormatting sqref="Y33:AF33">
    <cfRule type="expression" dxfId="640" priority="6">
      <formula>$AQ29=3</formula>
    </cfRule>
  </conditionalFormatting>
  <conditionalFormatting sqref="Y34:AF34">
    <cfRule type="expression" dxfId="639" priority="4">
      <formula>$AQ29=3</formula>
    </cfRule>
  </conditionalFormatting>
  <conditionalFormatting sqref="AC11:AJ28">
    <cfRule type="expression" dxfId="638" priority="13">
      <formula>$AQ11=1</formula>
    </cfRule>
  </conditionalFormatting>
  <conditionalFormatting sqref="AC29:AJ29">
    <cfRule type="expression" dxfId="637" priority="24">
      <formula>$AQ28=1</formula>
    </cfRule>
  </conditionalFormatting>
  <conditionalFormatting sqref="AC30:AJ31">
    <cfRule type="expression" dxfId="636" priority="22">
      <formula>$AQ28=1</formula>
    </cfRule>
  </conditionalFormatting>
  <conditionalFormatting sqref="AC32:AJ32">
    <cfRule type="expression" dxfId="635" priority="20">
      <formula>$AQ29=1</formula>
    </cfRule>
  </conditionalFormatting>
  <conditionalFormatting sqref="AC33:AJ33">
    <cfRule type="expression" dxfId="634" priority="18">
      <formula>$AQ29=1</formula>
    </cfRule>
  </conditionalFormatting>
  <conditionalFormatting sqref="AC34:AJ34">
    <cfRule type="expression" dxfId="633" priority="16">
      <formula>$AQ29=1</formula>
    </cfRule>
  </conditionalFormatting>
  <conditionalFormatting sqref="AG11:AJ28">
    <cfRule type="expression" dxfId="632" priority="14">
      <formula>$AQ11=2</formula>
    </cfRule>
  </conditionalFormatting>
  <conditionalFormatting sqref="AG29:AJ29">
    <cfRule type="expression" dxfId="631" priority="23">
      <formula>$AQ28=2</formula>
    </cfRule>
  </conditionalFormatting>
  <conditionalFormatting sqref="AG30:AJ31">
    <cfRule type="expression" dxfId="630" priority="21">
      <formula>$AQ28=2</formula>
    </cfRule>
  </conditionalFormatting>
  <conditionalFormatting sqref="AG32:AJ32">
    <cfRule type="expression" dxfId="629" priority="19">
      <formula>$AQ29=2</formula>
    </cfRule>
  </conditionalFormatting>
  <conditionalFormatting sqref="AG33:AJ33">
    <cfRule type="expression" dxfId="628" priority="17">
      <formula>$AQ29=2</formula>
    </cfRule>
  </conditionalFormatting>
  <conditionalFormatting sqref="AG34:AJ34">
    <cfRule type="expression" dxfId="627" priority="15">
      <formula>$AQ29=2</formula>
    </cfRule>
  </conditionalFormatting>
  <dataValidations count="1">
    <dataValidation type="list" allowBlank="1" showInputMessage="1" showErrorMessage="1" sqref="Y11:AB34" xr:uid="{F6690EBC-DF98-45F1-BE32-332F555B8B8F}">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F36D732-B27C-4EEF-8D5E-56F16D943328}">
          <x14:formula1>
            <xm:f>'(参考)リスト'!$F$16:$F$21</xm:f>
          </x14:formula1>
          <xm:sqref>U11:X34</xm:sqref>
        </x14:dataValidation>
        <x14:dataValidation type="list" allowBlank="1" showInputMessage="1" showErrorMessage="1" xr:uid="{27E986D3-3249-4945-A8FE-B58C48FFA7B4}">
          <x14:formula1>
            <xm:f>'(参考)リスト'!$D$16:$D$18</xm:f>
          </x14:formula1>
          <xm:sqref>P11:Q34</xm:sqref>
        </x14:dataValidation>
        <x14:dataValidation type="list" allowBlank="1" showInputMessage="1" showErrorMessage="1" xr:uid="{C400B1F2-0FAF-4BA7-B18F-027466C14D8B}">
          <x14:formula1>
            <xm:f>'(参考)リスト'!$E$16:$E$27</xm:f>
          </x14:formula1>
          <xm:sqref>R11:T34</xm:sqref>
        </x14:dataValidation>
        <x14:dataValidation type="list" allowBlank="1" showInputMessage="1" showErrorMessage="1" xr:uid="{3F3E2C5A-6B41-4B72-8EA8-64EA134723ED}">
          <x14:formula1>
            <xm:f>'(参考)リスト'!$B$16:$B$21</xm:f>
          </x14:formula1>
          <xm:sqref>L11:M34</xm:sqref>
        </x14:dataValidation>
        <x14:dataValidation type="list" allowBlank="1" showInputMessage="1" showErrorMessage="1" xr:uid="{43BB9E35-F1A0-410F-A518-59338FF43B42}">
          <x14:formula1>
            <xm:f>'(参考)リスト'!$G$16:$G$19</xm:f>
          </x14:formula1>
          <xm:sqref>AM35:AO38</xm:sqref>
        </x14:dataValidation>
        <x14:dataValidation type="list" allowBlank="1" showInputMessage="1" showErrorMessage="1" xr:uid="{6ADDD68B-6055-4E07-9393-C8E8991A1BCA}">
          <x14:formula1>
            <xm:f>'(参考)リスト'!$C$16:$C$47</xm:f>
          </x14:formula1>
          <xm:sqref>N11:O34</xm:sqref>
        </x14:dataValidation>
      </x14:dataValidations>
    </ext>
  </extLst>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126F8-575B-4CDC-B5A3-92EB2DBEF993}">
  <sheetPr codeName="Sheet162">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S061</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891</v>
      </c>
      <c r="O7" s="905"/>
      <c r="P7" s="901" t="s">
        <v>245</v>
      </c>
      <c r="Q7" s="903"/>
      <c r="R7" s="906">
        <v>10.6</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626" priority="2">
      <formula>$AQ11=2</formula>
    </cfRule>
  </conditionalFormatting>
  <conditionalFormatting sqref="Y29:AB29">
    <cfRule type="expression" dxfId="625" priority="11">
      <formula>$AQ28=2</formula>
    </cfRule>
  </conditionalFormatting>
  <conditionalFormatting sqref="Y30:AB31">
    <cfRule type="expression" dxfId="624" priority="9">
      <formula>$AQ28=2</formula>
    </cfRule>
  </conditionalFormatting>
  <conditionalFormatting sqref="Y32:AB32">
    <cfRule type="expression" dxfId="623" priority="7">
      <formula>$AQ29=2</formula>
    </cfRule>
  </conditionalFormatting>
  <conditionalFormatting sqref="Y33:AB33">
    <cfRule type="expression" dxfId="622" priority="5">
      <formula>$AQ29=2</formula>
    </cfRule>
  </conditionalFormatting>
  <conditionalFormatting sqref="Y34:AB34">
    <cfRule type="expression" dxfId="621" priority="3">
      <formula>$AQ29=2</formula>
    </cfRule>
  </conditionalFormatting>
  <conditionalFormatting sqref="Y11:AF28">
    <cfRule type="expression" dxfId="620" priority="1">
      <formula>$AQ11=3</formula>
    </cfRule>
  </conditionalFormatting>
  <conditionalFormatting sqref="Y29:AF29">
    <cfRule type="expression" dxfId="619" priority="12">
      <formula>$AQ28=3</formula>
    </cfRule>
  </conditionalFormatting>
  <conditionalFormatting sqref="Y30:AF31">
    <cfRule type="expression" dxfId="618" priority="10">
      <formula>$AQ28=3</formula>
    </cfRule>
  </conditionalFormatting>
  <conditionalFormatting sqref="Y32:AF32">
    <cfRule type="expression" dxfId="617" priority="8">
      <formula>$AQ29=3</formula>
    </cfRule>
  </conditionalFormatting>
  <conditionalFormatting sqref="Y33:AF33">
    <cfRule type="expression" dxfId="616" priority="6">
      <formula>$AQ29=3</formula>
    </cfRule>
  </conditionalFormatting>
  <conditionalFormatting sqref="Y34:AF34">
    <cfRule type="expression" dxfId="615" priority="4">
      <formula>$AQ29=3</formula>
    </cfRule>
  </conditionalFormatting>
  <conditionalFormatting sqref="AC11:AJ28">
    <cfRule type="expression" dxfId="614" priority="13">
      <formula>$AQ11=1</formula>
    </cfRule>
  </conditionalFormatting>
  <conditionalFormatting sqref="AC29:AJ29">
    <cfRule type="expression" dxfId="613" priority="24">
      <formula>$AQ28=1</formula>
    </cfRule>
  </conditionalFormatting>
  <conditionalFormatting sqref="AC30:AJ31">
    <cfRule type="expression" dxfId="612" priority="22">
      <formula>$AQ28=1</formula>
    </cfRule>
  </conditionalFormatting>
  <conditionalFormatting sqref="AC32:AJ32">
    <cfRule type="expression" dxfId="611" priority="20">
      <formula>$AQ29=1</formula>
    </cfRule>
  </conditionalFormatting>
  <conditionalFormatting sqref="AC33:AJ33">
    <cfRule type="expression" dxfId="610" priority="18">
      <formula>$AQ29=1</formula>
    </cfRule>
  </conditionalFormatting>
  <conditionalFormatting sqref="AC34:AJ34">
    <cfRule type="expression" dxfId="609" priority="16">
      <formula>$AQ29=1</formula>
    </cfRule>
  </conditionalFormatting>
  <conditionalFormatting sqref="AG11:AJ28">
    <cfRule type="expression" dxfId="608" priority="14">
      <formula>$AQ11=2</formula>
    </cfRule>
  </conditionalFormatting>
  <conditionalFormatting sqref="AG29:AJ29">
    <cfRule type="expression" dxfId="607" priority="23">
      <formula>$AQ28=2</formula>
    </cfRule>
  </conditionalFormatting>
  <conditionalFormatting sqref="AG30:AJ31">
    <cfRule type="expression" dxfId="606" priority="21">
      <formula>$AQ28=2</formula>
    </cfRule>
  </conditionalFormatting>
  <conditionalFormatting sqref="AG32:AJ32">
    <cfRule type="expression" dxfId="605" priority="19">
      <formula>$AQ29=2</formula>
    </cfRule>
  </conditionalFormatting>
  <conditionalFormatting sqref="AG33:AJ33">
    <cfRule type="expression" dxfId="604" priority="17">
      <formula>$AQ29=2</formula>
    </cfRule>
  </conditionalFormatting>
  <conditionalFormatting sqref="AG34:AJ34">
    <cfRule type="expression" dxfId="603" priority="15">
      <formula>$AQ29=2</formula>
    </cfRule>
  </conditionalFormatting>
  <dataValidations count="1">
    <dataValidation type="list" allowBlank="1" showInputMessage="1" showErrorMessage="1" sqref="Y11:AB34" xr:uid="{0F1E505A-A6C4-497E-A6B6-9CD40A6E271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BF9353CD-7669-4109-9C15-6E595B413653}">
          <x14:formula1>
            <xm:f>'(参考)リスト'!$C$16:$C$47</xm:f>
          </x14:formula1>
          <xm:sqref>N11:O34</xm:sqref>
        </x14:dataValidation>
        <x14:dataValidation type="list" allowBlank="1" showInputMessage="1" showErrorMessage="1" xr:uid="{5579F6EC-2616-4349-872D-659BED1751B5}">
          <x14:formula1>
            <xm:f>'(参考)リスト'!$G$16:$G$19</xm:f>
          </x14:formula1>
          <xm:sqref>AM35:AO38</xm:sqref>
        </x14:dataValidation>
        <x14:dataValidation type="list" allowBlank="1" showInputMessage="1" showErrorMessage="1" xr:uid="{03EFC6DF-EB12-4552-8234-172250DE6E55}">
          <x14:formula1>
            <xm:f>'(参考)リスト'!$B$16:$B$21</xm:f>
          </x14:formula1>
          <xm:sqref>L11:M34</xm:sqref>
        </x14:dataValidation>
        <x14:dataValidation type="list" allowBlank="1" showInputMessage="1" showErrorMessage="1" xr:uid="{8D7A8D3C-56AF-43DA-8FA7-C74798187CA9}">
          <x14:formula1>
            <xm:f>'(参考)リスト'!$E$16:$E$27</xm:f>
          </x14:formula1>
          <xm:sqref>R11:T34</xm:sqref>
        </x14:dataValidation>
        <x14:dataValidation type="list" allowBlank="1" showInputMessage="1" showErrorMessage="1" xr:uid="{45EE8060-7DCE-4D3A-87A1-2A4BD3BECE31}">
          <x14:formula1>
            <xm:f>'(参考)リスト'!$D$16:$D$18</xm:f>
          </x14:formula1>
          <xm:sqref>P11:Q34</xm:sqref>
        </x14:dataValidation>
        <x14:dataValidation type="list" allowBlank="1" showInputMessage="1" showErrorMessage="1" xr:uid="{010C56DF-7AC0-40A4-9A33-996AE6113D4F}">
          <x14:formula1>
            <xm:f>'(参考)リスト'!$F$16:$F$21</xm:f>
          </x14:formula1>
          <xm:sqref>U11:X34</xm:sqref>
        </x14:dataValidation>
      </x14:dataValidations>
    </ext>
  </extLst>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8F504-38BB-4AAD-A391-BD59C5507EE9}">
  <sheetPr codeName="Sheet163">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S062</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0.105</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892</v>
      </c>
      <c r="O7" s="905"/>
      <c r="P7" s="901" t="s">
        <v>245</v>
      </c>
      <c r="Q7" s="903"/>
      <c r="R7" s="906">
        <v>10.6</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862</v>
      </c>
      <c r="O11" s="927"/>
      <c r="P11" s="925" t="s">
        <v>443</v>
      </c>
      <c r="Q11" s="927"/>
      <c r="R11" s="928" t="s">
        <v>345</v>
      </c>
      <c r="S11" s="928"/>
      <c r="T11" s="928"/>
      <c r="U11" s="925" t="s">
        <v>494</v>
      </c>
      <c r="V11" s="927"/>
      <c r="W11" s="925" t="s">
        <v>494</v>
      </c>
      <c r="X11" s="927"/>
      <c r="Y11" s="229"/>
      <c r="Z11" s="229"/>
      <c r="AA11" s="229"/>
      <c r="AB11" s="229"/>
      <c r="AC11" s="254"/>
      <c r="AD11" s="254"/>
      <c r="AE11" s="254"/>
      <c r="AF11" s="254">
        <v>0.105</v>
      </c>
      <c r="AG11" s="228"/>
      <c r="AH11" s="228"/>
      <c r="AI11" s="228"/>
      <c r="AJ11" s="228"/>
      <c r="AK11" s="925"/>
      <c r="AL11" s="926"/>
      <c r="AM11" s="926"/>
      <c r="AN11" s="926"/>
      <c r="AO11" s="927"/>
      <c r="AP11" s="2"/>
      <c r="AQ11" s="47">
        <f>IF(P11="材質劣化",2,IF(P11="漏水",3,1))</f>
        <v>2</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0.105</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1</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602" priority="2">
      <formula>$AQ11=2</formula>
    </cfRule>
  </conditionalFormatting>
  <conditionalFormatting sqref="Y29:AB29">
    <cfRule type="expression" dxfId="601" priority="11">
      <formula>$AQ28=2</formula>
    </cfRule>
  </conditionalFormatting>
  <conditionalFormatting sqref="Y30:AB31">
    <cfRule type="expression" dxfId="600" priority="9">
      <formula>$AQ28=2</formula>
    </cfRule>
  </conditionalFormatting>
  <conditionalFormatting sqref="Y32:AB32">
    <cfRule type="expression" dxfId="599" priority="7">
      <formula>$AQ29=2</formula>
    </cfRule>
  </conditionalFormatting>
  <conditionalFormatting sqref="Y33:AB33">
    <cfRule type="expression" dxfId="598" priority="5">
      <formula>$AQ29=2</formula>
    </cfRule>
  </conditionalFormatting>
  <conditionalFormatting sqref="Y34:AB34">
    <cfRule type="expression" dxfId="597" priority="3">
      <formula>$AQ29=2</formula>
    </cfRule>
  </conditionalFormatting>
  <conditionalFormatting sqref="Y11:AF28">
    <cfRule type="expression" dxfId="596" priority="1">
      <formula>$AQ11=3</formula>
    </cfRule>
  </conditionalFormatting>
  <conditionalFormatting sqref="Y29:AF29">
    <cfRule type="expression" dxfId="595" priority="12">
      <formula>$AQ28=3</formula>
    </cfRule>
  </conditionalFormatting>
  <conditionalFormatting sqref="Y30:AF31">
    <cfRule type="expression" dxfId="594" priority="10">
      <formula>$AQ28=3</formula>
    </cfRule>
  </conditionalFormatting>
  <conditionalFormatting sqref="Y32:AF32">
    <cfRule type="expression" dxfId="593" priority="8">
      <formula>$AQ29=3</formula>
    </cfRule>
  </conditionalFormatting>
  <conditionalFormatting sqref="Y33:AF33">
    <cfRule type="expression" dxfId="592" priority="6">
      <formula>$AQ29=3</formula>
    </cfRule>
  </conditionalFormatting>
  <conditionalFormatting sqref="Y34:AF34">
    <cfRule type="expression" dxfId="591" priority="4">
      <formula>$AQ29=3</formula>
    </cfRule>
  </conditionalFormatting>
  <conditionalFormatting sqref="AC11:AJ28">
    <cfRule type="expression" dxfId="590" priority="13">
      <formula>$AQ11=1</formula>
    </cfRule>
  </conditionalFormatting>
  <conditionalFormatting sqref="AC29:AJ29">
    <cfRule type="expression" dxfId="589" priority="24">
      <formula>$AQ28=1</formula>
    </cfRule>
  </conditionalFormatting>
  <conditionalFormatting sqref="AC30:AJ31">
    <cfRule type="expression" dxfId="588" priority="22">
      <formula>$AQ28=1</formula>
    </cfRule>
  </conditionalFormatting>
  <conditionalFormatting sqref="AC32:AJ32">
    <cfRule type="expression" dxfId="587" priority="20">
      <formula>$AQ29=1</formula>
    </cfRule>
  </conditionalFormatting>
  <conditionalFormatting sqref="AC33:AJ33">
    <cfRule type="expression" dxfId="586" priority="18">
      <formula>$AQ29=1</formula>
    </cfRule>
  </conditionalFormatting>
  <conditionalFormatting sqref="AC34:AJ34">
    <cfRule type="expression" dxfId="585" priority="16">
      <formula>$AQ29=1</formula>
    </cfRule>
  </conditionalFormatting>
  <conditionalFormatting sqref="AG11:AJ28">
    <cfRule type="expression" dxfId="584" priority="14">
      <formula>$AQ11=2</formula>
    </cfRule>
  </conditionalFormatting>
  <conditionalFormatting sqref="AG29:AJ29">
    <cfRule type="expression" dxfId="583" priority="23">
      <formula>$AQ28=2</formula>
    </cfRule>
  </conditionalFormatting>
  <conditionalFormatting sqref="AG30:AJ31">
    <cfRule type="expression" dxfId="582" priority="21">
      <formula>$AQ28=2</formula>
    </cfRule>
  </conditionalFormatting>
  <conditionalFormatting sqref="AG32:AJ32">
    <cfRule type="expression" dxfId="581" priority="19">
      <formula>$AQ29=2</formula>
    </cfRule>
  </conditionalFormatting>
  <conditionalFormatting sqref="AG33:AJ33">
    <cfRule type="expression" dxfId="580" priority="17">
      <formula>$AQ29=2</formula>
    </cfRule>
  </conditionalFormatting>
  <conditionalFormatting sqref="AG34:AJ34">
    <cfRule type="expression" dxfId="579" priority="15">
      <formula>$AQ29=2</formula>
    </cfRule>
  </conditionalFormatting>
  <dataValidations count="1">
    <dataValidation type="list" allowBlank="1" showInputMessage="1" showErrorMessage="1" sqref="Y11:AB34" xr:uid="{60BB230E-B7A4-4A6D-9ECF-DBF4629DAAD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FA023082-BC12-4DB1-8A99-16F5058016C3}">
          <x14:formula1>
            <xm:f>'(参考)リスト'!$F$16:$F$21</xm:f>
          </x14:formula1>
          <xm:sqref>U11:X34</xm:sqref>
        </x14:dataValidation>
        <x14:dataValidation type="list" allowBlank="1" showInputMessage="1" showErrorMessage="1" xr:uid="{7F05C7BB-8366-4EA9-9730-FA6479620F46}">
          <x14:formula1>
            <xm:f>'(参考)リスト'!$D$16:$D$18</xm:f>
          </x14:formula1>
          <xm:sqref>P11:Q34</xm:sqref>
        </x14:dataValidation>
        <x14:dataValidation type="list" allowBlank="1" showInputMessage="1" showErrorMessage="1" xr:uid="{D3DD5558-BF19-4CB0-AB94-6EC2FA24DABA}">
          <x14:formula1>
            <xm:f>'(参考)リスト'!$E$16:$E$27</xm:f>
          </x14:formula1>
          <xm:sqref>R11:T34</xm:sqref>
        </x14:dataValidation>
        <x14:dataValidation type="list" allowBlank="1" showInputMessage="1" showErrorMessage="1" xr:uid="{8D4D819B-B173-4D06-B49A-49EE2211660A}">
          <x14:formula1>
            <xm:f>'(参考)リスト'!$B$16:$B$21</xm:f>
          </x14:formula1>
          <xm:sqref>L11:M34</xm:sqref>
        </x14:dataValidation>
        <x14:dataValidation type="list" allowBlank="1" showInputMessage="1" showErrorMessage="1" xr:uid="{77323D4F-C8D2-4D86-A364-BA7586ACA438}">
          <x14:formula1>
            <xm:f>'(参考)リスト'!$G$16:$G$19</xm:f>
          </x14:formula1>
          <xm:sqref>AM35:AO38</xm:sqref>
        </x14:dataValidation>
        <x14:dataValidation type="list" allowBlank="1" showInputMessage="1" showErrorMessage="1" xr:uid="{06359CD6-41A9-48C2-8BA3-8FBBDE073D75}">
          <x14:formula1>
            <xm:f>'(参考)リスト'!$C$16:$C$47</xm:f>
          </x14:formula1>
          <xm:sqref>N11:O34</xm:sqref>
        </x14:dataValidation>
      </x14:dataValidations>
    </ext>
  </extLst>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20D7A-56E9-410A-AF2F-C30EE519FEE9}">
  <sheetPr codeName="Sheet164">
    <pageSetUpPr fitToPage="1"/>
  </sheetPr>
  <dimension ref="B1:CH53"/>
  <sheetViews>
    <sheetView showGridLines="0" showZeros="0" view="pageBreakPreview" zoomScaleNormal="85" zoomScaleSheetLayoutView="100" workbookViewId="0">
      <selection activeCell="A2" sqref="A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S063</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1.0000000000000002E-2</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893</v>
      </c>
      <c r="O7" s="905"/>
      <c r="P7" s="901" t="s">
        <v>245</v>
      </c>
      <c r="Q7" s="903"/>
      <c r="R7" s="906">
        <v>10.6</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526</v>
      </c>
      <c r="O11" s="927"/>
      <c r="P11" s="925" t="s">
        <v>443</v>
      </c>
      <c r="Q11" s="927"/>
      <c r="R11" s="928" t="s">
        <v>354</v>
      </c>
      <c r="S11" s="928"/>
      <c r="T11" s="928"/>
      <c r="U11" s="925" t="s">
        <v>494</v>
      </c>
      <c r="V11" s="927"/>
      <c r="W11" s="925" t="s">
        <v>494</v>
      </c>
      <c r="X11" s="927"/>
      <c r="Y11" s="229"/>
      <c r="Z11" s="229"/>
      <c r="AA11" s="229"/>
      <c r="AB11" s="229"/>
      <c r="AC11" s="254"/>
      <c r="AD11" s="254"/>
      <c r="AE11" s="254"/>
      <c r="AF11" s="254">
        <v>1.0000000000000002E-2</v>
      </c>
      <c r="AG11" s="228"/>
      <c r="AH11" s="228"/>
      <c r="AI11" s="228"/>
      <c r="AJ11" s="228"/>
      <c r="AK11" s="925"/>
      <c r="AL11" s="926"/>
      <c r="AM11" s="926"/>
      <c r="AN11" s="926"/>
      <c r="AO11" s="927"/>
      <c r="AP11" s="2"/>
      <c r="AQ11" s="47">
        <f>IF(P11="材質劣化",2,IF(P11="漏水",3,1))</f>
        <v>2</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1.0000000000000002E-2</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1</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578" priority="2">
      <formula>$AQ11=2</formula>
    </cfRule>
  </conditionalFormatting>
  <conditionalFormatting sqref="Y29:AB29">
    <cfRule type="expression" dxfId="577" priority="11">
      <formula>$AQ28=2</formula>
    </cfRule>
  </conditionalFormatting>
  <conditionalFormatting sqref="Y30:AB31">
    <cfRule type="expression" dxfId="576" priority="9">
      <formula>$AQ28=2</formula>
    </cfRule>
  </conditionalFormatting>
  <conditionalFormatting sqref="Y32:AB32">
    <cfRule type="expression" dxfId="575" priority="7">
      <formula>$AQ29=2</formula>
    </cfRule>
  </conditionalFormatting>
  <conditionalFormatting sqref="Y33:AB33">
    <cfRule type="expression" dxfId="574" priority="5">
      <formula>$AQ29=2</formula>
    </cfRule>
  </conditionalFormatting>
  <conditionalFormatting sqref="Y34:AB34">
    <cfRule type="expression" dxfId="573" priority="3">
      <formula>$AQ29=2</formula>
    </cfRule>
  </conditionalFormatting>
  <conditionalFormatting sqref="Y11:AF28">
    <cfRule type="expression" dxfId="572" priority="1">
      <formula>$AQ11=3</formula>
    </cfRule>
  </conditionalFormatting>
  <conditionalFormatting sqref="Y29:AF29">
    <cfRule type="expression" dxfId="571" priority="12">
      <formula>$AQ28=3</formula>
    </cfRule>
  </conditionalFormatting>
  <conditionalFormatting sqref="Y30:AF31">
    <cfRule type="expression" dxfId="570" priority="10">
      <formula>$AQ28=3</formula>
    </cfRule>
  </conditionalFormatting>
  <conditionalFormatting sqref="Y32:AF32">
    <cfRule type="expression" dxfId="569" priority="8">
      <formula>$AQ29=3</formula>
    </cfRule>
  </conditionalFormatting>
  <conditionalFormatting sqref="Y33:AF33">
    <cfRule type="expression" dxfId="568" priority="6">
      <formula>$AQ29=3</formula>
    </cfRule>
  </conditionalFormatting>
  <conditionalFormatting sqref="Y34:AF34">
    <cfRule type="expression" dxfId="567" priority="4">
      <formula>$AQ29=3</formula>
    </cfRule>
  </conditionalFormatting>
  <conditionalFormatting sqref="AC11:AJ28">
    <cfRule type="expression" dxfId="566" priority="13">
      <formula>$AQ11=1</formula>
    </cfRule>
  </conditionalFormatting>
  <conditionalFormatting sqref="AC29:AJ29">
    <cfRule type="expression" dxfId="565" priority="24">
      <formula>$AQ28=1</formula>
    </cfRule>
  </conditionalFormatting>
  <conditionalFormatting sqref="AC30:AJ31">
    <cfRule type="expression" dxfId="564" priority="22">
      <formula>$AQ28=1</formula>
    </cfRule>
  </conditionalFormatting>
  <conditionalFormatting sqref="AC32:AJ32">
    <cfRule type="expression" dxfId="563" priority="20">
      <formula>$AQ29=1</formula>
    </cfRule>
  </conditionalFormatting>
  <conditionalFormatting sqref="AC33:AJ33">
    <cfRule type="expression" dxfId="562" priority="18">
      <formula>$AQ29=1</formula>
    </cfRule>
  </conditionalFormatting>
  <conditionalFormatting sqref="AC34:AJ34">
    <cfRule type="expression" dxfId="561" priority="16">
      <formula>$AQ29=1</formula>
    </cfRule>
  </conditionalFormatting>
  <conditionalFormatting sqref="AG11:AJ28">
    <cfRule type="expression" dxfId="560" priority="14">
      <formula>$AQ11=2</formula>
    </cfRule>
  </conditionalFormatting>
  <conditionalFormatting sqref="AG29:AJ29">
    <cfRule type="expression" dxfId="559" priority="23">
      <formula>$AQ28=2</formula>
    </cfRule>
  </conditionalFormatting>
  <conditionalFormatting sqref="AG30:AJ31">
    <cfRule type="expression" dxfId="558" priority="21">
      <formula>$AQ28=2</formula>
    </cfRule>
  </conditionalFormatting>
  <conditionalFormatting sqref="AG32:AJ32">
    <cfRule type="expression" dxfId="557" priority="19">
      <formula>$AQ29=2</formula>
    </cfRule>
  </conditionalFormatting>
  <conditionalFormatting sqref="AG33:AJ33">
    <cfRule type="expression" dxfId="556" priority="17">
      <formula>$AQ29=2</formula>
    </cfRule>
  </conditionalFormatting>
  <conditionalFormatting sqref="AG34:AJ34">
    <cfRule type="expression" dxfId="555" priority="15">
      <formula>$AQ29=2</formula>
    </cfRule>
  </conditionalFormatting>
  <dataValidations count="1">
    <dataValidation type="list" allowBlank="1" showInputMessage="1" showErrorMessage="1" sqref="Y11:AB34" xr:uid="{7064B0AA-4111-4BCA-91C4-17B7A4FC60C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6DABFB01-34D4-43F0-9C93-A5E91FBC7644}">
          <x14:formula1>
            <xm:f>'(参考)リスト'!$C$16:$C$47</xm:f>
          </x14:formula1>
          <xm:sqref>N11:O34</xm:sqref>
        </x14:dataValidation>
        <x14:dataValidation type="list" allowBlank="1" showInputMessage="1" showErrorMessage="1" xr:uid="{F284D932-81B7-48A7-B899-459853960529}">
          <x14:formula1>
            <xm:f>'(参考)リスト'!$G$16:$G$19</xm:f>
          </x14:formula1>
          <xm:sqref>AM35:AO38</xm:sqref>
        </x14:dataValidation>
        <x14:dataValidation type="list" allowBlank="1" showInputMessage="1" showErrorMessage="1" xr:uid="{F6C35111-2192-4F5D-9B6D-D942190C6250}">
          <x14:formula1>
            <xm:f>'(参考)リスト'!$B$16:$B$21</xm:f>
          </x14:formula1>
          <xm:sqref>L11:M34</xm:sqref>
        </x14:dataValidation>
        <x14:dataValidation type="list" allowBlank="1" showInputMessage="1" showErrorMessage="1" xr:uid="{0C5A9C50-1B8F-4643-8F11-1A0A23CC2B2D}">
          <x14:formula1>
            <xm:f>'(参考)リスト'!$E$16:$E$27</xm:f>
          </x14:formula1>
          <xm:sqref>R11:T34</xm:sqref>
        </x14:dataValidation>
        <x14:dataValidation type="list" allowBlank="1" showInputMessage="1" showErrorMessage="1" xr:uid="{D19BDEFD-565F-4DE3-B4D4-F0F51F836EF8}">
          <x14:formula1>
            <xm:f>'(参考)リスト'!$D$16:$D$18</xm:f>
          </x14:formula1>
          <xm:sqref>P11:Q34</xm:sqref>
        </x14:dataValidation>
        <x14:dataValidation type="list" allowBlank="1" showInputMessage="1" showErrorMessage="1" xr:uid="{53461491-CEB9-49DD-8A50-2290C5BD967F}">
          <x14:formula1>
            <xm:f>'(参考)リスト'!$F$16:$F$21</xm:f>
          </x14:formula1>
          <xm:sqref>U11:X34</xm:sqref>
        </x14:dataValidation>
      </x14:dataValidations>
    </ext>
  </extLst>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6395F-193F-4CE1-8170-6111E7528637}">
  <sheetPr codeName="Sheet165">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S064</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894</v>
      </c>
      <c r="O7" s="905"/>
      <c r="P7" s="901" t="s">
        <v>245</v>
      </c>
      <c r="Q7" s="903"/>
      <c r="R7" s="906">
        <v>10.6</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554" priority="2">
      <formula>$AQ11=2</formula>
    </cfRule>
  </conditionalFormatting>
  <conditionalFormatting sqref="Y29:AB29">
    <cfRule type="expression" dxfId="553" priority="11">
      <formula>$AQ28=2</formula>
    </cfRule>
  </conditionalFormatting>
  <conditionalFormatting sqref="Y30:AB31">
    <cfRule type="expression" dxfId="552" priority="9">
      <formula>$AQ28=2</formula>
    </cfRule>
  </conditionalFormatting>
  <conditionalFormatting sqref="Y32:AB32">
    <cfRule type="expression" dxfId="551" priority="7">
      <formula>$AQ29=2</formula>
    </cfRule>
  </conditionalFormatting>
  <conditionalFormatting sqref="Y33:AB33">
    <cfRule type="expression" dxfId="550" priority="5">
      <formula>$AQ29=2</formula>
    </cfRule>
  </conditionalFormatting>
  <conditionalFormatting sqref="Y34:AB34">
    <cfRule type="expression" dxfId="549" priority="3">
      <formula>$AQ29=2</formula>
    </cfRule>
  </conditionalFormatting>
  <conditionalFormatting sqref="Y11:AF28">
    <cfRule type="expression" dxfId="548" priority="1">
      <formula>$AQ11=3</formula>
    </cfRule>
  </conditionalFormatting>
  <conditionalFormatting sqref="Y29:AF29">
    <cfRule type="expression" dxfId="547" priority="12">
      <formula>$AQ28=3</formula>
    </cfRule>
  </conditionalFormatting>
  <conditionalFormatting sqref="Y30:AF31">
    <cfRule type="expression" dxfId="546" priority="10">
      <formula>$AQ28=3</formula>
    </cfRule>
  </conditionalFormatting>
  <conditionalFormatting sqref="Y32:AF32">
    <cfRule type="expression" dxfId="545" priority="8">
      <formula>$AQ29=3</formula>
    </cfRule>
  </conditionalFormatting>
  <conditionalFormatting sqref="Y33:AF33">
    <cfRule type="expression" dxfId="544" priority="6">
      <formula>$AQ29=3</formula>
    </cfRule>
  </conditionalFormatting>
  <conditionalFormatting sqref="Y34:AF34">
    <cfRule type="expression" dxfId="543" priority="4">
      <formula>$AQ29=3</formula>
    </cfRule>
  </conditionalFormatting>
  <conditionalFormatting sqref="AC11:AJ28">
    <cfRule type="expression" dxfId="542" priority="13">
      <formula>$AQ11=1</formula>
    </cfRule>
  </conditionalFormatting>
  <conditionalFormatting sqref="AC29:AJ29">
    <cfRule type="expression" dxfId="541" priority="24">
      <formula>$AQ28=1</formula>
    </cfRule>
  </conditionalFormatting>
  <conditionalFormatting sqref="AC30:AJ31">
    <cfRule type="expression" dxfId="540" priority="22">
      <formula>$AQ28=1</formula>
    </cfRule>
  </conditionalFormatting>
  <conditionalFormatting sqref="AC32:AJ32">
    <cfRule type="expression" dxfId="539" priority="20">
      <formula>$AQ29=1</formula>
    </cfRule>
  </conditionalFormatting>
  <conditionalFormatting sqref="AC33:AJ33">
    <cfRule type="expression" dxfId="538" priority="18">
      <formula>$AQ29=1</formula>
    </cfRule>
  </conditionalFormatting>
  <conditionalFormatting sqref="AC34:AJ34">
    <cfRule type="expression" dxfId="537" priority="16">
      <formula>$AQ29=1</formula>
    </cfRule>
  </conditionalFormatting>
  <conditionalFormatting sqref="AG11:AJ28">
    <cfRule type="expression" dxfId="536" priority="14">
      <formula>$AQ11=2</formula>
    </cfRule>
  </conditionalFormatting>
  <conditionalFormatting sqref="AG29:AJ29">
    <cfRule type="expression" dxfId="535" priority="23">
      <formula>$AQ28=2</formula>
    </cfRule>
  </conditionalFormatting>
  <conditionalFormatting sqref="AG30:AJ31">
    <cfRule type="expression" dxfId="534" priority="21">
      <formula>$AQ28=2</formula>
    </cfRule>
  </conditionalFormatting>
  <conditionalFormatting sqref="AG32:AJ32">
    <cfRule type="expression" dxfId="533" priority="19">
      <formula>$AQ29=2</formula>
    </cfRule>
  </conditionalFormatting>
  <conditionalFormatting sqref="AG33:AJ33">
    <cfRule type="expression" dxfId="532" priority="17">
      <formula>$AQ29=2</formula>
    </cfRule>
  </conditionalFormatting>
  <conditionalFormatting sqref="AG34:AJ34">
    <cfRule type="expression" dxfId="531" priority="15">
      <formula>$AQ29=2</formula>
    </cfRule>
  </conditionalFormatting>
  <dataValidations count="1">
    <dataValidation type="list" allowBlank="1" showInputMessage="1" showErrorMessage="1" sqref="Y11:AB34" xr:uid="{F5EB1548-E060-4E12-BFE1-951B3E57F70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F085A35-ED98-4697-BBC4-4B082AA5C937}">
          <x14:formula1>
            <xm:f>'(参考)リスト'!$F$16:$F$21</xm:f>
          </x14:formula1>
          <xm:sqref>U11:X34</xm:sqref>
        </x14:dataValidation>
        <x14:dataValidation type="list" allowBlank="1" showInputMessage="1" showErrorMessage="1" xr:uid="{4551AE8A-3AD8-4A06-AA54-7B96023B251B}">
          <x14:formula1>
            <xm:f>'(参考)リスト'!$D$16:$D$18</xm:f>
          </x14:formula1>
          <xm:sqref>P11:Q34</xm:sqref>
        </x14:dataValidation>
        <x14:dataValidation type="list" allowBlank="1" showInputMessage="1" showErrorMessage="1" xr:uid="{09502CBF-1B07-44D5-A671-082C6D526E82}">
          <x14:formula1>
            <xm:f>'(参考)リスト'!$E$16:$E$27</xm:f>
          </x14:formula1>
          <xm:sqref>R11:T34</xm:sqref>
        </x14:dataValidation>
        <x14:dataValidation type="list" allowBlank="1" showInputMessage="1" showErrorMessage="1" xr:uid="{2C9E6356-47B4-48C8-8A60-E5D4B111E8E5}">
          <x14:formula1>
            <xm:f>'(参考)リスト'!$B$16:$B$21</xm:f>
          </x14:formula1>
          <xm:sqref>L11:M34</xm:sqref>
        </x14:dataValidation>
        <x14:dataValidation type="list" allowBlank="1" showInputMessage="1" showErrorMessage="1" xr:uid="{51D081BD-0B4E-4AE3-AB93-402EB021C940}">
          <x14:formula1>
            <xm:f>'(参考)リスト'!$G$16:$G$19</xm:f>
          </x14:formula1>
          <xm:sqref>AM35:AO38</xm:sqref>
        </x14:dataValidation>
        <x14:dataValidation type="list" allowBlank="1" showInputMessage="1" showErrorMessage="1" xr:uid="{1C8335B3-16EC-403F-B1FA-FB8DBFAC9087}">
          <x14:formula1>
            <xm:f>'(参考)リスト'!$C$16:$C$47</xm:f>
          </x14:formula1>
          <xm:sqref>N11:O34</xm:sqref>
        </x14:dataValidation>
      </x14:dataValidations>
    </ext>
  </extLst>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994F5-BC94-4020-AA9C-AD96A0CEA0FF}">
  <sheetPr codeName="Sheet166">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S065</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895</v>
      </c>
      <c r="O7" s="905"/>
      <c r="P7" s="901" t="s">
        <v>245</v>
      </c>
      <c r="Q7" s="903"/>
      <c r="R7" s="906">
        <v>10.6</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530" priority="2">
      <formula>$AQ11=2</formula>
    </cfRule>
  </conditionalFormatting>
  <conditionalFormatting sqref="Y29:AB29">
    <cfRule type="expression" dxfId="529" priority="11">
      <formula>$AQ28=2</formula>
    </cfRule>
  </conditionalFormatting>
  <conditionalFormatting sqref="Y30:AB31">
    <cfRule type="expression" dxfId="528" priority="9">
      <formula>$AQ28=2</formula>
    </cfRule>
  </conditionalFormatting>
  <conditionalFormatting sqref="Y32:AB32">
    <cfRule type="expression" dxfId="527" priority="7">
      <formula>$AQ29=2</formula>
    </cfRule>
  </conditionalFormatting>
  <conditionalFormatting sqref="Y33:AB33">
    <cfRule type="expression" dxfId="526" priority="5">
      <formula>$AQ29=2</formula>
    </cfRule>
  </conditionalFormatting>
  <conditionalFormatting sqref="Y34:AB34">
    <cfRule type="expression" dxfId="525" priority="3">
      <formula>$AQ29=2</formula>
    </cfRule>
  </conditionalFormatting>
  <conditionalFormatting sqref="Y11:AF28">
    <cfRule type="expression" dxfId="524" priority="1">
      <formula>$AQ11=3</formula>
    </cfRule>
  </conditionalFormatting>
  <conditionalFormatting sqref="Y29:AF29">
    <cfRule type="expression" dxfId="523" priority="12">
      <formula>$AQ28=3</formula>
    </cfRule>
  </conditionalFormatting>
  <conditionalFormatting sqref="Y30:AF31">
    <cfRule type="expression" dxfId="522" priority="10">
      <formula>$AQ28=3</formula>
    </cfRule>
  </conditionalFormatting>
  <conditionalFormatting sqref="Y32:AF32">
    <cfRule type="expression" dxfId="521" priority="8">
      <formula>$AQ29=3</formula>
    </cfRule>
  </conditionalFormatting>
  <conditionalFormatting sqref="Y33:AF33">
    <cfRule type="expression" dxfId="520" priority="6">
      <formula>$AQ29=3</formula>
    </cfRule>
  </conditionalFormatting>
  <conditionalFormatting sqref="Y34:AF34">
    <cfRule type="expression" dxfId="519" priority="4">
      <formula>$AQ29=3</formula>
    </cfRule>
  </conditionalFormatting>
  <conditionalFormatting sqref="AC11:AJ28">
    <cfRule type="expression" dxfId="518" priority="13">
      <formula>$AQ11=1</formula>
    </cfRule>
  </conditionalFormatting>
  <conditionalFormatting sqref="AC29:AJ29">
    <cfRule type="expression" dxfId="517" priority="24">
      <formula>$AQ28=1</formula>
    </cfRule>
  </conditionalFormatting>
  <conditionalFormatting sqref="AC30:AJ31">
    <cfRule type="expression" dxfId="516" priority="22">
      <formula>$AQ28=1</formula>
    </cfRule>
  </conditionalFormatting>
  <conditionalFormatting sqref="AC32:AJ32">
    <cfRule type="expression" dxfId="515" priority="20">
      <formula>$AQ29=1</formula>
    </cfRule>
  </conditionalFormatting>
  <conditionalFormatting sqref="AC33:AJ33">
    <cfRule type="expression" dxfId="514" priority="18">
      <formula>$AQ29=1</formula>
    </cfRule>
  </conditionalFormatting>
  <conditionalFormatting sqref="AC34:AJ34">
    <cfRule type="expression" dxfId="513" priority="16">
      <formula>$AQ29=1</formula>
    </cfRule>
  </conditionalFormatting>
  <conditionalFormatting sqref="AG11:AJ28">
    <cfRule type="expression" dxfId="512" priority="14">
      <formula>$AQ11=2</formula>
    </cfRule>
  </conditionalFormatting>
  <conditionalFormatting sqref="AG29:AJ29">
    <cfRule type="expression" dxfId="511" priority="23">
      <formula>$AQ28=2</formula>
    </cfRule>
  </conditionalFormatting>
  <conditionalFormatting sqref="AG30:AJ31">
    <cfRule type="expression" dxfId="510" priority="21">
      <formula>$AQ28=2</formula>
    </cfRule>
  </conditionalFormatting>
  <conditionalFormatting sqref="AG32:AJ32">
    <cfRule type="expression" dxfId="509" priority="19">
      <formula>$AQ29=2</formula>
    </cfRule>
  </conditionalFormatting>
  <conditionalFormatting sqref="AG33:AJ33">
    <cfRule type="expression" dxfId="508" priority="17">
      <formula>$AQ29=2</formula>
    </cfRule>
  </conditionalFormatting>
  <conditionalFormatting sqref="AG34:AJ34">
    <cfRule type="expression" dxfId="507" priority="15">
      <formula>$AQ29=2</formula>
    </cfRule>
  </conditionalFormatting>
  <dataValidations count="1">
    <dataValidation type="list" allowBlank="1" showInputMessage="1" showErrorMessage="1" sqref="Y11:AB34" xr:uid="{FE8F5931-6A5F-4D92-B847-075D379AABD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9524FE8E-0C78-4021-851A-CE28F68BF1FA}">
          <x14:formula1>
            <xm:f>'(参考)リスト'!$C$16:$C$47</xm:f>
          </x14:formula1>
          <xm:sqref>N11:O34</xm:sqref>
        </x14:dataValidation>
        <x14:dataValidation type="list" allowBlank="1" showInputMessage="1" showErrorMessage="1" xr:uid="{0496DC17-710E-4244-A0DA-F16442F14A90}">
          <x14:formula1>
            <xm:f>'(参考)リスト'!$G$16:$G$19</xm:f>
          </x14:formula1>
          <xm:sqref>AM35:AO38</xm:sqref>
        </x14:dataValidation>
        <x14:dataValidation type="list" allowBlank="1" showInputMessage="1" showErrorMessage="1" xr:uid="{0305F462-FB6F-4D40-9DBF-8D2374CE802D}">
          <x14:formula1>
            <xm:f>'(参考)リスト'!$B$16:$B$21</xm:f>
          </x14:formula1>
          <xm:sqref>L11:M34</xm:sqref>
        </x14:dataValidation>
        <x14:dataValidation type="list" allowBlank="1" showInputMessage="1" showErrorMessage="1" xr:uid="{EAD3C4C8-66C0-4522-9A28-C8807FBACF85}">
          <x14:formula1>
            <xm:f>'(参考)リスト'!$E$16:$E$27</xm:f>
          </x14:formula1>
          <xm:sqref>R11:T34</xm:sqref>
        </x14:dataValidation>
        <x14:dataValidation type="list" allowBlank="1" showInputMessage="1" showErrorMessage="1" xr:uid="{1ADD57B3-B367-4985-8B05-1461E9804933}">
          <x14:formula1>
            <xm:f>'(参考)リスト'!$D$16:$D$18</xm:f>
          </x14:formula1>
          <xm:sqref>P11:Q34</xm:sqref>
        </x14:dataValidation>
        <x14:dataValidation type="list" allowBlank="1" showInputMessage="1" showErrorMessage="1" xr:uid="{9C669FF8-F02A-4243-85F9-70B7BEBADFAA}">
          <x14:formula1>
            <xm:f>'(参考)リスト'!$F$16:$F$21</xm:f>
          </x14:formula1>
          <xm:sqref>U11:X34</xm:sqref>
        </x14:dataValidation>
      </x14:dataValidations>
    </ext>
  </extLst>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75CE5-A12A-4281-A58C-87E6804635B9}">
  <sheetPr codeName="Sheet167">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S066</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896</v>
      </c>
      <c r="O7" s="905"/>
      <c r="P7" s="901" t="s">
        <v>245</v>
      </c>
      <c r="Q7" s="903"/>
      <c r="R7" s="906">
        <v>10.6</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506" priority="2">
      <formula>$AQ11=2</formula>
    </cfRule>
  </conditionalFormatting>
  <conditionalFormatting sqref="Y29:AB29">
    <cfRule type="expression" dxfId="505" priority="11">
      <formula>$AQ28=2</formula>
    </cfRule>
  </conditionalFormatting>
  <conditionalFormatting sqref="Y30:AB31">
    <cfRule type="expression" dxfId="504" priority="9">
      <formula>$AQ28=2</formula>
    </cfRule>
  </conditionalFormatting>
  <conditionalFormatting sqref="Y32:AB32">
    <cfRule type="expression" dxfId="503" priority="7">
      <formula>$AQ29=2</formula>
    </cfRule>
  </conditionalFormatting>
  <conditionalFormatting sqref="Y33:AB33">
    <cfRule type="expression" dxfId="502" priority="5">
      <formula>$AQ29=2</formula>
    </cfRule>
  </conditionalFormatting>
  <conditionalFormatting sqref="Y34:AB34">
    <cfRule type="expression" dxfId="501" priority="3">
      <formula>$AQ29=2</formula>
    </cfRule>
  </conditionalFormatting>
  <conditionalFormatting sqref="Y11:AF28">
    <cfRule type="expression" dxfId="500" priority="1">
      <formula>$AQ11=3</formula>
    </cfRule>
  </conditionalFormatting>
  <conditionalFormatting sqref="Y29:AF29">
    <cfRule type="expression" dxfId="499" priority="12">
      <formula>$AQ28=3</formula>
    </cfRule>
  </conditionalFormatting>
  <conditionalFormatting sqref="Y30:AF31">
    <cfRule type="expression" dxfId="498" priority="10">
      <formula>$AQ28=3</formula>
    </cfRule>
  </conditionalFormatting>
  <conditionalFormatting sqref="Y32:AF32">
    <cfRule type="expression" dxfId="497" priority="8">
      <formula>$AQ29=3</formula>
    </cfRule>
  </conditionalFormatting>
  <conditionalFormatting sqref="Y33:AF33">
    <cfRule type="expression" dxfId="496" priority="6">
      <formula>$AQ29=3</formula>
    </cfRule>
  </conditionalFormatting>
  <conditionalFormatting sqref="Y34:AF34">
    <cfRule type="expression" dxfId="495" priority="4">
      <formula>$AQ29=3</formula>
    </cfRule>
  </conditionalFormatting>
  <conditionalFormatting sqref="AC11:AJ28">
    <cfRule type="expression" dxfId="494" priority="13">
      <formula>$AQ11=1</formula>
    </cfRule>
  </conditionalFormatting>
  <conditionalFormatting sqref="AC29:AJ29">
    <cfRule type="expression" dxfId="493" priority="24">
      <formula>$AQ28=1</formula>
    </cfRule>
  </conditionalFormatting>
  <conditionalFormatting sqref="AC30:AJ31">
    <cfRule type="expression" dxfId="492" priority="22">
      <formula>$AQ28=1</formula>
    </cfRule>
  </conditionalFormatting>
  <conditionalFormatting sqref="AC32:AJ32">
    <cfRule type="expression" dxfId="491" priority="20">
      <formula>$AQ29=1</formula>
    </cfRule>
  </conditionalFormatting>
  <conditionalFormatting sqref="AC33:AJ33">
    <cfRule type="expression" dxfId="490" priority="18">
      <formula>$AQ29=1</formula>
    </cfRule>
  </conditionalFormatting>
  <conditionalFormatting sqref="AC34:AJ34">
    <cfRule type="expression" dxfId="489" priority="16">
      <formula>$AQ29=1</formula>
    </cfRule>
  </conditionalFormatting>
  <conditionalFormatting sqref="AG11:AJ28">
    <cfRule type="expression" dxfId="488" priority="14">
      <formula>$AQ11=2</formula>
    </cfRule>
  </conditionalFormatting>
  <conditionalFormatting sqref="AG29:AJ29">
    <cfRule type="expression" dxfId="487" priority="23">
      <formula>$AQ28=2</formula>
    </cfRule>
  </conditionalFormatting>
  <conditionalFormatting sqref="AG30:AJ31">
    <cfRule type="expression" dxfId="486" priority="21">
      <formula>$AQ28=2</formula>
    </cfRule>
  </conditionalFormatting>
  <conditionalFormatting sqref="AG32:AJ32">
    <cfRule type="expression" dxfId="485" priority="19">
      <formula>$AQ29=2</formula>
    </cfRule>
  </conditionalFormatting>
  <conditionalFormatting sqref="AG33:AJ33">
    <cfRule type="expression" dxfId="484" priority="17">
      <formula>$AQ29=2</formula>
    </cfRule>
  </conditionalFormatting>
  <conditionalFormatting sqref="AG34:AJ34">
    <cfRule type="expression" dxfId="483" priority="15">
      <formula>$AQ29=2</formula>
    </cfRule>
  </conditionalFormatting>
  <dataValidations count="1">
    <dataValidation type="list" allowBlank="1" showInputMessage="1" showErrorMessage="1" sqref="Y11:AB34" xr:uid="{9C131A95-0A7D-4827-ADE0-A785B163BCA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ABD1A0FB-D624-4EEE-A1DC-0A1F4FAAC50C}">
          <x14:formula1>
            <xm:f>'(参考)リスト'!$F$16:$F$21</xm:f>
          </x14:formula1>
          <xm:sqref>U11:X34</xm:sqref>
        </x14:dataValidation>
        <x14:dataValidation type="list" allowBlank="1" showInputMessage="1" showErrorMessage="1" xr:uid="{AFB662F3-5855-4BF8-A8C3-8BF22969B0C7}">
          <x14:formula1>
            <xm:f>'(参考)リスト'!$D$16:$D$18</xm:f>
          </x14:formula1>
          <xm:sqref>P11:Q34</xm:sqref>
        </x14:dataValidation>
        <x14:dataValidation type="list" allowBlank="1" showInputMessage="1" showErrorMessage="1" xr:uid="{647EC330-98C8-4297-95CD-F87C150952B6}">
          <x14:formula1>
            <xm:f>'(参考)リスト'!$E$16:$E$27</xm:f>
          </x14:formula1>
          <xm:sqref>R11:T34</xm:sqref>
        </x14:dataValidation>
        <x14:dataValidation type="list" allowBlank="1" showInputMessage="1" showErrorMessage="1" xr:uid="{0EE85EDF-A52B-4E1E-BC84-96FEA7109C2A}">
          <x14:formula1>
            <xm:f>'(参考)リスト'!$B$16:$B$21</xm:f>
          </x14:formula1>
          <xm:sqref>L11:M34</xm:sqref>
        </x14:dataValidation>
        <x14:dataValidation type="list" allowBlank="1" showInputMessage="1" showErrorMessage="1" xr:uid="{4F3C1766-2239-4EFE-960E-AFBB7DF47EA0}">
          <x14:formula1>
            <xm:f>'(参考)リスト'!$G$16:$G$19</xm:f>
          </x14:formula1>
          <xm:sqref>AM35:AO38</xm:sqref>
        </x14:dataValidation>
        <x14:dataValidation type="list" allowBlank="1" showInputMessage="1" showErrorMessage="1" xr:uid="{86A44BDB-1ED4-4DA3-8305-04D0B731D1FD}">
          <x14:formula1>
            <xm:f>'(参考)リスト'!$C$16:$C$47</xm:f>
          </x14:formula1>
          <xm:sqref>N11:O34</xm:sqref>
        </x14:dataValidation>
      </x14:dataValidations>
    </ext>
  </extLst>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04C8D-2A38-4FB3-B351-05FFC29F89DA}">
  <sheetPr codeName="Sheet168">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S067</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897</v>
      </c>
      <c r="O7" s="905"/>
      <c r="P7" s="901" t="s">
        <v>245</v>
      </c>
      <c r="Q7" s="903"/>
      <c r="R7" s="906">
        <v>10.6</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482" priority="2">
      <formula>$AQ11=2</formula>
    </cfRule>
  </conditionalFormatting>
  <conditionalFormatting sqref="Y29:AB29">
    <cfRule type="expression" dxfId="481" priority="11">
      <formula>$AQ28=2</formula>
    </cfRule>
  </conditionalFormatting>
  <conditionalFormatting sqref="Y30:AB31">
    <cfRule type="expression" dxfId="480" priority="9">
      <formula>$AQ28=2</formula>
    </cfRule>
  </conditionalFormatting>
  <conditionalFormatting sqref="Y32:AB32">
    <cfRule type="expression" dxfId="479" priority="7">
      <formula>$AQ29=2</formula>
    </cfRule>
  </conditionalFormatting>
  <conditionalFormatting sqref="Y33:AB33">
    <cfRule type="expression" dxfId="478" priority="5">
      <formula>$AQ29=2</formula>
    </cfRule>
  </conditionalFormatting>
  <conditionalFormatting sqref="Y34:AB34">
    <cfRule type="expression" dxfId="477" priority="3">
      <formula>$AQ29=2</formula>
    </cfRule>
  </conditionalFormatting>
  <conditionalFormatting sqref="Y11:AF28">
    <cfRule type="expression" dxfId="476" priority="1">
      <formula>$AQ11=3</formula>
    </cfRule>
  </conditionalFormatting>
  <conditionalFormatting sqref="Y29:AF29">
    <cfRule type="expression" dxfId="475" priority="12">
      <formula>$AQ28=3</formula>
    </cfRule>
  </conditionalFormatting>
  <conditionalFormatting sqref="Y30:AF31">
    <cfRule type="expression" dxfId="474" priority="10">
      <formula>$AQ28=3</formula>
    </cfRule>
  </conditionalFormatting>
  <conditionalFormatting sqref="Y32:AF32">
    <cfRule type="expression" dxfId="473" priority="8">
      <formula>$AQ29=3</formula>
    </cfRule>
  </conditionalFormatting>
  <conditionalFormatting sqref="Y33:AF33">
    <cfRule type="expression" dxfId="472" priority="6">
      <formula>$AQ29=3</formula>
    </cfRule>
  </conditionalFormatting>
  <conditionalFormatting sqref="Y34:AF34">
    <cfRule type="expression" dxfId="471" priority="4">
      <formula>$AQ29=3</formula>
    </cfRule>
  </conditionalFormatting>
  <conditionalFormatting sqref="AC11:AJ28">
    <cfRule type="expression" dxfId="470" priority="13">
      <formula>$AQ11=1</formula>
    </cfRule>
  </conditionalFormatting>
  <conditionalFormatting sqref="AC29:AJ29">
    <cfRule type="expression" dxfId="469" priority="24">
      <formula>$AQ28=1</formula>
    </cfRule>
  </conditionalFormatting>
  <conditionalFormatting sqref="AC30:AJ31">
    <cfRule type="expression" dxfId="468" priority="22">
      <formula>$AQ28=1</formula>
    </cfRule>
  </conditionalFormatting>
  <conditionalFormatting sqref="AC32:AJ32">
    <cfRule type="expression" dxfId="467" priority="20">
      <formula>$AQ29=1</formula>
    </cfRule>
  </conditionalFormatting>
  <conditionalFormatting sqref="AC33:AJ33">
    <cfRule type="expression" dxfId="466" priority="18">
      <formula>$AQ29=1</formula>
    </cfRule>
  </conditionalFormatting>
  <conditionalFormatting sqref="AC34:AJ34">
    <cfRule type="expression" dxfId="465" priority="16">
      <formula>$AQ29=1</formula>
    </cfRule>
  </conditionalFormatting>
  <conditionalFormatting sqref="AG11:AJ28">
    <cfRule type="expression" dxfId="464" priority="14">
      <formula>$AQ11=2</formula>
    </cfRule>
  </conditionalFormatting>
  <conditionalFormatting sqref="AG29:AJ29">
    <cfRule type="expression" dxfId="463" priority="23">
      <formula>$AQ28=2</formula>
    </cfRule>
  </conditionalFormatting>
  <conditionalFormatting sqref="AG30:AJ31">
    <cfRule type="expression" dxfId="462" priority="21">
      <formula>$AQ28=2</formula>
    </cfRule>
  </conditionalFormatting>
  <conditionalFormatting sqref="AG32:AJ32">
    <cfRule type="expression" dxfId="461" priority="19">
      <formula>$AQ29=2</formula>
    </cfRule>
  </conditionalFormatting>
  <conditionalFormatting sqref="AG33:AJ33">
    <cfRule type="expression" dxfId="460" priority="17">
      <formula>$AQ29=2</formula>
    </cfRule>
  </conditionalFormatting>
  <conditionalFormatting sqref="AG34:AJ34">
    <cfRule type="expression" dxfId="459" priority="15">
      <formula>$AQ29=2</formula>
    </cfRule>
  </conditionalFormatting>
  <dataValidations count="1">
    <dataValidation type="list" allowBlank="1" showInputMessage="1" showErrorMessage="1" sqref="Y11:AB34" xr:uid="{F57E7469-854F-44A9-ACF6-E97771BB953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9FEFDE50-CF9D-440E-B383-64DD8D1DB050}">
          <x14:formula1>
            <xm:f>'(参考)リスト'!$C$16:$C$47</xm:f>
          </x14:formula1>
          <xm:sqref>N11:O34</xm:sqref>
        </x14:dataValidation>
        <x14:dataValidation type="list" allowBlank="1" showInputMessage="1" showErrorMessage="1" xr:uid="{3F88B54A-E481-44AE-815C-6F4555824F8E}">
          <x14:formula1>
            <xm:f>'(参考)リスト'!$G$16:$G$19</xm:f>
          </x14:formula1>
          <xm:sqref>AM35:AO38</xm:sqref>
        </x14:dataValidation>
        <x14:dataValidation type="list" allowBlank="1" showInputMessage="1" showErrorMessage="1" xr:uid="{61C0AD2A-C816-4CAD-AEE0-C59F6CB385B5}">
          <x14:formula1>
            <xm:f>'(参考)リスト'!$B$16:$B$21</xm:f>
          </x14:formula1>
          <xm:sqref>L11:M34</xm:sqref>
        </x14:dataValidation>
        <x14:dataValidation type="list" allowBlank="1" showInputMessage="1" showErrorMessage="1" xr:uid="{1D82BA77-FD8D-496F-A635-DF9C5132AB20}">
          <x14:formula1>
            <xm:f>'(参考)リスト'!$E$16:$E$27</xm:f>
          </x14:formula1>
          <xm:sqref>R11:T34</xm:sqref>
        </x14:dataValidation>
        <x14:dataValidation type="list" allowBlank="1" showInputMessage="1" showErrorMessage="1" xr:uid="{D98C2AC8-3586-443B-AA77-A17231142A61}">
          <x14:formula1>
            <xm:f>'(参考)リスト'!$D$16:$D$18</xm:f>
          </x14:formula1>
          <xm:sqref>P11:Q34</xm:sqref>
        </x14:dataValidation>
        <x14:dataValidation type="list" allowBlank="1" showInputMessage="1" showErrorMessage="1" xr:uid="{80793DF7-9E81-4AFE-B414-51F5003E8D49}">
          <x14:formula1>
            <xm:f>'(参考)リスト'!$F$16:$F$21</xm:f>
          </x14:formula1>
          <xm:sqref>U11:X34</xm:sqref>
        </x14:dataValidation>
      </x14:dataValidations>
    </ext>
  </extLst>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3C8F8-DF2D-496C-A701-B008BB57950F}">
  <sheetPr codeName="Sheet169">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S068</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2.5000000000000005E-3</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898</v>
      </c>
      <c r="O7" s="905"/>
      <c r="P7" s="901" t="s">
        <v>245</v>
      </c>
      <c r="Q7" s="903"/>
      <c r="R7" s="906">
        <v>10.6</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500</v>
      </c>
      <c r="O11" s="927"/>
      <c r="P11" s="925" t="s">
        <v>443</v>
      </c>
      <c r="Q11" s="927"/>
      <c r="R11" s="928" t="s">
        <v>379</v>
      </c>
      <c r="S11" s="928"/>
      <c r="T11" s="928"/>
      <c r="U11" s="925" t="s">
        <v>494</v>
      </c>
      <c r="V11" s="927"/>
      <c r="W11" s="925" t="s">
        <v>494</v>
      </c>
      <c r="X11" s="927"/>
      <c r="Y11" s="229"/>
      <c r="Z11" s="229"/>
      <c r="AA11" s="229"/>
      <c r="AB11" s="229"/>
      <c r="AC11" s="254"/>
      <c r="AD11" s="254"/>
      <c r="AE11" s="254"/>
      <c r="AF11" s="254">
        <v>2.5000000000000005E-3</v>
      </c>
      <c r="AG11" s="228"/>
      <c r="AH11" s="228"/>
      <c r="AI11" s="228"/>
      <c r="AJ11" s="228"/>
      <c r="AK11" s="925" t="s">
        <v>527</v>
      </c>
      <c r="AL11" s="926"/>
      <c r="AM11" s="926"/>
      <c r="AN11" s="926"/>
      <c r="AO11" s="927"/>
      <c r="AP11" s="2"/>
      <c r="AQ11" s="47">
        <f>IF(P11="材質劣化",2,IF(P11="漏水",3,1))</f>
        <v>2</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v>3</v>
      </c>
      <c r="L13" s="925" t="s">
        <v>627</v>
      </c>
      <c r="M13" s="927"/>
      <c r="N13" s="925" t="s">
        <v>861</v>
      </c>
      <c r="O13" s="927"/>
      <c r="P13" s="925"/>
      <c r="Q13" s="927"/>
      <c r="R13" s="929" t="s">
        <v>379</v>
      </c>
      <c r="S13" s="930"/>
      <c r="T13" s="931"/>
      <c r="U13" s="925" t="s">
        <v>494</v>
      </c>
      <c r="V13" s="927"/>
      <c r="W13" s="925"/>
      <c r="X13" s="927"/>
      <c r="Y13" s="229"/>
      <c r="Z13" s="229"/>
      <c r="AA13" s="229"/>
      <c r="AB13" s="229"/>
      <c r="AC13" s="254"/>
      <c r="AD13" s="254"/>
      <c r="AE13" s="254"/>
      <c r="AF13" s="254"/>
      <c r="AG13" s="228"/>
      <c r="AH13" s="228"/>
      <c r="AI13" s="228"/>
      <c r="AJ13" s="228"/>
      <c r="AK13" s="925" t="s">
        <v>630</v>
      </c>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2.5000000000000005E-3</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1</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458" priority="2">
      <formula>$AQ11=2</formula>
    </cfRule>
  </conditionalFormatting>
  <conditionalFormatting sqref="Y29:AB29">
    <cfRule type="expression" dxfId="457" priority="11">
      <formula>$AQ28=2</formula>
    </cfRule>
  </conditionalFormatting>
  <conditionalFormatting sqref="Y30:AB31">
    <cfRule type="expression" dxfId="456" priority="9">
      <formula>$AQ28=2</formula>
    </cfRule>
  </conditionalFormatting>
  <conditionalFormatting sqref="Y32:AB32">
    <cfRule type="expression" dxfId="455" priority="7">
      <formula>$AQ29=2</formula>
    </cfRule>
  </conditionalFormatting>
  <conditionalFormatting sqref="Y33:AB33">
    <cfRule type="expression" dxfId="454" priority="5">
      <formula>$AQ29=2</formula>
    </cfRule>
  </conditionalFormatting>
  <conditionalFormatting sqref="Y34:AB34">
    <cfRule type="expression" dxfId="453" priority="3">
      <formula>$AQ29=2</formula>
    </cfRule>
  </conditionalFormatting>
  <conditionalFormatting sqref="Y11:AF28">
    <cfRule type="expression" dxfId="452" priority="1">
      <formula>$AQ11=3</formula>
    </cfRule>
  </conditionalFormatting>
  <conditionalFormatting sqref="Y29:AF29">
    <cfRule type="expression" dxfId="451" priority="12">
      <formula>$AQ28=3</formula>
    </cfRule>
  </conditionalFormatting>
  <conditionalFormatting sqref="Y30:AF31">
    <cfRule type="expression" dxfId="450" priority="10">
      <formula>$AQ28=3</formula>
    </cfRule>
  </conditionalFormatting>
  <conditionalFormatting sqref="Y32:AF32">
    <cfRule type="expression" dxfId="449" priority="8">
      <formula>$AQ29=3</formula>
    </cfRule>
  </conditionalFormatting>
  <conditionalFormatting sqref="Y33:AF33">
    <cfRule type="expression" dxfId="448" priority="6">
      <formula>$AQ29=3</formula>
    </cfRule>
  </conditionalFormatting>
  <conditionalFormatting sqref="Y34:AF34">
    <cfRule type="expression" dxfId="447" priority="4">
      <formula>$AQ29=3</formula>
    </cfRule>
  </conditionalFormatting>
  <conditionalFormatting sqref="AC11:AJ28">
    <cfRule type="expression" dxfId="446" priority="13">
      <formula>$AQ11=1</formula>
    </cfRule>
  </conditionalFormatting>
  <conditionalFormatting sqref="AC29:AJ29">
    <cfRule type="expression" dxfId="445" priority="24">
      <formula>$AQ28=1</formula>
    </cfRule>
  </conditionalFormatting>
  <conditionalFormatting sqref="AC30:AJ31">
    <cfRule type="expression" dxfId="444" priority="22">
      <formula>$AQ28=1</formula>
    </cfRule>
  </conditionalFormatting>
  <conditionalFormatting sqref="AC32:AJ32">
    <cfRule type="expression" dxfId="443" priority="20">
      <formula>$AQ29=1</formula>
    </cfRule>
  </conditionalFormatting>
  <conditionalFormatting sqref="AC33:AJ33">
    <cfRule type="expression" dxfId="442" priority="18">
      <formula>$AQ29=1</formula>
    </cfRule>
  </conditionalFormatting>
  <conditionalFormatting sqref="AC34:AJ34">
    <cfRule type="expression" dxfId="441" priority="16">
      <formula>$AQ29=1</formula>
    </cfRule>
  </conditionalFormatting>
  <conditionalFormatting sqref="AG11:AJ28">
    <cfRule type="expression" dxfId="440" priority="14">
      <formula>$AQ11=2</formula>
    </cfRule>
  </conditionalFormatting>
  <conditionalFormatting sqref="AG29:AJ29">
    <cfRule type="expression" dxfId="439" priority="23">
      <formula>$AQ28=2</formula>
    </cfRule>
  </conditionalFormatting>
  <conditionalFormatting sqref="AG30:AJ31">
    <cfRule type="expression" dxfId="438" priority="21">
      <formula>$AQ28=2</formula>
    </cfRule>
  </conditionalFormatting>
  <conditionalFormatting sqref="AG32:AJ32">
    <cfRule type="expression" dxfId="437" priority="19">
      <formula>$AQ29=2</formula>
    </cfRule>
  </conditionalFormatting>
  <conditionalFormatting sqref="AG33:AJ33">
    <cfRule type="expression" dxfId="436" priority="17">
      <formula>$AQ29=2</formula>
    </cfRule>
  </conditionalFormatting>
  <conditionalFormatting sqref="AG34:AJ34">
    <cfRule type="expression" dxfId="435" priority="15">
      <formula>$AQ29=2</formula>
    </cfRule>
  </conditionalFormatting>
  <dataValidations count="1">
    <dataValidation type="list" allowBlank="1" showInputMessage="1" showErrorMessage="1" sqref="Y11:AB34" xr:uid="{BBC55AAC-E5AE-414F-9FD1-6F400776DC4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C89A99D-AE5E-4CE2-92A2-3D571884E5CF}">
          <x14:formula1>
            <xm:f>'(参考)リスト'!$F$16:$F$21</xm:f>
          </x14:formula1>
          <xm:sqref>U11:X34</xm:sqref>
        </x14:dataValidation>
        <x14:dataValidation type="list" allowBlank="1" showInputMessage="1" showErrorMessage="1" xr:uid="{D9F7BDC5-9699-491C-9B6F-A0AA952C4E6E}">
          <x14:formula1>
            <xm:f>'(参考)リスト'!$D$16:$D$18</xm:f>
          </x14:formula1>
          <xm:sqref>P11:Q34</xm:sqref>
        </x14:dataValidation>
        <x14:dataValidation type="list" allowBlank="1" showInputMessage="1" showErrorMessage="1" xr:uid="{F05678A9-C941-4AD0-A303-D77AFB3085EA}">
          <x14:formula1>
            <xm:f>'(参考)リスト'!$E$16:$E$27</xm:f>
          </x14:formula1>
          <xm:sqref>R11:T34</xm:sqref>
        </x14:dataValidation>
        <x14:dataValidation type="list" allowBlank="1" showInputMessage="1" showErrorMessage="1" xr:uid="{84260971-6FCF-4B31-90DF-F76C5690A143}">
          <x14:formula1>
            <xm:f>'(参考)リスト'!$B$16:$B$21</xm:f>
          </x14:formula1>
          <xm:sqref>L11:M34</xm:sqref>
        </x14:dataValidation>
        <x14:dataValidation type="list" allowBlank="1" showInputMessage="1" showErrorMessage="1" xr:uid="{E3D6602E-6CCE-4A2E-8FD1-88799E7F0688}">
          <x14:formula1>
            <xm:f>'(参考)リスト'!$G$16:$G$19</xm:f>
          </x14:formula1>
          <xm:sqref>AM35:AO38</xm:sqref>
        </x14:dataValidation>
        <x14:dataValidation type="list" allowBlank="1" showInputMessage="1" showErrorMessage="1" xr:uid="{9AAD33AF-DB4C-44A9-8D3E-A7DD74AE4496}">
          <x14:formula1>
            <xm:f>'(参考)リスト'!$C$16:$C$47</xm:f>
          </x14:formula1>
          <xm:sqref>N11:O34</xm:sqref>
        </x14:dataValidation>
      </x14:dataValidations>
    </ext>
  </extLst>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66F27-7CBD-4F49-8011-0D825D93E2B3}">
  <sheetPr codeName="Sheet170">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S069</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899</v>
      </c>
      <c r="O7" s="905"/>
      <c r="P7" s="901" t="s">
        <v>245</v>
      </c>
      <c r="Q7" s="903"/>
      <c r="R7" s="906">
        <v>10.6</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862</v>
      </c>
      <c r="O11" s="927"/>
      <c r="P11" s="925" t="s">
        <v>443</v>
      </c>
      <c r="Q11" s="927"/>
      <c r="R11" s="928" t="s">
        <v>345</v>
      </c>
      <c r="S11" s="928"/>
      <c r="T11" s="928"/>
      <c r="U11" s="925" t="s">
        <v>432</v>
      </c>
      <c r="V11" s="927"/>
      <c r="W11" s="925" t="s">
        <v>432</v>
      </c>
      <c r="X11" s="927"/>
      <c r="Y11" s="229"/>
      <c r="Z11" s="229"/>
      <c r="AA11" s="229"/>
      <c r="AB11" s="229"/>
      <c r="AC11" s="228"/>
      <c r="AD11" s="228"/>
      <c r="AE11" s="228"/>
      <c r="AF11" s="228"/>
      <c r="AG11" s="228"/>
      <c r="AH11" s="228"/>
      <c r="AI11" s="228"/>
      <c r="AJ11" s="228"/>
      <c r="AK11" s="925" t="s">
        <v>1034</v>
      </c>
      <c r="AL11" s="926"/>
      <c r="AM11" s="926"/>
      <c r="AN11" s="926"/>
      <c r="AO11" s="927"/>
      <c r="AP11" s="2"/>
      <c r="AQ11" s="47">
        <f>IF(P11="材質劣化",2,IF(P11="漏水",3,1))</f>
        <v>2</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v>3</v>
      </c>
      <c r="L13" s="925" t="s">
        <v>627</v>
      </c>
      <c r="M13" s="927"/>
      <c r="N13" s="925" t="s">
        <v>861</v>
      </c>
      <c r="O13" s="927"/>
      <c r="P13" s="925"/>
      <c r="Q13" s="927"/>
      <c r="R13" s="929" t="s">
        <v>379</v>
      </c>
      <c r="S13" s="930"/>
      <c r="T13" s="931"/>
      <c r="U13" s="925" t="s">
        <v>494</v>
      </c>
      <c r="V13" s="927"/>
      <c r="W13" s="925"/>
      <c r="X13" s="927"/>
      <c r="Y13" s="229"/>
      <c r="Z13" s="229"/>
      <c r="AA13" s="229"/>
      <c r="AB13" s="229"/>
      <c r="AC13" s="254"/>
      <c r="AD13" s="254"/>
      <c r="AE13" s="254"/>
      <c r="AF13" s="254"/>
      <c r="AG13" s="228"/>
      <c r="AH13" s="228"/>
      <c r="AI13" s="228"/>
      <c r="AJ13" s="228"/>
      <c r="AK13" s="925" t="s">
        <v>630</v>
      </c>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434" priority="2">
      <formula>$AQ11=2</formula>
    </cfRule>
  </conditionalFormatting>
  <conditionalFormatting sqref="Y29:AB29">
    <cfRule type="expression" dxfId="433" priority="11">
      <formula>$AQ28=2</formula>
    </cfRule>
  </conditionalFormatting>
  <conditionalFormatting sqref="Y30:AB31">
    <cfRule type="expression" dxfId="432" priority="9">
      <formula>$AQ28=2</formula>
    </cfRule>
  </conditionalFormatting>
  <conditionalFormatting sqref="Y32:AB32">
    <cfRule type="expression" dxfId="431" priority="7">
      <formula>$AQ29=2</formula>
    </cfRule>
  </conditionalFormatting>
  <conditionalFormatting sqref="Y33:AB33">
    <cfRule type="expression" dxfId="430" priority="5">
      <formula>$AQ29=2</formula>
    </cfRule>
  </conditionalFormatting>
  <conditionalFormatting sqref="Y34:AB34">
    <cfRule type="expression" dxfId="429" priority="3">
      <formula>$AQ29=2</formula>
    </cfRule>
  </conditionalFormatting>
  <conditionalFormatting sqref="Y11:AF28">
    <cfRule type="expression" dxfId="428" priority="1">
      <formula>$AQ11=3</formula>
    </cfRule>
  </conditionalFormatting>
  <conditionalFormatting sqref="Y29:AF29">
    <cfRule type="expression" dxfId="427" priority="12">
      <formula>$AQ28=3</formula>
    </cfRule>
  </conditionalFormatting>
  <conditionalFormatting sqref="Y30:AF31">
    <cfRule type="expression" dxfId="426" priority="10">
      <formula>$AQ28=3</formula>
    </cfRule>
  </conditionalFormatting>
  <conditionalFormatting sqref="Y32:AF32">
    <cfRule type="expression" dxfId="425" priority="8">
      <formula>$AQ29=3</formula>
    </cfRule>
  </conditionalFormatting>
  <conditionalFormatting sqref="Y33:AF33">
    <cfRule type="expression" dxfId="424" priority="6">
      <formula>$AQ29=3</formula>
    </cfRule>
  </conditionalFormatting>
  <conditionalFormatting sqref="Y34:AF34">
    <cfRule type="expression" dxfId="423" priority="4">
      <formula>$AQ29=3</formula>
    </cfRule>
  </conditionalFormatting>
  <conditionalFormatting sqref="AC11:AJ28">
    <cfRule type="expression" dxfId="422" priority="13">
      <formula>$AQ11=1</formula>
    </cfRule>
  </conditionalFormatting>
  <conditionalFormatting sqref="AC29:AJ29">
    <cfRule type="expression" dxfId="421" priority="24">
      <formula>$AQ28=1</formula>
    </cfRule>
  </conditionalFormatting>
  <conditionalFormatting sqref="AC30:AJ31">
    <cfRule type="expression" dxfId="420" priority="22">
      <formula>$AQ28=1</formula>
    </cfRule>
  </conditionalFormatting>
  <conditionalFormatting sqref="AC32:AJ32">
    <cfRule type="expression" dxfId="419" priority="20">
      <formula>$AQ29=1</formula>
    </cfRule>
  </conditionalFormatting>
  <conditionalFormatting sqref="AC33:AJ33">
    <cfRule type="expression" dxfId="418" priority="18">
      <formula>$AQ29=1</formula>
    </cfRule>
  </conditionalFormatting>
  <conditionalFormatting sqref="AC34:AJ34">
    <cfRule type="expression" dxfId="417" priority="16">
      <formula>$AQ29=1</formula>
    </cfRule>
  </conditionalFormatting>
  <conditionalFormatting sqref="AG11:AJ28">
    <cfRule type="expression" dxfId="416" priority="14">
      <formula>$AQ11=2</formula>
    </cfRule>
  </conditionalFormatting>
  <conditionalFormatting sqref="AG29:AJ29">
    <cfRule type="expression" dxfId="415" priority="23">
      <formula>$AQ28=2</formula>
    </cfRule>
  </conditionalFormatting>
  <conditionalFormatting sqref="AG30:AJ31">
    <cfRule type="expression" dxfId="414" priority="21">
      <formula>$AQ28=2</formula>
    </cfRule>
  </conditionalFormatting>
  <conditionalFormatting sqref="AG32:AJ32">
    <cfRule type="expression" dxfId="413" priority="19">
      <formula>$AQ29=2</formula>
    </cfRule>
  </conditionalFormatting>
  <conditionalFormatting sqref="AG33:AJ33">
    <cfRule type="expression" dxfId="412" priority="17">
      <formula>$AQ29=2</formula>
    </cfRule>
  </conditionalFormatting>
  <conditionalFormatting sqref="AG34:AJ34">
    <cfRule type="expression" dxfId="411" priority="15">
      <formula>$AQ29=2</formula>
    </cfRule>
  </conditionalFormatting>
  <dataValidations count="1">
    <dataValidation type="list" allowBlank="1" showInputMessage="1" showErrorMessage="1" sqref="Y11:AB34" xr:uid="{577B9492-CD44-4049-B9EA-EAA5D084AA7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790027D4-E73E-491B-8963-90023055356B}">
          <x14:formula1>
            <xm:f>'(参考)リスト'!$C$16:$C$47</xm:f>
          </x14:formula1>
          <xm:sqref>N11:O34</xm:sqref>
        </x14:dataValidation>
        <x14:dataValidation type="list" allowBlank="1" showInputMessage="1" showErrorMessage="1" xr:uid="{6538E1A7-0FE6-4278-A15D-A8FBACCBD189}">
          <x14:formula1>
            <xm:f>'(参考)リスト'!$G$16:$G$19</xm:f>
          </x14:formula1>
          <xm:sqref>AM35:AO38</xm:sqref>
        </x14:dataValidation>
        <x14:dataValidation type="list" allowBlank="1" showInputMessage="1" showErrorMessage="1" xr:uid="{BB2DC010-1D23-42E9-9BAE-1F94D1A5A9D4}">
          <x14:formula1>
            <xm:f>'(参考)リスト'!$B$16:$B$21</xm:f>
          </x14:formula1>
          <xm:sqref>L11:M34</xm:sqref>
        </x14:dataValidation>
        <x14:dataValidation type="list" allowBlank="1" showInputMessage="1" showErrorMessage="1" xr:uid="{5D27EB5A-03EA-48D5-9C13-615DEE66FFD7}">
          <x14:formula1>
            <xm:f>'(参考)リスト'!$E$16:$E$27</xm:f>
          </x14:formula1>
          <xm:sqref>R11:T34</xm:sqref>
        </x14:dataValidation>
        <x14:dataValidation type="list" allowBlank="1" showInputMessage="1" showErrorMessage="1" xr:uid="{FFC0770B-4A84-47D8-A5ED-2859019949A9}">
          <x14:formula1>
            <xm:f>'(参考)リスト'!$D$16:$D$18</xm:f>
          </x14:formula1>
          <xm:sqref>P11:Q34</xm:sqref>
        </x14:dataValidation>
        <x14:dataValidation type="list" allowBlank="1" showInputMessage="1" showErrorMessage="1" xr:uid="{D380D41A-9D30-411F-A96B-41EF5AAACEAF}">
          <x14:formula1>
            <xm:f>'(参考)リスト'!$F$16:$F$21</xm:f>
          </x14:formula1>
          <xm:sqref>U11:X34</xm:sqref>
        </x14:dataValidation>
      </x14:dataValidations>
    </ext>
  </extLst>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7A6B3-58C2-4827-B90F-F0690146E1AF}">
  <sheetPr codeName="Sheet171">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S070</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900</v>
      </c>
      <c r="O7" s="905"/>
      <c r="P7" s="901" t="s">
        <v>245</v>
      </c>
      <c r="Q7" s="903"/>
      <c r="R7" s="906">
        <v>10.6</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433</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410" priority="2">
      <formula>$AQ11=2</formula>
    </cfRule>
  </conditionalFormatting>
  <conditionalFormatting sqref="Y29:AB29">
    <cfRule type="expression" dxfId="409" priority="11">
      <formula>$AQ28=2</formula>
    </cfRule>
  </conditionalFormatting>
  <conditionalFormatting sqref="Y30:AB31">
    <cfRule type="expression" dxfId="408" priority="9">
      <formula>$AQ28=2</formula>
    </cfRule>
  </conditionalFormatting>
  <conditionalFormatting sqref="Y32:AB32">
    <cfRule type="expression" dxfId="407" priority="7">
      <formula>$AQ29=2</formula>
    </cfRule>
  </conditionalFormatting>
  <conditionalFormatting sqref="Y33:AB33">
    <cfRule type="expression" dxfId="406" priority="5">
      <formula>$AQ29=2</formula>
    </cfRule>
  </conditionalFormatting>
  <conditionalFormatting sqref="Y34:AB34">
    <cfRule type="expression" dxfId="405" priority="3">
      <formula>$AQ29=2</formula>
    </cfRule>
  </conditionalFormatting>
  <conditionalFormatting sqref="Y11:AF28">
    <cfRule type="expression" dxfId="404" priority="1">
      <formula>$AQ11=3</formula>
    </cfRule>
  </conditionalFormatting>
  <conditionalFormatting sqref="Y29:AF29">
    <cfRule type="expression" dxfId="403" priority="12">
      <formula>$AQ28=3</formula>
    </cfRule>
  </conditionalFormatting>
  <conditionalFormatting sqref="Y30:AF31">
    <cfRule type="expression" dxfId="402" priority="10">
      <formula>$AQ28=3</formula>
    </cfRule>
  </conditionalFormatting>
  <conditionalFormatting sqref="Y32:AF32">
    <cfRule type="expression" dxfId="401" priority="8">
      <formula>$AQ29=3</formula>
    </cfRule>
  </conditionalFormatting>
  <conditionalFormatting sqref="Y33:AF33">
    <cfRule type="expression" dxfId="400" priority="6">
      <formula>$AQ29=3</formula>
    </cfRule>
  </conditionalFormatting>
  <conditionalFormatting sqref="Y34:AF34">
    <cfRule type="expression" dxfId="399" priority="4">
      <formula>$AQ29=3</formula>
    </cfRule>
  </conditionalFormatting>
  <conditionalFormatting sqref="AC11:AJ28">
    <cfRule type="expression" dxfId="398" priority="13">
      <formula>$AQ11=1</formula>
    </cfRule>
  </conditionalFormatting>
  <conditionalFormatting sqref="AC29:AJ29">
    <cfRule type="expression" dxfId="397" priority="24">
      <formula>$AQ28=1</formula>
    </cfRule>
  </conditionalFormatting>
  <conditionalFormatting sqref="AC30:AJ31">
    <cfRule type="expression" dxfId="396" priority="22">
      <formula>$AQ28=1</formula>
    </cfRule>
  </conditionalFormatting>
  <conditionalFormatting sqref="AC32:AJ32">
    <cfRule type="expression" dxfId="395" priority="20">
      <formula>$AQ29=1</formula>
    </cfRule>
  </conditionalFormatting>
  <conditionalFormatting sqref="AC33:AJ33">
    <cfRule type="expression" dxfId="394" priority="18">
      <formula>$AQ29=1</formula>
    </cfRule>
  </conditionalFormatting>
  <conditionalFormatting sqref="AC34:AJ34">
    <cfRule type="expression" dxfId="393" priority="16">
      <formula>$AQ29=1</formula>
    </cfRule>
  </conditionalFormatting>
  <conditionalFormatting sqref="AG11:AJ28">
    <cfRule type="expression" dxfId="392" priority="14">
      <formula>$AQ11=2</formula>
    </cfRule>
  </conditionalFormatting>
  <conditionalFormatting sqref="AG29:AJ29">
    <cfRule type="expression" dxfId="391" priority="23">
      <formula>$AQ28=2</formula>
    </cfRule>
  </conditionalFormatting>
  <conditionalFormatting sqref="AG30:AJ31">
    <cfRule type="expression" dxfId="390" priority="21">
      <formula>$AQ28=2</formula>
    </cfRule>
  </conditionalFormatting>
  <conditionalFormatting sqref="AG32:AJ32">
    <cfRule type="expression" dxfId="389" priority="19">
      <formula>$AQ29=2</formula>
    </cfRule>
  </conditionalFormatting>
  <conditionalFormatting sqref="AG33:AJ33">
    <cfRule type="expression" dxfId="388" priority="17">
      <formula>$AQ29=2</formula>
    </cfRule>
  </conditionalFormatting>
  <conditionalFormatting sqref="AG34:AJ34">
    <cfRule type="expression" dxfId="387" priority="15">
      <formula>$AQ29=2</formula>
    </cfRule>
  </conditionalFormatting>
  <dataValidations count="1">
    <dataValidation type="list" allowBlank="1" showInputMessage="1" showErrorMessage="1" sqref="Y11:AB34" xr:uid="{31C65380-85C6-4EF1-9718-AC5DAC58CBCB}">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F8D0494B-95C8-4063-91F3-7F76B92D81D6}">
          <x14:formula1>
            <xm:f>'(参考)リスト'!$F$16:$F$21</xm:f>
          </x14:formula1>
          <xm:sqref>U11:X34</xm:sqref>
        </x14:dataValidation>
        <x14:dataValidation type="list" allowBlank="1" showInputMessage="1" showErrorMessage="1" xr:uid="{7CDF8D61-FB30-4920-9C6F-5D3F868A33DB}">
          <x14:formula1>
            <xm:f>'(参考)リスト'!$D$16:$D$18</xm:f>
          </x14:formula1>
          <xm:sqref>P11:Q34</xm:sqref>
        </x14:dataValidation>
        <x14:dataValidation type="list" allowBlank="1" showInputMessage="1" showErrorMessage="1" xr:uid="{C7BE56AC-3D06-480B-A339-D1A5DA0A4BBC}">
          <x14:formula1>
            <xm:f>'(参考)リスト'!$E$16:$E$27</xm:f>
          </x14:formula1>
          <xm:sqref>R11:T34</xm:sqref>
        </x14:dataValidation>
        <x14:dataValidation type="list" allowBlank="1" showInputMessage="1" showErrorMessage="1" xr:uid="{AEFAA10E-B244-47BD-8DA0-5D4A73E224E7}">
          <x14:formula1>
            <xm:f>'(参考)リスト'!$B$16:$B$21</xm:f>
          </x14:formula1>
          <xm:sqref>L11:M34</xm:sqref>
        </x14:dataValidation>
        <x14:dataValidation type="list" allowBlank="1" showInputMessage="1" showErrorMessage="1" xr:uid="{45CF90B8-27CF-48BF-9447-705A64C86695}">
          <x14:formula1>
            <xm:f>'(参考)リスト'!$G$16:$G$19</xm:f>
          </x14:formula1>
          <xm:sqref>AM35:AO38</xm:sqref>
        </x14:dataValidation>
        <x14:dataValidation type="list" allowBlank="1" showInputMessage="1" showErrorMessage="1" xr:uid="{4580C16A-BEA0-453D-9199-AD65C7385F30}">
          <x14:formula1>
            <xm:f>'(参考)リスト'!$C$16:$C$47</xm:f>
          </x14:formula1>
          <xm:sqref>N11:O34</xm:sqref>
        </x14:dataValidation>
      </x14:dataValidations>
    </ext>
  </extLst>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3B4F9-FD8C-40E0-8E5C-4B466708F5EF}">
  <sheetPr codeName="Sheet172">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S071</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901</v>
      </c>
      <c r="O7" s="905"/>
      <c r="P7" s="901" t="s">
        <v>245</v>
      </c>
      <c r="Q7" s="903"/>
      <c r="R7" s="906">
        <v>10.6</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433</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386" priority="2">
      <formula>$AQ11=2</formula>
    </cfRule>
  </conditionalFormatting>
  <conditionalFormatting sqref="Y29:AB29">
    <cfRule type="expression" dxfId="385" priority="11">
      <formula>$AQ28=2</formula>
    </cfRule>
  </conditionalFormatting>
  <conditionalFormatting sqref="Y30:AB31">
    <cfRule type="expression" dxfId="384" priority="9">
      <formula>$AQ28=2</formula>
    </cfRule>
  </conditionalFormatting>
  <conditionalFormatting sqref="Y32:AB32">
    <cfRule type="expression" dxfId="383" priority="7">
      <formula>$AQ29=2</formula>
    </cfRule>
  </conditionalFormatting>
  <conditionalFormatting sqref="Y33:AB33">
    <cfRule type="expression" dxfId="382" priority="5">
      <formula>$AQ29=2</formula>
    </cfRule>
  </conditionalFormatting>
  <conditionalFormatting sqref="Y34:AB34">
    <cfRule type="expression" dxfId="381" priority="3">
      <formula>$AQ29=2</formula>
    </cfRule>
  </conditionalFormatting>
  <conditionalFormatting sqref="Y11:AF28">
    <cfRule type="expression" dxfId="380" priority="1">
      <formula>$AQ11=3</formula>
    </cfRule>
  </conditionalFormatting>
  <conditionalFormatting sqref="Y29:AF29">
    <cfRule type="expression" dxfId="379" priority="12">
      <formula>$AQ28=3</formula>
    </cfRule>
  </conditionalFormatting>
  <conditionalFormatting sqref="Y30:AF31">
    <cfRule type="expression" dxfId="378" priority="10">
      <formula>$AQ28=3</formula>
    </cfRule>
  </conditionalFormatting>
  <conditionalFormatting sqref="Y32:AF32">
    <cfRule type="expression" dxfId="377" priority="8">
      <formula>$AQ29=3</formula>
    </cfRule>
  </conditionalFormatting>
  <conditionalFormatting sqref="Y33:AF33">
    <cfRule type="expression" dxfId="376" priority="6">
      <formula>$AQ29=3</formula>
    </cfRule>
  </conditionalFormatting>
  <conditionalFormatting sqref="Y34:AF34">
    <cfRule type="expression" dxfId="375" priority="4">
      <formula>$AQ29=3</formula>
    </cfRule>
  </conditionalFormatting>
  <conditionalFormatting sqref="AC11:AJ28">
    <cfRule type="expression" dxfId="374" priority="13">
      <formula>$AQ11=1</formula>
    </cfRule>
  </conditionalFormatting>
  <conditionalFormatting sqref="AC29:AJ29">
    <cfRule type="expression" dxfId="373" priority="24">
      <formula>$AQ28=1</formula>
    </cfRule>
  </conditionalFormatting>
  <conditionalFormatting sqref="AC30:AJ31">
    <cfRule type="expression" dxfId="372" priority="22">
      <formula>$AQ28=1</formula>
    </cfRule>
  </conditionalFormatting>
  <conditionalFormatting sqref="AC32:AJ32">
    <cfRule type="expression" dxfId="371" priority="20">
      <formula>$AQ29=1</formula>
    </cfRule>
  </conditionalFormatting>
  <conditionalFormatting sqref="AC33:AJ33">
    <cfRule type="expression" dxfId="370" priority="18">
      <formula>$AQ29=1</formula>
    </cfRule>
  </conditionalFormatting>
  <conditionalFormatting sqref="AC34:AJ34">
    <cfRule type="expression" dxfId="369" priority="16">
      <formula>$AQ29=1</formula>
    </cfRule>
  </conditionalFormatting>
  <conditionalFormatting sqref="AG11:AJ28">
    <cfRule type="expression" dxfId="368" priority="14">
      <formula>$AQ11=2</formula>
    </cfRule>
  </conditionalFormatting>
  <conditionalFormatting sqref="AG29:AJ29">
    <cfRule type="expression" dxfId="367" priority="23">
      <formula>$AQ28=2</formula>
    </cfRule>
  </conditionalFormatting>
  <conditionalFormatting sqref="AG30:AJ31">
    <cfRule type="expression" dxfId="366" priority="21">
      <formula>$AQ28=2</formula>
    </cfRule>
  </conditionalFormatting>
  <conditionalFormatting sqref="AG32:AJ32">
    <cfRule type="expression" dxfId="365" priority="19">
      <formula>$AQ29=2</formula>
    </cfRule>
  </conditionalFormatting>
  <conditionalFormatting sqref="AG33:AJ33">
    <cfRule type="expression" dxfId="364" priority="17">
      <formula>$AQ29=2</formula>
    </cfRule>
  </conditionalFormatting>
  <conditionalFormatting sqref="AG34:AJ34">
    <cfRule type="expression" dxfId="363" priority="15">
      <formula>$AQ29=2</formula>
    </cfRule>
  </conditionalFormatting>
  <dataValidations count="1">
    <dataValidation type="list" allowBlank="1" showInputMessage="1" showErrorMessage="1" sqref="Y11:AB34" xr:uid="{BD208B11-14E1-4BA1-A7C5-0DBB90D0916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2BD13A1-6125-48A7-9CAF-994F89832657}">
          <x14:formula1>
            <xm:f>'(参考)リスト'!$C$16:$C$47</xm:f>
          </x14:formula1>
          <xm:sqref>N11:O34</xm:sqref>
        </x14:dataValidation>
        <x14:dataValidation type="list" allowBlank="1" showInputMessage="1" showErrorMessage="1" xr:uid="{536135BF-3FF4-47F1-9C6A-5D98D163BA7E}">
          <x14:formula1>
            <xm:f>'(参考)リスト'!$G$16:$G$19</xm:f>
          </x14:formula1>
          <xm:sqref>AM35:AO38</xm:sqref>
        </x14:dataValidation>
        <x14:dataValidation type="list" allowBlank="1" showInputMessage="1" showErrorMessage="1" xr:uid="{936FCBCB-1401-420A-A73F-05A2C82D0BCC}">
          <x14:formula1>
            <xm:f>'(参考)リスト'!$B$16:$B$21</xm:f>
          </x14:formula1>
          <xm:sqref>L11:M34</xm:sqref>
        </x14:dataValidation>
        <x14:dataValidation type="list" allowBlank="1" showInputMessage="1" showErrorMessage="1" xr:uid="{79A4DF2E-FAE1-4575-92C4-DA7228987F51}">
          <x14:formula1>
            <xm:f>'(参考)リスト'!$E$16:$E$27</xm:f>
          </x14:formula1>
          <xm:sqref>R11:T34</xm:sqref>
        </x14:dataValidation>
        <x14:dataValidation type="list" allowBlank="1" showInputMessage="1" showErrorMessage="1" xr:uid="{29B330C5-1AD8-45B9-B8AF-4A300DF8A43C}">
          <x14:formula1>
            <xm:f>'(参考)リスト'!$D$16:$D$18</xm:f>
          </x14:formula1>
          <xm:sqref>P11:Q34</xm:sqref>
        </x14:dataValidation>
        <x14:dataValidation type="list" allowBlank="1" showInputMessage="1" showErrorMessage="1" xr:uid="{D97D79AC-38FD-47BA-88E4-462AF70CE51A}">
          <x14:formula1>
            <xm:f>'(参考)リスト'!$F$16:$F$21</xm:f>
          </x14:formula1>
          <xm:sqref>U11:X34</xm:sqref>
        </x14:dataValidation>
      </x14:dataValidations>
    </ext>
  </extLst>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E7AB6-25FA-4448-AA51-DDD9610BBC46}">
  <sheetPr codeName="Sheet173">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S072</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902</v>
      </c>
      <c r="O7" s="905"/>
      <c r="P7" s="901" t="s">
        <v>245</v>
      </c>
      <c r="Q7" s="903"/>
      <c r="R7" s="906">
        <v>10.6</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433</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362" priority="2">
      <formula>$AQ11=2</formula>
    </cfRule>
  </conditionalFormatting>
  <conditionalFormatting sqref="Y29:AB29">
    <cfRule type="expression" dxfId="361" priority="11">
      <formula>$AQ28=2</formula>
    </cfRule>
  </conditionalFormatting>
  <conditionalFormatting sqref="Y30:AB31">
    <cfRule type="expression" dxfId="360" priority="9">
      <formula>$AQ28=2</formula>
    </cfRule>
  </conditionalFormatting>
  <conditionalFormatting sqref="Y32:AB32">
    <cfRule type="expression" dxfId="359" priority="7">
      <formula>$AQ29=2</formula>
    </cfRule>
  </conditionalFormatting>
  <conditionalFormatting sqref="Y33:AB33">
    <cfRule type="expression" dxfId="358" priority="5">
      <formula>$AQ29=2</formula>
    </cfRule>
  </conditionalFormatting>
  <conditionalFormatting sqref="Y34:AB34">
    <cfRule type="expression" dxfId="357" priority="3">
      <formula>$AQ29=2</formula>
    </cfRule>
  </conditionalFormatting>
  <conditionalFormatting sqref="Y11:AF28">
    <cfRule type="expression" dxfId="356" priority="1">
      <formula>$AQ11=3</formula>
    </cfRule>
  </conditionalFormatting>
  <conditionalFormatting sqref="Y29:AF29">
    <cfRule type="expression" dxfId="355" priority="12">
      <formula>$AQ28=3</formula>
    </cfRule>
  </conditionalFormatting>
  <conditionalFormatting sqref="Y30:AF31">
    <cfRule type="expression" dxfId="354" priority="10">
      <formula>$AQ28=3</formula>
    </cfRule>
  </conditionalFormatting>
  <conditionalFormatting sqref="Y32:AF32">
    <cfRule type="expression" dxfId="353" priority="8">
      <formula>$AQ29=3</formula>
    </cfRule>
  </conditionalFormatting>
  <conditionalFormatting sqref="Y33:AF33">
    <cfRule type="expression" dxfId="352" priority="6">
      <formula>$AQ29=3</formula>
    </cfRule>
  </conditionalFormatting>
  <conditionalFormatting sqref="Y34:AF34">
    <cfRule type="expression" dxfId="351" priority="4">
      <formula>$AQ29=3</formula>
    </cfRule>
  </conditionalFormatting>
  <conditionalFormatting sqref="AC11:AJ28">
    <cfRule type="expression" dxfId="350" priority="13">
      <formula>$AQ11=1</formula>
    </cfRule>
  </conditionalFormatting>
  <conditionalFormatting sqref="AC29:AJ29">
    <cfRule type="expression" dxfId="349" priority="24">
      <formula>$AQ28=1</formula>
    </cfRule>
  </conditionalFormatting>
  <conditionalFormatting sqref="AC30:AJ31">
    <cfRule type="expression" dxfId="348" priority="22">
      <formula>$AQ28=1</formula>
    </cfRule>
  </conditionalFormatting>
  <conditionalFormatting sqref="AC32:AJ32">
    <cfRule type="expression" dxfId="347" priority="20">
      <formula>$AQ29=1</formula>
    </cfRule>
  </conditionalFormatting>
  <conditionalFormatting sqref="AC33:AJ33">
    <cfRule type="expression" dxfId="346" priority="18">
      <formula>$AQ29=1</formula>
    </cfRule>
  </conditionalFormatting>
  <conditionalFormatting sqref="AC34:AJ34">
    <cfRule type="expression" dxfId="345" priority="16">
      <formula>$AQ29=1</formula>
    </cfRule>
  </conditionalFormatting>
  <conditionalFormatting sqref="AG11:AJ28">
    <cfRule type="expression" dxfId="344" priority="14">
      <formula>$AQ11=2</formula>
    </cfRule>
  </conditionalFormatting>
  <conditionalFormatting sqref="AG29:AJ29">
    <cfRule type="expression" dxfId="343" priority="23">
      <formula>$AQ28=2</formula>
    </cfRule>
  </conditionalFormatting>
  <conditionalFormatting sqref="AG30:AJ31">
    <cfRule type="expression" dxfId="342" priority="21">
      <formula>$AQ28=2</formula>
    </cfRule>
  </conditionalFormatting>
  <conditionalFormatting sqref="AG32:AJ32">
    <cfRule type="expression" dxfId="341" priority="19">
      <formula>$AQ29=2</formula>
    </cfRule>
  </conditionalFormatting>
  <conditionalFormatting sqref="AG33:AJ33">
    <cfRule type="expression" dxfId="340" priority="17">
      <formula>$AQ29=2</formula>
    </cfRule>
  </conditionalFormatting>
  <conditionalFormatting sqref="AG34:AJ34">
    <cfRule type="expression" dxfId="339" priority="15">
      <formula>$AQ29=2</formula>
    </cfRule>
  </conditionalFormatting>
  <dataValidations count="1">
    <dataValidation type="list" allowBlank="1" showInputMessage="1" showErrorMessage="1" sqref="Y11:AB34" xr:uid="{4EF9452F-C445-42A6-B057-5DDDC90A752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762006F9-45D0-41C4-91FF-D14AD1A1FC76}">
          <x14:formula1>
            <xm:f>'(参考)リスト'!$F$16:$F$21</xm:f>
          </x14:formula1>
          <xm:sqref>U11:X34</xm:sqref>
        </x14:dataValidation>
        <x14:dataValidation type="list" allowBlank="1" showInputMessage="1" showErrorMessage="1" xr:uid="{8731AD84-9D56-4A72-B10D-536ED9191842}">
          <x14:formula1>
            <xm:f>'(参考)リスト'!$D$16:$D$18</xm:f>
          </x14:formula1>
          <xm:sqref>P11:Q34</xm:sqref>
        </x14:dataValidation>
        <x14:dataValidation type="list" allowBlank="1" showInputMessage="1" showErrorMessage="1" xr:uid="{B503B27B-3635-42E8-9642-FD82D27032AD}">
          <x14:formula1>
            <xm:f>'(参考)リスト'!$E$16:$E$27</xm:f>
          </x14:formula1>
          <xm:sqref>R11:T34</xm:sqref>
        </x14:dataValidation>
        <x14:dataValidation type="list" allowBlank="1" showInputMessage="1" showErrorMessage="1" xr:uid="{A98C020A-ED12-4BEB-9239-0C32AE1E79AC}">
          <x14:formula1>
            <xm:f>'(参考)リスト'!$B$16:$B$21</xm:f>
          </x14:formula1>
          <xm:sqref>L11:M34</xm:sqref>
        </x14:dataValidation>
        <x14:dataValidation type="list" allowBlank="1" showInputMessage="1" showErrorMessage="1" xr:uid="{A2CABC02-1D0E-4D70-B8A5-BEA88C1232FB}">
          <x14:formula1>
            <xm:f>'(参考)リスト'!$G$16:$G$19</xm:f>
          </x14:formula1>
          <xm:sqref>AM35:AO38</xm:sqref>
        </x14:dataValidation>
        <x14:dataValidation type="list" allowBlank="1" showInputMessage="1" showErrorMessage="1" xr:uid="{8EA0BCD7-BDAB-4396-9C12-78930BD24ACA}">
          <x14:formula1>
            <xm:f>'(参考)リスト'!$C$16:$C$47</xm:f>
          </x14:formula1>
          <xm:sqref>N11:O34</xm:sqref>
        </x14:dataValidation>
      </x14:dataValidations>
    </ext>
  </extLst>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7477A-260B-4CD7-88A8-7744FA9C5E73}">
  <sheetPr codeName="Sheet174">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S073</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903</v>
      </c>
      <c r="O7" s="905"/>
      <c r="P7" s="901" t="s">
        <v>245</v>
      </c>
      <c r="Q7" s="903"/>
      <c r="R7" s="906">
        <v>10.6</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338" priority="2">
      <formula>$AQ11=2</formula>
    </cfRule>
  </conditionalFormatting>
  <conditionalFormatting sqref="Y29:AB29">
    <cfRule type="expression" dxfId="337" priority="11">
      <formula>$AQ28=2</formula>
    </cfRule>
  </conditionalFormatting>
  <conditionalFormatting sqref="Y30:AB31">
    <cfRule type="expression" dxfId="336" priority="9">
      <formula>$AQ28=2</formula>
    </cfRule>
  </conditionalFormatting>
  <conditionalFormatting sqref="Y32:AB32">
    <cfRule type="expression" dxfId="335" priority="7">
      <formula>$AQ29=2</formula>
    </cfRule>
  </conditionalFormatting>
  <conditionalFormatting sqref="Y33:AB33">
    <cfRule type="expression" dxfId="334" priority="5">
      <formula>$AQ29=2</formula>
    </cfRule>
  </conditionalFormatting>
  <conditionalFormatting sqref="Y34:AB34">
    <cfRule type="expression" dxfId="333" priority="3">
      <formula>$AQ29=2</formula>
    </cfRule>
  </conditionalFormatting>
  <conditionalFormatting sqref="Y11:AF28">
    <cfRule type="expression" dxfId="332" priority="1">
      <formula>$AQ11=3</formula>
    </cfRule>
  </conditionalFormatting>
  <conditionalFormatting sqref="Y29:AF29">
    <cfRule type="expression" dxfId="331" priority="12">
      <formula>$AQ28=3</formula>
    </cfRule>
  </conditionalFormatting>
  <conditionalFormatting sqref="Y30:AF31">
    <cfRule type="expression" dxfId="330" priority="10">
      <formula>$AQ28=3</formula>
    </cfRule>
  </conditionalFormatting>
  <conditionalFormatting sqref="Y32:AF32">
    <cfRule type="expression" dxfId="329" priority="8">
      <formula>$AQ29=3</formula>
    </cfRule>
  </conditionalFormatting>
  <conditionalFormatting sqref="Y33:AF33">
    <cfRule type="expression" dxfId="328" priority="6">
      <formula>$AQ29=3</formula>
    </cfRule>
  </conditionalFormatting>
  <conditionalFormatting sqref="Y34:AF34">
    <cfRule type="expression" dxfId="327" priority="4">
      <formula>$AQ29=3</formula>
    </cfRule>
  </conditionalFormatting>
  <conditionalFormatting sqref="AC11:AJ28">
    <cfRule type="expression" dxfId="326" priority="13">
      <formula>$AQ11=1</formula>
    </cfRule>
  </conditionalFormatting>
  <conditionalFormatting sqref="AC29:AJ29">
    <cfRule type="expression" dxfId="325" priority="24">
      <formula>$AQ28=1</formula>
    </cfRule>
  </conditionalFormatting>
  <conditionalFormatting sqref="AC30:AJ31">
    <cfRule type="expression" dxfId="324" priority="22">
      <formula>$AQ28=1</formula>
    </cfRule>
  </conditionalFormatting>
  <conditionalFormatting sqref="AC32:AJ32">
    <cfRule type="expression" dxfId="323" priority="20">
      <formula>$AQ29=1</formula>
    </cfRule>
  </conditionalFormatting>
  <conditionalFormatting sqref="AC33:AJ33">
    <cfRule type="expression" dxfId="322" priority="18">
      <formula>$AQ29=1</formula>
    </cfRule>
  </conditionalFormatting>
  <conditionalFormatting sqref="AC34:AJ34">
    <cfRule type="expression" dxfId="321" priority="16">
      <formula>$AQ29=1</formula>
    </cfRule>
  </conditionalFormatting>
  <conditionalFormatting sqref="AG11:AJ28">
    <cfRule type="expression" dxfId="320" priority="14">
      <formula>$AQ11=2</formula>
    </cfRule>
  </conditionalFormatting>
  <conditionalFormatting sqref="AG29:AJ29">
    <cfRule type="expression" dxfId="319" priority="23">
      <formula>$AQ28=2</formula>
    </cfRule>
  </conditionalFormatting>
  <conditionalFormatting sqref="AG30:AJ31">
    <cfRule type="expression" dxfId="318" priority="21">
      <formula>$AQ28=2</formula>
    </cfRule>
  </conditionalFormatting>
  <conditionalFormatting sqref="AG32:AJ32">
    <cfRule type="expression" dxfId="317" priority="19">
      <formula>$AQ29=2</formula>
    </cfRule>
  </conditionalFormatting>
  <conditionalFormatting sqref="AG33:AJ33">
    <cfRule type="expression" dxfId="316" priority="17">
      <formula>$AQ29=2</formula>
    </cfRule>
  </conditionalFormatting>
  <conditionalFormatting sqref="AG34:AJ34">
    <cfRule type="expression" dxfId="315" priority="15">
      <formula>$AQ29=2</formula>
    </cfRule>
  </conditionalFormatting>
  <dataValidations count="1">
    <dataValidation type="list" allowBlank="1" showInputMessage="1" showErrorMessage="1" sqref="Y11:AB34" xr:uid="{D7820A7C-447A-47D4-8C2D-AE7C69BA49F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C3F295C0-87D5-494E-B5FE-1B7B5D31A9DE}">
          <x14:formula1>
            <xm:f>'(参考)リスト'!$C$16:$C$47</xm:f>
          </x14:formula1>
          <xm:sqref>N11:O34</xm:sqref>
        </x14:dataValidation>
        <x14:dataValidation type="list" allowBlank="1" showInputMessage="1" showErrorMessage="1" xr:uid="{E455D201-EACB-43FA-9A7D-506E249C9A54}">
          <x14:formula1>
            <xm:f>'(参考)リスト'!$G$16:$G$19</xm:f>
          </x14:formula1>
          <xm:sqref>AM35:AO38</xm:sqref>
        </x14:dataValidation>
        <x14:dataValidation type="list" allowBlank="1" showInputMessage="1" showErrorMessage="1" xr:uid="{48A05829-4F21-458C-A8FF-F2A306196FA6}">
          <x14:formula1>
            <xm:f>'(参考)リスト'!$B$16:$B$21</xm:f>
          </x14:formula1>
          <xm:sqref>L11:M34</xm:sqref>
        </x14:dataValidation>
        <x14:dataValidation type="list" allowBlank="1" showInputMessage="1" showErrorMessage="1" xr:uid="{B6D941B8-46D2-453D-971B-968661A9D3AA}">
          <x14:formula1>
            <xm:f>'(参考)リスト'!$E$16:$E$27</xm:f>
          </x14:formula1>
          <xm:sqref>R11:T34</xm:sqref>
        </x14:dataValidation>
        <x14:dataValidation type="list" allowBlank="1" showInputMessage="1" showErrorMessage="1" xr:uid="{CF601631-3794-4D18-9EF2-4E66E0752421}">
          <x14:formula1>
            <xm:f>'(参考)リスト'!$D$16:$D$18</xm:f>
          </x14:formula1>
          <xm:sqref>P11:Q34</xm:sqref>
        </x14:dataValidation>
        <x14:dataValidation type="list" allowBlank="1" showInputMessage="1" showErrorMessage="1" xr:uid="{6E33F71D-2C66-4833-B183-D823BFB932BC}">
          <x14:formula1>
            <xm:f>'(参考)リスト'!$F$16:$F$21</xm:f>
          </x14:formula1>
          <xm:sqref>U11:X34</xm:sqref>
        </x14:dataValidation>
      </x14:dataValidations>
    </ext>
  </extLst>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98915-4E21-45C8-9C8B-308EC3BC0684}">
  <sheetPr codeName="Sheet175">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S074</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904</v>
      </c>
      <c r="O7" s="905"/>
      <c r="P7" s="901" t="s">
        <v>245</v>
      </c>
      <c r="Q7" s="903"/>
      <c r="R7" s="906">
        <v>10.6</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314" priority="2">
      <formula>$AQ11=2</formula>
    </cfRule>
  </conditionalFormatting>
  <conditionalFormatting sqref="Y29:AB29">
    <cfRule type="expression" dxfId="313" priority="11">
      <formula>$AQ28=2</formula>
    </cfRule>
  </conditionalFormatting>
  <conditionalFormatting sqref="Y30:AB31">
    <cfRule type="expression" dxfId="312" priority="9">
      <formula>$AQ28=2</formula>
    </cfRule>
  </conditionalFormatting>
  <conditionalFormatting sqref="Y32:AB32">
    <cfRule type="expression" dxfId="311" priority="7">
      <formula>$AQ29=2</formula>
    </cfRule>
  </conditionalFormatting>
  <conditionalFormatting sqref="Y33:AB33">
    <cfRule type="expression" dxfId="310" priority="5">
      <formula>$AQ29=2</formula>
    </cfRule>
  </conditionalFormatting>
  <conditionalFormatting sqref="Y34:AB34">
    <cfRule type="expression" dxfId="309" priority="3">
      <formula>$AQ29=2</formula>
    </cfRule>
  </conditionalFormatting>
  <conditionalFormatting sqref="Y11:AF28">
    <cfRule type="expression" dxfId="308" priority="1">
      <formula>$AQ11=3</formula>
    </cfRule>
  </conditionalFormatting>
  <conditionalFormatting sqref="Y29:AF29">
    <cfRule type="expression" dxfId="307" priority="12">
      <formula>$AQ28=3</formula>
    </cfRule>
  </conditionalFormatting>
  <conditionalFormatting sqref="Y30:AF31">
    <cfRule type="expression" dxfId="306" priority="10">
      <formula>$AQ28=3</formula>
    </cfRule>
  </conditionalFormatting>
  <conditionalFormatting sqref="Y32:AF32">
    <cfRule type="expression" dxfId="305" priority="8">
      <formula>$AQ29=3</formula>
    </cfRule>
  </conditionalFormatting>
  <conditionalFormatting sqref="Y33:AF33">
    <cfRule type="expression" dxfId="304" priority="6">
      <formula>$AQ29=3</formula>
    </cfRule>
  </conditionalFormatting>
  <conditionalFormatting sqref="Y34:AF34">
    <cfRule type="expression" dxfId="303" priority="4">
      <formula>$AQ29=3</formula>
    </cfRule>
  </conditionalFormatting>
  <conditionalFormatting sqref="AC11:AJ28">
    <cfRule type="expression" dxfId="302" priority="13">
      <formula>$AQ11=1</formula>
    </cfRule>
  </conditionalFormatting>
  <conditionalFormatting sqref="AC29:AJ29">
    <cfRule type="expression" dxfId="301" priority="24">
      <formula>$AQ28=1</formula>
    </cfRule>
  </conditionalFormatting>
  <conditionalFormatting sqref="AC30:AJ31">
    <cfRule type="expression" dxfId="300" priority="22">
      <formula>$AQ28=1</formula>
    </cfRule>
  </conditionalFormatting>
  <conditionalFormatting sqref="AC32:AJ32">
    <cfRule type="expression" dxfId="299" priority="20">
      <formula>$AQ29=1</formula>
    </cfRule>
  </conditionalFormatting>
  <conditionalFormatting sqref="AC33:AJ33">
    <cfRule type="expression" dxfId="298" priority="18">
      <formula>$AQ29=1</formula>
    </cfRule>
  </conditionalFormatting>
  <conditionalFormatting sqref="AC34:AJ34">
    <cfRule type="expression" dxfId="297" priority="16">
      <formula>$AQ29=1</formula>
    </cfRule>
  </conditionalFormatting>
  <conditionalFormatting sqref="AG11:AJ28">
    <cfRule type="expression" dxfId="296" priority="14">
      <formula>$AQ11=2</formula>
    </cfRule>
  </conditionalFormatting>
  <conditionalFormatting sqref="AG29:AJ29">
    <cfRule type="expression" dxfId="295" priority="23">
      <formula>$AQ28=2</formula>
    </cfRule>
  </conditionalFormatting>
  <conditionalFormatting sqref="AG30:AJ31">
    <cfRule type="expression" dxfId="294" priority="21">
      <formula>$AQ28=2</formula>
    </cfRule>
  </conditionalFormatting>
  <conditionalFormatting sqref="AG32:AJ32">
    <cfRule type="expression" dxfId="293" priority="19">
      <formula>$AQ29=2</formula>
    </cfRule>
  </conditionalFormatting>
  <conditionalFormatting sqref="AG33:AJ33">
    <cfRule type="expression" dxfId="292" priority="17">
      <formula>$AQ29=2</formula>
    </cfRule>
  </conditionalFormatting>
  <conditionalFormatting sqref="AG34:AJ34">
    <cfRule type="expression" dxfId="291" priority="15">
      <formula>$AQ29=2</formula>
    </cfRule>
  </conditionalFormatting>
  <dataValidations count="1">
    <dataValidation type="list" allowBlank="1" showInputMessage="1" showErrorMessage="1" sqref="Y11:AB34" xr:uid="{3D59FF73-91DE-411A-A54E-993F4517E55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1ED7B3FA-F507-472D-A5BC-D56FCA3C4828}">
          <x14:formula1>
            <xm:f>'(参考)リスト'!$F$16:$F$21</xm:f>
          </x14:formula1>
          <xm:sqref>U11:X34</xm:sqref>
        </x14:dataValidation>
        <x14:dataValidation type="list" allowBlank="1" showInputMessage="1" showErrorMessage="1" xr:uid="{6836EF30-2C0A-4C6C-9BC5-336585C8D805}">
          <x14:formula1>
            <xm:f>'(参考)リスト'!$D$16:$D$18</xm:f>
          </x14:formula1>
          <xm:sqref>P11:Q34</xm:sqref>
        </x14:dataValidation>
        <x14:dataValidation type="list" allowBlank="1" showInputMessage="1" showErrorMessage="1" xr:uid="{0ADB3DC1-5E27-4981-BF49-8F9737007BD8}">
          <x14:formula1>
            <xm:f>'(参考)リスト'!$E$16:$E$27</xm:f>
          </x14:formula1>
          <xm:sqref>R11:T34</xm:sqref>
        </x14:dataValidation>
        <x14:dataValidation type="list" allowBlank="1" showInputMessage="1" showErrorMessage="1" xr:uid="{08861C78-5E85-466B-B0BE-C2407907C796}">
          <x14:formula1>
            <xm:f>'(参考)リスト'!$B$16:$B$21</xm:f>
          </x14:formula1>
          <xm:sqref>L11:M34</xm:sqref>
        </x14:dataValidation>
        <x14:dataValidation type="list" allowBlank="1" showInputMessage="1" showErrorMessage="1" xr:uid="{51F3E192-061F-4465-B390-AE7B3039E0FD}">
          <x14:formula1>
            <xm:f>'(参考)リスト'!$G$16:$G$19</xm:f>
          </x14:formula1>
          <xm:sqref>AM35:AO38</xm:sqref>
        </x14:dataValidation>
        <x14:dataValidation type="list" allowBlank="1" showInputMessage="1" showErrorMessage="1" xr:uid="{E822F3B7-702D-4EF3-9249-42B394F12B18}">
          <x14:formula1>
            <xm:f>'(参考)リスト'!$C$16:$C$47</xm:f>
          </x14:formula1>
          <xm:sqref>N11:O34</xm:sqref>
        </x14:dataValidation>
      </x14:dataValidations>
    </ext>
  </extLst>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7F146-4C1E-401E-96FB-C826C26E841F}">
  <sheetPr codeName="Sheet176">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S075</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905</v>
      </c>
      <c r="O7" s="905"/>
      <c r="P7" s="901" t="s">
        <v>245</v>
      </c>
      <c r="Q7" s="903"/>
      <c r="R7" s="906">
        <v>10.6</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433</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1">
    <dataValidation type="list" allowBlank="1" showInputMessage="1" showErrorMessage="1" sqref="Y11:AB34" xr:uid="{9D76B36D-4C8B-4F5D-A05F-5ADCB23D290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D28F884C-B3CC-47C3-951B-D7A1E2378629}">
          <x14:formula1>
            <xm:f>'(参考)リスト'!$C$16:$C$47</xm:f>
          </x14:formula1>
          <xm:sqref>N11:O34</xm:sqref>
        </x14:dataValidation>
        <x14:dataValidation type="list" allowBlank="1" showInputMessage="1" showErrorMessage="1" xr:uid="{0E8C2EF2-2260-4B5F-8F56-747058D04D63}">
          <x14:formula1>
            <xm:f>'(参考)リスト'!$G$16:$G$19</xm:f>
          </x14:formula1>
          <xm:sqref>AM35:AO38</xm:sqref>
        </x14:dataValidation>
        <x14:dataValidation type="list" allowBlank="1" showInputMessage="1" showErrorMessage="1" xr:uid="{909AEB54-0A89-4FCA-BF3F-FDCF5352B91B}">
          <x14:formula1>
            <xm:f>'(参考)リスト'!$B$16:$B$21</xm:f>
          </x14:formula1>
          <xm:sqref>L11:M34</xm:sqref>
        </x14:dataValidation>
        <x14:dataValidation type="list" allowBlank="1" showInputMessage="1" showErrorMessage="1" xr:uid="{98888B7C-4748-4414-87BD-E5CDDC8E24A5}">
          <x14:formula1>
            <xm:f>'(参考)リスト'!$E$16:$E$27</xm:f>
          </x14:formula1>
          <xm:sqref>R11:T34</xm:sqref>
        </x14:dataValidation>
        <x14:dataValidation type="list" allowBlank="1" showInputMessage="1" showErrorMessage="1" xr:uid="{38997475-E947-4D89-9ACD-B40C280870EA}">
          <x14:formula1>
            <xm:f>'(参考)リスト'!$D$16:$D$18</xm:f>
          </x14:formula1>
          <xm:sqref>P11:Q34</xm:sqref>
        </x14:dataValidation>
        <x14:dataValidation type="list" allowBlank="1" showInputMessage="1" showErrorMessage="1" xr:uid="{28A05EBF-DB2E-4E76-B3E4-519B3C35B347}">
          <x14:formula1>
            <xm:f>'(参考)リスト'!$F$16:$F$21</xm:f>
          </x14:formula1>
          <xm:sqref>U11:X34</xm:sqref>
        </x14:dataValidation>
      </x14:dataValidations>
    </ext>
  </extLst>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BF9A1-D0AA-4312-B7BE-7D5686563C34}">
  <sheetPr codeName="Sheet177">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S076</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906</v>
      </c>
      <c r="O7" s="905"/>
      <c r="P7" s="901" t="s">
        <v>245</v>
      </c>
      <c r="Q7" s="903"/>
      <c r="R7" s="906">
        <v>10.6</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433</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1">
    <dataValidation type="list" allowBlank="1" showInputMessage="1" showErrorMessage="1" sqref="Y11:AB34" xr:uid="{D2CB5F9A-E15B-4A94-9934-528DEC41F47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8E26E5CF-3A77-4536-864D-B27E7A82DF21}">
          <x14:formula1>
            <xm:f>'(参考)リスト'!$F$16:$F$21</xm:f>
          </x14:formula1>
          <xm:sqref>U11:X34</xm:sqref>
        </x14:dataValidation>
        <x14:dataValidation type="list" allowBlank="1" showInputMessage="1" showErrorMessage="1" xr:uid="{6CCDB0A7-BC09-4628-B402-7E28EF40AC85}">
          <x14:formula1>
            <xm:f>'(参考)リスト'!$D$16:$D$18</xm:f>
          </x14:formula1>
          <xm:sqref>P11:Q34</xm:sqref>
        </x14:dataValidation>
        <x14:dataValidation type="list" allowBlank="1" showInputMessage="1" showErrorMessage="1" xr:uid="{6F9E02DD-C767-439B-B485-F5CFFA7DF15C}">
          <x14:formula1>
            <xm:f>'(参考)リスト'!$E$16:$E$27</xm:f>
          </x14:formula1>
          <xm:sqref>R11:T34</xm:sqref>
        </x14:dataValidation>
        <x14:dataValidation type="list" allowBlank="1" showInputMessage="1" showErrorMessage="1" xr:uid="{9CC8BBDA-A755-4C8E-90D0-21F1C6BEF052}">
          <x14:formula1>
            <xm:f>'(参考)リスト'!$B$16:$B$21</xm:f>
          </x14:formula1>
          <xm:sqref>L11:M34</xm:sqref>
        </x14:dataValidation>
        <x14:dataValidation type="list" allowBlank="1" showInputMessage="1" showErrorMessage="1" xr:uid="{2B1E1DF0-A492-4EE6-8267-2EEE2C9CA20E}">
          <x14:formula1>
            <xm:f>'(参考)リスト'!$G$16:$G$19</xm:f>
          </x14:formula1>
          <xm:sqref>AM35:AO38</xm:sqref>
        </x14:dataValidation>
        <x14:dataValidation type="list" allowBlank="1" showInputMessage="1" showErrorMessage="1" xr:uid="{2A9B424A-ED26-4A1C-A781-31F6DF4F9505}">
          <x14:formula1>
            <xm:f>'(参考)リスト'!$C$16:$C$47</xm:f>
          </x14:formula1>
          <xm:sqref>N11:O34</xm:sqref>
        </x14:dataValidation>
      </x14:dataValidations>
    </ext>
  </extLst>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AE794-E519-4218-9FC5-C4B87D33A405}">
  <sheetPr codeName="Sheet178">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S077</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907</v>
      </c>
      <c r="O7" s="905"/>
      <c r="P7" s="901" t="s">
        <v>245</v>
      </c>
      <c r="Q7" s="903"/>
      <c r="R7" s="906">
        <v>10.6</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1">
    <dataValidation type="list" allowBlank="1" showInputMessage="1" showErrorMessage="1" sqref="Y11:AB34" xr:uid="{621F7C93-263F-4769-8769-129F6DA6F0F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6CED6DE-B95D-44EF-AFD0-7DC4C8A6C059}">
          <x14:formula1>
            <xm:f>'(参考)リスト'!$C$16:$C$47</xm:f>
          </x14:formula1>
          <xm:sqref>N11:O34</xm:sqref>
        </x14:dataValidation>
        <x14:dataValidation type="list" allowBlank="1" showInputMessage="1" showErrorMessage="1" xr:uid="{2C1952F2-0798-474F-B09E-75F6FF1C0FAF}">
          <x14:formula1>
            <xm:f>'(参考)リスト'!$G$16:$G$19</xm:f>
          </x14:formula1>
          <xm:sqref>AM35:AO38</xm:sqref>
        </x14:dataValidation>
        <x14:dataValidation type="list" allowBlank="1" showInputMessage="1" showErrorMessage="1" xr:uid="{652BE313-176B-4C82-99E9-9D3FED7D6BE6}">
          <x14:formula1>
            <xm:f>'(参考)リスト'!$B$16:$B$21</xm:f>
          </x14:formula1>
          <xm:sqref>L11:M34</xm:sqref>
        </x14:dataValidation>
        <x14:dataValidation type="list" allowBlank="1" showInputMessage="1" showErrorMessage="1" xr:uid="{CFFA44DC-BD5E-4274-9491-9C721AC44E23}">
          <x14:formula1>
            <xm:f>'(参考)リスト'!$E$16:$E$27</xm:f>
          </x14:formula1>
          <xm:sqref>R11:T34</xm:sqref>
        </x14:dataValidation>
        <x14:dataValidation type="list" allowBlank="1" showInputMessage="1" showErrorMessage="1" xr:uid="{DE28BF66-223B-48DA-BCEA-2E00B5117D76}">
          <x14:formula1>
            <xm:f>'(参考)リスト'!$D$16:$D$18</xm:f>
          </x14:formula1>
          <xm:sqref>P11:Q34</xm:sqref>
        </x14:dataValidation>
        <x14:dataValidation type="list" allowBlank="1" showInputMessage="1" showErrorMessage="1" xr:uid="{06C93C74-C886-4A81-A67A-9E8FF3B48FAE}">
          <x14:formula1>
            <xm:f>'(参考)リスト'!$F$16:$F$21</xm:f>
          </x14:formula1>
          <xm:sqref>U11:X34</xm:sqref>
        </x14:dataValidation>
      </x14:dataValidations>
    </ext>
  </extLst>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C343D-C32B-4E74-9324-B964BB353FA3}">
  <sheetPr codeName="Sheet179">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S078</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1.0000000000000002E-2</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908</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500</v>
      </c>
      <c r="O11" s="927"/>
      <c r="P11" s="925" t="s">
        <v>443</v>
      </c>
      <c r="Q11" s="927"/>
      <c r="R11" s="928" t="s">
        <v>354</v>
      </c>
      <c r="S11" s="928"/>
      <c r="T11" s="928"/>
      <c r="U11" s="925" t="s">
        <v>494</v>
      </c>
      <c r="V11" s="927"/>
      <c r="W11" s="925" t="s">
        <v>494</v>
      </c>
      <c r="X11" s="927"/>
      <c r="Y11" s="229"/>
      <c r="Z11" s="229"/>
      <c r="AA11" s="229"/>
      <c r="AB11" s="229"/>
      <c r="AC11" s="254"/>
      <c r="AD11" s="254"/>
      <c r="AE11" s="254"/>
      <c r="AF11" s="254">
        <v>1.0000000000000002E-2</v>
      </c>
      <c r="AG11" s="228"/>
      <c r="AH11" s="228"/>
      <c r="AI11" s="228"/>
      <c r="AJ11" s="228"/>
      <c r="AK11" s="925"/>
      <c r="AL11" s="926"/>
      <c r="AM11" s="926"/>
      <c r="AN11" s="926"/>
      <c r="AO11" s="927"/>
      <c r="AP11" s="2"/>
      <c r="AQ11" s="47">
        <f>IF(P11="材質劣化",2,IF(P11="漏水",3,1))</f>
        <v>2</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494</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1.0000000000000002E-2</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1</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1">
    <dataValidation type="list" allowBlank="1" showInputMessage="1" showErrorMessage="1" sqref="Y11:AB34" xr:uid="{52562E01-58F2-4722-AEEF-45275F71565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9B022A7E-FD3E-4F64-AA00-EB8D30DA9B96}">
          <x14:formula1>
            <xm:f>'(参考)リスト'!$F$16:$F$21</xm:f>
          </x14:formula1>
          <xm:sqref>U11:X34</xm:sqref>
        </x14:dataValidation>
        <x14:dataValidation type="list" allowBlank="1" showInputMessage="1" showErrorMessage="1" xr:uid="{F2F63A70-5EB1-4652-BA33-B12DC7C50F1C}">
          <x14:formula1>
            <xm:f>'(参考)リスト'!$D$16:$D$18</xm:f>
          </x14:formula1>
          <xm:sqref>P11:Q34</xm:sqref>
        </x14:dataValidation>
        <x14:dataValidation type="list" allowBlank="1" showInputMessage="1" showErrorMessage="1" xr:uid="{E4BD2696-4C3C-4416-969C-6A3F8B591F31}">
          <x14:formula1>
            <xm:f>'(参考)リスト'!$E$16:$E$27</xm:f>
          </x14:formula1>
          <xm:sqref>R11:T34</xm:sqref>
        </x14:dataValidation>
        <x14:dataValidation type="list" allowBlank="1" showInputMessage="1" showErrorMessage="1" xr:uid="{E2066FFA-030E-4D47-BC76-24C5550B149F}">
          <x14:formula1>
            <xm:f>'(参考)リスト'!$B$16:$B$21</xm:f>
          </x14:formula1>
          <xm:sqref>L11:M34</xm:sqref>
        </x14:dataValidation>
        <x14:dataValidation type="list" allowBlank="1" showInputMessage="1" showErrorMessage="1" xr:uid="{67C4B919-0C2A-434F-8274-A60040F8283C}">
          <x14:formula1>
            <xm:f>'(参考)リスト'!$G$16:$G$19</xm:f>
          </x14:formula1>
          <xm:sqref>AM35:AO38</xm:sqref>
        </x14:dataValidation>
        <x14:dataValidation type="list" allowBlank="1" showInputMessage="1" showErrorMessage="1" xr:uid="{294CF907-BFC6-4298-88E3-F7E75FA63E49}">
          <x14:formula1>
            <xm:f>'(参考)リスト'!$C$16:$C$47</xm:f>
          </x14:formula1>
          <xm:sqref>N11:O34</xm:sqref>
        </x14:dataValidation>
      </x14:dataValidations>
    </ext>
  </extLst>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84CDA-9544-4CA7-B144-6FA634B9207D}">
  <sheetPr codeName="Sheet180">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S079</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909</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1">
    <dataValidation type="list" allowBlank="1" showInputMessage="1" showErrorMessage="1" sqref="Y11:AB34" xr:uid="{744DD5CA-2418-43AD-BFD9-3785E220FD7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374ED106-348A-47A6-B4C2-E8A98543682A}">
          <x14:formula1>
            <xm:f>'(参考)リスト'!$C$16:$C$47</xm:f>
          </x14:formula1>
          <xm:sqref>N11:O34</xm:sqref>
        </x14:dataValidation>
        <x14:dataValidation type="list" allowBlank="1" showInputMessage="1" showErrorMessage="1" xr:uid="{5C3FD988-C1E2-428D-A0A5-FAA01CC89218}">
          <x14:formula1>
            <xm:f>'(参考)リスト'!$G$16:$G$19</xm:f>
          </x14:formula1>
          <xm:sqref>AM35:AO38</xm:sqref>
        </x14:dataValidation>
        <x14:dataValidation type="list" allowBlank="1" showInputMessage="1" showErrorMessage="1" xr:uid="{F2219D96-1180-4661-9485-6E0AE8BEFA72}">
          <x14:formula1>
            <xm:f>'(参考)リスト'!$B$16:$B$21</xm:f>
          </x14:formula1>
          <xm:sqref>L11:M34</xm:sqref>
        </x14:dataValidation>
        <x14:dataValidation type="list" allowBlank="1" showInputMessage="1" showErrorMessage="1" xr:uid="{B216D0C5-BB50-4835-A51D-DC44A2F24452}">
          <x14:formula1>
            <xm:f>'(参考)リスト'!$E$16:$E$27</xm:f>
          </x14:formula1>
          <xm:sqref>R11:T34</xm:sqref>
        </x14:dataValidation>
        <x14:dataValidation type="list" allowBlank="1" showInputMessage="1" showErrorMessage="1" xr:uid="{D7910306-51CC-48F8-994B-FD5FFC206DB1}">
          <x14:formula1>
            <xm:f>'(参考)リスト'!$D$16:$D$18</xm:f>
          </x14:formula1>
          <xm:sqref>P11:Q34</xm:sqref>
        </x14:dataValidation>
        <x14:dataValidation type="list" allowBlank="1" showInputMessage="1" showErrorMessage="1" xr:uid="{BB1DEF81-5B90-460E-9AD1-6F3540BC9358}">
          <x14:formula1>
            <xm:f>'(参考)リスト'!$F$16:$F$21</xm:f>
          </x14:formula1>
          <xm:sqref>U11:X34</xm:sqref>
        </x14:dataValidation>
      </x14:dataValidations>
    </ext>
  </extLst>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31E1A-5AB3-422F-9275-566B767B8C4B}">
  <sheetPr codeName="Sheet181">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S080</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5</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2.4575000000000005</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910</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500</v>
      </c>
      <c r="O11" s="927"/>
      <c r="P11" s="925" t="s">
        <v>443</v>
      </c>
      <c r="Q11" s="927"/>
      <c r="R11" s="928" t="s">
        <v>354</v>
      </c>
      <c r="S11" s="928"/>
      <c r="T11" s="928"/>
      <c r="U11" s="925" t="s">
        <v>494</v>
      </c>
      <c r="V11" s="927"/>
      <c r="W11" s="925" t="s">
        <v>494</v>
      </c>
      <c r="X11" s="927"/>
      <c r="Y11" s="229"/>
      <c r="Z11" s="229"/>
      <c r="AA11" s="229"/>
      <c r="AB11" s="229"/>
      <c r="AC11" s="254"/>
      <c r="AD11" s="254"/>
      <c r="AE11" s="254"/>
      <c r="AF11" s="254">
        <v>1.2500000000000001E-2</v>
      </c>
      <c r="AG11" s="228"/>
      <c r="AH11" s="228"/>
      <c r="AI11" s="228"/>
      <c r="AJ11" s="228"/>
      <c r="AK11" s="925"/>
      <c r="AL11" s="926"/>
      <c r="AM11" s="926"/>
      <c r="AN11" s="926"/>
      <c r="AO11" s="927"/>
      <c r="AP11" s="2"/>
      <c r="AQ11" s="47">
        <f>IF(P11="材質劣化",2,IF(P11="漏水",3,1))</f>
        <v>2</v>
      </c>
      <c r="AS11" s="35" t="str">
        <f>IF(Y11&lt;&gt;"",1,"")</f>
        <v/>
      </c>
    </row>
    <row r="12" spans="2:86" ht="12" customHeight="1" x14ac:dyDescent="0.15">
      <c r="B12" s="889"/>
      <c r="C12" s="894"/>
      <c r="D12" s="892"/>
      <c r="E12" s="892"/>
      <c r="F12" s="892"/>
      <c r="G12" s="892"/>
      <c r="H12" s="892"/>
      <c r="I12" s="892"/>
      <c r="J12" s="893"/>
      <c r="K12" s="227">
        <v>2</v>
      </c>
      <c r="L12" s="925" t="s">
        <v>425</v>
      </c>
      <c r="M12" s="927"/>
      <c r="N12" s="925" t="s">
        <v>500</v>
      </c>
      <c r="O12" s="927"/>
      <c r="P12" s="925" t="s">
        <v>443</v>
      </c>
      <c r="Q12" s="927"/>
      <c r="R12" s="928" t="s">
        <v>354</v>
      </c>
      <c r="S12" s="928"/>
      <c r="T12" s="928"/>
      <c r="U12" s="925" t="s">
        <v>494</v>
      </c>
      <c r="V12" s="927"/>
      <c r="W12" s="925" t="s">
        <v>494</v>
      </c>
      <c r="X12" s="927"/>
      <c r="Y12" s="229"/>
      <c r="Z12" s="229"/>
      <c r="AA12" s="229"/>
      <c r="AB12" s="229"/>
      <c r="AC12" s="254"/>
      <c r="AD12" s="254"/>
      <c r="AE12" s="254"/>
      <c r="AF12" s="254">
        <v>5.000000000000001E-3</v>
      </c>
      <c r="AG12" s="228"/>
      <c r="AH12" s="228"/>
      <c r="AI12" s="228"/>
      <c r="AJ12" s="228"/>
      <c r="AK12" s="925"/>
      <c r="AL12" s="926"/>
      <c r="AM12" s="926"/>
      <c r="AN12" s="926"/>
      <c r="AO12" s="927"/>
      <c r="AP12" s="2"/>
      <c r="AQ12" s="47">
        <f>IF(P12="材質劣化",2,IF(P12="漏水",3,1))</f>
        <v>2</v>
      </c>
    </row>
    <row r="13" spans="2:86" ht="12" customHeight="1" x14ac:dyDescent="0.15">
      <c r="B13" s="889"/>
      <c r="C13" s="894"/>
      <c r="D13" s="892"/>
      <c r="E13" s="892"/>
      <c r="F13" s="892"/>
      <c r="G13" s="892"/>
      <c r="H13" s="892"/>
      <c r="I13" s="892"/>
      <c r="J13" s="893"/>
      <c r="K13" s="227">
        <v>3</v>
      </c>
      <c r="L13" s="925" t="s">
        <v>425</v>
      </c>
      <c r="M13" s="927"/>
      <c r="N13" s="925" t="s">
        <v>500</v>
      </c>
      <c r="O13" s="927"/>
      <c r="P13" s="925" t="s">
        <v>443</v>
      </c>
      <c r="Q13" s="927"/>
      <c r="R13" s="929" t="s">
        <v>354</v>
      </c>
      <c r="S13" s="930"/>
      <c r="T13" s="931"/>
      <c r="U13" s="925" t="s">
        <v>494</v>
      </c>
      <c r="V13" s="927"/>
      <c r="W13" s="925" t="s">
        <v>494</v>
      </c>
      <c r="X13" s="927"/>
      <c r="Y13" s="229"/>
      <c r="Z13" s="229"/>
      <c r="AA13" s="229"/>
      <c r="AB13" s="229"/>
      <c r="AC13" s="254"/>
      <c r="AD13" s="254"/>
      <c r="AE13" s="254"/>
      <c r="AF13" s="254">
        <v>1.4999999999999999E-2</v>
      </c>
      <c r="AG13" s="228"/>
      <c r="AH13" s="228"/>
      <c r="AI13" s="228"/>
      <c r="AJ13" s="228"/>
      <c r="AK13" s="925"/>
      <c r="AL13" s="926"/>
      <c r="AM13" s="926"/>
      <c r="AN13" s="926"/>
      <c r="AO13" s="927"/>
      <c r="AP13" s="2"/>
      <c r="AQ13" s="47">
        <f t="shared" ref="AQ13:AQ27" si="2">IF(P13="材質劣化",2,IF(P13="漏水",3,1))</f>
        <v>2</v>
      </c>
    </row>
    <row r="14" spans="2:86" ht="12" customHeight="1" x14ac:dyDescent="0.15">
      <c r="B14" s="889"/>
      <c r="C14" s="894"/>
      <c r="D14" s="892"/>
      <c r="E14" s="892"/>
      <c r="F14" s="892"/>
      <c r="G14" s="892"/>
      <c r="H14" s="892"/>
      <c r="I14" s="892"/>
      <c r="J14" s="893"/>
      <c r="K14" s="227">
        <v>4</v>
      </c>
      <c r="L14" s="925" t="s">
        <v>425</v>
      </c>
      <c r="M14" s="927"/>
      <c r="N14" s="925" t="s">
        <v>500</v>
      </c>
      <c r="O14" s="927"/>
      <c r="P14" s="925" t="s">
        <v>443</v>
      </c>
      <c r="Q14" s="927"/>
      <c r="R14" s="929" t="s">
        <v>354</v>
      </c>
      <c r="S14" s="930"/>
      <c r="T14" s="931"/>
      <c r="U14" s="925" t="s">
        <v>433</v>
      </c>
      <c r="V14" s="927"/>
      <c r="W14" s="925" t="s">
        <v>494</v>
      </c>
      <c r="X14" s="927"/>
      <c r="Y14" s="229"/>
      <c r="Z14" s="229"/>
      <c r="AA14" s="229"/>
      <c r="AB14" s="229"/>
      <c r="AC14" s="254"/>
      <c r="AD14" s="254"/>
      <c r="AE14" s="254"/>
      <c r="AF14" s="254">
        <v>5.000000000000001E-3</v>
      </c>
      <c r="AG14" s="228"/>
      <c r="AH14" s="228"/>
      <c r="AI14" s="228"/>
      <c r="AJ14" s="228"/>
      <c r="AK14" s="925"/>
      <c r="AL14" s="926"/>
      <c r="AM14" s="926"/>
      <c r="AN14" s="926"/>
      <c r="AO14" s="927"/>
      <c r="AP14" s="2"/>
      <c r="AQ14" s="47">
        <f t="shared" si="2"/>
        <v>2</v>
      </c>
    </row>
    <row r="15" spans="2:86" ht="12" customHeight="1" x14ac:dyDescent="0.15">
      <c r="B15" s="889"/>
      <c r="C15" s="894"/>
      <c r="D15" s="892"/>
      <c r="E15" s="892"/>
      <c r="F15" s="892"/>
      <c r="G15" s="892"/>
      <c r="H15" s="892"/>
      <c r="I15" s="892"/>
      <c r="J15" s="893"/>
      <c r="K15" s="227">
        <v>5</v>
      </c>
      <c r="L15" s="925" t="s">
        <v>425</v>
      </c>
      <c r="M15" s="927"/>
      <c r="N15" s="925" t="s">
        <v>526</v>
      </c>
      <c r="O15" s="927"/>
      <c r="P15" s="925" t="s">
        <v>443</v>
      </c>
      <c r="Q15" s="927"/>
      <c r="R15" s="929" t="s">
        <v>345</v>
      </c>
      <c r="S15" s="930"/>
      <c r="T15" s="931"/>
      <c r="U15" s="925" t="s">
        <v>496</v>
      </c>
      <c r="V15" s="927"/>
      <c r="W15" s="925" t="s">
        <v>494</v>
      </c>
      <c r="X15" s="927"/>
      <c r="Y15" s="229"/>
      <c r="Z15" s="229"/>
      <c r="AA15" s="229"/>
      <c r="AB15" s="229"/>
      <c r="AC15" s="254"/>
      <c r="AD15" s="254"/>
      <c r="AE15" s="254"/>
      <c r="AF15" s="254">
        <v>2.4200000000000004</v>
      </c>
      <c r="AG15" s="228"/>
      <c r="AH15" s="228"/>
      <c r="AI15" s="228"/>
      <c r="AJ15" s="228"/>
      <c r="AK15" s="925" t="s">
        <v>429</v>
      </c>
      <c r="AL15" s="926"/>
      <c r="AM15" s="926"/>
      <c r="AN15" s="926"/>
      <c r="AO15" s="927"/>
      <c r="AP15" s="2"/>
      <c r="AQ15" s="47">
        <f t="shared" si="2"/>
        <v>2</v>
      </c>
    </row>
    <row r="16" spans="2:86" ht="12" customHeight="1" x14ac:dyDescent="0.15">
      <c r="B16" s="889"/>
      <c r="C16" s="894"/>
      <c r="D16" s="892"/>
      <c r="E16" s="892"/>
      <c r="F16" s="892"/>
      <c r="G16" s="892"/>
      <c r="H16" s="892"/>
      <c r="I16" s="892"/>
      <c r="J16" s="893"/>
      <c r="K16" s="227">
        <v>6</v>
      </c>
      <c r="L16" s="925" t="s">
        <v>627</v>
      </c>
      <c r="M16" s="927"/>
      <c r="N16" s="925" t="s">
        <v>861</v>
      </c>
      <c r="O16" s="927"/>
      <c r="P16" s="925"/>
      <c r="Q16" s="927"/>
      <c r="R16" s="929" t="s">
        <v>379</v>
      </c>
      <c r="S16" s="930"/>
      <c r="T16" s="931"/>
      <c r="U16" s="925" t="s">
        <v>494</v>
      </c>
      <c r="V16" s="927"/>
      <c r="W16" s="925"/>
      <c r="X16" s="927"/>
      <c r="Y16" s="229"/>
      <c r="Z16" s="229"/>
      <c r="AA16" s="229"/>
      <c r="AB16" s="229"/>
      <c r="AC16" s="254"/>
      <c r="AD16" s="254"/>
      <c r="AE16" s="254"/>
      <c r="AF16" s="254"/>
      <c r="AG16" s="228"/>
      <c r="AH16" s="228"/>
      <c r="AI16" s="228"/>
      <c r="AJ16" s="228"/>
      <c r="AK16" s="925" t="s">
        <v>630</v>
      </c>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2.4575000000000005</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5</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1">
    <dataValidation type="list" allowBlank="1" showInputMessage="1" showErrorMessage="1" sqref="Y11:AB34" xr:uid="{ED4ABDBF-2D18-4DAE-9992-2B077F3841E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5C6CD66F-F196-430C-BFDE-94EF4BC0A4A0}">
          <x14:formula1>
            <xm:f>'(参考)リスト'!$F$16:$F$21</xm:f>
          </x14:formula1>
          <xm:sqref>U11:X34</xm:sqref>
        </x14:dataValidation>
        <x14:dataValidation type="list" allowBlank="1" showInputMessage="1" showErrorMessage="1" xr:uid="{66B14C18-10FB-4C54-A778-58478171711F}">
          <x14:formula1>
            <xm:f>'(参考)リスト'!$D$16:$D$18</xm:f>
          </x14:formula1>
          <xm:sqref>P11:Q34</xm:sqref>
        </x14:dataValidation>
        <x14:dataValidation type="list" allowBlank="1" showInputMessage="1" showErrorMessage="1" xr:uid="{4B1D68DA-74D2-4549-B6C1-B7F99F2B1744}">
          <x14:formula1>
            <xm:f>'(参考)リスト'!$E$16:$E$27</xm:f>
          </x14:formula1>
          <xm:sqref>R11:T34</xm:sqref>
        </x14:dataValidation>
        <x14:dataValidation type="list" allowBlank="1" showInputMessage="1" showErrorMessage="1" xr:uid="{21EC15D8-1218-4283-9BB5-92460857CE7B}">
          <x14:formula1>
            <xm:f>'(参考)リスト'!$B$16:$B$21</xm:f>
          </x14:formula1>
          <xm:sqref>L11:M34</xm:sqref>
        </x14:dataValidation>
        <x14:dataValidation type="list" allowBlank="1" showInputMessage="1" showErrorMessage="1" xr:uid="{82A8F6E0-15B7-49E1-8619-9E4DA89F8F43}">
          <x14:formula1>
            <xm:f>'(参考)リスト'!$G$16:$G$19</xm:f>
          </x14:formula1>
          <xm:sqref>AM35:AO38</xm:sqref>
        </x14:dataValidation>
        <x14:dataValidation type="list" allowBlank="1" showInputMessage="1" showErrorMessage="1" xr:uid="{0CD84786-B886-4DA9-9916-5069CE5984E5}">
          <x14:formula1>
            <xm:f>'(参考)リスト'!$C$16:$C$47</xm:f>
          </x14:formula1>
          <xm:sqref>N11:O34</xm:sqref>
        </x14:dataValidation>
      </x14:dataValidations>
    </ext>
  </extLst>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12A96-837B-4EE3-8608-7EEDE2A0DC69}">
  <sheetPr codeName="Sheet182">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S081</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2</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3.35</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911</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498</v>
      </c>
      <c r="O11" s="927"/>
      <c r="P11" s="925" t="s">
        <v>373</v>
      </c>
      <c r="Q11" s="927"/>
      <c r="R11" s="928" t="s">
        <v>373</v>
      </c>
      <c r="S11" s="928"/>
      <c r="T11" s="928"/>
      <c r="U11" s="925" t="s">
        <v>433</v>
      </c>
      <c r="V11" s="927"/>
      <c r="W11" s="925" t="s">
        <v>494</v>
      </c>
      <c r="X11" s="927"/>
      <c r="Y11" s="229"/>
      <c r="Z11" s="229"/>
      <c r="AA11" s="229"/>
      <c r="AB11" s="229"/>
      <c r="AC11" s="228"/>
      <c r="AD11" s="228"/>
      <c r="AE11" s="228"/>
      <c r="AF11" s="228"/>
      <c r="AG11" s="254"/>
      <c r="AH11" s="254"/>
      <c r="AI11" s="254"/>
      <c r="AJ11" s="254">
        <v>2.25</v>
      </c>
      <c r="AK11" s="925"/>
      <c r="AL11" s="926"/>
      <c r="AM11" s="926"/>
      <c r="AN11" s="926"/>
      <c r="AO11" s="927"/>
      <c r="AP11" s="2"/>
      <c r="AQ11" s="47">
        <f>IF(P11="材質劣化",2,IF(P11="漏水",3,1))</f>
        <v>3</v>
      </c>
      <c r="AS11" s="35" t="str">
        <f>IF(Y11&lt;&gt;"",1,"")</f>
        <v/>
      </c>
    </row>
    <row r="12" spans="2:86" ht="12" customHeight="1" x14ac:dyDescent="0.15">
      <c r="B12" s="889"/>
      <c r="C12" s="894"/>
      <c r="D12" s="892"/>
      <c r="E12" s="892"/>
      <c r="F12" s="892"/>
      <c r="G12" s="892"/>
      <c r="H12" s="892"/>
      <c r="I12" s="892"/>
      <c r="J12" s="893"/>
      <c r="K12" s="227">
        <v>2</v>
      </c>
      <c r="L12" s="925" t="s">
        <v>425</v>
      </c>
      <c r="M12" s="927"/>
      <c r="N12" s="925" t="s">
        <v>862</v>
      </c>
      <c r="O12" s="927"/>
      <c r="P12" s="925" t="s">
        <v>373</v>
      </c>
      <c r="Q12" s="927"/>
      <c r="R12" s="928" t="s">
        <v>373</v>
      </c>
      <c r="S12" s="928"/>
      <c r="T12" s="928"/>
      <c r="U12" s="925" t="s">
        <v>494</v>
      </c>
      <c r="V12" s="927"/>
      <c r="W12" s="925" t="s">
        <v>494</v>
      </c>
      <c r="X12" s="927"/>
      <c r="Y12" s="229"/>
      <c r="Z12" s="229"/>
      <c r="AA12" s="229"/>
      <c r="AB12" s="229"/>
      <c r="AC12" s="228"/>
      <c r="AD12" s="228"/>
      <c r="AE12" s="228"/>
      <c r="AF12" s="228"/>
      <c r="AG12" s="254"/>
      <c r="AH12" s="254"/>
      <c r="AI12" s="254"/>
      <c r="AJ12" s="254">
        <v>1.1000000000000001</v>
      </c>
      <c r="AK12" s="925"/>
      <c r="AL12" s="926"/>
      <c r="AM12" s="926"/>
      <c r="AN12" s="926"/>
      <c r="AO12" s="927"/>
      <c r="AP12" s="2"/>
      <c r="AQ12" s="47">
        <f>IF(P12="材質劣化",2,IF(P12="漏水",3,1))</f>
        <v>3</v>
      </c>
    </row>
    <row r="13" spans="2:86" ht="12" customHeight="1" x14ac:dyDescent="0.15">
      <c r="B13" s="889"/>
      <c r="C13" s="894"/>
      <c r="D13" s="892"/>
      <c r="E13" s="892"/>
      <c r="F13" s="892"/>
      <c r="G13" s="892"/>
      <c r="H13" s="892"/>
      <c r="I13" s="892"/>
      <c r="J13" s="893"/>
      <c r="K13" s="227">
        <v>3</v>
      </c>
      <c r="L13" s="925" t="s">
        <v>627</v>
      </c>
      <c r="M13" s="927"/>
      <c r="N13" s="925" t="s">
        <v>861</v>
      </c>
      <c r="O13" s="927"/>
      <c r="P13" s="925"/>
      <c r="Q13" s="927"/>
      <c r="R13" s="929" t="s">
        <v>379</v>
      </c>
      <c r="S13" s="930"/>
      <c r="T13" s="931"/>
      <c r="U13" s="925" t="s">
        <v>433</v>
      </c>
      <c r="V13" s="927"/>
      <c r="W13" s="925"/>
      <c r="X13" s="927"/>
      <c r="Y13" s="229"/>
      <c r="Z13" s="229"/>
      <c r="AA13" s="229"/>
      <c r="AB13" s="229"/>
      <c r="AC13" s="254"/>
      <c r="AD13" s="254"/>
      <c r="AE13" s="254"/>
      <c r="AF13" s="254"/>
      <c r="AG13" s="228"/>
      <c r="AH13" s="228"/>
      <c r="AI13" s="228"/>
      <c r="AJ13" s="228"/>
      <c r="AK13" s="925" t="s">
        <v>630</v>
      </c>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v>4</v>
      </c>
      <c r="L14" s="925" t="s">
        <v>627</v>
      </c>
      <c r="M14" s="927"/>
      <c r="N14" s="925" t="s">
        <v>861</v>
      </c>
      <c r="O14" s="927"/>
      <c r="P14" s="925"/>
      <c r="Q14" s="927"/>
      <c r="R14" s="929" t="s">
        <v>379</v>
      </c>
      <c r="S14" s="930"/>
      <c r="T14" s="931"/>
      <c r="U14" s="925" t="s">
        <v>494</v>
      </c>
      <c r="V14" s="927"/>
      <c r="W14" s="925"/>
      <c r="X14" s="927"/>
      <c r="Y14" s="229"/>
      <c r="Z14" s="229"/>
      <c r="AA14" s="229"/>
      <c r="AB14" s="229"/>
      <c r="AC14" s="254"/>
      <c r="AD14" s="254"/>
      <c r="AE14" s="254"/>
      <c r="AF14" s="254"/>
      <c r="AG14" s="228"/>
      <c r="AH14" s="228"/>
      <c r="AI14" s="228"/>
      <c r="AJ14" s="228"/>
      <c r="AK14" s="925" t="s">
        <v>630</v>
      </c>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3.35</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2</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1">
    <dataValidation type="list" allowBlank="1" showInputMessage="1" showErrorMessage="1" sqref="Y11:AB34" xr:uid="{6D23C563-891C-412D-8CF6-A0475A2D4F0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9083A7B2-FF74-491E-911D-D2A118C75B5E}">
          <x14:formula1>
            <xm:f>'(参考)リスト'!$C$16:$C$47</xm:f>
          </x14:formula1>
          <xm:sqref>N11:O34</xm:sqref>
        </x14:dataValidation>
        <x14:dataValidation type="list" allowBlank="1" showInputMessage="1" showErrorMessage="1" xr:uid="{3F28DC6F-5296-4930-B35B-3EBE3BB85FC2}">
          <x14:formula1>
            <xm:f>'(参考)リスト'!$G$16:$G$19</xm:f>
          </x14:formula1>
          <xm:sqref>AM35:AO38</xm:sqref>
        </x14:dataValidation>
        <x14:dataValidation type="list" allowBlank="1" showInputMessage="1" showErrorMessage="1" xr:uid="{AB4FF6F3-247E-49F6-88D7-8A0A1D93372C}">
          <x14:formula1>
            <xm:f>'(参考)リスト'!$B$16:$B$21</xm:f>
          </x14:formula1>
          <xm:sqref>L11:M34</xm:sqref>
        </x14:dataValidation>
        <x14:dataValidation type="list" allowBlank="1" showInputMessage="1" showErrorMessage="1" xr:uid="{79CFE081-86D1-44F5-9124-705C115E1D87}">
          <x14:formula1>
            <xm:f>'(参考)リスト'!$E$16:$E$27</xm:f>
          </x14:formula1>
          <xm:sqref>R11:T34</xm:sqref>
        </x14:dataValidation>
        <x14:dataValidation type="list" allowBlank="1" showInputMessage="1" showErrorMessage="1" xr:uid="{5FFF3DA6-B2D5-43C1-B58F-1954A52CADC8}">
          <x14:formula1>
            <xm:f>'(参考)リスト'!$D$16:$D$18</xm:f>
          </x14:formula1>
          <xm:sqref>P11:Q34</xm:sqref>
        </x14:dataValidation>
        <x14:dataValidation type="list" allowBlank="1" showInputMessage="1" showErrorMessage="1" xr:uid="{9EC25A59-6F76-4B45-B353-A0D35A965D4F}">
          <x14:formula1>
            <xm:f>'(参考)リスト'!$F$16:$F$21</xm:f>
          </x14:formula1>
          <xm:sqref>U11:X34</xm:sqref>
        </x14:dataValidation>
      </x14:dataValidations>
    </ext>
  </extLst>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D7249-3728-4E76-991E-9B65283384BB}">
  <sheetPr codeName="Sheet183">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S082</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912</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627</v>
      </c>
      <c r="M11" s="927"/>
      <c r="N11" s="925" t="s">
        <v>861</v>
      </c>
      <c r="O11" s="927"/>
      <c r="P11" s="925"/>
      <c r="Q11" s="927"/>
      <c r="R11" s="928" t="s">
        <v>379</v>
      </c>
      <c r="S11" s="928"/>
      <c r="T11" s="928"/>
      <c r="U11" s="925" t="s">
        <v>494</v>
      </c>
      <c r="V11" s="927"/>
      <c r="W11" s="925"/>
      <c r="X11" s="927"/>
      <c r="Y11" s="229"/>
      <c r="Z11" s="229"/>
      <c r="AA11" s="229"/>
      <c r="AB11" s="229"/>
      <c r="AC11" s="254"/>
      <c r="AD11" s="254"/>
      <c r="AE11" s="254"/>
      <c r="AF11" s="254"/>
      <c r="AG11" s="228"/>
      <c r="AH11" s="228"/>
      <c r="AI11" s="228"/>
      <c r="AJ11" s="228"/>
      <c r="AK11" s="925" t="s">
        <v>630</v>
      </c>
      <c r="AL11" s="926"/>
      <c r="AM11" s="926"/>
      <c r="AN11" s="926"/>
      <c r="AO11" s="927"/>
      <c r="AP11" s="2"/>
      <c r="AQ11" s="47">
        <f>IF(P11="材質劣化",2,IF(P11="漏水",3,1))</f>
        <v>1</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0</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1">
    <dataValidation type="list" allowBlank="1" showInputMessage="1" showErrorMessage="1" sqref="Y11:AB34" xr:uid="{363BA3D9-3485-4318-A008-829B0C2700A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561684E1-5CA4-47DD-95B8-903A4850835C}">
          <x14:formula1>
            <xm:f>'(参考)リスト'!$F$16:$F$21</xm:f>
          </x14:formula1>
          <xm:sqref>U11:X34</xm:sqref>
        </x14:dataValidation>
        <x14:dataValidation type="list" allowBlank="1" showInputMessage="1" showErrorMessage="1" xr:uid="{24F54892-4ABA-43F1-B6F1-DD0611EB8DFE}">
          <x14:formula1>
            <xm:f>'(参考)リスト'!$D$16:$D$18</xm:f>
          </x14:formula1>
          <xm:sqref>P11:Q34</xm:sqref>
        </x14:dataValidation>
        <x14:dataValidation type="list" allowBlank="1" showInputMessage="1" showErrorMessage="1" xr:uid="{7B2FAC86-601C-481A-9484-96EEFCB3A8BF}">
          <x14:formula1>
            <xm:f>'(参考)リスト'!$E$16:$E$27</xm:f>
          </x14:formula1>
          <xm:sqref>R11:T34</xm:sqref>
        </x14:dataValidation>
        <x14:dataValidation type="list" allowBlank="1" showInputMessage="1" showErrorMessage="1" xr:uid="{80E17AF7-D165-4540-9679-584CD94438CD}">
          <x14:formula1>
            <xm:f>'(参考)リスト'!$B$16:$B$21</xm:f>
          </x14:formula1>
          <xm:sqref>L11:M34</xm:sqref>
        </x14:dataValidation>
        <x14:dataValidation type="list" allowBlank="1" showInputMessage="1" showErrorMessage="1" xr:uid="{D358BA77-F5D5-4AF3-AF46-1ECB32200E76}">
          <x14:formula1>
            <xm:f>'(参考)リスト'!$G$16:$G$19</xm:f>
          </x14:formula1>
          <xm:sqref>AM35:AO38</xm:sqref>
        </x14:dataValidation>
        <x14:dataValidation type="list" allowBlank="1" showInputMessage="1" showErrorMessage="1" xr:uid="{86C6ED48-5B2B-4482-B677-8243D623B334}">
          <x14:formula1>
            <xm:f>'(参考)リスト'!$C$16:$C$47</xm:f>
          </x14:formula1>
          <xm:sqref>N11:O34</xm:sqref>
        </x14:dataValidation>
      </x14:dataValidations>
    </ext>
  </extLst>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6D80F-9D2E-43B7-9D36-28DFB850B7B8}">
  <sheetPr codeName="Sheet184">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S083</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1</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0.4</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913</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498</v>
      </c>
      <c r="O11" s="927"/>
      <c r="P11" s="925" t="s">
        <v>373</v>
      </c>
      <c r="Q11" s="927"/>
      <c r="R11" s="928" t="s">
        <v>373</v>
      </c>
      <c r="S11" s="928"/>
      <c r="T11" s="928"/>
      <c r="U11" s="925" t="s">
        <v>433</v>
      </c>
      <c r="V11" s="927"/>
      <c r="W11" s="925" t="s">
        <v>494</v>
      </c>
      <c r="X11" s="927"/>
      <c r="Y11" s="229"/>
      <c r="Z11" s="229"/>
      <c r="AA11" s="229"/>
      <c r="AB11" s="229"/>
      <c r="AC11" s="228"/>
      <c r="AD11" s="228"/>
      <c r="AE11" s="228"/>
      <c r="AF11" s="228"/>
      <c r="AG11" s="254"/>
      <c r="AH11" s="254"/>
      <c r="AI11" s="254"/>
      <c r="AJ11" s="254">
        <v>0.4</v>
      </c>
      <c r="AK11" s="925"/>
      <c r="AL11" s="926"/>
      <c r="AM11" s="926"/>
      <c r="AN11" s="926"/>
      <c r="AO11" s="927"/>
      <c r="AP11" s="2"/>
      <c r="AQ11" s="47">
        <f>IF(P11="材質劣化",2,IF(P11="漏水",3,1))</f>
        <v>3</v>
      </c>
      <c r="AS11" s="35" t="str">
        <f>IF(Y11&lt;&gt;"",1,"")</f>
        <v/>
      </c>
    </row>
    <row r="12" spans="2:86" ht="12" customHeight="1" x14ac:dyDescent="0.15">
      <c r="B12" s="889"/>
      <c r="C12" s="894"/>
      <c r="D12" s="892"/>
      <c r="E12" s="892"/>
      <c r="F12" s="892"/>
      <c r="G12" s="892"/>
      <c r="H12" s="892"/>
      <c r="I12" s="892"/>
      <c r="J12" s="893"/>
      <c r="K12" s="227">
        <v>2</v>
      </c>
      <c r="L12" s="925" t="s">
        <v>627</v>
      </c>
      <c r="M12" s="927"/>
      <c r="N12" s="925" t="s">
        <v>861</v>
      </c>
      <c r="O12" s="927"/>
      <c r="P12" s="925"/>
      <c r="Q12" s="927"/>
      <c r="R12" s="928" t="s">
        <v>379</v>
      </c>
      <c r="S12" s="928"/>
      <c r="T12" s="928"/>
      <c r="U12" s="925" t="s">
        <v>433</v>
      </c>
      <c r="V12" s="927"/>
      <c r="W12" s="925"/>
      <c r="X12" s="927"/>
      <c r="Y12" s="229"/>
      <c r="Z12" s="229"/>
      <c r="AA12" s="229"/>
      <c r="AB12" s="229"/>
      <c r="AC12" s="254"/>
      <c r="AD12" s="254"/>
      <c r="AE12" s="254"/>
      <c r="AF12" s="254"/>
      <c r="AG12" s="228"/>
      <c r="AH12" s="228"/>
      <c r="AI12" s="228"/>
      <c r="AJ12" s="228"/>
      <c r="AK12" s="925" t="s">
        <v>630</v>
      </c>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0.4</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1</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1">
    <dataValidation type="list" allowBlank="1" showInputMessage="1" showErrorMessage="1" sqref="Y11:AB34" xr:uid="{C229ABAC-8FFC-4C63-86A8-8155C38C424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9C14BB86-C8E4-40F0-9DD5-539451CE3624}">
          <x14:formula1>
            <xm:f>'(参考)リスト'!$C$16:$C$47</xm:f>
          </x14:formula1>
          <xm:sqref>N11:O34</xm:sqref>
        </x14:dataValidation>
        <x14:dataValidation type="list" allowBlank="1" showInputMessage="1" showErrorMessage="1" xr:uid="{8ADCFEFB-E3FE-4D8F-A22A-0FE03B316A7F}">
          <x14:formula1>
            <xm:f>'(参考)リスト'!$G$16:$G$19</xm:f>
          </x14:formula1>
          <xm:sqref>AM35:AO38</xm:sqref>
        </x14:dataValidation>
        <x14:dataValidation type="list" allowBlank="1" showInputMessage="1" showErrorMessage="1" xr:uid="{2ADE96E6-6B2C-4354-93E5-777E1F086C0E}">
          <x14:formula1>
            <xm:f>'(参考)リスト'!$B$16:$B$21</xm:f>
          </x14:formula1>
          <xm:sqref>L11:M34</xm:sqref>
        </x14:dataValidation>
        <x14:dataValidation type="list" allowBlank="1" showInputMessage="1" showErrorMessage="1" xr:uid="{FBAF330F-C815-4CAD-857E-BBB1A78431DA}">
          <x14:formula1>
            <xm:f>'(参考)リスト'!$E$16:$E$27</xm:f>
          </x14:formula1>
          <xm:sqref>R11:T34</xm:sqref>
        </x14:dataValidation>
        <x14:dataValidation type="list" allowBlank="1" showInputMessage="1" showErrorMessage="1" xr:uid="{8E4F11C5-193A-4DD7-9FB4-7977B86BF92D}">
          <x14:formula1>
            <xm:f>'(参考)リスト'!$D$16:$D$18</xm:f>
          </x14:formula1>
          <xm:sqref>P11:Q34</xm:sqref>
        </x14:dataValidation>
        <x14:dataValidation type="list" allowBlank="1" showInputMessage="1" showErrorMessage="1" xr:uid="{CFFC3ADE-4DBD-468E-ACB5-7CC41A8EAE7C}">
          <x14:formula1>
            <xm:f>'(参考)リスト'!$F$16:$F$21</xm:f>
          </x14:formula1>
          <xm:sqref>U11:X34</xm:sqref>
        </x14:dataValidation>
      </x14:dataValidations>
    </ext>
  </extLst>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FE758-B2E5-4A0A-975A-01046E81165E}">
  <sheetPr codeName="Sheet185">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S084</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2</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4.3900000000000006</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914</v>
      </c>
      <c r="O7" s="905"/>
      <c r="P7" s="901" t="s">
        <v>245</v>
      </c>
      <c r="Q7" s="903"/>
      <c r="R7" s="906">
        <v>10.5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500</v>
      </c>
      <c r="O11" s="927"/>
      <c r="P11" s="925" t="s">
        <v>373</v>
      </c>
      <c r="Q11" s="927"/>
      <c r="R11" s="928" t="s">
        <v>373</v>
      </c>
      <c r="S11" s="928"/>
      <c r="T11" s="928"/>
      <c r="U11" s="925" t="s">
        <v>494</v>
      </c>
      <c r="V11" s="927"/>
      <c r="W11" s="925" t="s">
        <v>494</v>
      </c>
      <c r="X11" s="927"/>
      <c r="Y11" s="229"/>
      <c r="Z11" s="229"/>
      <c r="AA11" s="229"/>
      <c r="AB11" s="229"/>
      <c r="AC11" s="228"/>
      <c r="AD11" s="228"/>
      <c r="AE11" s="228"/>
      <c r="AF11" s="228"/>
      <c r="AG11" s="254"/>
      <c r="AH11" s="254"/>
      <c r="AI11" s="254"/>
      <c r="AJ11" s="254">
        <v>2.04</v>
      </c>
      <c r="AK11" s="925"/>
      <c r="AL11" s="926"/>
      <c r="AM11" s="926"/>
      <c r="AN11" s="926"/>
      <c r="AO11" s="927"/>
      <c r="AP11" s="2"/>
      <c r="AQ11" s="47">
        <f>IF(P11="材質劣化",2,IF(P11="漏水",3,1))</f>
        <v>3</v>
      </c>
      <c r="AS11" s="35" t="str">
        <f>IF(Y11&lt;&gt;"",1,"")</f>
        <v/>
      </c>
    </row>
    <row r="12" spans="2:86" ht="12" customHeight="1" x14ac:dyDescent="0.15">
      <c r="B12" s="889"/>
      <c r="C12" s="894"/>
      <c r="D12" s="892"/>
      <c r="E12" s="892"/>
      <c r="F12" s="892"/>
      <c r="G12" s="892"/>
      <c r="H12" s="892"/>
      <c r="I12" s="892"/>
      <c r="J12" s="893"/>
      <c r="K12" s="227">
        <v>2</v>
      </c>
      <c r="L12" s="925" t="s">
        <v>425</v>
      </c>
      <c r="M12" s="927"/>
      <c r="N12" s="925" t="s">
        <v>498</v>
      </c>
      <c r="O12" s="927"/>
      <c r="P12" s="925" t="s">
        <v>373</v>
      </c>
      <c r="Q12" s="927"/>
      <c r="R12" s="928" t="s">
        <v>373</v>
      </c>
      <c r="S12" s="928"/>
      <c r="T12" s="928"/>
      <c r="U12" s="925" t="s">
        <v>433</v>
      </c>
      <c r="V12" s="927"/>
      <c r="W12" s="925" t="s">
        <v>494</v>
      </c>
      <c r="X12" s="927"/>
      <c r="Y12" s="229"/>
      <c r="Z12" s="229"/>
      <c r="AA12" s="229"/>
      <c r="AB12" s="229"/>
      <c r="AC12" s="228"/>
      <c r="AD12" s="228"/>
      <c r="AE12" s="228"/>
      <c r="AF12" s="228"/>
      <c r="AG12" s="254"/>
      <c r="AH12" s="254"/>
      <c r="AI12" s="254"/>
      <c r="AJ12" s="254">
        <v>2.35</v>
      </c>
      <c r="AK12" s="925"/>
      <c r="AL12" s="926"/>
      <c r="AM12" s="926"/>
      <c r="AN12" s="926"/>
      <c r="AO12" s="927"/>
      <c r="AP12" s="2"/>
      <c r="AQ12" s="47">
        <f>IF(P12="材質劣化",2,IF(P12="漏水",3,1))</f>
        <v>3</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4.3900000000000006</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2</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1">
    <dataValidation type="list" allowBlank="1" showInputMessage="1" showErrorMessage="1" sqref="Y11:AB34" xr:uid="{DF6F4DED-4BEC-4CEB-98A9-DA8E1D070D3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3A336A31-BE21-41B3-BDA6-7294147C2053}">
          <x14:formula1>
            <xm:f>'(参考)リスト'!$F$16:$F$21</xm:f>
          </x14:formula1>
          <xm:sqref>U11:X34</xm:sqref>
        </x14:dataValidation>
        <x14:dataValidation type="list" allowBlank="1" showInputMessage="1" showErrorMessage="1" xr:uid="{5585B944-7DBE-4AE3-933B-7AAC28AFF021}">
          <x14:formula1>
            <xm:f>'(参考)リスト'!$D$16:$D$18</xm:f>
          </x14:formula1>
          <xm:sqref>P11:Q34</xm:sqref>
        </x14:dataValidation>
        <x14:dataValidation type="list" allowBlank="1" showInputMessage="1" showErrorMessage="1" xr:uid="{75153022-8B8C-4BE6-9378-81BEA7277444}">
          <x14:formula1>
            <xm:f>'(参考)リスト'!$E$16:$E$27</xm:f>
          </x14:formula1>
          <xm:sqref>R11:T34</xm:sqref>
        </x14:dataValidation>
        <x14:dataValidation type="list" allowBlank="1" showInputMessage="1" showErrorMessage="1" xr:uid="{D892424D-33C3-48D0-880A-F983ABC1DDC6}">
          <x14:formula1>
            <xm:f>'(参考)リスト'!$B$16:$B$21</xm:f>
          </x14:formula1>
          <xm:sqref>L11:M34</xm:sqref>
        </x14:dataValidation>
        <x14:dataValidation type="list" allowBlank="1" showInputMessage="1" showErrorMessage="1" xr:uid="{A209E87D-B22D-4108-BE0E-D2AE7764F0DB}">
          <x14:formula1>
            <xm:f>'(参考)リスト'!$G$16:$G$19</xm:f>
          </x14:formula1>
          <xm:sqref>AM35:AO38</xm:sqref>
        </x14:dataValidation>
        <x14:dataValidation type="list" allowBlank="1" showInputMessage="1" showErrorMessage="1" xr:uid="{1C72769E-AF2F-4742-9064-62A557A58CE0}">
          <x14:formula1>
            <xm:f>'(参考)リスト'!$C$16:$C$47</xm:f>
          </x14:formula1>
          <xm:sqref>N11:O34</xm:sqref>
        </x14:dataValidation>
      </x14:dataValidations>
    </ext>
  </extLst>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AB473-27D9-43D2-9BD3-08310485EE96}">
  <sheetPr codeName="Sheet186">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S085</v>
      </c>
      <c r="AW5" s="36">
        <f>R7</f>
        <v>7.5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5</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3.4</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915</v>
      </c>
      <c r="O7" s="905"/>
      <c r="P7" s="901" t="s">
        <v>245</v>
      </c>
      <c r="Q7" s="903"/>
      <c r="R7" s="906">
        <v>7.5</v>
      </c>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425</v>
      </c>
      <c r="M11" s="927"/>
      <c r="N11" s="925" t="s">
        <v>571</v>
      </c>
      <c r="O11" s="927"/>
      <c r="P11" s="925" t="s">
        <v>373</v>
      </c>
      <c r="Q11" s="927"/>
      <c r="R11" s="928" t="s">
        <v>373</v>
      </c>
      <c r="S11" s="928"/>
      <c r="T11" s="928"/>
      <c r="U11" s="925" t="s">
        <v>494</v>
      </c>
      <c r="V11" s="927"/>
      <c r="W11" s="925" t="s">
        <v>494</v>
      </c>
      <c r="X11" s="927"/>
      <c r="Y11" s="229"/>
      <c r="Z11" s="229"/>
      <c r="AA11" s="229"/>
      <c r="AB11" s="229"/>
      <c r="AC11" s="228"/>
      <c r="AD11" s="228"/>
      <c r="AE11" s="228"/>
      <c r="AF11" s="228"/>
      <c r="AG11" s="254"/>
      <c r="AH11" s="254"/>
      <c r="AI11" s="254"/>
      <c r="AJ11" s="254">
        <v>0.5</v>
      </c>
      <c r="AK11" s="925"/>
      <c r="AL11" s="926"/>
      <c r="AM11" s="926"/>
      <c r="AN11" s="926"/>
      <c r="AO11" s="927"/>
      <c r="AP11" s="2"/>
      <c r="AQ11" s="47">
        <f>IF(P11="材質劣化",2,IF(P11="漏水",3,1))</f>
        <v>3</v>
      </c>
      <c r="AS11" s="35" t="str">
        <f>IF(Y11&lt;&gt;"",1,"")</f>
        <v/>
      </c>
    </row>
    <row r="12" spans="2:86" ht="12" customHeight="1" x14ac:dyDescent="0.15">
      <c r="B12" s="889"/>
      <c r="C12" s="894"/>
      <c r="D12" s="892"/>
      <c r="E12" s="892"/>
      <c r="F12" s="892"/>
      <c r="G12" s="892"/>
      <c r="H12" s="892"/>
      <c r="I12" s="892"/>
      <c r="J12" s="893"/>
      <c r="K12" s="227">
        <v>2</v>
      </c>
      <c r="L12" s="925" t="s">
        <v>425</v>
      </c>
      <c r="M12" s="927"/>
      <c r="N12" s="925" t="s">
        <v>571</v>
      </c>
      <c r="O12" s="927"/>
      <c r="P12" s="925" t="s">
        <v>373</v>
      </c>
      <c r="Q12" s="927"/>
      <c r="R12" s="928" t="s">
        <v>373</v>
      </c>
      <c r="S12" s="928"/>
      <c r="T12" s="928"/>
      <c r="U12" s="925" t="s">
        <v>494</v>
      </c>
      <c r="V12" s="927"/>
      <c r="W12" s="925" t="s">
        <v>494</v>
      </c>
      <c r="X12" s="927"/>
      <c r="Y12" s="229"/>
      <c r="Z12" s="229"/>
      <c r="AA12" s="229"/>
      <c r="AB12" s="229"/>
      <c r="AC12" s="228"/>
      <c r="AD12" s="228"/>
      <c r="AE12" s="228"/>
      <c r="AF12" s="228"/>
      <c r="AG12" s="254"/>
      <c r="AH12" s="254"/>
      <c r="AI12" s="254"/>
      <c r="AJ12" s="254">
        <v>0.65</v>
      </c>
      <c r="AK12" s="925" t="s">
        <v>569</v>
      </c>
      <c r="AL12" s="926"/>
      <c r="AM12" s="926"/>
      <c r="AN12" s="926"/>
      <c r="AO12" s="927"/>
      <c r="AP12" s="2"/>
      <c r="AQ12" s="47">
        <f>IF(P12="材質劣化",2,IF(P12="漏水",3,1))</f>
        <v>3</v>
      </c>
    </row>
    <row r="13" spans="2:86" ht="12" customHeight="1" x14ac:dyDescent="0.15">
      <c r="B13" s="889"/>
      <c r="C13" s="894"/>
      <c r="D13" s="892"/>
      <c r="E13" s="892"/>
      <c r="F13" s="892"/>
      <c r="G13" s="892"/>
      <c r="H13" s="892"/>
      <c r="I13" s="892"/>
      <c r="J13" s="893"/>
      <c r="K13" s="227">
        <v>3</v>
      </c>
      <c r="L13" s="925" t="s">
        <v>425</v>
      </c>
      <c r="M13" s="927"/>
      <c r="N13" s="925" t="s">
        <v>571</v>
      </c>
      <c r="O13" s="927"/>
      <c r="P13" s="925" t="s">
        <v>373</v>
      </c>
      <c r="Q13" s="927"/>
      <c r="R13" s="929" t="s">
        <v>373</v>
      </c>
      <c r="S13" s="930"/>
      <c r="T13" s="931"/>
      <c r="U13" s="925" t="s">
        <v>494</v>
      </c>
      <c r="V13" s="927"/>
      <c r="W13" s="925" t="s">
        <v>494</v>
      </c>
      <c r="X13" s="927"/>
      <c r="Y13" s="229"/>
      <c r="Z13" s="229"/>
      <c r="AA13" s="229"/>
      <c r="AB13" s="229"/>
      <c r="AC13" s="228"/>
      <c r="AD13" s="228"/>
      <c r="AE13" s="228"/>
      <c r="AF13" s="228"/>
      <c r="AG13" s="254"/>
      <c r="AH13" s="254"/>
      <c r="AI13" s="254"/>
      <c r="AJ13" s="254">
        <v>0.6</v>
      </c>
      <c r="AK13" s="925"/>
      <c r="AL13" s="926"/>
      <c r="AM13" s="926"/>
      <c r="AN13" s="926"/>
      <c r="AO13" s="927"/>
      <c r="AP13" s="2"/>
      <c r="AQ13" s="47">
        <f t="shared" ref="AQ13:AQ27" si="2">IF(P13="材質劣化",2,IF(P13="漏水",3,1))</f>
        <v>3</v>
      </c>
    </row>
    <row r="14" spans="2:86" ht="12" customHeight="1" x14ac:dyDescent="0.15">
      <c r="B14" s="889"/>
      <c r="C14" s="894"/>
      <c r="D14" s="892"/>
      <c r="E14" s="892"/>
      <c r="F14" s="892"/>
      <c r="G14" s="892"/>
      <c r="H14" s="892"/>
      <c r="I14" s="892"/>
      <c r="J14" s="893"/>
      <c r="K14" s="227">
        <v>4</v>
      </c>
      <c r="L14" s="925" t="s">
        <v>425</v>
      </c>
      <c r="M14" s="927"/>
      <c r="N14" s="925" t="s">
        <v>571</v>
      </c>
      <c r="O14" s="927"/>
      <c r="P14" s="925" t="s">
        <v>373</v>
      </c>
      <c r="Q14" s="927"/>
      <c r="R14" s="929" t="s">
        <v>373</v>
      </c>
      <c r="S14" s="930"/>
      <c r="T14" s="931"/>
      <c r="U14" s="925" t="s">
        <v>494</v>
      </c>
      <c r="V14" s="927"/>
      <c r="W14" s="925" t="s">
        <v>494</v>
      </c>
      <c r="X14" s="927"/>
      <c r="Y14" s="229"/>
      <c r="Z14" s="229"/>
      <c r="AA14" s="229"/>
      <c r="AB14" s="229"/>
      <c r="AC14" s="228"/>
      <c r="AD14" s="228"/>
      <c r="AE14" s="228"/>
      <c r="AF14" s="228"/>
      <c r="AG14" s="254"/>
      <c r="AH14" s="254"/>
      <c r="AI14" s="254"/>
      <c r="AJ14" s="254">
        <v>0.65</v>
      </c>
      <c r="AK14" s="925" t="s">
        <v>569</v>
      </c>
      <c r="AL14" s="926"/>
      <c r="AM14" s="926"/>
      <c r="AN14" s="926"/>
      <c r="AO14" s="927"/>
      <c r="AP14" s="2"/>
      <c r="AQ14" s="47">
        <f t="shared" si="2"/>
        <v>3</v>
      </c>
    </row>
    <row r="15" spans="2:86" ht="12" customHeight="1" x14ac:dyDescent="0.15">
      <c r="B15" s="889"/>
      <c r="C15" s="894"/>
      <c r="D15" s="892"/>
      <c r="E15" s="892"/>
      <c r="F15" s="892"/>
      <c r="G15" s="892"/>
      <c r="H15" s="892"/>
      <c r="I15" s="892"/>
      <c r="J15" s="893"/>
      <c r="K15" s="227">
        <v>5</v>
      </c>
      <c r="L15" s="925" t="s">
        <v>425</v>
      </c>
      <c r="M15" s="927"/>
      <c r="N15" s="925" t="s">
        <v>571</v>
      </c>
      <c r="O15" s="927"/>
      <c r="P15" s="925" t="s">
        <v>373</v>
      </c>
      <c r="Q15" s="927"/>
      <c r="R15" s="929" t="s">
        <v>373</v>
      </c>
      <c r="S15" s="930"/>
      <c r="T15" s="931"/>
      <c r="U15" s="925" t="s">
        <v>494</v>
      </c>
      <c r="V15" s="927"/>
      <c r="W15" s="925" t="s">
        <v>494</v>
      </c>
      <c r="X15" s="927"/>
      <c r="Y15" s="229"/>
      <c r="Z15" s="229"/>
      <c r="AA15" s="229"/>
      <c r="AB15" s="229"/>
      <c r="AC15" s="228"/>
      <c r="AD15" s="228"/>
      <c r="AE15" s="228"/>
      <c r="AF15" s="228"/>
      <c r="AG15" s="254"/>
      <c r="AH15" s="254"/>
      <c r="AI15" s="254"/>
      <c r="AJ15" s="254">
        <v>1</v>
      </c>
      <c r="AK15" s="925" t="s">
        <v>569</v>
      </c>
      <c r="AL15" s="926"/>
      <c r="AM15" s="926"/>
      <c r="AN15" s="926"/>
      <c r="AO15" s="927"/>
      <c r="AP15" s="2"/>
      <c r="AQ15" s="47">
        <f t="shared" si="2"/>
        <v>3</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3.4</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5</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1">
    <dataValidation type="list" allowBlank="1" showInputMessage="1" showErrorMessage="1" sqref="Y11:AB34" xr:uid="{F381CA5B-3866-4EAF-8F7F-05CA57A0DA9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64BF1CAB-2DE9-4DB5-9463-D0CF10EE8333}">
          <x14:formula1>
            <xm:f>'(参考)リスト'!$C$16:$C$47</xm:f>
          </x14:formula1>
          <xm:sqref>N11:O34</xm:sqref>
        </x14:dataValidation>
        <x14:dataValidation type="list" allowBlank="1" showInputMessage="1" showErrorMessage="1" xr:uid="{990267FA-7D25-42C8-A540-1D61A2F602A5}">
          <x14:formula1>
            <xm:f>'(参考)リスト'!$G$16:$G$19</xm:f>
          </x14:formula1>
          <xm:sqref>AM35:AO38</xm:sqref>
        </x14:dataValidation>
        <x14:dataValidation type="list" allowBlank="1" showInputMessage="1" showErrorMessage="1" xr:uid="{92798B62-E0A1-449C-9B2B-D88676C05E0B}">
          <x14:formula1>
            <xm:f>'(参考)リスト'!$B$16:$B$21</xm:f>
          </x14:formula1>
          <xm:sqref>L11:M34</xm:sqref>
        </x14:dataValidation>
        <x14:dataValidation type="list" allowBlank="1" showInputMessage="1" showErrorMessage="1" xr:uid="{A454B6B6-E529-4746-9FEB-5E6D5B93B105}">
          <x14:formula1>
            <xm:f>'(参考)リスト'!$E$16:$E$27</xm:f>
          </x14:formula1>
          <xm:sqref>R11:T34</xm:sqref>
        </x14:dataValidation>
        <x14:dataValidation type="list" allowBlank="1" showInputMessage="1" showErrorMessage="1" xr:uid="{6A97EEFD-0DD7-44F1-8202-63F391CFC449}">
          <x14:formula1>
            <xm:f>'(参考)リスト'!$D$16:$D$18</xm:f>
          </x14:formula1>
          <xm:sqref>P11:Q34</xm:sqref>
        </x14:dataValidation>
        <x14:dataValidation type="list" allowBlank="1" showInputMessage="1" showErrorMessage="1" xr:uid="{DC04CD50-D83D-48C6-9E73-FD37FD31E279}">
          <x14:formula1>
            <xm:f>'(参考)リスト'!$F$16:$F$21</xm:f>
          </x14:formula1>
          <xm:sqref>U11:X34</xm:sqref>
        </x14:dataValidation>
      </x14:dataValidations>
    </ext>
  </extLst>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5CE65-CF9F-4DD5-9694-795E0D8D91B2}">
  <sheetPr codeName="Sheet187">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73" t="s">
        <v>223</v>
      </c>
      <c r="AV1" s="874" t="s">
        <v>224</v>
      </c>
      <c r="AW1" s="874"/>
      <c r="AX1" s="874"/>
      <c r="AY1" s="868" t="s">
        <v>225</v>
      </c>
      <c r="AZ1" s="868"/>
      <c r="BA1" s="868"/>
      <c r="BB1" s="868"/>
      <c r="BC1" s="868"/>
      <c r="BD1" s="868"/>
      <c r="BE1" s="868"/>
      <c r="BF1" s="868"/>
      <c r="BG1" s="868"/>
      <c r="BH1" s="868"/>
      <c r="BI1" s="868"/>
      <c r="BJ1" s="868"/>
      <c r="BK1" s="868" t="s">
        <v>226</v>
      </c>
      <c r="BL1" s="868"/>
      <c r="BM1" s="868"/>
      <c r="BN1" s="868"/>
      <c r="BO1" s="868"/>
      <c r="BP1" s="868"/>
      <c r="BQ1" s="868"/>
      <c r="BR1" s="868"/>
      <c r="BS1" s="868"/>
      <c r="BT1" s="868"/>
      <c r="BU1" s="868"/>
      <c r="BV1" s="868"/>
      <c r="BW1" s="870"/>
      <c r="BX1" s="870"/>
      <c r="BY1" s="870"/>
      <c r="BZ1" s="870"/>
      <c r="CA1" s="870"/>
      <c r="CB1" s="870"/>
      <c r="CC1" s="870"/>
      <c r="CD1" s="870"/>
      <c r="CE1" s="870"/>
      <c r="CF1" s="870"/>
      <c r="CG1" s="870"/>
      <c r="CH1" s="870"/>
    </row>
    <row r="2" spans="2:86" ht="8.25" customHeight="1" x14ac:dyDescent="0.15">
      <c r="AU2" s="873"/>
      <c r="AV2" s="874" t="s">
        <v>227</v>
      </c>
      <c r="AW2" s="875" t="s">
        <v>228</v>
      </c>
      <c r="AX2" s="875" t="s">
        <v>229</v>
      </c>
      <c r="AY2" s="868" t="s">
        <v>230</v>
      </c>
      <c r="AZ2" s="868"/>
      <c r="BA2" s="868"/>
      <c r="BB2" s="868"/>
      <c r="BC2" s="868"/>
      <c r="BD2" s="868"/>
      <c r="BE2" s="868"/>
      <c r="BF2" s="868"/>
      <c r="BG2" s="868"/>
      <c r="BH2" s="868"/>
      <c r="BI2" s="868"/>
      <c r="BJ2" s="868"/>
      <c r="BK2" s="868" t="s">
        <v>231</v>
      </c>
      <c r="BL2" s="868"/>
      <c r="BM2" s="868"/>
      <c r="BN2" s="868"/>
      <c r="BO2" s="868" t="s">
        <v>232</v>
      </c>
      <c r="BP2" s="868"/>
      <c r="BQ2" s="868"/>
      <c r="BR2" s="868"/>
      <c r="BS2" s="868"/>
      <c r="BT2" s="868"/>
      <c r="BU2" s="868"/>
      <c r="BV2" s="868"/>
      <c r="BW2" s="869"/>
      <c r="BX2" s="869"/>
      <c r="BY2" s="869"/>
      <c r="BZ2" s="869"/>
      <c r="CA2" s="870"/>
      <c r="CB2" s="870"/>
      <c r="CC2" s="870"/>
      <c r="CD2" s="870"/>
      <c r="CE2" s="870"/>
      <c r="CF2" s="870"/>
      <c r="CG2" s="870"/>
      <c r="CH2" s="870"/>
    </row>
    <row r="3" spans="2:86" ht="24.95" customHeight="1" x14ac:dyDescent="0.15">
      <c r="B3" s="646" t="s">
        <v>233</v>
      </c>
      <c r="C3" s="871"/>
      <c r="D3" s="871"/>
      <c r="E3" s="872"/>
      <c r="F3" s="872"/>
      <c r="G3" s="872"/>
      <c r="H3" s="872"/>
      <c r="I3" s="872"/>
      <c r="J3" s="872"/>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U3" s="873"/>
      <c r="AV3" s="874"/>
      <c r="AW3" s="875"/>
      <c r="AX3" s="875"/>
      <c r="AY3" s="868" t="s">
        <v>234</v>
      </c>
      <c r="AZ3" s="868"/>
      <c r="BA3" s="868"/>
      <c r="BB3" s="868"/>
      <c r="BC3" s="868" t="s">
        <v>235</v>
      </c>
      <c r="BD3" s="868"/>
      <c r="BE3" s="868"/>
      <c r="BF3" s="868"/>
      <c r="BG3" s="868" t="s">
        <v>236</v>
      </c>
      <c r="BH3" s="868"/>
      <c r="BI3" s="868"/>
      <c r="BJ3" s="868"/>
      <c r="BK3" s="868" t="s">
        <v>237</v>
      </c>
      <c r="BL3" s="868"/>
      <c r="BM3" s="868"/>
      <c r="BN3" s="868"/>
      <c r="BO3" s="868" t="s">
        <v>235</v>
      </c>
      <c r="BP3" s="868"/>
      <c r="BQ3" s="868"/>
      <c r="BR3" s="868"/>
      <c r="BS3" s="868" t="s">
        <v>236</v>
      </c>
      <c r="BT3" s="868"/>
      <c r="BU3" s="868"/>
      <c r="BV3" s="868"/>
      <c r="BW3" s="870"/>
      <c r="BX3" s="870"/>
      <c r="BY3" s="870"/>
      <c r="BZ3" s="870"/>
      <c r="CA3" s="870"/>
      <c r="CB3" s="870"/>
      <c r="CC3" s="870"/>
      <c r="CD3" s="870"/>
      <c r="CE3" s="870"/>
      <c r="CF3" s="870"/>
      <c r="CG3" s="870"/>
      <c r="CH3" s="870"/>
    </row>
    <row r="4" spans="2:86" ht="18" customHeight="1" x14ac:dyDescent="0.15">
      <c r="B4" s="439" t="s">
        <v>434</v>
      </c>
      <c r="C4" s="439"/>
      <c r="D4" s="439"/>
      <c r="E4" s="883" t="str">
        <f>'様式A-1'!$D$3</f>
        <v>セキセキトンネル</v>
      </c>
      <c r="F4" s="884"/>
      <c r="G4" s="884"/>
      <c r="H4" s="884"/>
      <c r="I4" s="884"/>
      <c r="J4" s="885"/>
      <c r="K4" s="520" t="s">
        <v>435</v>
      </c>
      <c r="L4" s="520"/>
      <c r="M4" s="520"/>
      <c r="N4" s="881" t="str">
        <f>'様式A-1'!$J$3</f>
        <v>主要地方道岩国大竹線</v>
      </c>
      <c r="O4" s="881"/>
      <c r="P4" s="881"/>
      <c r="Q4" s="881"/>
      <c r="R4" s="881"/>
      <c r="S4" s="881"/>
      <c r="T4" s="268" t="s">
        <v>506</v>
      </c>
      <c r="U4" s="269"/>
      <c r="V4" s="269"/>
      <c r="W4" s="269"/>
      <c r="X4" s="270"/>
      <c r="Y4" s="886" t="str">
        <f>+'様式B (1)'!$S$3</f>
        <v>復建調査設計株式会社</v>
      </c>
      <c r="Z4" s="886"/>
      <c r="AA4" s="886"/>
      <c r="AB4" s="886"/>
      <c r="AC4" s="886"/>
      <c r="AD4" s="886"/>
      <c r="AE4" s="886"/>
      <c r="AF4" s="886"/>
      <c r="AG4" s="268" t="s">
        <v>442</v>
      </c>
      <c r="AH4" s="269"/>
      <c r="AI4" s="269"/>
      <c r="AJ4" s="270"/>
      <c r="AK4" s="859">
        <f>+'様式B (1)'!$P$2</f>
        <v>45853</v>
      </c>
      <c r="AL4" s="876"/>
      <c r="AM4" s="876"/>
      <c r="AN4" s="876"/>
      <c r="AO4" s="877"/>
      <c r="AU4" s="873"/>
      <c r="AV4" s="874"/>
      <c r="AW4" s="875"/>
      <c r="AX4" s="875"/>
      <c r="AY4" s="203" t="s">
        <v>238</v>
      </c>
      <c r="AZ4" s="203" t="s">
        <v>239</v>
      </c>
      <c r="BA4" s="203" t="s">
        <v>240</v>
      </c>
      <c r="BB4" s="203" t="s">
        <v>241</v>
      </c>
      <c r="BC4" s="203" t="s">
        <v>238</v>
      </c>
      <c r="BD4" s="203" t="s">
        <v>239</v>
      </c>
      <c r="BE4" s="203" t="s">
        <v>240</v>
      </c>
      <c r="BF4" s="203" t="s">
        <v>241</v>
      </c>
      <c r="BG4" s="203" t="s">
        <v>238</v>
      </c>
      <c r="BH4" s="203" t="s">
        <v>239</v>
      </c>
      <c r="BI4" s="203" t="s">
        <v>240</v>
      </c>
      <c r="BJ4" s="203" t="s">
        <v>241</v>
      </c>
      <c r="BK4" s="203" t="s">
        <v>238</v>
      </c>
      <c r="BL4" s="203" t="s">
        <v>239</v>
      </c>
      <c r="BM4" s="203" t="s">
        <v>240</v>
      </c>
      <c r="BN4" s="203" t="s">
        <v>241</v>
      </c>
      <c r="BO4" s="203" t="s">
        <v>238</v>
      </c>
      <c r="BP4" s="203" t="s">
        <v>239</v>
      </c>
      <c r="BQ4" s="203" t="s">
        <v>240</v>
      </c>
      <c r="BR4" s="203" t="s">
        <v>241</v>
      </c>
      <c r="BS4" s="203" t="s">
        <v>238</v>
      </c>
      <c r="BT4" s="203" t="s">
        <v>239</v>
      </c>
      <c r="BU4" s="203" t="s">
        <v>240</v>
      </c>
      <c r="BV4" s="203" t="s">
        <v>241</v>
      </c>
      <c r="BW4" s="204"/>
      <c r="BX4" s="204"/>
      <c r="BY4" s="204"/>
      <c r="BZ4" s="204"/>
      <c r="CA4" s="204"/>
      <c r="CB4" s="204"/>
      <c r="CC4" s="204"/>
      <c r="CD4" s="204"/>
      <c r="CE4" s="204"/>
      <c r="CF4" s="204"/>
      <c r="CG4" s="204"/>
      <c r="CH4" s="204"/>
    </row>
    <row r="5" spans="2:86" ht="18" customHeight="1" x14ac:dyDescent="0.15">
      <c r="B5" s="447" t="s">
        <v>438</v>
      </c>
      <c r="C5" s="447"/>
      <c r="D5" s="447"/>
      <c r="E5" s="878" t="str">
        <f>'様式A-1'!$D$4</f>
        <v>関々トンネル</v>
      </c>
      <c r="F5" s="879"/>
      <c r="G5" s="879"/>
      <c r="H5" s="879"/>
      <c r="I5" s="879"/>
      <c r="J5" s="880"/>
      <c r="K5" s="531" t="s">
        <v>439</v>
      </c>
      <c r="L5" s="531"/>
      <c r="M5" s="531"/>
      <c r="N5" s="881" t="str">
        <f>'様式A-1'!$R$3</f>
        <v>山口県岩国土木建築事務所</v>
      </c>
      <c r="O5" s="881"/>
      <c r="P5" s="881"/>
      <c r="Q5" s="881"/>
      <c r="R5" s="881"/>
      <c r="S5" s="881"/>
      <c r="T5" s="271"/>
      <c r="U5" s="272"/>
      <c r="V5" s="272"/>
      <c r="W5" s="272"/>
      <c r="X5" s="273"/>
      <c r="Y5" s="882" t="str">
        <f>+'様式B (1)'!$S$4</f>
        <v>小笠原洋</v>
      </c>
      <c r="Z5" s="882"/>
      <c r="AA5" s="882"/>
      <c r="AB5" s="882"/>
      <c r="AC5" s="882"/>
      <c r="AD5" s="882"/>
      <c r="AE5" s="882"/>
      <c r="AF5" s="882"/>
      <c r="AG5" s="787"/>
      <c r="AH5" s="887"/>
      <c r="AI5" s="887"/>
      <c r="AJ5" s="788"/>
      <c r="AK5" s="676"/>
      <c r="AL5" s="677"/>
      <c r="AM5" s="677"/>
      <c r="AN5" s="677"/>
      <c r="AO5" s="678"/>
      <c r="AU5" s="873"/>
      <c r="AV5" s="41" t="str">
        <f>N7</f>
        <v>PE</v>
      </c>
      <c r="AW5" s="36">
        <f>R7</f>
        <v>0</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1</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3.8</v>
      </c>
      <c r="BW5" s="122"/>
      <c r="BX5" s="123"/>
      <c r="BY5" s="123"/>
      <c r="BZ5" s="123"/>
      <c r="CA5" s="124"/>
      <c r="CB5" s="124"/>
      <c r="CC5" s="124"/>
      <c r="CD5" s="124"/>
      <c r="CE5" s="124"/>
      <c r="CF5" s="124"/>
      <c r="CG5" s="124"/>
      <c r="CH5" s="124"/>
    </row>
    <row r="6" spans="2:86" ht="12" customHeight="1" x14ac:dyDescent="0.15">
      <c r="B6" s="888" t="s">
        <v>242</v>
      </c>
      <c r="C6" s="890"/>
      <c r="D6" s="891"/>
      <c r="E6" s="892"/>
      <c r="F6" s="892"/>
      <c r="G6" s="892"/>
      <c r="H6" s="892"/>
      <c r="I6" s="892"/>
      <c r="J6" s="893"/>
      <c r="K6" s="898" t="s">
        <v>243</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901" t="s">
        <v>244</v>
      </c>
      <c r="L7" s="902"/>
      <c r="M7" s="903"/>
      <c r="N7" s="904" t="s">
        <v>525</v>
      </c>
      <c r="O7" s="905"/>
      <c r="P7" s="901" t="s">
        <v>245</v>
      </c>
      <c r="Q7" s="903"/>
      <c r="R7" s="906"/>
      <c r="S7" s="907"/>
      <c r="T7" s="908"/>
      <c r="U7" s="909" t="s">
        <v>246</v>
      </c>
      <c r="V7" s="910"/>
      <c r="W7" s="909" t="s">
        <v>247</v>
      </c>
      <c r="X7" s="910"/>
      <c r="Y7" s="903" t="s">
        <v>248</v>
      </c>
      <c r="Z7" s="915"/>
      <c r="AA7" s="915"/>
      <c r="AB7" s="915"/>
      <c r="AC7" s="909" t="s">
        <v>249</v>
      </c>
      <c r="AD7" s="916"/>
      <c r="AE7" s="916"/>
      <c r="AF7" s="916"/>
      <c r="AG7" s="916"/>
      <c r="AH7" s="916"/>
      <c r="AI7" s="916"/>
      <c r="AJ7" s="910"/>
      <c r="AK7" s="909" t="s">
        <v>250</v>
      </c>
      <c r="AL7" s="916"/>
      <c r="AM7" s="916"/>
      <c r="AN7" s="918"/>
      <c r="AO7" s="919"/>
      <c r="AP7" s="2"/>
      <c r="AW7" s="46"/>
    </row>
    <row r="8" spans="2:86" ht="12" customHeight="1" x14ac:dyDescent="0.15">
      <c r="B8" s="889"/>
      <c r="C8" s="894"/>
      <c r="D8" s="892"/>
      <c r="E8" s="892"/>
      <c r="F8" s="892"/>
      <c r="G8" s="892"/>
      <c r="H8" s="892"/>
      <c r="I8" s="892"/>
      <c r="J8" s="893"/>
      <c r="K8" s="915" t="s">
        <v>190</v>
      </c>
      <c r="L8" s="915" t="s">
        <v>139</v>
      </c>
      <c r="M8" s="915"/>
      <c r="N8" s="915" t="s">
        <v>140</v>
      </c>
      <c r="O8" s="915"/>
      <c r="P8" s="915" t="s">
        <v>251</v>
      </c>
      <c r="Q8" s="915"/>
      <c r="R8" s="915" t="s">
        <v>252</v>
      </c>
      <c r="S8" s="915"/>
      <c r="T8" s="915"/>
      <c r="U8" s="911"/>
      <c r="V8" s="912"/>
      <c r="W8" s="911"/>
      <c r="X8" s="912"/>
      <c r="Y8" s="903"/>
      <c r="Z8" s="915"/>
      <c r="AA8" s="915"/>
      <c r="AB8" s="915"/>
      <c r="AC8" s="913"/>
      <c r="AD8" s="917"/>
      <c r="AE8" s="917"/>
      <c r="AF8" s="917"/>
      <c r="AG8" s="917"/>
      <c r="AH8" s="917"/>
      <c r="AI8" s="917"/>
      <c r="AJ8" s="914"/>
      <c r="AK8" s="911"/>
      <c r="AL8" s="920"/>
      <c r="AM8" s="920"/>
      <c r="AN8" s="921"/>
      <c r="AO8" s="922"/>
      <c r="AP8" s="2"/>
    </row>
    <row r="9" spans="2:86" ht="12" customHeight="1" x14ac:dyDescent="0.15">
      <c r="B9" s="889"/>
      <c r="C9" s="894"/>
      <c r="D9" s="892"/>
      <c r="E9" s="892"/>
      <c r="F9" s="892"/>
      <c r="G9" s="892"/>
      <c r="H9" s="892"/>
      <c r="I9" s="892"/>
      <c r="J9" s="893"/>
      <c r="K9" s="915"/>
      <c r="L9" s="915"/>
      <c r="M9" s="915"/>
      <c r="N9" s="915"/>
      <c r="O9" s="915"/>
      <c r="P9" s="915"/>
      <c r="Q9" s="915"/>
      <c r="R9" s="915"/>
      <c r="S9" s="915"/>
      <c r="T9" s="915"/>
      <c r="U9" s="911"/>
      <c r="V9" s="912"/>
      <c r="W9" s="911"/>
      <c r="X9" s="912"/>
      <c r="Y9" s="903" t="s">
        <v>253</v>
      </c>
      <c r="Z9" s="915"/>
      <c r="AA9" s="915"/>
      <c r="AB9" s="915"/>
      <c r="AC9" s="915" t="s">
        <v>254</v>
      </c>
      <c r="AD9" s="915"/>
      <c r="AE9" s="915"/>
      <c r="AF9" s="915"/>
      <c r="AG9" s="915" t="s">
        <v>255</v>
      </c>
      <c r="AH9" s="915"/>
      <c r="AI9" s="915"/>
      <c r="AJ9" s="915"/>
      <c r="AK9" s="911"/>
      <c r="AL9" s="920"/>
      <c r="AM9" s="920"/>
      <c r="AN9" s="921"/>
      <c r="AO9" s="922"/>
      <c r="AP9" s="2"/>
    </row>
    <row r="10" spans="2:86" ht="12" customHeight="1" x14ac:dyDescent="0.15">
      <c r="B10" s="889"/>
      <c r="C10" s="894"/>
      <c r="D10" s="892"/>
      <c r="E10" s="892"/>
      <c r="F10" s="892"/>
      <c r="G10" s="892"/>
      <c r="H10" s="892"/>
      <c r="I10" s="892"/>
      <c r="J10" s="893"/>
      <c r="K10" s="915"/>
      <c r="L10" s="915"/>
      <c r="M10" s="915"/>
      <c r="N10" s="915"/>
      <c r="O10" s="915"/>
      <c r="P10" s="915"/>
      <c r="Q10" s="915"/>
      <c r="R10" s="915"/>
      <c r="S10" s="915"/>
      <c r="T10" s="915"/>
      <c r="U10" s="913"/>
      <c r="V10" s="914"/>
      <c r="W10" s="913"/>
      <c r="X10" s="914"/>
      <c r="Y10" s="44" t="s">
        <v>118</v>
      </c>
      <c r="Z10" s="40" t="s">
        <v>117</v>
      </c>
      <c r="AA10" s="40" t="s">
        <v>256</v>
      </c>
      <c r="AB10" s="40" t="s">
        <v>257</v>
      </c>
      <c r="AC10" s="40" t="s">
        <v>118</v>
      </c>
      <c r="AD10" s="40" t="s">
        <v>117</v>
      </c>
      <c r="AE10" s="40" t="s">
        <v>256</v>
      </c>
      <c r="AF10" s="40" t="s">
        <v>257</v>
      </c>
      <c r="AG10" s="40" t="s">
        <v>118</v>
      </c>
      <c r="AH10" s="40" t="s">
        <v>117</v>
      </c>
      <c r="AI10" s="40" t="s">
        <v>256</v>
      </c>
      <c r="AJ10" s="40" t="s">
        <v>257</v>
      </c>
      <c r="AK10" s="913"/>
      <c r="AL10" s="917"/>
      <c r="AM10" s="917"/>
      <c r="AN10" s="923"/>
      <c r="AO10" s="924"/>
      <c r="AP10" s="2"/>
    </row>
    <row r="11" spans="2:86" ht="12" customHeight="1" x14ac:dyDescent="0.15">
      <c r="B11" s="889"/>
      <c r="C11" s="894"/>
      <c r="D11" s="892"/>
      <c r="E11" s="892"/>
      <c r="F11" s="892"/>
      <c r="G11" s="892"/>
      <c r="H11" s="892"/>
      <c r="I11" s="892"/>
      <c r="J11" s="893"/>
      <c r="K11" s="227">
        <v>1</v>
      </c>
      <c r="L11" s="925" t="s">
        <v>568</v>
      </c>
      <c r="M11" s="927"/>
      <c r="N11" s="925" t="s">
        <v>570</v>
      </c>
      <c r="O11" s="927"/>
      <c r="P11" s="925" t="s">
        <v>373</v>
      </c>
      <c r="Q11" s="927"/>
      <c r="R11" s="928" t="s">
        <v>373</v>
      </c>
      <c r="S11" s="928"/>
      <c r="T11" s="928"/>
      <c r="U11" s="925" t="s">
        <v>494</v>
      </c>
      <c r="V11" s="927"/>
      <c r="W11" s="925" t="s">
        <v>494</v>
      </c>
      <c r="X11" s="927"/>
      <c r="Y11" s="229"/>
      <c r="Z11" s="229"/>
      <c r="AA11" s="229"/>
      <c r="AB11" s="229"/>
      <c r="AC11" s="228"/>
      <c r="AD11" s="228"/>
      <c r="AE11" s="228"/>
      <c r="AF11" s="228"/>
      <c r="AG11" s="254"/>
      <c r="AH11" s="254"/>
      <c r="AI11" s="254"/>
      <c r="AJ11" s="254">
        <v>3.8</v>
      </c>
      <c r="AK11" s="925" t="s">
        <v>569</v>
      </c>
      <c r="AL11" s="926"/>
      <c r="AM11" s="926"/>
      <c r="AN11" s="926"/>
      <c r="AO11" s="927"/>
      <c r="AP11" s="2"/>
      <c r="AQ11" s="47">
        <f>IF(P11="材質劣化",2,IF(P11="漏水",3,1))</f>
        <v>3</v>
      </c>
      <c r="AS11" s="35" t="str">
        <f>IF(Y11&lt;&gt;"",1,"")</f>
        <v/>
      </c>
    </row>
    <row r="12" spans="2:86" ht="12" customHeight="1" x14ac:dyDescent="0.15">
      <c r="B12" s="889"/>
      <c r="C12" s="894"/>
      <c r="D12" s="892"/>
      <c r="E12" s="892"/>
      <c r="F12" s="892"/>
      <c r="G12" s="892"/>
      <c r="H12" s="892"/>
      <c r="I12" s="892"/>
      <c r="J12" s="893"/>
      <c r="K12" s="227"/>
      <c r="L12" s="925"/>
      <c r="M12" s="927"/>
      <c r="N12" s="925"/>
      <c r="O12" s="927"/>
      <c r="P12" s="925"/>
      <c r="Q12" s="927"/>
      <c r="R12" s="928"/>
      <c r="S12" s="928"/>
      <c r="T12" s="928"/>
      <c r="U12" s="925"/>
      <c r="V12" s="927"/>
      <c r="W12" s="925"/>
      <c r="X12" s="927"/>
      <c r="Y12" s="229"/>
      <c r="Z12" s="229"/>
      <c r="AA12" s="229"/>
      <c r="AB12" s="229"/>
      <c r="AC12" s="228"/>
      <c r="AD12" s="228"/>
      <c r="AE12" s="228"/>
      <c r="AF12" s="228"/>
      <c r="AG12" s="228"/>
      <c r="AH12" s="228"/>
      <c r="AI12" s="228"/>
      <c r="AJ12" s="228"/>
      <c r="AK12" s="925"/>
      <c r="AL12" s="926"/>
      <c r="AM12" s="926"/>
      <c r="AN12" s="926"/>
      <c r="AO12" s="927"/>
      <c r="AP12" s="2"/>
      <c r="AQ12" s="47">
        <f>IF(P12="材質劣化",2,IF(P12="漏水",3,1))</f>
        <v>1</v>
      </c>
    </row>
    <row r="13" spans="2:86" ht="12" customHeight="1" x14ac:dyDescent="0.15">
      <c r="B13" s="889"/>
      <c r="C13" s="894"/>
      <c r="D13" s="892"/>
      <c r="E13" s="892"/>
      <c r="F13" s="892"/>
      <c r="G13" s="892"/>
      <c r="H13" s="892"/>
      <c r="I13" s="892"/>
      <c r="J13" s="893"/>
      <c r="K13" s="227"/>
      <c r="L13" s="925"/>
      <c r="M13" s="927"/>
      <c r="N13" s="925"/>
      <c r="O13" s="927"/>
      <c r="P13" s="925"/>
      <c r="Q13" s="927"/>
      <c r="R13" s="929"/>
      <c r="S13" s="930"/>
      <c r="T13" s="931"/>
      <c r="U13" s="925"/>
      <c r="V13" s="927"/>
      <c r="W13" s="925"/>
      <c r="X13" s="927"/>
      <c r="Y13" s="229"/>
      <c r="Z13" s="229"/>
      <c r="AA13" s="229"/>
      <c r="AB13" s="229"/>
      <c r="AC13" s="228"/>
      <c r="AD13" s="228"/>
      <c r="AE13" s="228"/>
      <c r="AF13" s="228"/>
      <c r="AG13" s="228"/>
      <c r="AH13" s="228"/>
      <c r="AI13" s="228"/>
      <c r="AJ13" s="228"/>
      <c r="AK13" s="925"/>
      <c r="AL13" s="926"/>
      <c r="AM13" s="926"/>
      <c r="AN13" s="926"/>
      <c r="AO13" s="927"/>
      <c r="AP13" s="2"/>
      <c r="AQ13" s="47">
        <f t="shared" ref="AQ13:AQ27" si="2">IF(P13="材質劣化",2,IF(P13="漏水",3,1))</f>
        <v>1</v>
      </c>
    </row>
    <row r="14" spans="2:86" ht="12" customHeight="1" x14ac:dyDescent="0.15">
      <c r="B14" s="889"/>
      <c r="C14" s="894"/>
      <c r="D14" s="892"/>
      <c r="E14" s="892"/>
      <c r="F14" s="892"/>
      <c r="G14" s="892"/>
      <c r="H14" s="892"/>
      <c r="I14" s="892"/>
      <c r="J14" s="893"/>
      <c r="K14" s="227"/>
      <c r="L14" s="925"/>
      <c r="M14" s="927"/>
      <c r="N14" s="925"/>
      <c r="O14" s="927"/>
      <c r="P14" s="925"/>
      <c r="Q14" s="927"/>
      <c r="R14" s="929"/>
      <c r="S14" s="930"/>
      <c r="T14" s="931"/>
      <c r="U14" s="925"/>
      <c r="V14" s="927"/>
      <c r="W14" s="925"/>
      <c r="X14" s="927"/>
      <c r="Y14" s="229"/>
      <c r="Z14" s="229"/>
      <c r="AA14" s="229"/>
      <c r="AB14" s="229"/>
      <c r="AC14" s="228"/>
      <c r="AD14" s="228"/>
      <c r="AE14" s="228"/>
      <c r="AF14" s="228"/>
      <c r="AG14" s="228"/>
      <c r="AH14" s="228"/>
      <c r="AI14" s="228"/>
      <c r="AJ14" s="228"/>
      <c r="AK14" s="925"/>
      <c r="AL14" s="926"/>
      <c r="AM14" s="926"/>
      <c r="AN14" s="926"/>
      <c r="AO14" s="927"/>
      <c r="AP14" s="2"/>
      <c r="AQ14" s="47">
        <f t="shared" si="2"/>
        <v>1</v>
      </c>
    </row>
    <row r="15" spans="2:86" ht="12" customHeight="1" x14ac:dyDescent="0.15">
      <c r="B15" s="889"/>
      <c r="C15" s="894"/>
      <c r="D15" s="892"/>
      <c r="E15" s="892"/>
      <c r="F15" s="892"/>
      <c r="G15" s="892"/>
      <c r="H15" s="892"/>
      <c r="I15" s="892"/>
      <c r="J15" s="893"/>
      <c r="K15" s="227"/>
      <c r="L15" s="925"/>
      <c r="M15" s="927"/>
      <c r="N15" s="925"/>
      <c r="O15" s="927"/>
      <c r="P15" s="925"/>
      <c r="Q15" s="927"/>
      <c r="R15" s="929"/>
      <c r="S15" s="930"/>
      <c r="T15" s="931"/>
      <c r="U15" s="925"/>
      <c r="V15" s="927"/>
      <c r="W15" s="925"/>
      <c r="X15" s="927"/>
      <c r="Y15" s="229"/>
      <c r="Z15" s="229"/>
      <c r="AA15" s="229"/>
      <c r="AB15" s="229"/>
      <c r="AC15" s="228"/>
      <c r="AD15" s="228"/>
      <c r="AE15" s="228"/>
      <c r="AF15" s="228"/>
      <c r="AG15" s="228"/>
      <c r="AH15" s="228"/>
      <c r="AI15" s="228"/>
      <c r="AJ15" s="228"/>
      <c r="AK15" s="925"/>
      <c r="AL15" s="926"/>
      <c r="AM15" s="926"/>
      <c r="AN15" s="926"/>
      <c r="AO15" s="927"/>
      <c r="AP15" s="2"/>
      <c r="AQ15" s="47">
        <f t="shared" si="2"/>
        <v>1</v>
      </c>
    </row>
    <row r="16" spans="2:86" ht="12" customHeight="1" x14ac:dyDescent="0.15">
      <c r="B16" s="889"/>
      <c r="C16" s="894"/>
      <c r="D16" s="892"/>
      <c r="E16" s="892"/>
      <c r="F16" s="892"/>
      <c r="G16" s="892"/>
      <c r="H16" s="892"/>
      <c r="I16" s="892"/>
      <c r="J16" s="893"/>
      <c r="K16" s="227"/>
      <c r="L16" s="925"/>
      <c r="M16" s="927"/>
      <c r="N16" s="925"/>
      <c r="O16" s="927"/>
      <c r="P16" s="925"/>
      <c r="Q16" s="927"/>
      <c r="R16" s="929"/>
      <c r="S16" s="930"/>
      <c r="T16" s="931"/>
      <c r="U16" s="925"/>
      <c r="V16" s="927"/>
      <c r="W16" s="925"/>
      <c r="X16" s="927"/>
      <c r="Y16" s="229"/>
      <c r="Z16" s="229"/>
      <c r="AA16" s="229"/>
      <c r="AB16" s="229"/>
      <c r="AC16" s="228"/>
      <c r="AD16" s="228"/>
      <c r="AE16" s="228"/>
      <c r="AF16" s="228"/>
      <c r="AG16" s="228"/>
      <c r="AH16" s="228"/>
      <c r="AI16" s="228"/>
      <c r="AJ16" s="228"/>
      <c r="AK16" s="925"/>
      <c r="AL16" s="926"/>
      <c r="AM16" s="926"/>
      <c r="AN16" s="926"/>
      <c r="AO16" s="927"/>
      <c r="AP16" s="2"/>
      <c r="AQ16" s="47">
        <f t="shared" si="2"/>
        <v>1</v>
      </c>
    </row>
    <row r="17" spans="2:60" ht="12" customHeight="1" x14ac:dyDescent="0.15">
      <c r="B17" s="889"/>
      <c r="C17" s="894"/>
      <c r="D17" s="892"/>
      <c r="E17" s="892"/>
      <c r="F17" s="892"/>
      <c r="G17" s="892"/>
      <c r="H17" s="892"/>
      <c r="I17" s="892"/>
      <c r="J17" s="893"/>
      <c r="K17" s="227"/>
      <c r="L17" s="925"/>
      <c r="M17" s="927"/>
      <c r="N17" s="925"/>
      <c r="O17" s="927"/>
      <c r="P17" s="925"/>
      <c r="Q17" s="927"/>
      <c r="R17" s="929"/>
      <c r="S17" s="930"/>
      <c r="T17" s="931"/>
      <c r="U17" s="925"/>
      <c r="V17" s="927"/>
      <c r="W17" s="925"/>
      <c r="X17" s="927"/>
      <c r="Y17" s="229"/>
      <c r="Z17" s="229"/>
      <c r="AA17" s="229"/>
      <c r="AB17" s="229"/>
      <c r="AC17" s="228"/>
      <c r="AD17" s="228"/>
      <c r="AE17" s="228"/>
      <c r="AF17" s="228"/>
      <c r="AG17" s="228"/>
      <c r="AH17" s="228"/>
      <c r="AI17" s="228"/>
      <c r="AJ17" s="228"/>
      <c r="AK17" s="925"/>
      <c r="AL17" s="926"/>
      <c r="AM17" s="926"/>
      <c r="AN17" s="926"/>
      <c r="AO17" s="927"/>
      <c r="AP17" s="2"/>
      <c r="AQ17" s="47">
        <f t="shared" si="2"/>
        <v>1</v>
      </c>
    </row>
    <row r="18" spans="2:60" ht="12" customHeight="1" x14ac:dyDescent="0.15">
      <c r="B18" s="889"/>
      <c r="C18" s="894"/>
      <c r="D18" s="892"/>
      <c r="E18" s="892"/>
      <c r="F18" s="892"/>
      <c r="G18" s="892"/>
      <c r="H18" s="892"/>
      <c r="I18" s="892"/>
      <c r="J18" s="893"/>
      <c r="K18" s="227"/>
      <c r="L18" s="925"/>
      <c r="M18" s="927"/>
      <c r="N18" s="925"/>
      <c r="O18" s="927"/>
      <c r="P18" s="925"/>
      <c r="Q18" s="927"/>
      <c r="R18" s="929"/>
      <c r="S18" s="930"/>
      <c r="T18" s="931"/>
      <c r="U18" s="925"/>
      <c r="V18" s="927"/>
      <c r="W18" s="925"/>
      <c r="X18" s="927"/>
      <c r="Y18" s="229"/>
      <c r="Z18" s="229"/>
      <c r="AA18" s="229"/>
      <c r="AB18" s="229"/>
      <c r="AC18" s="228"/>
      <c r="AD18" s="228"/>
      <c r="AE18" s="228"/>
      <c r="AF18" s="228"/>
      <c r="AG18" s="228"/>
      <c r="AH18" s="228"/>
      <c r="AI18" s="228"/>
      <c r="AJ18" s="228"/>
      <c r="AK18" s="925"/>
      <c r="AL18" s="926"/>
      <c r="AM18" s="926"/>
      <c r="AN18" s="926"/>
      <c r="AO18" s="927"/>
      <c r="AP18" s="2"/>
      <c r="AQ18" s="47">
        <f t="shared" si="2"/>
        <v>1</v>
      </c>
    </row>
    <row r="19" spans="2:60" ht="12" customHeight="1" x14ac:dyDescent="0.15">
      <c r="B19" s="889"/>
      <c r="C19" s="894"/>
      <c r="D19" s="892"/>
      <c r="E19" s="892"/>
      <c r="F19" s="892"/>
      <c r="G19" s="892"/>
      <c r="H19" s="892"/>
      <c r="I19" s="892"/>
      <c r="J19" s="893"/>
      <c r="K19" s="227"/>
      <c r="L19" s="925"/>
      <c r="M19" s="927"/>
      <c r="N19" s="925"/>
      <c r="O19" s="927"/>
      <c r="P19" s="925"/>
      <c r="Q19" s="927"/>
      <c r="R19" s="929"/>
      <c r="S19" s="930"/>
      <c r="T19" s="931"/>
      <c r="U19" s="925"/>
      <c r="V19" s="927"/>
      <c r="W19" s="925"/>
      <c r="X19" s="927"/>
      <c r="Y19" s="229"/>
      <c r="Z19" s="229"/>
      <c r="AA19" s="229"/>
      <c r="AB19" s="229"/>
      <c r="AC19" s="228"/>
      <c r="AD19" s="228"/>
      <c r="AE19" s="228"/>
      <c r="AF19" s="228"/>
      <c r="AG19" s="228"/>
      <c r="AH19" s="228"/>
      <c r="AI19" s="228"/>
      <c r="AJ19" s="228"/>
      <c r="AK19" s="925"/>
      <c r="AL19" s="926"/>
      <c r="AM19" s="926"/>
      <c r="AN19" s="926"/>
      <c r="AO19" s="927"/>
      <c r="AP19" s="2"/>
      <c r="AQ19" s="47">
        <f t="shared" si="2"/>
        <v>1</v>
      </c>
    </row>
    <row r="20" spans="2:60" ht="12" customHeight="1" x14ac:dyDescent="0.15">
      <c r="B20" s="889"/>
      <c r="C20" s="894"/>
      <c r="D20" s="892"/>
      <c r="E20" s="892"/>
      <c r="F20" s="892"/>
      <c r="G20" s="892"/>
      <c r="H20" s="892"/>
      <c r="I20" s="892"/>
      <c r="J20" s="893"/>
      <c r="K20" s="227"/>
      <c r="L20" s="925"/>
      <c r="M20" s="927"/>
      <c r="N20" s="925"/>
      <c r="O20" s="927"/>
      <c r="P20" s="925"/>
      <c r="Q20" s="927"/>
      <c r="R20" s="929"/>
      <c r="S20" s="930"/>
      <c r="T20" s="931"/>
      <c r="U20" s="925"/>
      <c r="V20" s="927"/>
      <c r="W20" s="925"/>
      <c r="X20" s="927"/>
      <c r="Y20" s="229"/>
      <c r="Z20" s="229"/>
      <c r="AA20" s="229"/>
      <c r="AB20" s="229"/>
      <c r="AC20" s="228"/>
      <c r="AD20" s="228"/>
      <c r="AE20" s="228"/>
      <c r="AF20" s="228"/>
      <c r="AG20" s="228"/>
      <c r="AH20" s="228"/>
      <c r="AI20" s="228"/>
      <c r="AJ20" s="228"/>
      <c r="AK20" s="925"/>
      <c r="AL20" s="926"/>
      <c r="AM20" s="926"/>
      <c r="AN20" s="926"/>
      <c r="AO20" s="927"/>
      <c r="AP20" s="2"/>
      <c r="AQ20" s="47">
        <f t="shared" si="2"/>
        <v>1</v>
      </c>
    </row>
    <row r="21" spans="2:60" ht="12" customHeight="1" x14ac:dyDescent="0.15">
      <c r="B21" s="889"/>
      <c r="C21" s="894"/>
      <c r="D21" s="892"/>
      <c r="E21" s="892"/>
      <c r="F21" s="892"/>
      <c r="G21" s="892"/>
      <c r="H21" s="892"/>
      <c r="I21" s="892"/>
      <c r="J21" s="893"/>
      <c r="K21" s="227"/>
      <c r="L21" s="925"/>
      <c r="M21" s="927"/>
      <c r="N21" s="925"/>
      <c r="O21" s="927"/>
      <c r="P21" s="925"/>
      <c r="Q21" s="927"/>
      <c r="R21" s="929"/>
      <c r="S21" s="930"/>
      <c r="T21" s="931"/>
      <c r="U21" s="925"/>
      <c r="V21" s="927"/>
      <c r="W21" s="925"/>
      <c r="X21" s="927"/>
      <c r="Y21" s="229"/>
      <c r="Z21" s="229"/>
      <c r="AA21" s="229"/>
      <c r="AB21" s="229"/>
      <c r="AC21" s="228"/>
      <c r="AD21" s="228"/>
      <c r="AE21" s="228"/>
      <c r="AF21" s="228"/>
      <c r="AG21" s="228"/>
      <c r="AH21" s="228"/>
      <c r="AI21" s="228"/>
      <c r="AJ21" s="228"/>
      <c r="AK21" s="925"/>
      <c r="AL21" s="926"/>
      <c r="AM21" s="926"/>
      <c r="AN21" s="926"/>
      <c r="AO21" s="927"/>
      <c r="AP21" s="2"/>
      <c r="AQ21" s="47">
        <f>IF(P21="材質劣化",2,IF(P21="漏水",3,1))</f>
        <v>1</v>
      </c>
    </row>
    <row r="22" spans="2:60" ht="12" customHeight="1" x14ac:dyDescent="0.15">
      <c r="B22" s="889"/>
      <c r="C22" s="894"/>
      <c r="D22" s="892"/>
      <c r="E22" s="892"/>
      <c r="F22" s="892"/>
      <c r="G22" s="892"/>
      <c r="H22" s="892"/>
      <c r="I22" s="892"/>
      <c r="J22" s="893"/>
      <c r="K22" s="227"/>
      <c r="L22" s="925"/>
      <c r="M22" s="927"/>
      <c r="N22" s="925"/>
      <c r="O22" s="927"/>
      <c r="P22" s="925"/>
      <c r="Q22" s="927"/>
      <c r="R22" s="929"/>
      <c r="S22" s="930"/>
      <c r="T22" s="931"/>
      <c r="U22" s="925"/>
      <c r="V22" s="927"/>
      <c r="W22" s="925"/>
      <c r="X22" s="927"/>
      <c r="Y22" s="229"/>
      <c r="Z22" s="229"/>
      <c r="AA22" s="229"/>
      <c r="AB22" s="229"/>
      <c r="AC22" s="228"/>
      <c r="AD22" s="228"/>
      <c r="AE22" s="228"/>
      <c r="AF22" s="228"/>
      <c r="AG22" s="228"/>
      <c r="AH22" s="228"/>
      <c r="AI22" s="228"/>
      <c r="AJ22" s="228"/>
      <c r="AK22" s="925"/>
      <c r="AL22" s="926"/>
      <c r="AM22" s="926"/>
      <c r="AN22" s="926"/>
      <c r="AO22" s="927"/>
      <c r="AP22" s="2"/>
      <c r="AQ22" s="47">
        <f t="shared" si="2"/>
        <v>1</v>
      </c>
      <c r="AY22" s="226"/>
      <c r="AZ22" s="226"/>
      <c r="BA22" s="226"/>
      <c r="BB22" s="226"/>
      <c r="BC22" s="226"/>
      <c r="BD22" s="226"/>
      <c r="BE22" s="226"/>
      <c r="BF22" s="226"/>
      <c r="BG22" s="226"/>
      <c r="BH22" s="226"/>
    </row>
    <row r="23" spans="2:60" ht="12" customHeight="1" x14ac:dyDescent="0.15">
      <c r="B23" s="889"/>
      <c r="C23" s="894"/>
      <c r="D23" s="892"/>
      <c r="E23" s="892"/>
      <c r="F23" s="892"/>
      <c r="G23" s="892"/>
      <c r="H23" s="892"/>
      <c r="I23" s="892"/>
      <c r="J23" s="893"/>
      <c r="K23" s="227"/>
      <c r="L23" s="925"/>
      <c r="M23" s="927"/>
      <c r="N23" s="925"/>
      <c r="O23" s="927"/>
      <c r="P23" s="925"/>
      <c r="Q23" s="927"/>
      <c r="R23" s="929"/>
      <c r="S23" s="930"/>
      <c r="T23" s="931"/>
      <c r="U23" s="925"/>
      <c r="V23" s="927"/>
      <c r="W23" s="925"/>
      <c r="X23" s="927"/>
      <c r="Y23" s="229"/>
      <c r="Z23" s="229"/>
      <c r="AA23" s="229"/>
      <c r="AB23" s="229"/>
      <c r="AC23" s="228"/>
      <c r="AD23" s="228"/>
      <c r="AE23" s="228"/>
      <c r="AF23" s="228"/>
      <c r="AG23" s="228"/>
      <c r="AH23" s="228"/>
      <c r="AI23" s="228"/>
      <c r="AJ23" s="228"/>
      <c r="AK23" s="925"/>
      <c r="AL23" s="926"/>
      <c r="AM23" s="926"/>
      <c r="AN23" s="926"/>
      <c r="AO23" s="927"/>
      <c r="AP23" s="2"/>
      <c r="AQ23" s="47">
        <f t="shared" si="2"/>
        <v>1</v>
      </c>
      <c r="AY23" s="226"/>
      <c r="AZ23" s="226"/>
      <c r="BA23" s="226"/>
      <c r="BB23" s="226"/>
      <c r="BC23" s="226"/>
      <c r="BD23" s="226"/>
      <c r="BE23" s="226"/>
      <c r="BF23" s="226"/>
      <c r="BG23" s="226"/>
      <c r="BH23" s="226"/>
    </row>
    <row r="24" spans="2:60" ht="12" customHeight="1" x14ac:dyDescent="0.15">
      <c r="B24" s="889"/>
      <c r="C24" s="894"/>
      <c r="D24" s="892"/>
      <c r="E24" s="892"/>
      <c r="F24" s="892"/>
      <c r="G24" s="892"/>
      <c r="H24" s="892"/>
      <c r="I24" s="892"/>
      <c r="J24" s="893"/>
      <c r="K24" s="227"/>
      <c r="L24" s="925"/>
      <c r="M24" s="927"/>
      <c r="N24" s="925"/>
      <c r="O24" s="927"/>
      <c r="P24" s="925"/>
      <c r="Q24" s="927"/>
      <c r="R24" s="929"/>
      <c r="S24" s="930"/>
      <c r="T24" s="931"/>
      <c r="U24" s="925"/>
      <c r="V24" s="927"/>
      <c r="W24" s="925"/>
      <c r="X24" s="927"/>
      <c r="Y24" s="229"/>
      <c r="Z24" s="229"/>
      <c r="AA24" s="229"/>
      <c r="AB24" s="229"/>
      <c r="AC24" s="228"/>
      <c r="AD24" s="228"/>
      <c r="AE24" s="228"/>
      <c r="AF24" s="228"/>
      <c r="AG24" s="228"/>
      <c r="AH24" s="228"/>
      <c r="AI24" s="228"/>
      <c r="AJ24" s="228"/>
      <c r="AK24" s="925"/>
      <c r="AL24" s="926"/>
      <c r="AM24" s="926"/>
      <c r="AN24" s="926"/>
      <c r="AO24" s="927"/>
      <c r="AP24" s="2"/>
      <c r="AQ24" s="47">
        <f t="shared" si="2"/>
        <v>1</v>
      </c>
      <c r="AY24" s="226"/>
      <c r="AZ24" s="226"/>
      <c r="BA24" s="226"/>
      <c r="BB24" s="226"/>
      <c r="BC24" s="226"/>
      <c r="BD24" s="226"/>
      <c r="BE24" s="226"/>
      <c r="BF24" s="226"/>
      <c r="BG24" s="226"/>
      <c r="BH24" s="226"/>
    </row>
    <row r="25" spans="2:60" ht="12" customHeight="1" x14ac:dyDescent="0.15">
      <c r="B25" s="889"/>
      <c r="C25" s="894"/>
      <c r="D25" s="892"/>
      <c r="E25" s="892"/>
      <c r="F25" s="892"/>
      <c r="G25" s="892"/>
      <c r="H25" s="892"/>
      <c r="I25" s="892"/>
      <c r="J25" s="893"/>
      <c r="K25" s="227"/>
      <c r="L25" s="925"/>
      <c r="M25" s="927"/>
      <c r="N25" s="925"/>
      <c r="O25" s="927"/>
      <c r="P25" s="925"/>
      <c r="Q25" s="927"/>
      <c r="R25" s="929"/>
      <c r="S25" s="930"/>
      <c r="T25" s="931"/>
      <c r="U25" s="925"/>
      <c r="V25" s="927"/>
      <c r="W25" s="925"/>
      <c r="X25" s="927"/>
      <c r="Y25" s="229"/>
      <c r="Z25" s="229"/>
      <c r="AA25" s="229"/>
      <c r="AB25" s="229"/>
      <c r="AC25" s="228"/>
      <c r="AD25" s="228"/>
      <c r="AE25" s="228"/>
      <c r="AF25" s="228"/>
      <c r="AG25" s="228"/>
      <c r="AH25" s="228"/>
      <c r="AI25" s="228"/>
      <c r="AJ25" s="228"/>
      <c r="AK25" s="925"/>
      <c r="AL25" s="926"/>
      <c r="AM25" s="926"/>
      <c r="AN25" s="926"/>
      <c r="AO25" s="927"/>
      <c r="AP25" s="2"/>
      <c r="AQ25" s="47">
        <f t="shared" si="2"/>
        <v>1</v>
      </c>
    </row>
    <row r="26" spans="2:60" ht="12" customHeight="1" x14ac:dyDescent="0.15">
      <c r="B26" s="889"/>
      <c r="C26" s="894"/>
      <c r="D26" s="892"/>
      <c r="E26" s="892"/>
      <c r="F26" s="892"/>
      <c r="G26" s="892"/>
      <c r="H26" s="892"/>
      <c r="I26" s="892"/>
      <c r="J26" s="893"/>
      <c r="K26" s="227"/>
      <c r="L26" s="925"/>
      <c r="M26" s="927"/>
      <c r="N26" s="925"/>
      <c r="O26" s="927"/>
      <c r="P26" s="925"/>
      <c r="Q26" s="927"/>
      <c r="R26" s="929"/>
      <c r="S26" s="930"/>
      <c r="T26" s="931"/>
      <c r="U26" s="925"/>
      <c r="V26" s="927"/>
      <c r="W26" s="925"/>
      <c r="X26" s="927"/>
      <c r="Y26" s="229"/>
      <c r="Z26" s="229"/>
      <c r="AA26" s="229"/>
      <c r="AB26" s="229"/>
      <c r="AC26" s="228"/>
      <c r="AD26" s="228"/>
      <c r="AE26" s="228"/>
      <c r="AF26" s="228"/>
      <c r="AG26" s="228"/>
      <c r="AH26" s="228"/>
      <c r="AI26" s="228"/>
      <c r="AJ26" s="228"/>
      <c r="AK26" s="925"/>
      <c r="AL26" s="926"/>
      <c r="AM26" s="926"/>
      <c r="AN26" s="926"/>
      <c r="AO26" s="927"/>
      <c r="AP26" s="2"/>
      <c r="AQ26" s="47">
        <f>IF(P26="材質劣化",2,IF(P26="漏水",3,1))</f>
        <v>1</v>
      </c>
    </row>
    <row r="27" spans="2:60" ht="12" customHeight="1" x14ac:dyDescent="0.15">
      <c r="B27" s="889"/>
      <c r="C27" s="894"/>
      <c r="D27" s="892"/>
      <c r="E27" s="892"/>
      <c r="F27" s="892"/>
      <c r="G27" s="892"/>
      <c r="H27" s="892"/>
      <c r="I27" s="892"/>
      <c r="J27" s="893"/>
      <c r="K27" s="227"/>
      <c r="L27" s="925"/>
      <c r="M27" s="927"/>
      <c r="N27" s="925"/>
      <c r="O27" s="927"/>
      <c r="P27" s="925"/>
      <c r="Q27" s="927"/>
      <c r="R27" s="929"/>
      <c r="S27" s="930"/>
      <c r="T27" s="931"/>
      <c r="U27" s="925"/>
      <c r="V27" s="927"/>
      <c r="W27" s="925"/>
      <c r="X27" s="927"/>
      <c r="Y27" s="229"/>
      <c r="Z27" s="229"/>
      <c r="AA27" s="229"/>
      <c r="AB27" s="229"/>
      <c r="AC27" s="228"/>
      <c r="AD27" s="228"/>
      <c r="AE27" s="228"/>
      <c r="AF27" s="228"/>
      <c r="AG27" s="228"/>
      <c r="AH27" s="228"/>
      <c r="AI27" s="228"/>
      <c r="AJ27" s="228"/>
      <c r="AK27" s="925"/>
      <c r="AL27" s="926"/>
      <c r="AM27" s="926"/>
      <c r="AN27" s="926"/>
      <c r="AO27" s="927"/>
      <c r="AP27" s="2"/>
      <c r="AQ27" s="47">
        <f t="shared" si="2"/>
        <v>1</v>
      </c>
    </row>
    <row r="28" spans="2:60" ht="12" customHeight="1" x14ac:dyDescent="0.15">
      <c r="B28" s="889"/>
      <c r="C28" s="894"/>
      <c r="D28" s="892"/>
      <c r="E28" s="892"/>
      <c r="F28" s="892"/>
      <c r="G28" s="892"/>
      <c r="H28" s="892"/>
      <c r="I28" s="892"/>
      <c r="J28" s="893"/>
      <c r="K28" s="227"/>
      <c r="L28" s="925"/>
      <c r="M28" s="927"/>
      <c r="N28" s="925"/>
      <c r="O28" s="927"/>
      <c r="P28" s="925"/>
      <c r="Q28" s="927"/>
      <c r="R28" s="929"/>
      <c r="S28" s="930"/>
      <c r="T28" s="931"/>
      <c r="U28" s="925"/>
      <c r="V28" s="927"/>
      <c r="W28" s="925"/>
      <c r="X28" s="927"/>
      <c r="Y28" s="229"/>
      <c r="Z28" s="229"/>
      <c r="AA28" s="229"/>
      <c r="AB28" s="229"/>
      <c r="AC28" s="228"/>
      <c r="AD28" s="228"/>
      <c r="AE28" s="228"/>
      <c r="AF28" s="228"/>
      <c r="AG28" s="228"/>
      <c r="AH28" s="228"/>
      <c r="AI28" s="228"/>
      <c r="AJ28" s="228"/>
      <c r="AK28" s="925"/>
      <c r="AL28" s="926"/>
      <c r="AM28" s="926"/>
      <c r="AN28" s="926"/>
      <c r="AO28" s="927"/>
      <c r="AP28" s="2"/>
      <c r="AQ28" s="47">
        <f>IF(P30="材質劣化",2,IF(P30="漏水",3,1))</f>
        <v>1</v>
      </c>
    </row>
    <row r="29" spans="2:60" ht="12" customHeight="1" x14ac:dyDescent="0.15">
      <c r="B29" s="889"/>
      <c r="C29" s="894"/>
      <c r="D29" s="892"/>
      <c r="E29" s="892"/>
      <c r="F29" s="892"/>
      <c r="G29" s="892"/>
      <c r="H29" s="892"/>
      <c r="I29" s="892"/>
      <c r="J29" s="893"/>
      <c r="K29" s="227"/>
      <c r="L29" s="925"/>
      <c r="M29" s="927"/>
      <c r="N29" s="925"/>
      <c r="O29" s="927"/>
      <c r="P29" s="925"/>
      <c r="Q29" s="927"/>
      <c r="R29" s="929"/>
      <c r="S29" s="930"/>
      <c r="T29" s="931"/>
      <c r="U29" s="925"/>
      <c r="V29" s="927"/>
      <c r="W29" s="925"/>
      <c r="X29" s="927"/>
      <c r="Y29" s="229"/>
      <c r="Z29" s="229"/>
      <c r="AA29" s="229"/>
      <c r="AB29" s="229"/>
      <c r="AC29" s="228"/>
      <c r="AD29" s="228"/>
      <c r="AE29" s="228"/>
      <c r="AF29" s="228"/>
      <c r="AG29" s="228"/>
      <c r="AH29" s="228"/>
      <c r="AI29" s="228"/>
      <c r="AJ29" s="228"/>
      <c r="AK29" s="925"/>
      <c r="AL29" s="926"/>
      <c r="AM29" s="926"/>
      <c r="AN29" s="926"/>
      <c r="AO29" s="927"/>
      <c r="AP29" s="2"/>
      <c r="AQ29" s="47">
        <f>IF(P34="材質劣化",2,IF(P34="漏水",3,1))</f>
        <v>1</v>
      </c>
    </row>
    <row r="30" spans="2:60" ht="12" customHeight="1" x14ac:dyDescent="0.15">
      <c r="B30" s="889"/>
      <c r="C30" s="894"/>
      <c r="D30" s="892"/>
      <c r="E30" s="892"/>
      <c r="F30" s="892"/>
      <c r="G30" s="892"/>
      <c r="H30" s="892"/>
      <c r="I30" s="892"/>
      <c r="J30" s="893"/>
      <c r="K30" s="227"/>
      <c r="L30" s="925"/>
      <c r="M30" s="927"/>
      <c r="N30" s="925"/>
      <c r="O30" s="927"/>
      <c r="P30" s="925"/>
      <c r="Q30" s="927"/>
      <c r="R30" s="929"/>
      <c r="S30" s="930"/>
      <c r="T30" s="931"/>
      <c r="U30" s="925"/>
      <c r="V30" s="927"/>
      <c r="W30" s="925"/>
      <c r="X30" s="927"/>
      <c r="Y30" s="229"/>
      <c r="Z30" s="229"/>
      <c r="AA30" s="229"/>
      <c r="AB30" s="229"/>
      <c r="AC30" s="228"/>
      <c r="AD30" s="228"/>
      <c r="AE30" s="228"/>
      <c r="AF30" s="228"/>
      <c r="AG30" s="228"/>
      <c r="AH30" s="228"/>
      <c r="AI30" s="228"/>
      <c r="AJ30" s="228"/>
      <c r="AK30" s="925"/>
      <c r="AL30" s="926"/>
      <c r="AM30" s="926"/>
      <c r="AN30" s="926"/>
      <c r="AO30" s="927"/>
      <c r="AP30" s="2"/>
      <c r="AQ30" s="47">
        <f t="shared" ref="AQ30:AQ33" si="3">IF(P30="材質劣化",2,IF(P30="漏水",3,1))</f>
        <v>1</v>
      </c>
    </row>
    <row r="31" spans="2:60" ht="12" customHeight="1" x14ac:dyDescent="0.15">
      <c r="B31" s="889"/>
      <c r="C31" s="894"/>
      <c r="D31" s="892"/>
      <c r="E31" s="892"/>
      <c r="F31" s="892"/>
      <c r="G31" s="892"/>
      <c r="H31" s="892"/>
      <c r="I31" s="892"/>
      <c r="J31" s="893"/>
      <c r="K31" s="227"/>
      <c r="L31" s="925"/>
      <c r="M31" s="927"/>
      <c r="N31" s="925"/>
      <c r="O31" s="927"/>
      <c r="P31" s="925"/>
      <c r="Q31" s="927"/>
      <c r="R31" s="929"/>
      <c r="S31" s="930"/>
      <c r="T31" s="931"/>
      <c r="U31" s="925"/>
      <c r="V31" s="927"/>
      <c r="W31" s="925"/>
      <c r="X31" s="927"/>
      <c r="Y31" s="229"/>
      <c r="Z31" s="229"/>
      <c r="AA31" s="229"/>
      <c r="AB31" s="229"/>
      <c r="AC31" s="228"/>
      <c r="AD31" s="228"/>
      <c r="AE31" s="228"/>
      <c r="AF31" s="228"/>
      <c r="AG31" s="228"/>
      <c r="AH31" s="228"/>
      <c r="AI31" s="228"/>
      <c r="AJ31" s="228"/>
      <c r="AK31" s="925"/>
      <c r="AL31" s="926"/>
      <c r="AM31" s="926"/>
      <c r="AN31" s="926"/>
      <c r="AO31" s="927"/>
      <c r="AP31" s="2"/>
      <c r="AQ31" s="47">
        <f t="shared" ref="AQ31" si="4">IF(P33="材質劣化",2,IF(P33="漏水",3,1))</f>
        <v>1</v>
      </c>
    </row>
    <row r="32" spans="2:60" ht="12" customHeight="1" x14ac:dyDescent="0.15">
      <c r="B32" s="889"/>
      <c r="C32" s="894"/>
      <c r="D32" s="892"/>
      <c r="E32" s="892"/>
      <c r="F32" s="892"/>
      <c r="G32" s="892"/>
      <c r="H32" s="892"/>
      <c r="I32" s="892"/>
      <c r="J32" s="893"/>
      <c r="K32" s="227"/>
      <c r="L32" s="925"/>
      <c r="M32" s="927"/>
      <c r="N32" s="925"/>
      <c r="O32" s="927"/>
      <c r="P32" s="925"/>
      <c r="Q32" s="927"/>
      <c r="R32" s="929"/>
      <c r="S32" s="930"/>
      <c r="T32" s="931"/>
      <c r="U32" s="925"/>
      <c r="V32" s="927"/>
      <c r="W32" s="925"/>
      <c r="X32" s="927"/>
      <c r="Y32" s="229"/>
      <c r="Z32" s="229"/>
      <c r="AA32" s="229"/>
      <c r="AB32" s="229"/>
      <c r="AC32" s="228"/>
      <c r="AD32" s="228"/>
      <c r="AE32" s="228"/>
      <c r="AF32" s="228"/>
      <c r="AG32" s="228"/>
      <c r="AH32" s="228"/>
      <c r="AI32" s="228"/>
      <c r="AJ32" s="228"/>
      <c r="AK32" s="925"/>
      <c r="AL32" s="926"/>
      <c r="AM32" s="926"/>
      <c r="AN32" s="926"/>
      <c r="AO32" s="927"/>
      <c r="AP32" s="2"/>
      <c r="AQ32" s="47">
        <f t="shared" ref="AQ32" si="5">IF(P37="材質劣化",2,IF(P37="漏水",3,1))</f>
        <v>1</v>
      </c>
      <c r="AS32" s="211"/>
      <c r="AT32" s="211"/>
    </row>
    <row r="33" spans="2:86" ht="12" customHeight="1" x14ac:dyDescent="0.15">
      <c r="B33" s="889"/>
      <c r="C33" s="894"/>
      <c r="D33" s="892"/>
      <c r="E33" s="892"/>
      <c r="F33" s="892"/>
      <c r="G33" s="892"/>
      <c r="H33" s="892"/>
      <c r="I33" s="892"/>
      <c r="J33" s="893"/>
      <c r="K33" s="227"/>
      <c r="L33" s="925"/>
      <c r="M33" s="927"/>
      <c r="N33" s="925"/>
      <c r="O33" s="927"/>
      <c r="P33" s="925"/>
      <c r="Q33" s="927"/>
      <c r="R33" s="929"/>
      <c r="S33" s="930"/>
      <c r="T33" s="931"/>
      <c r="U33" s="925"/>
      <c r="V33" s="927"/>
      <c r="W33" s="925"/>
      <c r="X33" s="927"/>
      <c r="Y33" s="229"/>
      <c r="Z33" s="229"/>
      <c r="AA33" s="229"/>
      <c r="AB33" s="229"/>
      <c r="AC33" s="228"/>
      <c r="AD33" s="228"/>
      <c r="AE33" s="228"/>
      <c r="AF33" s="228"/>
      <c r="AG33" s="228"/>
      <c r="AH33" s="228"/>
      <c r="AI33" s="228"/>
      <c r="AJ33" s="228"/>
      <c r="AK33" s="925"/>
      <c r="AL33" s="926"/>
      <c r="AM33" s="926"/>
      <c r="AN33" s="926"/>
      <c r="AO33" s="927"/>
      <c r="AP33" s="2"/>
      <c r="AQ33" s="47">
        <f t="shared" si="3"/>
        <v>1</v>
      </c>
      <c r="AS33" s="127"/>
      <c r="AT33" s="127"/>
    </row>
    <row r="34" spans="2:86" ht="12" customHeight="1" x14ac:dyDescent="0.15">
      <c r="B34" s="889"/>
      <c r="C34" s="894"/>
      <c r="D34" s="892"/>
      <c r="E34" s="892"/>
      <c r="F34" s="892"/>
      <c r="G34" s="892"/>
      <c r="H34" s="892"/>
      <c r="I34" s="892"/>
      <c r="J34" s="893"/>
      <c r="K34" s="227"/>
      <c r="L34" s="925"/>
      <c r="M34" s="927"/>
      <c r="N34" s="925"/>
      <c r="O34" s="927"/>
      <c r="P34" s="925"/>
      <c r="Q34" s="927"/>
      <c r="R34" s="929"/>
      <c r="S34" s="930"/>
      <c r="T34" s="931"/>
      <c r="U34" s="925"/>
      <c r="V34" s="927"/>
      <c r="W34" s="925"/>
      <c r="X34" s="927"/>
      <c r="Y34" s="229"/>
      <c r="Z34" s="229"/>
      <c r="AA34" s="229"/>
      <c r="AB34" s="229"/>
      <c r="AC34" s="228"/>
      <c r="AD34" s="228"/>
      <c r="AE34" s="228"/>
      <c r="AF34" s="228"/>
      <c r="AG34" s="228"/>
      <c r="AH34" s="228"/>
      <c r="AI34" s="228"/>
      <c r="AJ34" s="228"/>
      <c r="AK34" s="925"/>
      <c r="AL34" s="926"/>
      <c r="AM34" s="926"/>
      <c r="AN34" s="926"/>
      <c r="AO34" s="927"/>
      <c r="AP34" s="2"/>
      <c r="AQ34" s="47">
        <f t="shared" ref="AQ34" si="6">IF(P36="材質劣化",2,IF(P36="漏水",3,1))</f>
        <v>1</v>
      </c>
      <c r="AS34" s="128"/>
      <c r="AT34" s="128"/>
    </row>
    <row r="35" spans="2:86" ht="12" customHeight="1" x14ac:dyDescent="0.15">
      <c r="B35" s="889"/>
      <c r="C35" s="894"/>
      <c r="D35" s="892"/>
      <c r="E35" s="892"/>
      <c r="F35" s="892"/>
      <c r="G35" s="892"/>
      <c r="H35" s="892"/>
      <c r="I35" s="892"/>
      <c r="J35" s="893"/>
      <c r="K35" s="947" t="s">
        <v>258</v>
      </c>
      <c r="L35" s="915" t="s">
        <v>259</v>
      </c>
      <c r="M35" s="915"/>
      <c r="N35" s="915"/>
      <c r="O35" s="915"/>
      <c r="P35" s="915"/>
      <c r="Q35" s="915"/>
      <c r="R35" s="915"/>
      <c r="S35" s="915"/>
      <c r="T35" s="915"/>
      <c r="U35" s="915"/>
      <c r="V35" s="915"/>
      <c r="W35" s="915"/>
      <c r="X35" s="915"/>
      <c r="Y35" s="901" t="s">
        <v>260</v>
      </c>
      <c r="Z35" s="902"/>
      <c r="AA35" s="902"/>
      <c r="AB35" s="903"/>
      <c r="AC35" s="88">
        <f t="shared" ref="AC35:AJ35" si="7">SUM(AC11:AC34)</f>
        <v>0</v>
      </c>
      <c r="AD35" s="88">
        <f t="shared" si="7"/>
        <v>0</v>
      </c>
      <c r="AE35" s="88">
        <f t="shared" si="7"/>
        <v>0</v>
      </c>
      <c r="AF35" s="88">
        <f t="shared" si="7"/>
        <v>0</v>
      </c>
      <c r="AG35" s="88">
        <f t="shared" si="7"/>
        <v>0</v>
      </c>
      <c r="AH35" s="88">
        <f t="shared" si="7"/>
        <v>0</v>
      </c>
      <c r="AI35" s="88">
        <f t="shared" si="7"/>
        <v>0</v>
      </c>
      <c r="AJ35" s="89">
        <f t="shared" si="7"/>
        <v>3.8</v>
      </c>
      <c r="AK35" s="915" t="s">
        <v>261</v>
      </c>
      <c r="AL35" s="915"/>
      <c r="AM35" s="949" t="s">
        <v>347</v>
      </c>
      <c r="AN35" s="949"/>
      <c r="AO35" s="949"/>
      <c r="AP35" s="2"/>
    </row>
    <row r="36" spans="2:86" ht="12" customHeight="1" x14ac:dyDescent="0.15">
      <c r="B36" s="889"/>
      <c r="C36" s="894"/>
      <c r="D36" s="892"/>
      <c r="E36" s="892"/>
      <c r="F36" s="892"/>
      <c r="G36" s="892"/>
      <c r="H36" s="892"/>
      <c r="I36" s="892"/>
      <c r="J36" s="893"/>
      <c r="K36" s="948"/>
      <c r="L36" s="909" t="s">
        <v>262</v>
      </c>
      <c r="M36" s="916"/>
      <c r="N36" s="910"/>
      <c r="O36" s="909" t="s">
        <v>263</v>
      </c>
      <c r="P36" s="916"/>
      <c r="Q36" s="916"/>
      <c r="R36" s="916"/>
      <c r="S36" s="916"/>
      <c r="T36" s="916"/>
      <c r="U36" s="916"/>
      <c r="V36" s="916"/>
      <c r="W36" s="916"/>
      <c r="X36" s="910"/>
      <c r="Y36" s="44" t="s">
        <v>118</v>
      </c>
      <c r="Z36" s="40" t="s">
        <v>117</v>
      </c>
      <c r="AA36" s="40" t="s">
        <v>256</v>
      </c>
      <c r="AB36" s="40" t="s">
        <v>257</v>
      </c>
      <c r="AC36" s="40" t="s">
        <v>118</v>
      </c>
      <c r="AD36" s="40" t="s">
        <v>117</v>
      </c>
      <c r="AE36" s="40" t="s">
        <v>256</v>
      </c>
      <c r="AF36" s="40" t="s">
        <v>257</v>
      </c>
      <c r="AG36" s="40" t="s">
        <v>118</v>
      </c>
      <c r="AH36" s="40" t="s">
        <v>117</v>
      </c>
      <c r="AI36" s="40" t="s">
        <v>256</v>
      </c>
      <c r="AJ36" s="66" t="s">
        <v>257</v>
      </c>
      <c r="AK36" s="915"/>
      <c r="AL36" s="915"/>
      <c r="AM36" s="949"/>
      <c r="AN36" s="949"/>
      <c r="AO36" s="949"/>
      <c r="AP36" s="2"/>
    </row>
    <row r="37" spans="2:86" ht="14.25" customHeight="1" x14ac:dyDescent="0.15">
      <c r="B37" s="889"/>
      <c r="C37" s="894"/>
      <c r="D37" s="892"/>
      <c r="E37" s="892"/>
      <c r="F37" s="892"/>
      <c r="G37" s="892"/>
      <c r="H37" s="892"/>
      <c r="I37" s="892"/>
      <c r="J37" s="893"/>
      <c r="K37" s="948"/>
      <c r="L37" s="911"/>
      <c r="M37" s="920"/>
      <c r="N37" s="912"/>
      <c r="O37" s="911"/>
      <c r="P37" s="920"/>
      <c r="Q37" s="920"/>
      <c r="R37" s="920"/>
      <c r="S37" s="920"/>
      <c r="T37" s="920"/>
      <c r="U37" s="920"/>
      <c r="V37" s="920"/>
      <c r="W37" s="920"/>
      <c r="X37" s="912"/>
      <c r="Y37" s="938">
        <f>IF(COUNTIF(Y11:Y34,"○")&gt;0,1,0)</f>
        <v>0</v>
      </c>
      <c r="Z37" s="938">
        <f>IF(COUNTIF(Z11:Z34,"○")&gt;0,1,0)</f>
        <v>0</v>
      </c>
      <c r="AA37" s="938">
        <f>IF(COUNTIF(AA11:AA34,"○")&gt;0,1,0)</f>
        <v>0</v>
      </c>
      <c r="AB37" s="938">
        <f>IF(COUNTIF(AB11:AB34,"○")&gt;0,1,0)</f>
        <v>0</v>
      </c>
      <c r="AC37" s="938">
        <f t="shared" ref="AC37:AJ37" si="8">COUNTA(AC11:AC34)</f>
        <v>0</v>
      </c>
      <c r="AD37" s="938">
        <f t="shared" si="8"/>
        <v>0</v>
      </c>
      <c r="AE37" s="938">
        <f t="shared" si="8"/>
        <v>0</v>
      </c>
      <c r="AF37" s="938">
        <f t="shared" si="8"/>
        <v>0</v>
      </c>
      <c r="AG37" s="938">
        <f t="shared" si="8"/>
        <v>0</v>
      </c>
      <c r="AH37" s="938">
        <f t="shared" si="8"/>
        <v>0</v>
      </c>
      <c r="AI37" s="938">
        <f t="shared" si="8"/>
        <v>0</v>
      </c>
      <c r="AJ37" s="938">
        <f t="shared" si="8"/>
        <v>1</v>
      </c>
      <c r="AK37" s="915"/>
      <c r="AL37" s="915"/>
      <c r="AM37" s="949"/>
      <c r="AN37" s="949"/>
      <c r="AO37" s="949"/>
      <c r="AP37" s="2"/>
    </row>
    <row r="38" spans="2:86" ht="14.25" customHeight="1" x14ac:dyDescent="0.15">
      <c r="B38" s="889"/>
      <c r="C38" s="894"/>
      <c r="D38" s="892"/>
      <c r="E38" s="892"/>
      <c r="F38" s="892"/>
      <c r="G38" s="892"/>
      <c r="H38" s="892"/>
      <c r="I38" s="892"/>
      <c r="J38" s="893"/>
      <c r="K38" s="948"/>
      <c r="L38" s="913"/>
      <c r="M38" s="917"/>
      <c r="N38" s="914"/>
      <c r="O38" s="913"/>
      <c r="P38" s="917"/>
      <c r="Q38" s="917"/>
      <c r="R38" s="917"/>
      <c r="S38" s="917"/>
      <c r="T38" s="917"/>
      <c r="U38" s="917"/>
      <c r="V38" s="917"/>
      <c r="W38" s="917"/>
      <c r="X38" s="914"/>
      <c r="Y38" s="938"/>
      <c r="Z38" s="938"/>
      <c r="AA38" s="938"/>
      <c r="AB38" s="938"/>
      <c r="AC38" s="938"/>
      <c r="AD38" s="938"/>
      <c r="AE38" s="938"/>
      <c r="AF38" s="938"/>
      <c r="AG38" s="938"/>
      <c r="AH38" s="938"/>
      <c r="AI38" s="938"/>
      <c r="AJ38" s="938"/>
      <c r="AK38" s="915"/>
      <c r="AL38" s="915"/>
      <c r="AM38" s="949"/>
      <c r="AN38" s="949"/>
      <c r="AO38" s="949"/>
      <c r="AP38" s="2"/>
    </row>
    <row r="39" spans="2:86" ht="12" customHeight="1" x14ac:dyDescent="0.15">
      <c r="B39" s="889"/>
      <c r="C39" s="894"/>
      <c r="D39" s="892"/>
      <c r="E39" s="892"/>
      <c r="F39" s="892"/>
      <c r="G39" s="892"/>
      <c r="H39" s="892"/>
      <c r="I39" s="892"/>
      <c r="J39" s="892"/>
      <c r="K39" s="939" t="s">
        <v>264</v>
      </c>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c r="AK39" s="942"/>
      <c r="AL39" s="942"/>
      <c r="AM39" s="942"/>
      <c r="AN39" s="942"/>
      <c r="AO39" s="943"/>
      <c r="AP39" s="2"/>
      <c r="BA39" s="252"/>
    </row>
    <row r="40" spans="2:86" ht="12" customHeight="1" x14ac:dyDescent="0.15">
      <c r="B40" s="889"/>
      <c r="C40" s="894"/>
      <c r="D40" s="892"/>
      <c r="E40" s="892"/>
      <c r="F40" s="892"/>
      <c r="G40" s="892"/>
      <c r="H40" s="892"/>
      <c r="I40" s="892"/>
      <c r="J40" s="892"/>
      <c r="K40" s="940"/>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3"/>
      <c r="AP40" s="2"/>
      <c r="BA40" s="252"/>
    </row>
    <row r="41" spans="2:86" ht="12" customHeight="1" x14ac:dyDescent="0.15">
      <c r="B41" s="889"/>
      <c r="C41" s="894"/>
      <c r="D41" s="892"/>
      <c r="E41" s="892"/>
      <c r="F41" s="892"/>
      <c r="G41" s="892"/>
      <c r="H41" s="892"/>
      <c r="I41" s="892"/>
      <c r="J41" s="892"/>
      <c r="K41" s="940"/>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3"/>
      <c r="AP41" s="2"/>
    </row>
    <row r="42" spans="2:86" ht="12" customHeight="1" x14ac:dyDescent="0.15">
      <c r="B42" s="889"/>
      <c r="C42" s="894"/>
      <c r="D42" s="892"/>
      <c r="E42" s="892"/>
      <c r="F42" s="892"/>
      <c r="G42" s="892"/>
      <c r="H42" s="892"/>
      <c r="I42" s="892"/>
      <c r="J42" s="892"/>
      <c r="K42" s="940"/>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5"/>
      <c r="AP42" s="35"/>
      <c r="CD42" s="2"/>
      <c r="CE42" s="2"/>
      <c r="CF42" s="2"/>
      <c r="CG42" s="2"/>
      <c r="CH42" s="2"/>
    </row>
    <row r="43" spans="2:86" ht="12" customHeight="1" x14ac:dyDescent="0.15">
      <c r="B43" s="889"/>
      <c r="C43" s="894"/>
      <c r="D43" s="892"/>
      <c r="E43" s="892"/>
      <c r="F43" s="892"/>
      <c r="G43" s="892"/>
      <c r="H43" s="892"/>
      <c r="I43" s="892"/>
      <c r="J43" s="893"/>
      <c r="K43" s="946" t="s">
        <v>265</v>
      </c>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35"/>
      <c r="CD43" s="2"/>
      <c r="CE43" s="2"/>
      <c r="CF43" s="2"/>
      <c r="CG43" s="2"/>
      <c r="CH43" s="2"/>
    </row>
    <row r="44" spans="2:86" ht="12" customHeight="1" x14ac:dyDescent="0.15">
      <c r="B44" s="889"/>
      <c r="C44" s="894"/>
      <c r="D44" s="892"/>
      <c r="E44" s="892"/>
      <c r="F44" s="892"/>
      <c r="G44" s="892"/>
      <c r="H44" s="892"/>
      <c r="I44" s="892"/>
      <c r="J44" s="893"/>
      <c r="K44" s="932" t="s">
        <v>266</v>
      </c>
      <c r="L44" s="933"/>
      <c r="M44" s="933"/>
      <c r="N44" s="933"/>
      <c r="O44" s="933"/>
      <c r="P44" s="933"/>
      <c r="Q44" s="933"/>
      <c r="R44" s="933"/>
      <c r="S44" s="933"/>
      <c r="T44" s="933"/>
      <c r="U44" s="933"/>
      <c r="V44" s="933"/>
      <c r="W44" s="933"/>
      <c r="X44" s="933"/>
      <c r="Y44" s="933"/>
      <c r="Z44" s="933"/>
      <c r="AA44" s="933"/>
      <c r="AB44" s="933"/>
      <c r="AC44" s="933"/>
      <c r="AD44" s="933"/>
      <c r="AE44" s="933"/>
      <c r="AF44" s="933"/>
      <c r="AG44" s="933"/>
      <c r="AH44" s="933"/>
      <c r="AI44" s="933"/>
      <c r="AJ44" s="933"/>
      <c r="AK44" s="933"/>
      <c r="AL44" s="933"/>
      <c r="AM44" s="933"/>
      <c r="AN44" s="933"/>
      <c r="AO44" s="934"/>
      <c r="AP44" s="35"/>
      <c r="CD44" s="2"/>
      <c r="CE44" s="2"/>
      <c r="CF44" s="2"/>
      <c r="CG44" s="2"/>
      <c r="CH44" s="2"/>
    </row>
    <row r="45" spans="2:86" ht="12" customHeight="1" x14ac:dyDescent="0.15">
      <c r="B45" s="532"/>
      <c r="C45" s="895"/>
      <c r="D45" s="896"/>
      <c r="E45" s="896"/>
      <c r="F45" s="896"/>
      <c r="G45" s="896"/>
      <c r="H45" s="896"/>
      <c r="I45" s="896"/>
      <c r="J45" s="897"/>
      <c r="K45" s="935" t="s">
        <v>267</v>
      </c>
      <c r="L45" s="936"/>
      <c r="M45" s="936"/>
      <c r="N45" s="936"/>
      <c r="O45" s="936"/>
      <c r="P45" s="936"/>
      <c r="Q45" s="936"/>
      <c r="R45" s="936"/>
      <c r="S45" s="936"/>
      <c r="T45" s="936"/>
      <c r="U45" s="936"/>
      <c r="V45" s="936"/>
      <c r="W45" s="936"/>
      <c r="X45" s="936"/>
      <c r="Y45" s="936"/>
      <c r="Z45" s="936"/>
      <c r="AA45" s="936"/>
      <c r="AB45" s="936"/>
      <c r="AC45" s="936"/>
      <c r="AD45" s="936"/>
      <c r="AE45" s="936"/>
      <c r="AF45" s="936"/>
      <c r="AG45" s="936"/>
      <c r="AH45" s="936"/>
      <c r="AI45" s="936"/>
      <c r="AJ45" s="936"/>
      <c r="AK45" s="936"/>
      <c r="AL45" s="936"/>
      <c r="AM45" s="936"/>
      <c r="AN45" s="936"/>
      <c r="AO45" s="937"/>
      <c r="AP45" s="35"/>
      <c r="CD45" s="2"/>
      <c r="CE45" s="2"/>
      <c r="CF45" s="2"/>
      <c r="CG45" s="2"/>
      <c r="CH45" s="2"/>
    </row>
    <row r="46" spans="2:86" ht="12" customHeight="1" x14ac:dyDescent="0.2">
      <c r="B46" s="4" t="s">
        <v>268</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269</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270</v>
      </c>
      <c r="AP48" s="35"/>
      <c r="CD48" s="2"/>
      <c r="CE48" s="2"/>
      <c r="CF48" s="2"/>
      <c r="CG48" s="2"/>
      <c r="CH48" s="2"/>
    </row>
    <row r="49" spans="2:86" ht="12" customHeight="1" x14ac:dyDescent="0.15">
      <c r="B49" s="2" t="s">
        <v>271</v>
      </c>
      <c r="AP49" s="35"/>
      <c r="CD49" s="2"/>
      <c r="CE49" s="2"/>
      <c r="CF49" s="2"/>
      <c r="CG49" s="2"/>
      <c r="CH49" s="2"/>
    </row>
    <row r="50" spans="2:86" ht="12" customHeight="1" x14ac:dyDescent="0.15">
      <c r="B50" s="2" t="s">
        <v>272</v>
      </c>
    </row>
    <row r="51" spans="2:86" ht="12" customHeight="1" x14ac:dyDescent="0.15">
      <c r="B51" s="2" t="s">
        <v>273</v>
      </c>
    </row>
    <row r="52" spans="2:86" ht="12" customHeight="1" x14ac:dyDescent="0.15">
      <c r="B52" s="2" t="s">
        <v>274</v>
      </c>
    </row>
    <row r="53" spans="2:86" x14ac:dyDescent="0.15">
      <c r="B53" s="2" t="s">
        <v>275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1">
    <dataValidation type="list" allowBlank="1" showInputMessage="1" showErrorMessage="1" sqref="Y11:AB34" xr:uid="{A7DD67B2-4936-4087-82FB-75B7556B9B8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9F174DA6-EAB4-4926-A665-E3ADB4DFEF12}">
          <x14:formula1>
            <xm:f>'(参考)リスト'!$F$16:$F$21</xm:f>
          </x14:formula1>
          <xm:sqref>U11:X34</xm:sqref>
        </x14:dataValidation>
        <x14:dataValidation type="list" allowBlank="1" showInputMessage="1" showErrorMessage="1" xr:uid="{B9F46F9D-C389-4970-B4FF-256BD3337F95}">
          <x14:formula1>
            <xm:f>'(参考)リスト'!$D$16:$D$18</xm:f>
          </x14:formula1>
          <xm:sqref>P11:Q34</xm:sqref>
        </x14:dataValidation>
        <x14:dataValidation type="list" allowBlank="1" showInputMessage="1" showErrorMessage="1" xr:uid="{08AAA298-5045-44B1-BF93-299DFDF3F386}">
          <x14:formula1>
            <xm:f>'(参考)リスト'!$E$16:$E$27</xm:f>
          </x14:formula1>
          <xm:sqref>R11:T34</xm:sqref>
        </x14:dataValidation>
        <x14:dataValidation type="list" allowBlank="1" showInputMessage="1" showErrorMessage="1" xr:uid="{15667F90-46DE-4633-9D44-7C816C3EE7D6}">
          <x14:formula1>
            <xm:f>'(参考)リスト'!$B$16:$B$21</xm:f>
          </x14:formula1>
          <xm:sqref>L11:M34</xm:sqref>
        </x14:dataValidation>
        <x14:dataValidation type="list" allowBlank="1" showInputMessage="1" showErrorMessage="1" xr:uid="{6C1451B4-7E30-48B4-B604-5FABF0068C01}">
          <x14:formula1>
            <xm:f>'(参考)リスト'!$G$16:$G$19</xm:f>
          </x14:formula1>
          <xm:sqref>AM35:AO38</xm:sqref>
        </x14:dataValidation>
        <x14:dataValidation type="list" allowBlank="1" showInputMessage="1" showErrorMessage="1" xr:uid="{47A9D56B-2CAA-47AD-8263-68B854B4D4FF}">
          <x14:formula1>
            <xm:f>'(参考)リスト'!$C$16:$C$47</xm:f>
          </x14:formula1>
          <xm:sqref>N11:O34</xm:sqref>
        </x14:dataValidation>
      </x14:dataValidations>
    </ext>
  </extLst>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pageSetUpPr fitToPage="1"/>
  </sheetPr>
  <dimension ref="B2:BM21"/>
  <sheetViews>
    <sheetView showGridLines="0" view="pageBreakPreview" zoomScaleNormal="55" zoomScaleSheetLayoutView="100" workbookViewId="0"/>
  </sheetViews>
  <sheetFormatPr defaultColWidth="8.875" defaultRowHeight="13.5" x14ac:dyDescent="0.15"/>
  <cols>
    <col min="1" max="1" width="1.875" style="29" customWidth="1"/>
    <col min="2" max="60" width="2.125" style="90" customWidth="1"/>
    <col min="61" max="61" width="0.625" style="90" customWidth="1"/>
    <col min="62" max="62" width="2.125" style="90" customWidth="1"/>
    <col min="63" max="63" width="1" style="90" customWidth="1"/>
    <col min="64" max="65" width="2.125" style="90" customWidth="1"/>
    <col min="66" max="16384" width="8.875" style="29"/>
  </cols>
  <sheetData>
    <row r="2" spans="2:63" s="91" customFormat="1" ht="14.25" customHeight="1" x14ac:dyDescent="0.15">
      <c r="B2" s="92" t="s">
        <v>276</v>
      </c>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c r="BK2" s="93"/>
    </row>
    <row r="3" spans="2:63" s="94" customFormat="1" ht="17.25" customHeight="1" x14ac:dyDescent="0.15">
      <c r="B3" s="994" t="s">
        <v>58</v>
      </c>
      <c r="C3" s="995"/>
      <c r="D3" s="995"/>
      <c r="E3" s="996"/>
      <c r="F3" s="989" t="str">
        <f>+'様式A-1'!$D$3</f>
        <v>セキセキトンネル</v>
      </c>
      <c r="G3" s="990"/>
      <c r="H3" s="990"/>
      <c r="I3" s="990"/>
      <c r="J3" s="990"/>
      <c r="K3" s="990"/>
      <c r="L3" s="990"/>
      <c r="M3" s="990"/>
      <c r="N3" s="990"/>
      <c r="O3" s="990"/>
      <c r="P3" s="990"/>
      <c r="Q3" s="990"/>
      <c r="R3" s="990"/>
      <c r="S3" s="990"/>
      <c r="T3" s="991"/>
      <c r="U3" s="981" t="s">
        <v>277</v>
      </c>
      <c r="V3" s="982"/>
      <c r="W3" s="982"/>
      <c r="X3" s="965"/>
      <c r="Y3" s="965"/>
      <c r="Z3" s="1003" t="str">
        <f>+'様式A-1'!$J$3</f>
        <v>主要地方道岩国大竹線</v>
      </c>
      <c r="AA3" s="1004"/>
      <c r="AB3" s="1004"/>
      <c r="AC3" s="1004"/>
      <c r="AD3" s="1004"/>
      <c r="AE3" s="1004"/>
      <c r="AF3" s="1004"/>
      <c r="AG3" s="1004"/>
      <c r="AH3" s="1005"/>
      <c r="AI3" s="1006" t="s">
        <v>127</v>
      </c>
      <c r="AJ3" s="1007"/>
      <c r="AK3" s="1007"/>
      <c r="AL3" s="1007"/>
      <c r="AM3" s="1007"/>
      <c r="AN3" s="1008"/>
      <c r="AO3" s="983" t="str">
        <f>+'様式B (1)'!$S$3</f>
        <v>復建調査設計株式会社</v>
      </c>
      <c r="AP3" s="984"/>
      <c r="AQ3" s="984"/>
      <c r="AR3" s="984"/>
      <c r="AS3" s="984"/>
      <c r="AT3" s="984"/>
      <c r="AU3" s="984"/>
      <c r="AV3" s="985"/>
      <c r="AW3" s="969" t="s">
        <v>128</v>
      </c>
      <c r="AX3" s="970"/>
      <c r="AY3" s="970"/>
      <c r="AZ3" s="970"/>
      <c r="BA3" s="970"/>
      <c r="BB3" s="971"/>
      <c r="BC3" s="975">
        <f>+'様式B (1)'!$P$2</f>
        <v>45853</v>
      </c>
      <c r="BD3" s="976"/>
      <c r="BE3" s="976"/>
      <c r="BF3" s="976"/>
      <c r="BG3" s="976"/>
      <c r="BH3" s="976"/>
      <c r="BI3" s="976"/>
      <c r="BJ3" s="976"/>
      <c r="BK3" s="977"/>
    </row>
    <row r="4" spans="2:63" s="94" customFormat="1" ht="17.25" customHeight="1" x14ac:dyDescent="0.15">
      <c r="B4" s="997" t="s">
        <v>278</v>
      </c>
      <c r="C4" s="998"/>
      <c r="D4" s="998"/>
      <c r="E4" s="999"/>
      <c r="F4" s="1000" t="str">
        <f>+'様式A-1'!$D$4</f>
        <v>関々トンネル</v>
      </c>
      <c r="G4" s="1001"/>
      <c r="H4" s="1001"/>
      <c r="I4" s="1001"/>
      <c r="J4" s="1001"/>
      <c r="K4" s="1001"/>
      <c r="L4" s="1001"/>
      <c r="M4" s="1001"/>
      <c r="N4" s="1001"/>
      <c r="O4" s="1001"/>
      <c r="P4" s="1001"/>
      <c r="Q4" s="1001"/>
      <c r="R4" s="1001"/>
      <c r="S4" s="1001"/>
      <c r="T4" s="1002"/>
      <c r="U4" s="981" t="s">
        <v>279</v>
      </c>
      <c r="V4" s="982"/>
      <c r="W4" s="982"/>
      <c r="X4" s="965"/>
      <c r="Y4" s="965"/>
      <c r="Z4" s="1003" t="str">
        <f>+'様式A-1'!$R$3</f>
        <v>山口県岩国土木建築事務所</v>
      </c>
      <c r="AA4" s="1004"/>
      <c r="AB4" s="1004"/>
      <c r="AC4" s="1004"/>
      <c r="AD4" s="1004"/>
      <c r="AE4" s="1004"/>
      <c r="AF4" s="1004"/>
      <c r="AG4" s="1004"/>
      <c r="AH4" s="1005"/>
      <c r="AI4" s="1009"/>
      <c r="AJ4" s="1010"/>
      <c r="AK4" s="1010"/>
      <c r="AL4" s="1010"/>
      <c r="AM4" s="1010"/>
      <c r="AN4" s="1011"/>
      <c r="AO4" s="986" t="str">
        <f>+'様式B (1)'!$S$4</f>
        <v>小笠原洋</v>
      </c>
      <c r="AP4" s="987"/>
      <c r="AQ4" s="987"/>
      <c r="AR4" s="987"/>
      <c r="AS4" s="987"/>
      <c r="AT4" s="987"/>
      <c r="AU4" s="987"/>
      <c r="AV4" s="988"/>
      <c r="AW4" s="972"/>
      <c r="AX4" s="973"/>
      <c r="AY4" s="973"/>
      <c r="AZ4" s="973"/>
      <c r="BA4" s="973"/>
      <c r="BB4" s="974"/>
      <c r="BC4" s="978"/>
      <c r="BD4" s="979"/>
      <c r="BE4" s="979"/>
      <c r="BF4" s="979"/>
      <c r="BG4" s="979"/>
      <c r="BH4" s="979"/>
      <c r="BI4" s="979"/>
      <c r="BJ4" s="979"/>
      <c r="BK4" s="980"/>
    </row>
    <row r="5" spans="2:63" ht="42.75" customHeight="1" x14ac:dyDescent="0.15">
      <c r="B5" s="968" t="s">
        <v>189</v>
      </c>
      <c r="C5" s="954"/>
      <c r="D5" s="954"/>
      <c r="E5" s="954"/>
      <c r="F5" s="954"/>
      <c r="G5" s="955"/>
      <c r="H5" s="953" t="s">
        <v>164</v>
      </c>
      <c r="I5" s="954"/>
      <c r="J5" s="954"/>
      <c r="K5" s="954"/>
      <c r="L5" s="954"/>
      <c r="M5" s="954"/>
      <c r="N5" s="954"/>
      <c r="O5" s="955"/>
      <c r="P5" s="956" t="s">
        <v>280</v>
      </c>
      <c r="Q5" s="957"/>
      <c r="R5" s="957"/>
      <c r="S5" s="957"/>
      <c r="T5" s="957"/>
      <c r="U5" s="957"/>
      <c r="V5" s="957"/>
      <c r="W5" s="957"/>
      <c r="X5" s="957"/>
      <c r="Y5" s="957"/>
      <c r="Z5" s="957"/>
      <c r="AA5" s="957"/>
      <c r="AB5" s="957"/>
      <c r="AC5" s="957"/>
      <c r="AD5" s="957"/>
      <c r="AE5" s="957"/>
      <c r="AF5" s="957"/>
      <c r="AG5" s="957"/>
      <c r="AH5" s="957"/>
      <c r="AI5" s="957"/>
      <c r="AJ5" s="957"/>
      <c r="AK5" s="957"/>
      <c r="AL5" s="957"/>
      <c r="AM5" s="957"/>
      <c r="AN5" s="956" t="s">
        <v>281</v>
      </c>
      <c r="AO5" s="957"/>
      <c r="AP5" s="957"/>
      <c r="AQ5" s="957"/>
      <c r="AR5" s="957"/>
      <c r="AS5" s="957"/>
      <c r="AT5" s="957"/>
      <c r="AU5" s="957"/>
      <c r="AV5" s="957"/>
      <c r="AW5" s="957"/>
      <c r="AX5" s="957"/>
      <c r="AY5" s="957"/>
      <c r="AZ5" s="957"/>
      <c r="BA5" s="957"/>
      <c r="BB5" s="957"/>
      <c r="BC5" s="957"/>
      <c r="BD5" s="957"/>
      <c r="BE5" s="957"/>
      <c r="BF5" s="957"/>
      <c r="BG5" s="957"/>
      <c r="BH5" s="957"/>
      <c r="BI5" s="957"/>
      <c r="BJ5" s="957"/>
      <c r="BK5" s="958"/>
    </row>
    <row r="6" spans="2:63" ht="29.25" customHeight="1" x14ac:dyDescent="0.15">
      <c r="B6" s="992"/>
      <c r="C6" s="665"/>
      <c r="D6" s="665"/>
      <c r="E6" s="665"/>
      <c r="F6" s="665"/>
      <c r="G6" s="666"/>
      <c r="H6" s="993"/>
      <c r="I6" s="993"/>
      <c r="J6" s="993"/>
      <c r="K6" s="993"/>
      <c r="L6" s="993"/>
      <c r="M6" s="993"/>
      <c r="N6" s="993"/>
      <c r="O6" s="993"/>
      <c r="P6" s="959"/>
      <c r="Q6" s="960"/>
      <c r="R6" s="960"/>
      <c r="S6" s="960"/>
      <c r="T6" s="960"/>
      <c r="U6" s="960"/>
      <c r="V6" s="960"/>
      <c r="W6" s="960"/>
      <c r="X6" s="960"/>
      <c r="Y6" s="960"/>
      <c r="Z6" s="960"/>
      <c r="AA6" s="960"/>
      <c r="AB6" s="960"/>
      <c r="AC6" s="960"/>
      <c r="AD6" s="960"/>
      <c r="AE6" s="960"/>
      <c r="AF6" s="960"/>
      <c r="AG6" s="960"/>
      <c r="AH6" s="960"/>
      <c r="AI6" s="960"/>
      <c r="AJ6" s="960"/>
      <c r="AK6" s="960"/>
      <c r="AL6" s="960"/>
      <c r="AM6" s="960"/>
      <c r="AN6" s="961"/>
      <c r="AO6" s="962"/>
      <c r="AP6" s="962"/>
      <c r="AQ6" s="962"/>
      <c r="AR6" s="962"/>
      <c r="AS6" s="962"/>
      <c r="AT6" s="962"/>
      <c r="AU6" s="962"/>
      <c r="AV6" s="962"/>
      <c r="AW6" s="962"/>
      <c r="AX6" s="962"/>
      <c r="AY6" s="962"/>
      <c r="AZ6" s="962"/>
      <c r="BA6" s="962"/>
      <c r="BB6" s="962"/>
      <c r="BC6" s="962"/>
      <c r="BD6" s="962"/>
      <c r="BE6" s="962"/>
      <c r="BF6" s="962"/>
      <c r="BG6" s="962"/>
      <c r="BH6" s="962"/>
      <c r="BI6" s="962"/>
      <c r="BJ6" s="962"/>
      <c r="BK6" s="963"/>
    </row>
    <row r="7" spans="2:63" ht="29.25" customHeight="1" x14ac:dyDescent="0.15">
      <c r="B7" s="992"/>
      <c r="C7" s="665"/>
      <c r="D7" s="665"/>
      <c r="E7" s="665"/>
      <c r="F7" s="665"/>
      <c r="G7" s="666"/>
      <c r="H7" s="993"/>
      <c r="I7" s="993"/>
      <c r="J7" s="993"/>
      <c r="K7" s="993"/>
      <c r="L7" s="993"/>
      <c r="M7" s="993"/>
      <c r="N7" s="993"/>
      <c r="O7" s="993"/>
      <c r="P7" s="959"/>
      <c r="Q7" s="960"/>
      <c r="R7" s="960"/>
      <c r="S7" s="960"/>
      <c r="T7" s="960"/>
      <c r="U7" s="960"/>
      <c r="V7" s="960"/>
      <c r="W7" s="960"/>
      <c r="X7" s="960"/>
      <c r="Y7" s="960"/>
      <c r="Z7" s="960"/>
      <c r="AA7" s="960"/>
      <c r="AB7" s="960"/>
      <c r="AC7" s="960"/>
      <c r="AD7" s="960"/>
      <c r="AE7" s="960"/>
      <c r="AF7" s="960"/>
      <c r="AG7" s="960"/>
      <c r="AH7" s="960"/>
      <c r="AI7" s="960"/>
      <c r="AJ7" s="960"/>
      <c r="AK7" s="960"/>
      <c r="AL7" s="960"/>
      <c r="AM7" s="960"/>
      <c r="AN7" s="961"/>
      <c r="AO7" s="962"/>
      <c r="AP7" s="962"/>
      <c r="AQ7" s="962"/>
      <c r="AR7" s="962"/>
      <c r="AS7" s="962"/>
      <c r="AT7" s="962"/>
      <c r="AU7" s="962"/>
      <c r="AV7" s="962"/>
      <c r="AW7" s="962"/>
      <c r="AX7" s="962"/>
      <c r="AY7" s="962"/>
      <c r="AZ7" s="962"/>
      <c r="BA7" s="962"/>
      <c r="BB7" s="962"/>
      <c r="BC7" s="962"/>
      <c r="BD7" s="962"/>
      <c r="BE7" s="962"/>
      <c r="BF7" s="962"/>
      <c r="BG7" s="962"/>
      <c r="BH7" s="962"/>
      <c r="BI7" s="962"/>
      <c r="BJ7" s="962"/>
      <c r="BK7" s="963"/>
    </row>
    <row r="8" spans="2:63" ht="29.25" customHeight="1" x14ac:dyDescent="0.15">
      <c r="B8" s="950"/>
      <c r="C8" s="951"/>
      <c r="D8" s="951"/>
      <c r="E8" s="951"/>
      <c r="F8" s="951"/>
      <c r="G8" s="952"/>
      <c r="H8" s="967"/>
      <c r="I8" s="967"/>
      <c r="J8" s="967"/>
      <c r="K8" s="967"/>
      <c r="L8" s="967"/>
      <c r="M8" s="967"/>
      <c r="N8" s="967"/>
      <c r="O8" s="967"/>
      <c r="P8" s="964"/>
      <c r="Q8" s="965"/>
      <c r="R8" s="965"/>
      <c r="S8" s="965"/>
      <c r="T8" s="965"/>
      <c r="U8" s="965"/>
      <c r="V8" s="965"/>
      <c r="W8" s="965"/>
      <c r="X8" s="965"/>
      <c r="Y8" s="965"/>
      <c r="Z8" s="965"/>
      <c r="AA8" s="965"/>
      <c r="AB8" s="965"/>
      <c r="AC8" s="965"/>
      <c r="AD8" s="965"/>
      <c r="AE8" s="965"/>
      <c r="AF8" s="965"/>
      <c r="AG8" s="965"/>
      <c r="AH8" s="965"/>
      <c r="AI8" s="965"/>
      <c r="AJ8" s="965"/>
      <c r="AK8" s="965"/>
      <c r="AL8" s="965"/>
      <c r="AM8" s="965"/>
      <c r="AN8" s="964"/>
      <c r="AO8" s="965"/>
      <c r="AP8" s="965"/>
      <c r="AQ8" s="965"/>
      <c r="AR8" s="965"/>
      <c r="AS8" s="965"/>
      <c r="AT8" s="965"/>
      <c r="AU8" s="965"/>
      <c r="AV8" s="965"/>
      <c r="AW8" s="965"/>
      <c r="AX8" s="965"/>
      <c r="AY8" s="965"/>
      <c r="AZ8" s="965"/>
      <c r="BA8" s="965"/>
      <c r="BB8" s="965"/>
      <c r="BC8" s="965"/>
      <c r="BD8" s="965"/>
      <c r="BE8" s="965"/>
      <c r="BF8" s="965"/>
      <c r="BG8" s="965"/>
      <c r="BH8" s="965"/>
      <c r="BI8" s="965"/>
      <c r="BJ8" s="965"/>
      <c r="BK8" s="966"/>
    </row>
    <row r="9" spans="2:63" ht="29.25" customHeight="1" x14ac:dyDescent="0.15">
      <c r="B9" s="950"/>
      <c r="C9" s="951"/>
      <c r="D9" s="951"/>
      <c r="E9" s="951"/>
      <c r="F9" s="951"/>
      <c r="G9" s="952"/>
      <c r="H9" s="967"/>
      <c r="I9" s="967"/>
      <c r="J9" s="967"/>
      <c r="K9" s="967"/>
      <c r="L9" s="967"/>
      <c r="M9" s="967"/>
      <c r="N9" s="967"/>
      <c r="O9" s="967"/>
      <c r="P9" s="964"/>
      <c r="Q9" s="965"/>
      <c r="R9" s="965"/>
      <c r="S9" s="965"/>
      <c r="T9" s="965"/>
      <c r="U9" s="965"/>
      <c r="V9" s="965"/>
      <c r="W9" s="965"/>
      <c r="X9" s="965"/>
      <c r="Y9" s="965"/>
      <c r="Z9" s="965"/>
      <c r="AA9" s="965"/>
      <c r="AB9" s="965"/>
      <c r="AC9" s="965"/>
      <c r="AD9" s="965"/>
      <c r="AE9" s="965"/>
      <c r="AF9" s="965"/>
      <c r="AG9" s="965"/>
      <c r="AH9" s="965"/>
      <c r="AI9" s="965"/>
      <c r="AJ9" s="965"/>
      <c r="AK9" s="965"/>
      <c r="AL9" s="965"/>
      <c r="AM9" s="965"/>
      <c r="AN9" s="964"/>
      <c r="AO9" s="965"/>
      <c r="AP9" s="965"/>
      <c r="AQ9" s="965"/>
      <c r="AR9" s="965"/>
      <c r="AS9" s="965"/>
      <c r="AT9" s="965"/>
      <c r="AU9" s="965"/>
      <c r="AV9" s="965"/>
      <c r="AW9" s="965"/>
      <c r="AX9" s="965"/>
      <c r="AY9" s="965"/>
      <c r="AZ9" s="965"/>
      <c r="BA9" s="965"/>
      <c r="BB9" s="965"/>
      <c r="BC9" s="965"/>
      <c r="BD9" s="965"/>
      <c r="BE9" s="965"/>
      <c r="BF9" s="965"/>
      <c r="BG9" s="965"/>
      <c r="BH9" s="965"/>
      <c r="BI9" s="965"/>
      <c r="BJ9" s="965"/>
      <c r="BK9" s="966"/>
    </row>
    <row r="10" spans="2:63" ht="29.25" customHeight="1" x14ac:dyDescent="0.15">
      <c r="B10" s="950"/>
      <c r="C10" s="951"/>
      <c r="D10" s="951"/>
      <c r="E10" s="951"/>
      <c r="F10" s="951"/>
      <c r="G10" s="952"/>
      <c r="H10" s="967"/>
      <c r="I10" s="967"/>
      <c r="J10" s="967"/>
      <c r="K10" s="967"/>
      <c r="L10" s="967"/>
      <c r="M10" s="967"/>
      <c r="N10" s="967"/>
      <c r="O10" s="967"/>
      <c r="P10" s="964"/>
      <c r="Q10" s="965"/>
      <c r="R10" s="965"/>
      <c r="S10" s="965"/>
      <c r="T10" s="965"/>
      <c r="U10" s="965"/>
      <c r="V10" s="965"/>
      <c r="W10" s="965"/>
      <c r="X10" s="965"/>
      <c r="Y10" s="965"/>
      <c r="Z10" s="965"/>
      <c r="AA10" s="965"/>
      <c r="AB10" s="965"/>
      <c r="AC10" s="965"/>
      <c r="AD10" s="965"/>
      <c r="AE10" s="965"/>
      <c r="AF10" s="965"/>
      <c r="AG10" s="965"/>
      <c r="AH10" s="965"/>
      <c r="AI10" s="965"/>
      <c r="AJ10" s="965"/>
      <c r="AK10" s="965"/>
      <c r="AL10" s="965"/>
      <c r="AM10" s="965"/>
      <c r="AN10" s="964"/>
      <c r="AO10" s="965"/>
      <c r="AP10" s="965"/>
      <c r="AQ10" s="965"/>
      <c r="AR10" s="965"/>
      <c r="AS10" s="965"/>
      <c r="AT10" s="965"/>
      <c r="AU10" s="965"/>
      <c r="AV10" s="965"/>
      <c r="AW10" s="965"/>
      <c r="AX10" s="965"/>
      <c r="AY10" s="965"/>
      <c r="AZ10" s="965"/>
      <c r="BA10" s="965"/>
      <c r="BB10" s="965"/>
      <c r="BC10" s="965"/>
      <c r="BD10" s="965"/>
      <c r="BE10" s="965"/>
      <c r="BF10" s="965"/>
      <c r="BG10" s="965"/>
      <c r="BH10" s="965"/>
      <c r="BI10" s="965"/>
      <c r="BJ10" s="965"/>
      <c r="BK10" s="966"/>
    </row>
    <row r="11" spans="2:63" ht="29.25" customHeight="1" x14ac:dyDescent="0.15">
      <c r="B11" s="950"/>
      <c r="C11" s="951"/>
      <c r="D11" s="951"/>
      <c r="E11" s="951"/>
      <c r="F11" s="951"/>
      <c r="G11" s="952"/>
      <c r="H11" s="967"/>
      <c r="I11" s="967"/>
      <c r="J11" s="967"/>
      <c r="K11" s="967"/>
      <c r="L11" s="967"/>
      <c r="M11" s="967"/>
      <c r="N11" s="967"/>
      <c r="O11" s="967"/>
      <c r="P11" s="964"/>
      <c r="Q11" s="965"/>
      <c r="R11" s="965"/>
      <c r="S11" s="965"/>
      <c r="T11" s="965"/>
      <c r="U11" s="965"/>
      <c r="V11" s="965"/>
      <c r="W11" s="965"/>
      <c r="X11" s="965"/>
      <c r="Y11" s="965"/>
      <c r="Z11" s="965"/>
      <c r="AA11" s="965"/>
      <c r="AB11" s="965"/>
      <c r="AC11" s="965"/>
      <c r="AD11" s="965"/>
      <c r="AE11" s="965"/>
      <c r="AF11" s="965"/>
      <c r="AG11" s="965"/>
      <c r="AH11" s="965"/>
      <c r="AI11" s="965"/>
      <c r="AJ11" s="965"/>
      <c r="AK11" s="965"/>
      <c r="AL11" s="965"/>
      <c r="AM11" s="965"/>
      <c r="AN11" s="964"/>
      <c r="AO11" s="965"/>
      <c r="AP11" s="965"/>
      <c r="AQ11" s="965"/>
      <c r="AR11" s="965"/>
      <c r="AS11" s="965"/>
      <c r="AT11" s="965"/>
      <c r="AU11" s="965"/>
      <c r="AV11" s="965"/>
      <c r="AW11" s="965"/>
      <c r="AX11" s="965"/>
      <c r="AY11" s="965"/>
      <c r="AZ11" s="965"/>
      <c r="BA11" s="965"/>
      <c r="BB11" s="965"/>
      <c r="BC11" s="965"/>
      <c r="BD11" s="965"/>
      <c r="BE11" s="965"/>
      <c r="BF11" s="965"/>
      <c r="BG11" s="965"/>
      <c r="BH11" s="965"/>
      <c r="BI11" s="965"/>
      <c r="BJ11" s="965"/>
      <c r="BK11" s="966"/>
    </row>
    <row r="12" spans="2:63" ht="29.25" customHeight="1" x14ac:dyDescent="0.15">
      <c r="B12" s="950"/>
      <c r="C12" s="951"/>
      <c r="D12" s="951"/>
      <c r="E12" s="951"/>
      <c r="F12" s="951"/>
      <c r="G12" s="952"/>
      <c r="H12" s="967"/>
      <c r="I12" s="967"/>
      <c r="J12" s="967"/>
      <c r="K12" s="967"/>
      <c r="L12" s="967"/>
      <c r="M12" s="967"/>
      <c r="N12" s="967"/>
      <c r="O12" s="967"/>
      <c r="P12" s="964"/>
      <c r="Q12" s="965"/>
      <c r="R12" s="965"/>
      <c r="S12" s="965"/>
      <c r="T12" s="965"/>
      <c r="U12" s="965"/>
      <c r="V12" s="965"/>
      <c r="W12" s="965"/>
      <c r="X12" s="965"/>
      <c r="Y12" s="965"/>
      <c r="Z12" s="965"/>
      <c r="AA12" s="965"/>
      <c r="AB12" s="965"/>
      <c r="AC12" s="965"/>
      <c r="AD12" s="965"/>
      <c r="AE12" s="965"/>
      <c r="AF12" s="965"/>
      <c r="AG12" s="965"/>
      <c r="AH12" s="965"/>
      <c r="AI12" s="965"/>
      <c r="AJ12" s="965"/>
      <c r="AK12" s="965"/>
      <c r="AL12" s="965"/>
      <c r="AM12" s="965"/>
      <c r="AN12" s="964"/>
      <c r="AO12" s="965"/>
      <c r="AP12" s="965"/>
      <c r="AQ12" s="965"/>
      <c r="AR12" s="965"/>
      <c r="AS12" s="965"/>
      <c r="AT12" s="965"/>
      <c r="AU12" s="965"/>
      <c r="AV12" s="965"/>
      <c r="AW12" s="965"/>
      <c r="AX12" s="965"/>
      <c r="AY12" s="965"/>
      <c r="AZ12" s="965"/>
      <c r="BA12" s="965"/>
      <c r="BB12" s="965"/>
      <c r="BC12" s="965"/>
      <c r="BD12" s="965"/>
      <c r="BE12" s="965"/>
      <c r="BF12" s="965"/>
      <c r="BG12" s="965"/>
      <c r="BH12" s="965"/>
      <c r="BI12" s="965"/>
      <c r="BJ12" s="965"/>
      <c r="BK12" s="966"/>
    </row>
    <row r="13" spans="2:63" ht="29.25" customHeight="1" x14ac:dyDescent="0.15">
      <c r="B13" s="950"/>
      <c r="C13" s="951"/>
      <c r="D13" s="951"/>
      <c r="E13" s="951"/>
      <c r="F13" s="951"/>
      <c r="G13" s="952"/>
      <c r="H13" s="967"/>
      <c r="I13" s="967"/>
      <c r="J13" s="967"/>
      <c r="K13" s="967"/>
      <c r="L13" s="967"/>
      <c r="M13" s="967"/>
      <c r="N13" s="967"/>
      <c r="O13" s="967"/>
      <c r="P13" s="964"/>
      <c r="Q13" s="965"/>
      <c r="R13" s="965"/>
      <c r="S13" s="965"/>
      <c r="T13" s="965"/>
      <c r="U13" s="965"/>
      <c r="V13" s="965"/>
      <c r="W13" s="965"/>
      <c r="X13" s="965"/>
      <c r="Y13" s="965"/>
      <c r="Z13" s="965"/>
      <c r="AA13" s="965"/>
      <c r="AB13" s="965"/>
      <c r="AC13" s="965"/>
      <c r="AD13" s="965"/>
      <c r="AE13" s="965"/>
      <c r="AF13" s="965"/>
      <c r="AG13" s="965"/>
      <c r="AH13" s="965"/>
      <c r="AI13" s="965"/>
      <c r="AJ13" s="965"/>
      <c r="AK13" s="965"/>
      <c r="AL13" s="965"/>
      <c r="AM13" s="965"/>
      <c r="AN13" s="964"/>
      <c r="AO13" s="965"/>
      <c r="AP13" s="965"/>
      <c r="AQ13" s="965"/>
      <c r="AR13" s="965"/>
      <c r="AS13" s="965"/>
      <c r="AT13" s="965"/>
      <c r="AU13" s="965"/>
      <c r="AV13" s="965"/>
      <c r="AW13" s="965"/>
      <c r="AX13" s="965"/>
      <c r="AY13" s="965"/>
      <c r="AZ13" s="965"/>
      <c r="BA13" s="965"/>
      <c r="BB13" s="965"/>
      <c r="BC13" s="965"/>
      <c r="BD13" s="965"/>
      <c r="BE13" s="965"/>
      <c r="BF13" s="965"/>
      <c r="BG13" s="965"/>
      <c r="BH13" s="965"/>
      <c r="BI13" s="965"/>
      <c r="BJ13" s="965"/>
      <c r="BK13" s="966"/>
    </row>
    <row r="14" spans="2:63" ht="29.25" customHeight="1" x14ac:dyDescent="0.15">
      <c r="B14" s="950"/>
      <c r="C14" s="951"/>
      <c r="D14" s="951"/>
      <c r="E14" s="951"/>
      <c r="F14" s="951"/>
      <c r="G14" s="952"/>
      <c r="H14" s="967"/>
      <c r="I14" s="967"/>
      <c r="J14" s="967"/>
      <c r="K14" s="967"/>
      <c r="L14" s="967"/>
      <c r="M14" s="967"/>
      <c r="N14" s="967"/>
      <c r="O14" s="967"/>
      <c r="P14" s="964"/>
      <c r="Q14" s="965"/>
      <c r="R14" s="965"/>
      <c r="S14" s="965"/>
      <c r="T14" s="965"/>
      <c r="U14" s="965"/>
      <c r="V14" s="965"/>
      <c r="W14" s="965"/>
      <c r="X14" s="965"/>
      <c r="Y14" s="965"/>
      <c r="Z14" s="965"/>
      <c r="AA14" s="965"/>
      <c r="AB14" s="965"/>
      <c r="AC14" s="965"/>
      <c r="AD14" s="965"/>
      <c r="AE14" s="965"/>
      <c r="AF14" s="965"/>
      <c r="AG14" s="965"/>
      <c r="AH14" s="965"/>
      <c r="AI14" s="965"/>
      <c r="AJ14" s="965"/>
      <c r="AK14" s="965"/>
      <c r="AL14" s="965"/>
      <c r="AM14" s="965"/>
      <c r="AN14" s="964"/>
      <c r="AO14" s="965"/>
      <c r="AP14" s="965"/>
      <c r="AQ14" s="965"/>
      <c r="AR14" s="965"/>
      <c r="AS14" s="965"/>
      <c r="AT14" s="965"/>
      <c r="AU14" s="965"/>
      <c r="AV14" s="965"/>
      <c r="AW14" s="965"/>
      <c r="AX14" s="965"/>
      <c r="AY14" s="965"/>
      <c r="AZ14" s="965"/>
      <c r="BA14" s="965"/>
      <c r="BB14" s="965"/>
      <c r="BC14" s="965"/>
      <c r="BD14" s="965"/>
      <c r="BE14" s="965"/>
      <c r="BF14" s="965"/>
      <c r="BG14" s="965"/>
      <c r="BH14" s="965"/>
      <c r="BI14" s="965"/>
      <c r="BJ14" s="965"/>
      <c r="BK14" s="966"/>
    </row>
    <row r="15" spans="2:63" ht="29.25" customHeight="1" x14ac:dyDescent="0.15">
      <c r="B15" s="950"/>
      <c r="C15" s="951"/>
      <c r="D15" s="951"/>
      <c r="E15" s="951"/>
      <c r="F15" s="951"/>
      <c r="G15" s="952"/>
      <c r="H15" s="967"/>
      <c r="I15" s="967"/>
      <c r="J15" s="967"/>
      <c r="K15" s="967"/>
      <c r="L15" s="967"/>
      <c r="M15" s="967"/>
      <c r="N15" s="967"/>
      <c r="O15" s="967"/>
      <c r="P15" s="964"/>
      <c r="Q15" s="965"/>
      <c r="R15" s="965"/>
      <c r="S15" s="965"/>
      <c r="T15" s="965"/>
      <c r="U15" s="965"/>
      <c r="V15" s="965"/>
      <c r="W15" s="965"/>
      <c r="X15" s="965"/>
      <c r="Y15" s="965"/>
      <c r="Z15" s="965"/>
      <c r="AA15" s="965"/>
      <c r="AB15" s="965"/>
      <c r="AC15" s="965"/>
      <c r="AD15" s="965"/>
      <c r="AE15" s="965"/>
      <c r="AF15" s="965"/>
      <c r="AG15" s="965"/>
      <c r="AH15" s="965"/>
      <c r="AI15" s="965"/>
      <c r="AJ15" s="965"/>
      <c r="AK15" s="965"/>
      <c r="AL15" s="965"/>
      <c r="AM15" s="965"/>
      <c r="AN15" s="964"/>
      <c r="AO15" s="965"/>
      <c r="AP15" s="965"/>
      <c r="AQ15" s="965"/>
      <c r="AR15" s="965"/>
      <c r="AS15" s="965"/>
      <c r="AT15" s="965"/>
      <c r="AU15" s="965"/>
      <c r="AV15" s="965"/>
      <c r="AW15" s="965"/>
      <c r="AX15" s="965"/>
      <c r="AY15" s="965"/>
      <c r="AZ15" s="965"/>
      <c r="BA15" s="965"/>
      <c r="BB15" s="965"/>
      <c r="BC15" s="965"/>
      <c r="BD15" s="965"/>
      <c r="BE15" s="965"/>
      <c r="BF15" s="965"/>
      <c r="BG15" s="965"/>
      <c r="BH15" s="965"/>
      <c r="BI15" s="965"/>
      <c r="BJ15" s="965"/>
      <c r="BK15" s="966"/>
    </row>
    <row r="16" spans="2:63" ht="29.25" customHeight="1" x14ac:dyDescent="0.15">
      <c r="B16" s="950"/>
      <c r="C16" s="951"/>
      <c r="D16" s="951"/>
      <c r="E16" s="951"/>
      <c r="F16" s="951"/>
      <c r="G16" s="952"/>
      <c r="H16" s="967"/>
      <c r="I16" s="967"/>
      <c r="J16" s="967"/>
      <c r="K16" s="967"/>
      <c r="L16" s="967"/>
      <c r="M16" s="967"/>
      <c r="N16" s="967"/>
      <c r="O16" s="967"/>
      <c r="P16" s="964"/>
      <c r="Q16" s="965"/>
      <c r="R16" s="965"/>
      <c r="S16" s="965"/>
      <c r="T16" s="965"/>
      <c r="U16" s="965"/>
      <c r="V16" s="965"/>
      <c r="W16" s="965"/>
      <c r="X16" s="965"/>
      <c r="Y16" s="965"/>
      <c r="Z16" s="965"/>
      <c r="AA16" s="965"/>
      <c r="AB16" s="965"/>
      <c r="AC16" s="965"/>
      <c r="AD16" s="965"/>
      <c r="AE16" s="965"/>
      <c r="AF16" s="965"/>
      <c r="AG16" s="965"/>
      <c r="AH16" s="965"/>
      <c r="AI16" s="965"/>
      <c r="AJ16" s="965"/>
      <c r="AK16" s="965"/>
      <c r="AL16" s="965"/>
      <c r="AM16" s="965"/>
      <c r="AN16" s="964"/>
      <c r="AO16" s="965"/>
      <c r="AP16" s="965"/>
      <c r="AQ16" s="965"/>
      <c r="AR16" s="965"/>
      <c r="AS16" s="965"/>
      <c r="AT16" s="965"/>
      <c r="AU16" s="965"/>
      <c r="AV16" s="965"/>
      <c r="AW16" s="965"/>
      <c r="AX16" s="965"/>
      <c r="AY16" s="965"/>
      <c r="AZ16" s="965"/>
      <c r="BA16" s="965"/>
      <c r="BB16" s="965"/>
      <c r="BC16" s="965"/>
      <c r="BD16" s="965"/>
      <c r="BE16" s="965"/>
      <c r="BF16" s="965"/>
      <c r="BG16" s="965"/>
      <c r="BH16" s="965"/>
      <c r="BI16" s="965"/>
      <c r="BJ16" s="965"/>
      <c r="BK16" s="966"/>
    </row>
    <row r="17" spans="2:63" ht="29.25" customHeight="1" x14ac:dyDescent="0.15">
      <c r="B17" s="950"/>
      <c r="C17" s="951"/>
      <c r="D17" s="951"/>
      <c r="E17" s="951"/>
      <c r="F17" s="951"/>
      <c r="G17" s="952"/>
      <c r="H17" s="967"/>
      <c r="I17" s="967"/>
      <c r="J17" s="967"/>
      <c r="K17" s="967"/>
      <c r="L17" s="967"/>
      <c r="M17" s="967"/>
      <c r="N17" s="967"/>
      <c r="O17" s="967"/>
      <c r="P17" s="964"/>
      <c r="Q17" s="965"/>
      <c r="R17" s="965"/>
      <c r="S17" s="965"/>
      <c r="T17" s="965"/>
      <c r="U17" s="965"/>
      <c r="V17" s="965"/>
      <c r="W17" s="965"/>
      <c r="X17" s="965"/>
      <c r="Y17" s="965"/>
      <c r="Z17" s="965"/>
      <c r="AA17" s="965"/>
      <c r="AB17" s="965"/>
      <c r="AC17" s="965"/>
      <c r="AD17" s="965"/>
      <c r="AE17" s="965"/>
      <c r="AF17" s="965"/>
      <c r="AG17" s="965"/>
      <c r="AH17" s="965"/>
      <c r="AI17" s="965"/>
      <c r="AJ17" s="965"/>
      <c r="AK17" s="965"/>
      <c r="AL17" s="965"/>
      <c r="AM17" s="965"/>
      <c r="AN17" s="964"/>
      <c r="AO17" s="965"/>
      <c r="AP17" s="965"/>
      <c r="AQ17" s="965"/>
      <c r="AR17" s="965"/>
      <c r="AS17" s="965"/>
      <c r="AT17" s="965"/>
      <c r="AU17" s="965"/>
      <c r="AV17" s="965"/>
      <c r="AW17" s="965"/>
      <c r="AX17" s="965"/>
      <c r="AY17" s="965"/>
      <c r="AZ17" s="965"/>
      <c r="BA17" s="965"/>
      <c r="BB17" s="965"/>
      <c r="BC17" s="965"/>
      <c r="BD17" s="965"/>
      <c r="BE17" s="965"/>
      <c r="BF17" s="965"/>
      <c r="BG17" s="965"/>
      <c r="BH17" s="965"/>
      <c r="BI17" s="965"/>
      <c r="BJ17" s="965"/>
      <c r="BK17" s="966"/>
    </row>
    <row r="18" spans="2:63" ht="29.25" customHeight="1" x14ac:dyDescent="0.15">
      <c r="B18" s="950"/>
      <c r="C18" s="951"/>
      <c r="D18" s="951"/>
      <c r="E18" s="951"/>
      <c r="F18" s="951"/>
      <c r="G18" s="952"/>
      <c r="H18" s="967"/>
      <c r="I18" s="967"/>
      <c r="J18" s="967"/>
      <c r="K18" s="967"/>
      <c r="L18" s="967"/>
      <c r="M18" s="967"/>
      <c r="N18" s="967"/>
      <c r="O18" s="967"/>
      <c r="P18" s="964"/>
      <c r="Q18" s="965"/>
      <c r="R18" s="965"/>
      <c r="S18" s="965"/>
      <c r="T18" s="965"/>
      <c r="U18" s="965"/>
      <c r="V18" s="965"/>
      <c r="W18" s="965"/>
      <c r="X18" s="965"/>
      <c r="Y18" s="965"/>
      <c r="Z18" s="965"/>
      <c r="AA18" s="965"/>
      <c r="AB18" s="965"/>
      <c r="AC18" s="965"/>
      <c r="AD18" s="965"/>
      <c r="AE18" s="965"/>
      <c r="AF18" s="965"/>
      <c r="AG18" s="965"/>
      <c r="AH18" s="965"/>
      <c r="AI18" s="965"/>
      <c r="AJ18" s="965"/>
      <c r="AK18" s="965"/>
      <c r="AL18" s="965"/>
      <c r="AM18" s="965"/>
      <c r="AN18" s="964"/>
      <c r="AO18" s="965"/>
      <c r="AP18" s="965"/>
      <c r="AQ18" s="965"/>
      <c r="AR18" s="965"/>
      <c r="AS18" s="965"/>
      <c r="AT18" s="965"/>
      <c r="AU18" s="965"/>
      <c r="AV18" s="965"/>
      <c r="AW18" s="965"/>
      <c r="AX18" s="965"/>
      <c r="AY18" s="965"/>
      <c r="AZ18" s="965"/>
      <c r="BA18" s="965"/>
      <c r="BB18" s="965"/>
      <c r="BC18" s="965"/>
      <c r="BD18" s="965"/>
      <c r="BE18" s="965"/>
      <c r="BF18" s="965"/>
      <c r="BG18" s="965"/>
      <c r="BH18" s="965"/>
      <c r="BI18" s="965"/>
      <c r="BJ18" s="965"/>
      <c r="BK18" s="966"/>
    </row>
    <row r="19" spans="2:63" ht="29.25" customHeight="1" x14ac:dyDescent="0.15">
      <c r="B19" s="950"/>
      <c r="C19" s="951"/>
      <c r="D19" s="951"/>
      <c r="E19" s="951"/>
      <c r="F19" s="951"/>
      <c r="G19" s="952"/>
      <c r="H19" s="967"/>
      <c r="I19" s="967"/>
      <c r="J19" s="967"/>
      <c r="K19" s="967"/>
      <c r="L19" s="967"/>
      <c r="M19" s="967"/>
      <c r="N19" s="967"/>
      <c r="O19" s="967"/>
      <c r="P19" s="964"/>
      <c r="Q19" s="965"/>
      <c r="R19" s="965"/>
      <c r="S19" s="965"/>
      <c r="T19" s="965"/>
      <c r="U19" s="965"/>
      <c r="V19" s="965"/>
      <c r="W19" s="965"/>
      <c r="X19" s="965"/>
      <c r="Y19" s="965"/>
      <c r="Z19" s="965"/>
      <c r="AA19" s="965"/>
      <c r="AB19" s="965"/>
      <c r="AC19" s="965"/>
      <c r="AD19" s="965"/>
      <c r="AE19" s="965"/>
      <c r="AF19" s="965"/>
      <c r="AG19" s="965"/>
      <c r="AH19" s="965"/>
      <c r="AI19" s="965"/>
      <c r="AJ19" s="965"/>
      <c r="AK19" s="965"/>
      <c r="AL19" s="965"/>
      <c r="AM19" s="965"/>
      <c r="AN19" s="964"/>
      <c r="AO19" s="965"/>
      <c r="AP19" s="965"/>
      <c r="AQ19" s="965"/>
      <c r="AR19" s="965"/>
      <c r="AS19" s="965"/>
      <c r="AT19" s="965"/>
      <c r="AU19" s="965"/>
      <c r="AV19" s="965"/>
      <c r="AW19" s="965"/>
      <c r="AX19" s="965"/>
      <c r="AY19" s="965"/>
      <c r="AZ19" s="965"/>
      <c r="BA19" s="965"/>
      <c r="BB19" s="965"/>
      <c r="BC19" s="965"/>
      <c r="BD19" s="965"/>
      <c r="BE19" s="965"/>
      <c r="BF19" s="965"/>
      <c r="BG19" s="965"/>
      <c r="BH19" s="965"/>
      <c r="BI19" s="965"/>
      <c r="BJ19" s="965"/>
      <c r="BK19" s="966"/>
    </row>
    <row r="20" spans="2:63" x14ac:dyDescent="0.15">
      <c r="B20" s="95"/>
      <c r="C20" s="95"/>
      <c r="D20" s="31" t="s">
        <v>282</v>
      </c>
      <c r="E20" s="95"/>
      <c r="F20" s="95"/>
      <c r="G20" s="95"/>
      <c r="H20" s="95"/>
      <c r="I20" s="95"/>
      <c r="J20" s="95"/>
      <c r="K20" s="95"/>
      <c r="L20" s="95"/>
      <c r="M20" s="95"/>
      <c r="N20" s="95"/>
      <c r="O20" s="95"/>
      <c r="P20" s="95"/>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95"/>
      <c r="BH20" s="95"/>
      <c r="BI20" s="95"/>
      <c r="BJ20" s="95"/>
      <c r="BK20" s="95"/>
    </row>
    <row r="21" spans="2:63" x14ac:dyDescent="0.15">
      <c r="D21" s="3" t="s">
        <v>283</v>
      </c>
    </row>
  </sheetData>
  <mergeCells count="73">
    <mergeCell ref="P7:AM7"/>
    <mergeCell ref="B3:E3"/>
    <mergeCell ref="B8:G8"/>
    <mergeCell ref="H8:O8"/>
    <mergeCell ref="P8:AM8"/>
    <mergeCell ref="B4:E4"/>
    <mergeCell ref="F4:T4"/>
    <mergeCell ref="H6:O6"/>
    <mergeCell ref="Z3:AH3"/>
    <mergeCell ref="Z4:AH4"/>
    <mergeCell ref="AI3:AN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12"/>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8"/>
  <dimension ref="A1:AJ129"/>
  <sheetViews>
    <sheetView showGridLines="0" showZeros="0" view="pageBreakPreview" zoomScaleNormal="85" zoomScaleSheetLayoutView="100" workbookViewId="0"/>
  </sheetViews>
  <sheetFormatPr defaultColWidth="9" defaultRowHeight="12" x14ac:dyDescent="0.15"/>
  <cols>
    <col min="1" max="1" width="2.75" style="96" customWidth="1"/>
    <col min="2" max="3" width="5.75" style="98" customWidth="1"/>
    <col min="4" max="4" width="5.625" style="98" customWidth="1"/>
    <col min="5" max="16" width="4.75" style="96" customWidth="1"/>
    <col min="17" max="28" width="6.375" style="96" customWidth="1"/>
    <col min="29" max="29" width="4" style="96" customWidth="1"/>
    <col min="30" max="16384" width="9" style="96"/>
  </cols>
  <sheetData>
    <row r="1" spans="1:36" ht="20.25" customHeight="1" x14ac:dyDescent="0.15">
      <c r="B1" s="97" t="s">
        <v>284</v>
      </c>
      <c r="C1" s="32"/>
      <c r="D1" s="32"/>
      <c r="E1" s="33"/>
      <c r="F1" s="33"/>
      <c r="G1" s="33"/>
      <c r="H1" s="33"/>
      <c r="I1" s="33"/>
      <c r="J1" s="33"/>
      <c r="K1" s="33"/>
      <c r="L1" s="33"/>
      <c r="M1" s="33"/>
      <c r="N1" s="33"/>
      <c r="O1" s="33"/>
      <c r="P1" s="33"/>
      <c r="Q1" s="33"/>
      <c r="R1" s="33"/>
      <c r="S1" s="33"/>
      <c r="T1" s="33"/>
      <c r="U1" s="33"/>
      <c r="V1" s="33"/>
      <c r="W1" s="33"/>
      <c r="X1" s="33"/>
      <c r="Y1" s="33"/>
      <c r="Z1" s="33"/>
      <c r="AA1" s="33"/>
      <c r="AB1" s="33"/>
      <c r="AC1" s="33"/>
    </row>
    <row r="2" spans="1:36" x14ac:dyDescent="0.15">
      <c r="B2" s="1071" t="s">
        <v>434</v>
      </c>
      <c r="C2" s="1071"/>
      <c r="D2" s="1071"/>
      <c r="E2" s="1071"/>
      <c r="F2" s="1072" t="str">
        <f>+'様式A-1'!$D$3</f>
        <v>セキセキトンネル</v>
      </c>
      <c r="G2" s="1072"/>
      <c r="H2" s="1072"/>
      <c r="I2" s="1072"/>
      <c r="J2" s="1072"/>
      <c r="K2" s="1072"/>
      <c r="L2" s="1066" t="s">
        <v>435</v>
      </c>
      <c r="M2" s="1066"/>
      <c r="N2" s="1066"/>
      <c r="O2" s="1072" t="str">
        <f>+'様式A-1'!$J$3</f>
        <v>主要地方道岩国大竹線</v>
      </c>
      <c r="P2" s="1072"/>
      <c r="Q2" s="1072"/>
      <c r="R2" s="1072"/>
      <c r="S2" s="1072"/>
      <c r="T2" s="1073" t="s">
        <v>440</v>
      </c>
      <c r="U2" s="1074"/>
      <c r="V2" s="1053" t="str">
        <f>+'様式B (1)'!$S$3</f>
        <v>復建調査設計株式会社</v>
      </c>
      <c r="W2" s="1054"/>
      <c r="X2" s="1055"/>
      <c r="Y2" s="1056" t="s">
        <v>441</v>
      </c>
      <c r="Z2" s="1058">
        <f>+'様式B (1)'!$P$2</f>
        <v>45853</v>
      </c>
      <c r="AA2" s="1059"/>
      <c r="AB2" s="1060"/>
    </row>
    <row r="3" spans="1:36" ht="12" customHeight="1" x14ac:dyDescent="0.15">
      <c r="A3" s="96" t="s">
        <v>285</v>
      </c>
      <c r="B3" s="1064" t="s">
        <v>438</v>
      </c>
      <c r="C3" s="1064"/>
      <c r="D3" s="1064"/>
      <c r="E3" s="1064"/>
      <c r="F3" s="1065" t="str">
        <f>+'様式A-1'!$D$4</f>
        <v>関々トンネル</v>
      </c>
      <c r="G3" s="1065"/>
      <c r="H3" s="1065"/>
      <c r="I3" s="1065"/>
      <c r="J3" s="1065"/>
      <c r="K3" s="1065"/>
      <c r="L3" s="1066" t="s">
        <v>439</v>
      </c>
      <c r="M3" s="1066"/>
      <c r="N3" s="1066"/>
      <c r="O3" s="1067" t="str">
        <f>+'様式A-1'!$R$3</f>
        <v>山口県岩国土木建築事務所</v>
      </c>
      <c r="P3" s="1067"/>
      <c r="Q3" s="1067"/>
      <c r="R3" s="1067"/>
      <c r="S3" s="1067"/>
      <c r="T3" s="1075"/>
      <c r="U3" s="1076"/>
      <c r="V3" s="1068" t="str">
        <f>+'様式B (1)'!$S$4</f>
        <v>小笠原洋</v>
      </c>
      <c r="W3" s="1069"/>
      <c r="X3" s="1070"/>
      <c r="Y3" s="1057"/>
      <c r="Z3" s="1061"/>
      <c r="AA3" s="1062"/>
      <c r="AB3" s="1063"/>
    </row>
    <row r="4" spans="1:36" ht="12" customHeight="1" x14ac:dyDescent="0.15">
      <c r="B4" s="1048"/>
      <c r="C4" s="1049"/>
      <c r="D4" s="1049"/>
      <c r="E4" s="1049"/>
      <c r="F4" s="1049"/>
      <c r="G4" s="1049"/>
      <c r="H4" s="1049"/>
      <c r="I4" s="1049"/>
      <c r="J4" s="1049"/>
      <c r="K4" s="1049"/>
      <c r="L4" s="1049"/>
      <c r="M4" s="1049"/>
      <c r="N4" s="1049"/>
      <c r="O4" s="1049"/>
      <c r="P4" s="1049"/>
      <c r="Q4" s="1049"/>
      <c r="R4" s="1049"/>
      <c r="S4" s="1049"/>
      <c r="T4" s="1049"/>
      <c r="U4" s="1049"/>
      <c r="V4" s="1049"/>
      <c r="W4" s="1049"/>
      <c r="X4" s="1049"/>
      <c r="Y4" s="1049"/>
      <c r="Z4" s="100"/>
      <c r="AA4" s="53"/>
      <c r="AB4" s="101"/>
      <c r="AC4" s="54"/>
      <c r="AD4" s="211"/>
      <c r="AE4" s="211"/>
      <c r="AF4" s="211"/>
      <c r="AG4" s="211"/>
      <c r="AH4" s="211"/>
      <c r="AI4" s="211"/>
      <c r="AJ4" s="211"/>
    </row>
    <row r="5" spans="1:36" ht="12.75" customHeight="1" thickBot="1" x14ac:dyDescent="0.2">
      <c r="B5" s="1050" t="s">
        <v>286</v>
      </c>
      <c r="C5" s="1051"/>
      <c r="D5" s="1051"/>
      <c r="E5" s="1051"/>
      <c r="F5" s="1051"/>
      <c r="G5" s="1051"/>
      <c r="H5" s="1051"/>
      <c r="I5" s="1051"/>
      <c r="J5" s="1051"/>
      <c r="K5" s="1051"/>
      <c r="L5" s="1051"/>
      <c r="M5" s="1051"/>
      <c r="N5" s="1051"/>
      <c r="O5" s="1051"/>
      <c r="P5" s="1051"/>
      <c r="Q5" s="1051"/>
      <c r="R5" s="1051"/>
      <c r="S5" s="1051"/>
      <c r="T5" s="1051"/>
      <c r="U5" s="1051"/>
      <c r="V5" s="1051"/>
      <c r="W5" s="1051"/>
      <c r="X5" s="1051"/>
      <c r="Y5" s="1051"/>
      <c r="Z5" s="1051"/>
      <c r="AA5" s="1051"/>
      <c r="AB5" s="1052"/>
      <c r="AC5" s="33"/>
      <c r="AD5" s="211"/>
      <c r="AE5" s="211"/>
      <c r="AF5" s="211"/>
      <c r="AG5" s="211"/>
      <c r="AH5" s="211"/>
      <c r="AI5" s="211"/>
      <c r="AJ5" s="211"/>
    </row>
    <row r="6" spans="1:36" ht="13.5" customHeight="1" x14ac:dyDescent="0.15">
      <c r="B6" s="1030" t="s">
        <v>224</v>
      </c>
      <c r="C6" s="1031"/>
      <c r="D6" s="1032"/>
      <c r="E6" s="1033" t="s">
        <v>225</v>
      </c>
      <c r="F6" s="1034"/>
      <c r="G6" s="1034"/>
      <c r="H6" s="1034"/>
      <c r="I6" s="1034"/>
      <c r="J6" s="1034"/>
      <c r="K6" s="1034"/>
      <c r="L6" s="1034"/>
      <c r="M6" s="1034"/>
      <c r="N6" s="1034"/>
      <c r="O6" s="1034"/>
      <c r="P6" s="1034"/>
      <c r="Q6" s="1033" t="s">
        <v>226</v>
      </c>
      <c r="R6" s="1034"/>
      <c r="S6" s="1034"/>
      <c r="T6" s="1034"/>
      <c r="U6" s="1034"/>
      <c r="V6" s="1034"/>
      <c r="W6" s="1034"/>
      <c r="X6" s="1034"/>
      <c r="Y6" s="1034"/>
      <c r="Z6" s="1034"/>
      <c r="AA6" s="1034"/>
      <c r="AB6" s="1035"/>
      <c r="AC6" s="51"/>
      <c r="AD6" s="51"/>
    </row>
    <row r="7" spans="1:36" ht="13.5" x14ac:dyDescent="0.15">
      <c r="B7" s="1036" t="s">
        <v>227</v>
      </c>
      <c r="C7" s="1038" t="s">
        <v>228</v>
      </c>
      <c r="D7" s="1041" t="s">
        <v>229</v>
      </c>
      <c r="E7" s="1043" t="s">
        <v>287</v>
      </c>
      <c r="F7" s="1044"/>
      <c r="G7" s="1044"/>
      <c r="H7" s="1044"/>
      <c r="I7" s="1044"/>
      <c r="J7" s="1044"/>
      <c r="K7" s="1044"/>
      <c r="L7" s="1044"/>
      <c r="M7" s="1044"/>
      <c r="N7" s="1044"/>
      <c r="O7" s="1044"/>
      <c r="P7" s="1045"/>
      <c r="Q7" s="1043" t="s">
        <v>231</v>
      </c>
      <c r="R7" s="1044"/>
      <c r="S7" s="1044"/>
      <c r="T7" s="1044"/>
      <c r="U7" s="1046" t="s">
        <v>232</v>
      </c>
      <c r="V7" s="1044"/>
      <c r="W7" s="1044"/>
      <c r="X7" s="1044"/>
      <c r="Y7" s="1044"/>
      <c r="Z7" s="1044"/>
      <c r="AA7" s="1044"/>
      <c r="AB7" s="1047"/>
      <c r="AC7" s="51"/>
      <c r="AD7" s="51"/>
    </row>
    <row r="8" spans="1:36" ht="13.5" x14ac:dyDescent="0.15">
      <c r="B8" s="1036"/>
      <c r="C8" s="1039"/>
      <c r="D8" s="1041"/>
      <c r="E8" s="1043" t="s">
        <v>234</v>
      </c>
      <c r="F8" s="1044"/>
      <c r="G8" s="1044"/>
      <c r="H8" s="1045"/>
      <c r="I8" s="1044" t="s">
        <v>235</v>
      </c>
      <c r="J8" s="1044"/>
      <c r="K8" s="1044"/>
      <c r="L8" s="1045"/>
      <c r="M8" s="1044" t="s">
        <v>236</v>
      </c>
      <c r="N8" s="1044"/>
      <c r="O8" s="1044"/>
      <c r="P8" s="1045"/>
      <c r="Q8" s="1043" t="s">
        <v>237</v>
      </c>
      <c r="R8" s="1044"/>
      <c r="S8" s="1044"/>
      <c r="T8" s="1044"/>
      <c r="U8" s="1046" t="s">
        <v>235</v>
      </c>
      <c r="V8" s="1044"/>
      <c r="W8" s="1044"/>
      <c r="X8" s="1044"/>
      <c r="Y8" s="1046" t="s">
        <v>236</v>
      </c>
      <c r="Z8" s="1044"/>
      <c r="AA8" s="1044"/>
      <c r="AB8" s="1047"/>
      <c r="AC8" s="50"/>
      <c r="AD8" s="50"/>
      <c r="AE8" s="50"/>
      <c r="AF8" s="50"/>
      <c r="AG8" s="50"/>
      <c r="AH8" s="50"/>
      <c r="AI8" s="50"/>
      <c r="AJ8" s="50"/>
    </row>
    <row r="9" spans="1:36" s="98" customFormat="1" x14ac:dyDescent="0.15">
      <c r="B9" s="1037"/>
      <c r="C9" s="1040"/>
      <c r="D9" s="1042"/>
      <c r="E9" s="55" t="s">
        <v>238</v>
      </c>
      <c r="F9" s="57" t="s">
        <v>239</v>
      </c>
      <c r="G9" s="57" t="s">
        <v>240</v>
      </c>
      <c r="H9" s="209" t="s">
        <v>241</v>
      </c>
      <c r="I9" s="59" t="s">
        <v>238</v>
      </c>
      <c r="J9" s="57" t="s">
        <v>239</v>
      </c>
      <c r="K9" s="57" t="s">
        <v>240</v>
      </c>
      <c r="L9" s="209" t="s">
        <v>241</v>
      </c>
      <c r="M9" s="59" t="s">
        <v>238</v>
      </c>
      <c r="N9" s="57" t="s">
        <v>239</v>
      </c>
      <c r="O9" s="57" t="s">
        <v>240</v>
      </c>
      <c r="P9" s="209" t="s">
        <v>241</v>
      </c>
      <c r="Q9" s="207" t="s">
        <v>238</v>
      </c>
      <c r="R9" s="67" t="s">
        <v>239</v>
      </c>
      <c r="S9" s="57" t="s">
        <v>240</v>
      </c>
      <c r="T9" s="208" t="s">
        <v>241</v>
      </c>
      <c r="U9" s="210" t="s">
        <v>238</v>
      </c>
      <c r="V9" s="67" t="s">
        <v>239</v>
      </c>
      <c r="W9" s="57" t="s">
        <v>240</v>
      </c>
      <c r="X9" s="208" t="s">
        <v>241</v>
      </c>
      <c r="Y9" s="210" t="s">
        <v>238</v>
      </c>
      <c r="Z9" s="67" t="s">
        <v>239</v>
      </c>
      <c r="AA9" s="57" t="s">
        <v>240</v>
      </c>
      <c r="AB9" s="81" t="s">
        <v>241</v>
      </c>
      <c r="AC9" s="50"/>
      <c r="AD9" s="50"/>
      <c r="AE9" s="50"/>
      <c r="AF9" s="50"/>
      <c r="AG9" s="50"/>
      <c r="AH9" s="50"/>
      <c r="AI9" s="50"/>
      <c r="AJ9" s="50"/>
    </row>
    <row r="10" spans="1:36" x14ac:dyDescent="0.15">
      <c r="B10" s="212" t="str">
        <f>+'様式D-3_PS'!AV5</f>
        <v>PS</v>
      </c>
      <c r="C10" s="213">
        <f>+'様式D-3_PS'!AW5</f>
        <v>0</v>
      </c>
      <c r="D10" s="214" t="str">
        <f>+'様式D-3_PS'!AX5</f>
        <v>Ⅰ</v>
      </c>
      <c r="E10" s="56">
        <f>+'様式D-3_PS'!AY5</f>
        <v>0</v>
      </c>
      <c r="F10" s="58">
        <f>+'様式D-3_PS'!AZ5</f>
        <v>0</v>
      </c>
      <c r="G10" s="58">
        <f>+'様式D-3_PS'!BA5</f>
        <v>0</v>
      </c>
      <c r="H10" s="215">
        <f>+'様式D-3_PS'!BB5</f>
        <v>0</v>
      </c>
      <c r="I10" s="216">
        <f>+'様式D-3_PS'!BC5</f>
        <v>0</v>
      </c>
      <c r="J10" s="58">
        <f>+'様式D-3_PS'!BD5</f>
        <v>0</v>
      </c>
      <c r="K10" s="58">
        <f>+'様式D-3_PS'!BE5</f>
        <v>0</v>
      </c>
      <c r="L10" s="215">
        <f>+'様式D-3_PS'!BF5</f>
        <v>0</v>
      </c>
      <c r="M10" s="216">
        <f>+'様式D-3_PS'!BG5</f>
        <v>0</v>
      </c>
      <c r="N10" s="58">
        <f>+'様式D-3_PS'!BH5</f>
        <v>0</v>
      </c>
      <c r="O10" s="58">
        <f>+'様式D-3_PS'!BI5</f>
        <v>0</v>
      </c>
      <c r="P10" s="215">
        <f>+'様式D-3_PS'!BJ5</f>
        <v>0</v>
      </c>
      <c r="Q10" s="217" t="str">
        <f>+'様式D-3_PS'!BK5</f>
        <v/>
      </c>
      <c r="R10" s="218" t="str">
        <f>+'様式D-3_PS'!BL5</f>
        <v/>
      </c>
      <c r="S10" s="218" t="str">
        <f>+'様式D-3_PS'!BM5</f>
        <v/>
      </c>
      <c r="T10" s="219" t="str">
        <f>+'様式D-3_PS'!BN5</f>
        <v/>
      </c>
      <c r="U10" s="220">
        <f>+'様式D-3_PS'!BO5</f>
        <v>0</v>
      </c>
      <c r="V10" s="80">
        <f>+'様式D-3_PS'!BP5</f>
        <v>0</v>
      </c>
      <c r="W10" s="80">
        <f>+'様式D-3_PS'!BQ5</f>
        <v>0</v>
      </c>
      <c r="X10" s="221">
        <f>+'様式D-3_PS'!BR5</f>
        <v>0</v>
      </c>
      <c r="Y10" s="222">
        <f>+'様式D-3_PS'!BS5</f>
        <v>0</v>
      </c>
      <c r="Z10" s="80">
        <f>+'様式D-3_PS'!BT5</f>
        <v>0</v>
      </c>
      <c r="AA10" s="80">
        <f>+'様式D-3_PS'!BU5</f>
        <v>0</v>
      </c>
      <c r="AB10" s="82">
        <f>+'様式D-3_PS'!BV5</f>
        <v>0</v>
      </c>
      <c r="AC10" s="50"/>
      <c r="AD10" s="50"/>
      <c r="AE10" s="50"/>
      <c r="AF10" s="50"/>
      <c r="AG10" s="50"/>
      <c r="AH10" s="50"/>
      <c r="AI10" s="50"/>
      <c r="AJ10" s="50"/>
    </row>
    <row r="11" spans="1:36" x14ac:dyDescent="0.15">
      <c r="B11" s="212" t="str">
        <f>+'様式D-3_S001'!AV5</f>
        <v>S001</v>
      </c>
      <c r="C11" s="223">
        <f>+'様式D-3_S001'!AW5</f>
        <v>7.5</v>
      </c>
      <c r="D11" s="214" t="str">
        <f>+'様式D-3_S001'!AX5</f>
        <v>Ⅱ</v>
      </c>
      <c r="E11" s="56">
        <f>+'様式D-3_S001'!AY5</f>
        <v>0</v>
      </c>
      <c r="F11" s="58">
        <f>+'様式D-3_S001'!AZ5</f>
        <v>0</v>
      </c>
      <c r="G11" s="58">
        <f>+'様式D-3_S001'!BA5</f>
        <v>0</v>
      </c>
      <c r="H11" s="215">
        <f>+'様式D-3_S001'!BB5</f>
        <v>0</v>
      </c>
      <c r="I11" s="216">
        <f>+'様式D-3_S001'!BC5</f>
        <v>0</v>
      </c>
      <c r="J11" s="58">
        <f>+'様式D-3_S001'!BD5</f>
        <v>0</v>
      </c>
      <c r="K11" s="58">
        <f>+'様式D-3_S001'!BE5</f>
        <v>0</v>
      </c>
      <c r="L11" s="215">
        <f>+'様式D-3_S001'!BF5</f>
        <v>1</v>
      </c>
      <c r="M11" s="216">
        <f>+'様式D-3_S001'!BG5</f>
        <v>0</v>
      </c>
      <c r="N11" s="58">
        <f>+'様式D-3_S001'!BH5</f>
        <v>0</v>
      </c>
      <c r="O11" s="58">
        <f>+'様式D-3_S001'!BI5</f>
        <v>0</v>
      </c>
      <c r="P11" s="215">
        <f>+'様式D-3_S001'!BJ5</f>
        <v>0</v>
      </c>
      <c r="Q11" s="224" t="str">
        <f>+'様式D-3_S001'!BK5</f>
        <v/>
      </c>
      <c r="R11" s="218" t="str">
        <f>+'様式D-3_S001'!BL5</f>
        <v/>
      </c>
      <c r="S11" s="218" t="str">
        <f>+'様式D-3_S001'!BM5</f>
        <v/>
      </c>
      <c r="T11" s="219" t="str">
        <f>+'様式D-3_S001'!BN5</f>
        <v/>
      </c>
      <c r="U11" s="220">
        <f>+'様式D-3_S001'!BO5</f>
        <v>0</v>
      </c>
      <c r="V11" s="80">
        <f>+'様式D-3_S001'!BP5</f>
        <v>0</v>
      </c>
      <c r="W11" s="80">
        <f>+'様式D-3_S001'!BQ5</f>
        <v>0</v>
      </c>
      <c r="X11" s="221">
        <f>+'様式D-3_S001'!BR5</f>
        <v>3.6450000000000005</v>
      </c>
      <c r="Y11" s="222">
        <f>+'様式D-3_S001'!BS5</f>
        <v>0</v>
      </c>
      <c r="Z11" s="80">
        <f>+'様式D-3_S001'!BT5</f>
        <v>0</v>
      </c>
      <c r="AA11" s="80">
        <f>+'様式D-3_S001'!BU5</f>
        <v>0</v>
      </c>
      <c r="AB11" s="82">
        <f>+'様式D-3_S001'!BV5</f>
        <v>0</v>
      </c>
      <c r="AC11" s="50"/>
      <c r="AD11" s="50"/>
      <c r="AE11" s="50"/>
      <c r="AF11" s="50"/>
      <c r="AG11" s="50"/>
      <c r="AH11" s="50"/>
      <c r="AI11" s="50"/>
      <c r="AJ11" s="50"/>
    </row>
    <row r="12" spans="1:36" x14ac:dyDescent="0.15">
      <c r="B12" s="212" t="str">
        <f>+'様式D-3_S002'!AV5</f>
        <v>S002</v>
      </c>
      <c r="C12" s="223">
        <f>+'様式D-3_S002'!AW5</f>
        <v>10.5</v>
      </c>
      <c r="D12" s="214" t="str">
        <f>+'様式D-3_S002'!AX5</f>
        <v>Ⅱ</v>
      </c>
      <c r="E12" s="56">
        <f>+'様式D-3_S002'!AY5</f>
        <v>0</v>
      </c>
      <c r="F12" s="58">
        <f>+'様式D-3_S002'!AZ5</f>
        <v>0</v>
      </c>
      <c r="G12" s="58">
        <f>+'様式D-3_S002'!BA5</f>
        <v>0</v>
      </c>
      <c r="H12" s="215">
        <f>+'様式D-3_S002'!BB5</f>
        <v>0</v>
      </c>
      <c r="I12" s="216">
        <f>+'様式D-3_S002'!BC5</f>
        <v>0</v>
      </c>
      <c r="J12" s="58">
        <f>+'様式D-3_S002'!BD5</f>
        <v>0</v>
      </c>
      <c r="K12" s="58">
        <f>+'様式D-3_S002'!BE5</f>
        <v>0</v>
      </c>
      <c r="L12" s="215">
        <f>+'様式D-3_S002'!BF5</f>
        <v>0</v>
      </c>
      <c r="M12" s="216">
        <f>+'様式D-3_S002'!BG5</f>
        <v>0</v>
      </c>
      <c r="N12" s="58">
        <f>+'様式D-3_S002'!BH5</f>
        <v>0</v>
      </c>
      <c r="O12" s="58">
        <f>+'様式D-3_S002'!BI5</f>
        <v>0</v>
      </c>
      <c r="P12" s="215">
        <f>+'様式D-3_S002'!BJ5</f>
        <v>0</v>
      </c>
      <c r="Q12" s="217" t="str">
        <f>+'様式D-3_S002'!BK5</f>
        <v/>
      </c>
      <c r="R12" s="218" t="str">
        <f>+'様式D-3_S002'!BL5</f>
        <v/>
      </c>
      <c r="S12" s="225" t="str">
        <f>+'様式D-3_S002'!BM5</f>
        <v/>
      </c>
      <c r="T12" s="219" t="str">
        <f>+'様式D-3_S002'!BN5</f>
        <v/>
      </c>
      <c r="U12" s="220">
        <f>+'様式D-3_S002'!BO5</f>
        <v>0</v>
      </c>
      <c r="V12" s="80">
        <f>+'様式D-3_S002'!BP5</f>
        <v>0</v>
      </c>
      <c r="W12" s="80">
        <f>+'様式D-3_S002'!BQ5</f>
        <v>0</v>
      </c>
      <c r="X12" s="221">
        <f>+'様式D-3_S002'!BR5</f>
        <v>0</v>
      </c>
      <c r="Y12" s="222">
        <f>+'様式D-3_S002'!BS5</f>
        <v>0</v>
      </c>
      <c r="Z12" s="80">
        <f>+'様式D-3_S002'!BT5</f>
        <v>0</v>
      </c>
      <c r="AA12" s="80">
        <f>+'様式D-3_S002'!BU5</f>
        <v>0</v>
      </c>
      <c r="AB12" s="82">
        <f>+'様式D-3_S002'!BV5</f>
        <v>0</v>
      </c>
      <c r="AC12" s="50"/>
      <c r="AD12" s="50"/>
      <c r="AE12" s="50"/>
      <c r="AF12" s="50"/>
      <c r="AG12" s="50"/>
      <c r="AH12" s="50"/>
      <c r="AI12" s="50"/>
      <c r="AJ12" s="50"/>
    </row>
    <row r="13" spans="1:36" x14ac:dyDescent="0.15">
      <c r="B13" s="212" t="str">
        <f>+'様式D-3_S003'!AV5</f>
        <v>S003</v>
      </c>
      <c r="C13" s="223">
        <f>+'様式D-3_S003'!AW5</f>
        <v>10.5</v>
      </c>
      <c r="D13" s="214" t="str">
        <f>+'様式D-3_S003'!AX5</f>
        <v>Ⅱ</v>
      </c>
      <c r="E13" s="56">
        <f>+'様式D-3_S003'!AY5</f>
        <v>0</v>
      </c>
      <c r="F13" s="58">
        <f>+'様式D-3_S003'!AZ5</f>
        <v>0</v>
      </c>
      <c r="G13" s="58">
        <f>+'様式D-3_S003'!BA5</f>
        <v>0</v>
      </c>
      <c r="H13" s="215">
        <f>+'様式D-3_S003'!BB5</f>
        <v>0</v>
      </c>
      <c r="I13" s="216">
        <f>+'様式D-3_S003'!BC5</f>
        <v>0</v>
      </c>
      <c r="J13" s="58">
        <f>+'様式D-3_S003'!BD5</f>
        <v>0</v>
      </c>
      <c r="K13" s="58">
        <f>+'様式D-3_S003'!BE5</f>
        <v>0</v>
      </c>
      <c r="L13" s="215">
        <f>+'様式D-3_S003'!BF5</f>
        <v>1</v>
      </c>
      <c r="M13" s="216">
        <f>+'様式D-3_S003'!BG5</f>
        <v>0</v>
      </c>
      <c r="N13" s="58">
        <f>+'様式D-3_S003'!BH5</f>
        <v>0</v>
      </c>
      <c r="O13" s="58">
        <f>+'様式D-3_S003'!BI5</f>
        <v>0</v>
      </c>
      <c r="P13" s="215">
        <f>+'様式D-3_S003'!BJ5</f>
        <v>0</v>
      </c>
      <c r="Q13" s="217" t="str">
        <f>+'様式D-3_S003'!BK5</f>
        <v/>
      </c>
      <c r="R13" s="218" t="str">
        <f>+'様式D-3_S003'!BL5</f>
        <v/>
      </c>
      <c r="S13" s="225" t="str">
        <f>+'様式D-3_S003'!BM5</f>
        <v/>
      </c>
      <c r="T13" s="219" t="str">
        <f>+'様式D-3_S003'!BN5</f>
        <v/>
      </c>
      <c r="U13" s="220">
        <f>+'様式D-3_S003'!BO5</f>
        <v>0</v>
      </c>
      <c r="V13" s="80">
        <f>+'様式D-3_S003'!BP5</f>
        <v>0</v>
      </c>
      <c r="W13" s="80">
        <f>+'様式D-3_S003'!BQ5</f>
        <v>0</v>
      </c>
      <c r="X13" s="221">
        <f>+'様式D-3_S003'!BR5</f>
        <v>1.0000000000000002E-2</v>
      </c>
      <c r="Y13" s="222">
        <f>+'様式D-3_S003'!BS5</f>
        <v>0</v>
      </c>
      <c r="Z13" s="80">
        <f>+'様式D-3_S003'!BT5</f>
        <v>0</v>
      </c>
      <c r="AA13" s="80">
        <f>+'様式D-3_S003'!BU5</f>
        <v>0</v>
      </c>
      <c r="AB13" s="82">
        <f>+'様式D-3_S003'!BV5</f>
        <v>0</v>
      </c>
      <c r="AC13" s="50"/>
      <c r="AD13" s="50"/>
      <c r="AE13" s="50"/>
      <c r="AF13" s="50"/>
      <c r="AG13" s="50"/>
      <c r="AH13" s="50"/>
      <c r="AI13" s="50"/>
      <c r="AJ13" s="50"/>
    </row>
    <row r="14" spans="1:36" x14ac:dyDescent="0.15">
      <c r="B14" s="212" t="str">
        <f>+'様式D-3_S004'!AV5</f>
        <v>S004</v>
      </c>
      <c r="C14" s="223">
        <f>+'様式D-3_S004'!AW5</f>
        <v>10.5</v>
      </c>
      <c r="D14" s="214" t="str">
        <f>+'様式D-3_S004'!AX5</f>
        <v>Ⅱ</v>
      </c>
      <c r="E14" s="56">
        <f>+'様式D-3_S004'!AY5</f>
        <v>0</v>
      </c>
      <c r="F14" s="58">
        <f>+'様式D-3_S004'!AZ5</f>
        <v>0</v>
      </c>
      <c r="G14" s="58">
        <f>+'様式D-3_S004'!BA5</f>
        <v>0</v>
      </c>
      <c r="H14" s="215">
        <f>+'様式D-3_S004'!BB5</f>
        <v>0</v>
      </c>
      <c r="I14" s="216">
        <f>+'様式D-3_S004'!BC5</f>
        <v>0</v>
      </c>
      <c r="J14" s="58">
        <f>+'様式D-3_S004'!BD5</f>
        <v>0</v>
      </c>
      <c r="K14" s="58">
        <f>+'様式D-3_S004'!BE5</f>
        <v>0</v>
      </c>
      <c r="L14" s="215">
        <f>+'様式D-3_S004'!BF5</f>
        <v>0</v>
      </c>
      <c r="M14" s="216">
        <f>+'様式D-3_S004'!BG5</f>
        <v>0</v>
      </c>
      <c r="N14" s="58">
        <f>+'様式D-3_S004'!BH5</f>
        <v>0</v>
      </c>
      <c r="O14" s="58">
        <f>+'様式D-3_S004'!BI5</f>
        <v>0</v>
      </c>
      <c r="P14" s="215">
        <f>+'様式D-3_S004'!BJ5</f>
        <v>0</v>
      </c>
      <c r="Q14" s="217" t="str">
        <f>+'様式D-3_S004'!BK5</f>
        <v/>
      </c>
      <c r="R14" s="218" t="str">
        <f>+'様式D-3_S004'!BL5</f>
        <v/>
      </c>
      <c r="S14" s="218" t="str">
        <f>+'様式D-3_S004'!BM5</f>
        <v/>
      </c>
      <c r="T14" s="219" t="str">
        <f>+'様式D-3_S004'!BN5</f>
        <v/>
      </c>
      <c r="U14" s="220">
        <f>+'様式D-3_S004'!BO5</f>
        <v>0</v>
      </c>
      <c r="V14" s="80">
        <f>+'様式D-3_S004'!BP5</f>
        <v>0</v>
      </c>
      <c r="W14" s="80">
        <f>+'様式D-3_S004'!BQ5</f>
        <v>0</v>
      </c>
      <c r="X14" s="221">
        <f>+'様式D-3_S004'!BR5</f>
        <v>0</v>
      </c>
      <c r="Y14" s="222">
        <f>+'様式D-3_S004'!BS5</f>
        <v>0</v>
      </c>
      <c r="Z14" s="80">
        <f>+'様式D-3_S004'!BT5</f>
        <v>0</v>
      </c>
      <c r="AA14" s="80">
        <f>+'様式D-3_S004'!BU5</f>
        <v>0</v>
      </c>
      <c r="AB14" s="82">
        <f>+'様式D-3_S004'!BV5</f>
        <v>0</v>
      </c>
      <c r="AC14" s="50"/>
      <c r="AD14" s="50"/>
      <c r="AE14" s="50"/>
      <c r="AF14" s="50"/>
      <c r="AG14" s="50"/>
      <c r="AH14" s="50"/>
      <c r="AI14" s="50"/>
      <c r="AJ14" s="50"/>
    </row>
    <row r="15" spans="1:36" x14ac:dyDescent="0.15">
      <c r="B15" s="212" t="str">
        <f>+'様式D-3_S005'!AV5</f>
        <v>S005</v>
      </c>
      <c r="C15" s="223">
        <f>+'様式D-3_S005'!AW5</f>
        <v>10.5</v>
      </c>
      <c r="D15" s="125" t="str">
        <f>+'様式D-3_S005'!AX5</f>
        <v>Ⅱ</v>
      </c>
      <c r="E15" s="56">
        <f>+'様式D-3_S005'!AY5</f>
        <v>0</v>
      </c>
      <c r="F15" s="58">
        <f>+'様式D-3_S005'!AZ5</f>
        <v>0</v>
      </c>
      <c r="G15" s="58">
        <f>+'様式D-3_S005'!BA5</f>
        <v>0</v>
      </c>
      <c r="H15" s="34">
        <f>+'様式D-3_S005'!BB5</f>
        <v>0</v>
      </c>
      <c r="I15" s="60">
        <f>+'様式D-3_S005'!BC5</f>
        <v>0</v>
      </c>
      <c r="J15" s="58">
        <f>+'様式D-3_S005'!BD5</f>
        <v>0</v>
      </c>
      <c r="K15" s="58">
        <f>+'様式D-3_S005'!BE5</f>
        <v>0</v>
      </c>
      <c r="L15" s="34">
        <f>+'様式D-3_S005'!BF5</f>
        <v>0</v>
      </c>
      <c r="M15" s="60">
        <f>+'様式D-3_S005'!BG5</f>
        <v>0</v>
      </c>
      <c r="N15" s="58">
        <f>+'様式D-3_S005'!BH5</f>
        <v>0</v>
      </c>
      <c r="O15" s="58">
        <f>+'様式D-3_S005'!BI5</f>
        <v>0</v>
      </c>
      <c r="P15" s="34">
        <f>+'様式D-3_S005'!BJ5</f>
        <v>0</v>
      </c>
      <c r="Q15" s="78" t="str">
        <f>+'様式D-3_S005'!BK5</f>
        <v/>
      </c>
      <c r="R15" s="77" t="str">
        <f>+'様式D-3_S005'!BL5</f>
        <v/>
      </c>
      <c r="S15" s="79" t="str">
        <f>+'様式D-3_S005'!BM5</f>
        <v/>
      </c>
      <c r="T15" s="76" t="str">
        <f>+'様式D-3_S005'!BN5</f>
        <v/>
      </c>
      <c r="U15" s="68">
        <f>+'様式D-3_S005'!BO5</f>
        <v>0</v>
      </c>
      <c r="V15" s="69">
        <f>+'様式D-3_S005'!BP5</f>
        <v>0</v>
      </c>
      <c r="W15" s="80">
        <f>+'様式D-3_S005'!BQ5</f>
        <v>0</v>
      </c>
      <c r="X15" s="70">
        <f>+'様式D-3_S005'!BR5</f>
        <v>0</v>
      </c>
      <c r="Y15" s="68">
        <f>+'様式D-3_S005'!BS5</f>
        <v>0</v>
      </c>
      <c r="Z15" s="69">
        <f>+'様式D-3_S005'!BT5</f>
        <v>0</v>
      </c>
      <c r="AA15" s="80">
        <f>+'様式D-3_S005'!BU5</f>
        <v>0</v>
      </c>
      <c r="AB15" s="82">
        <f>+'様式D-3_S005'!BV5</f>
        <v>0</v>
      </c>
      <c r="AC15" s="50"/>
      <c r="AD15" s="50"/>
      <c r="AE15" s="50"/>
      <c r="AF15" s="50"/>
      <c r="AG15" s="50"/>
      <c r="AH15" s="50"/>
      <c r="AI15" s="50"/>
      <c r="AJ15" s="50"/>
    </row>
    <row r="16" spans="1:36" x14ac:dyDescent="0.15">
      <c r="B16" s="212" t="str">
        <f>+'様式D-3_S006'!AV5</f>
        <v>S006</v>
      </c>
      <c r="C16" s="223">
        <f>+'様式D-3_S006'!AW5</f>
        <v>10.5</v>
      </c>
      <c r="D16" s="126" t="str">
        <f>+'様式D-3_S006'!AX5</f>
        <v>Ⅱ</v>
      </c>
      <c r="E16" s="56">
        <f>+'様式D-3_S006'!AY5</f>
        <v>0</v>
      </c>
      <c r="F16" s="58">
        <f>+'様式D-3_S006'!AZ5</f>
        <v>0</v>
      </c>
      <c r="G16" s="58">
        <f>+'様式D-3_S006'!BA5</f>
        <v>0</v>
      </c>
      <c r="H16" s="34">
        <f>+'様式D-3_S006'!BB5</f>
        <v>0</v>
      </c>
      <c r="I16" s="60">
        <f>+'様式D-3_S006'!BC5</f>
        <v>0</v>
      </c>
      <c r="J16" s="58">
        <f>+'様式D-3_S006'!BD5</f>
        <v>0</v>
      </c>
      <c r="K16" s="58">
        <f>+'様式D-3_S006'!BE5</f>
        <v>0</v>
      </c>
      <c r="L16" s="34">
        <f>+'様式D-3_S006'!BF5</f>
        <v>0</v>
      </c>
      <c r="M16" s="60">
        <f>+'様式D-3_S006'!BG5</f>
        <v>0</v>
      </c>
      <c r="N16" s="58">
        <f>+'様式D-3_S006'!BH5</f>
        <v>0</v>
      </c>
      <c r="O16" s="58">
        <f>+'様式D-3_S006'!BI5</f>
        <v>0</v>
      </c>
      <c r="P16" s="34">
        <f>+'様式D-3_S006'!BJ5</f>
        <v>0</v>
      </c>
      <c r="Q16" s="78" t="str">
        <f>+'様式D-3_S006'!BK5</f>
        <v/>
      </c>
      <c r="R16" s="77" t="str">
        <f>+'様式D-3_S006'!BL5</f>
        <v/>
      </c>
      <c r="S16" s="79" t="str">
        <f>+'様式D-3_S006'!BM5</f>
        <v/>
      </c>
      <c r="T16" s="76" t="str">
        <f>+'様式D-3_S006'!BN5</f>
        <v/>
      </c>
      <c r="U16" s="68">
        <f>+'様式D-3_S006'!BO5</f>
        <v>0</v>
      </c>
      <c r="V16" s="69">
        <f>+'様式D-3_S006'!BP5</f>
        <v>0</v>
      </c>
      <c r="W16" s="80">
        <f>+'様式D-3_S006'!BQ5</f>
        <v>0</v>
      </c>
      <c r="X16" s="70">
        <f>+'様式D-3_S006'!BR5</f>
        <v>0</v>
      </c>
      <c r="Y16" s="68">
        <f>+'様式D-3_S006'!BS5</f>
        <v>0</v>
      </c>
      <c r="Z16" s="69">
        <f>+'様式D-3_S006'!BT5</f>
        <v>0</v>
      </c>
      <c r="AA16" s="80">
        <f>+'様式D-3_S006'!BU5</f>
        <v>0</v>
      </c>
      <c r="AB16" s="82">
        <f>+'様式D-3_S006'!BV5</f>
        <v>0</v>
      </c>
      <c r="AC16" s="50"/>
      <c r="AD16" s="50"/>
      <c r="AE16" s="50"/>
      <c r="AF16" s="50"/>
      <c r="AG16" s="50"/>
      <c r="AH16" s="50"/>
      <c r="AI16" s="50"/>
      <c r="AJ16" s="50"/>
    </row>
    <row r="17" spans="2:36" x14ac:dyDescent="0.15">
      <c r="B17" s="212" t="str">
        <f>+'様式D-3_S007'!AV5</f>
        <v>S007</v>
      </c>
      <c r="C17" s="223">
        <f>+'様式D-3_S007'!AW5</f>
        <v>10.5</v>
      </c>
      <c r="D17" s="126" t="str">
        <f>+'様式D-3_S007'!AX5</f>
        <v>Ⅱ</v>
      </c>
      <c r="E17" s="56">
        <f>+'様式D-3_S007'!AY5</f>
        <v>0</v>
      </c>
      <c r="F17" s="58">
        <f>+'様式D-3_S007'!AZ5</f>
        <v>0</v>
      </c>
      <c r="G17" s="58">
        <f>+'様式D-3_S007'!BA5</f>
        <v>0</v>
      </c>
      <c r="H17" s="34">
        <f>+'様式D-3_S007'!BB5</f>
        <v>0</v>
      </c>
      <c r="I17" s="60">
        <f>+'様式D-3_S007'!BC5</f>
        <v>0</v>
      </c>
      <c r="J17" s="58">
        <f>+'様式D-3_S007'!BD5</f>
        <v>0</v>
      </c>
      <c r="K17" s="58">
        <f>+'様式D-3_S007'!BE5</f>
        <v>0</v>
      </c>
      <c r="L17" s="34">
        <f>+'様式D-3_S007'!BF5</f>
        <v>0</v>
      </c>
      <c r="M17" s="60">
        <f>+'様式D-3_S007'!BG5</f>
        <v>0</v>
      </c>
      <c r="N17" s="58">
        <f>+'様式D-3_S007'!BH5</f>
        <v>0</v>
      </c>
      <c r="O17" s="58">
        <f>+'様式D-3_S007'!BI5</f>
        <v>0</v>
      </c>
      <c r="P17" s="34">
        <f>+'様式D-3_S007'!BJ5</f>
        <v>0</v>
      </c>
      <c r="Q17" s="78" t="str">
        <f>+'様式D-3_S007'!BK5</f>
        <v/>
      </c>
      <c r="R17" s="77" t="str">
        <f>+'様式D-3_S007'!BL5</f>
        <v/>
      </c>
      <c r="S17" s="79" t="str">
        <f>+'様式D-3_S007'!BM5</f>
        <v/>
      </c>
      <c r="T17" s="76" t="str">
        <f>+'様式D-3_S007'!BN5</f>
        <v/>
      </c>
      <c r="U17" s="68">
        <f>+'様式D-3_S007'!BO5</f>
        <v>0</v>
      </c>
      <c r="V17" s="69">
        <f>+'様式D-3_S007'!BP5</f>
        <v>0</v>
      </c>
      <c r="W17" s="80">
        <f>+'様式D-3_S007'!BQ5</f>
        <v>0</v>
      </c>
      <c r="X17" s="70">
        <f>+'様式D-3_S007'!BR5</f>
        <v>0</v>
      </c>
      <c r="Y17" s="68">
        <f>+'様式D-3_S007'!BS5</f>
        <v>0</v>
      </c>
      <c r="Z17" s="69">
        <f>+'様式D-3_S007'!BT5</f>
        <v>0</v>
      </c>
      <c r="AA17" s="80">
        <f>+'様式D-3_S007'!BU5</f>
        <v>0</v>
      </c>
      <c r="AB17" s="82">
        <f>+'様式D-3_S007'!BV5</f>
        <v>0</v>
      </c>
      <c r="AC17" s="50"/>
      <c r="AD17" s="50"/>
      <c r="AE17" s="50"/>
      <c r="AF17" s="50"/>
      <c r="AG17" s="50"/>
      <c r="AH17" s="50"/>
      <c r="AI17" s="50"/>
      <c r="AJ17" s="50"/>
    </row>
    <row r="18" spans="2:36" x14ac:dyDescent="0.15">
      <c r="B18" s="212" t="str">
        <f>+'様式D-3_S008'!AV5</f>
        <v>S008</v>
      </c>
      <c r="C18" s="223">
        <f>+'様式D-3_S008'!AW5</f>
        <v>10.5</v>
      </c>
      <c r="D18" s="126" t="str">
        <f>+'様式D-3_S008'!AX5</f>
        <v>Ⅱ</v>
      </c>
      <c r="E18" s="56">
        <f>+'様式D-3_S008'!AY5</f>
        <v>0</v>
      </c>
      <c r="F18" s="58">
        <f>+'様式D-3_S008'!AZ5</f>
        <v>0</v>
      </c>
      <c r="G18" s="58">
        <f>+'様式D-3_S008'!BA5</f>
        <v>0</v>
      </c>
      <c r="H18" s="34">
        <f>+'様式D-3_S008'!BB5</f>
        <v>0</v>
      </c>
      <c r="I18" s="60">
        <f>+'様式D-3_S008'!BC5</f>
        <v>0</v>
      </c>
      <c r="J18" s="58">
        <f>+'様式D-3_S008'!BD5</f>
        <v>0</v>
      </c>
      <c r="K18" s="58">
        <f>+'様式D-3_S008'!BE5</f>
        <v>0</v>
      </c>
      <c r="L18" s="34">
        <f>+'様式D-3_S008'!BF5</f>
        <v>0</v>
      </c>
      <c r="M18" s="60">
        <f>+'様式D-3_S008'!BG5</f>
        <v>0</v>
      </c>
      <c r="N18" s="58">
        <f>+'様式D-3_S008'!BH5</f>
        <v>0</v>
      </c>
      <c r="O18" s="58">
        <f>+'様式D-3_S008'!BI5</f>
        <v>0</v>
      </c>
      <c r="P18" s="34">
        <f>+'様式D-3_S008'!BJ5</f>
        <v>0</v>
      </c>
      <c r="Q18" s="78" t="str">
        <f>+'様式D-3_S008'!BK5</f>
        <v/>
      </c>
      <c r="R18" s="77" t="str">
        <f>+'様式D-3_S008'!BL5</f>
        <v/>
      </c>
      <c r="S18" s="79" t="str">
        <f>+'様式D-3_S008'!BM5</f>
        <v/>
      </c>
      <c r="T18" s="76" t="str">
        <f>+'様式D-3_S008'!BN5</f>
        <v/>
      </c>
      <c r="U18" s="68">
        <f>+'様式D-3_S008'!BO5</f>
        <v>0</v>
      </c>
      <c r="V18" s="69">
        <f>+'様式D-3_S008'!BP5</f>
        <v>0</v>
      </c>
      <c r="W18" s="80">
        <f>+'様式D-3_S008'!BQ5</f>
        <v>0</v>
      </c>
      <c r="X18" s="70">
        <f>+'様式D-3_S008'!BR5</f>
        <v>0</v>
      </c>
      <c r="Y18" s="68">
        <f>+'様式D-3_S008'!BS5</f>
        <v>0</v>
      </c>
      <c r="Z18" s="69">
        <f>+'様式D-3_S008'!BT5</f>
        <v>0</v>
      </c>
      <c r="AA18" s="80">
        <f>+'様式D-3_S008'!BU5</f>
        <v>0</v>
      </c>
      <c r="AB18" s="82">
        <f>+'様式D-3_S008'!BV5</f>
        <v>0</v>
      </c>
      <c r="AC18" s="50"/>
      <c r="AD18" s="50"/>
      <c r="AE18" s="50"/>
      <c r="AF18" s="50"/>
      <c r="AG18" s="50"/>
      <c r="AH18" s="50"/>
      <c r="AI18" s="50"/>
      <c r="AJ18" s="50"/>
    </row>
    <row r="19" spans="2:36" x14ac:dyDescent="0.15">
      <c r="B19" s="212" t="str">
        <f>+'様式D-3_S009'!AV5</f>
        <v>S009</v>
      </c>
      <c r="C19" s="223">
        <f>+'様式D-3_S009'!AW5</f>
        <v>10.5</v>
      </c>
      <c r="D19" s="126" t="str">
        <f>+'様式D-3_S009'!AX5</f>
        <v>Ⅱ</v>
      </c>
      <c r="E19" s="56">
        <f>+'様式D-3_S009'!AY5</f>
        <v>0</v>
      </c>
      <c r="F19" s="58">
        <f>+'様式D-3_S009'!AZ5</f>
        <v>0</v>
      </c>
      <c r="G19" s="58">
        <f>+'様式D-3_S009'!BA5</f>
        <v>0</v>
      </c>
      <c r="H19" s="34">
        <f>+'様式D-3_S009'!BB5</f>
        <v>0</v>
      </c>
      <c r="I19" s="60">
        <f>+'様式D-3_S009'!BC5</f>
        <v>0</v>
      </c>
      <c r="J19" s="58">
        <f>+'様式D-3_S009'!BD5</f>
        <v>0</v>
      </c>
      <c r="K19" s="58">
        <f>+'様式D-3_S009'!BE5</f>
        <v>0</v>
      </c>
      <c r="L19" s="34">
        <f>+'様式D-3_S009'!BF5</f>
        <v>1</v>
      </c>
      <c r="M19" s="60">
        <f>+'様式D-3_S009'!BG5</f>
        <v>0</v>
      </c>
      <c r="N19" s="58">
        <f>+'様式D-3_S009'!BH5</f>
        <v>0</v>
      </c>
      <c r="O19" s="58">
        <f>+'様式D-3_S009'!BI5</f>
        <v>0</v>
      </c>
      <c r="P19" s="34">
        <f>+'様式D-3_S009'!BJ5</f>
        <v>1</v>
      </c>
      <c r="Q19" s="78" t="str">
        <f>+'様式D-3_S009'!BK5</f>
        <v/>
      </c>
      <c r="R19" s="77" t="str">
        <f>+'様式D-3_S009'!BL5</f>
        <v/>
      </c>
      <c r="S19" s="79" t="str">
        <f>+'様式D-3_S009'!BM5</f>
        <v/>
      </c>
      <c r="T19" s="76" t="str">
        <f>+'様式D-3_S009'!BN5</f>
        <v/>
      </c>
      <c r="U19" s="68">
        <f>+'様式D-3_S009'!BO5</f>
        <v>0</v>
      </c>
      <c r="V19" s="69">
        <f>+'様式D-3_S009'!BP5</f>
        <v>0</v>
      </c>
      <c r="W19" s="80">
        <f>+'様式D-3_S009'!BQ5</f>
        <v>0</v>
      </c>
      <c r="X19" s="70">
        <f>+'様式D-3_S009'!BR5</f>
        <v>2.5000000000000005E-3</v>
      </c>
      <c r="Y19" s="68">
        <f>+'様式D-3_S009'!BS5</f>
        <v>0</v>
      </c>
      <c r="Z19" s="69">
        <f>+'様式D-3_S009'!BT5</f>
        <v>0</v>
      </c>
      <c r="AA19" s="80">
        <f>+'様式D-3_S009'!BU5</f>
        <v>0</v>
      </c>
      <c r="AB19" s="82">
        <f>+'様式D-3_S009'!BV5</f>
        <v>3.06</v>
      </c>
      <c r="AC19" s="50"/>
      <c r="AD19" s="50"/>
      <c r="AE19" s="50"/>
      <c r="AF19" s="50"/>
      <c r="AG19" s="50"/>
      <c r="AH19" s="50"/>
      <c r="AI19" s="50"/>
      <c r="AJ19" s="50"/>
    </row>
    <row r="20" spans="2:36" x14ac:dyDescent="0.15">
      <c r="B20" s="212" t="str">
        <f>+'様式D-3_S010'!AV5</f>
        <v>S010</v>
      </c>
      <c r="C20" s="223">
        <f>+'様式D-3_S010'!AW5</f>
        <v>10.5</v>
      </c>
      <c r="D20" s="126" t="str">
        <f>+'様式D-3_S010'!AX5</f>
        <v>Ⅱ</v>
      </c>
      <c r="E20" s="56">
        <f>+'様式D-3_S010'!AY5</f>
        <v>0</v>
      </c>
      <c r="F20" s="58">
        <f>+'様式D-3_S010'!AZ5</f>
        <v>0</v>
      </c>
      <c r="G20" s="58">
        <f>+'様式D-3_S010'!BA5</f>
        <v>0</v>
      </c>
      <c r="H20" s="34">
        <f>+'様式D-3_S010'!BB5</f>
        <v>0</v>
      </c>
      <c r="I20" s="60">
        <f>+'様式D-3_S010'!BC5</f>
        <v>0</v>
      </c>
      <c r="J20" s="58">
        <f>+'様式D-3_S010'!BD5</f>
        <v>0</v>
      </c>
      <c r="K20" s="58">
        <f>+'様式D-3_S010'!BE5</f>
        <v>0</v>
      </c>
      <c r="L20" s="34">
        <f>+'様式D-3_S010'!BF5</f>
        <v>1</v>
      </c>
      <c r="M20" s="60">
        <f>+'様式D-3_S010'!BG5</f>
        <v>0</v>
      </c>
      <c r="N20" s="58">
        <f>+'様式D-3_S010'!BH5</f>
        <v>0</v>
      </c>
      <c r="O20" s="58">
        <f>+'様式D-3_S010'!BI5</f>
        <v>0</v>
      </c>
      <c r="P20" s="34">
        <f>+'様式D-3_S010'!BJ5</f>
        <v>0</v>
      </c>
      <c r="Q20" s="78" t="str">
        <f>+'様式D-3_S010'!BK5</f>
        <v/>
      </c>
      <c r="R20" s="77" t="str">
        <f>+'様式D-3_S010'!BL5</f>
        <v/>
      </c>
      <c r="S20" s="79" t="str">
        <f>+'様式D-3_S010'!BM5</f>
        <v/>
      </c>
      <c r="T20" s="76" t="str">
        <f>+'様式D-3_S010'!BN5</f>
        <v/>
      </c>
      <c r="U20" s="68">
        <f>+'様式D-3_S010'!BO5</f>
        <v>0</v>
      </c>
      <c r="V20" s="69">
        <f>+'様式D-3_S010'!BP5</f>
        <v>0</v>
      </c>
      <c r="W20" s="80">
        <f>+'様式D-3_S010'!BQ5</f>
        <v>0</v>
      </c>
      <c r="X20" s="70">
        <f>+'様式D-3_S010'!BR5</f>
        <v>4.0000000000000008E-2</v>
      </c>
      <c r="Y20" s="68">
        <f>+'様式D-3_S010'!BS5</f>
        <v>0</v>
      </c>
      <c r="Z20" s="69">
        <f>+'様式D-3_S010'!BT5</f>
        <v>0</v>
      </c>
      <c r="AA20" s="80">
        <f>+'様式D-3_S010'!BU5</f>
        <v>0</v>
      </c>
      <c r="AB20" s="82">
        <f>+'様式D-3_S010'!BV5</f>
        <v>0</v>
      </c>
      <c r="AC20" s="50"/>
      <c r="AD20" s="50"/>
      <c r="AE20" s="50"/>
      <c r="AF20" s="50"/>
      <c r="AG20" s="50"/>
      <c r="AH20" s="50"/>
      <c r="AI20" s="50"/>
      <c r="AJ20" s="50"/>
    </row>
    <row r="21" spans="2:36" x14ac:dyDescent="0.15">
      <c r="B21" s="212" t="str">
        <f>+'様式D-3_S011'!AV5</f>
        <v>S011</v>
      </c>
      <c r="C21" s="223">
        <f>+'様式D-3_S011'!AW5</f>
        <v>10.5</v>
      </c>
      <c r="D21" s="126" t="str">
        <f>+'様式D-3_S011'!AX5</f>
        <v>Ⅱ</v>
      </c>
      <c r="E21" s="56">
        <f>+'様式D-3_S011'!AY5</f>
        <v>0</v>
      </c>
      <c r="F21" s="58">
        <f>+'様式D-3_S011'!AZ5</f>
        <v>0</v>
      </c>
      <c r="G21" s="58">
        <f>+'様式D-3_S011'!BA5</f>
        <v>0</v>
      </c>
      <c r="H21" s="34">
        <f>+'様式D-3_S011'!BB5</f>
        <v>0</v>
      </c>
      <c r="I21" s="60">
        <f>+'様式D-3_S011'!BC5</f>
        <v>0</v>
      </c>
      <c r="J21" s="58">
        <f>+'様式D-3_S011'!BD5</f>
        <v>0</v>
      </c>
      <c r="K21" s="58">
        <f>+'様式D-3_S011'!BE5</f>
        <v>0</v>
      </c>
      <c r="L21" s="34">
        <f>+'様式D-3_S011'!BF5</f>
        <v>0</v>
      </c>
      <c r="M21" s="60">
        <f>+'様式D-3_S011'!BG5</f>
        <v>0</v>
      </c>
      <c r="N21" s="58">
        <f>+'様式D-3_S011'!BH5</f>
        <v>0</v>
      </c>
      <c r="O21" s="58">
        <f>+'様式D-3_S011'!BI5</f>
        <v>0</v>
      </c>
      <c r="P21" s="34">
        <f>+'様式D-3_S011'!BJ5</f>
        <v>1</v>
      </c>
      <c r="Q21" s="78" t="str">
        <f>+'様式D-3_S011'!BK5</f>
        <v/>
      </c>
      <c r="R21" s="77" t="str">
        <f>+'様式D-3_S011'!BL5</f>
        <v/>
      </c>
      <c r="S21" s="79" t="str">
        <f>+'様式D-3_S011'!BM5</f>
        <v/>
      </c>
      <c r="T21" s="76" t="str">
        <f>+'様式D-3_S011'!BN5</f>
        <v/>
      </c>
      <c r="U21" s="68">
        <f>+'様式D-3_S011'!BO5</f>
        <v>0</v>
      </c>
      <c r="V21" s="69">
        <f>+'様式D-3_S011'!BP5</f>
        <v>0</v>
      </c>
      <c r="W21" s="80">
        <f>+'様式D-3_S011'!BQ5</f>
        <v>0</v>
      </c>
      <c r="X21" s="70">
        <f>+'様式D-3_S011'!BR5</f>
        <v>0</v>
      </c>
      <c r="Y21" s="68">
        <f>+'様式D-3_S011'!BS5</f>
        <v>0</v>
      </c>
      <c r="Z21" s="69">
        <f>+'様式D-3_S011'!BT5</f>
        <v>0</v>
      </c>
      <c r="AA21" s="80">
        <f>+'様式D-3_S011'!BU5</f>
        <v>0</v>
      </c>
      <c r="AB21" s="82">
        <f>+'様式D-3_S011'!BV5</f>
        <v>0.60000000000000009</v>
      </c>
      <c r="AC21" s="50"/>
      <c r="AD21" s="50"/>
      <c r="AE21" s="50"/>
      <c r="AF21" s="50"/>
      <c r="AG21" s="50"/>
      <c r="AH21" s="50"/>
      <c r="AI21" s="50"/>
      <c r="AJ21" s="50"/>
    </row>
    <row r="22" spans="2:36" x14ac:dyDescent="0.15">
      <c r="B22" s="212" t="str">
        <f>+'様式D-3_S012'!AV5</f>
        <v>S012</v>
      </c>
      <c r="C22" s="223">
        <f>+'様式D-3_S012'!AW5</f>
        <v>10.5</v>
      </c>
      <c r="D22" s="126" t="str">
        <f>+'様式D-3_S012'!AX5</f>
        <v>Ⅱ</v>
      </c>
      <c r="E22" s="56">
        <f>+'様式D-3_S012'!AY5</f>
        <v>0</v>
      </c>
      <c r="F22" s="58">
        <f>+'様式D-3_S012'!AZ5</f>
        <v>0</v>
      </c>
      <c r="G22" s="58">
        <f>+'様式D-3_S012'!BA5</f>
        <v>0</v>
      </c>
      <c r="H22" s="34">
        <f>+'様式D-3_S012'!BB5</f>
        <v>0</v>
      </c>
      <c r="I22" s="60">
        <f>+'様式D-3_S012'!BC5</f>
        <v>0</v>
      </c>
      <c r="J22" s="58">
        <f>+'様式D-3_S012'!BD5</f>
        <v>0</v>
      </c>
      <c r="K22" s="58">
        <f>+'様式D-3_S012'!BE5</f>
        <v>0</v>
      </c>
      <c r="L22" s="34">
        <f>+'様式D-3_S012'!BF5</f>
        <v>0</v>
      </c>
      <c r="M22" s="60">
        <f>+'様式D-3_S012'!BG5</f>
        <v>0</v>
      </c>
      <c r="N22" s="58">
        <f>+'様式D-3_S012'!BH5</f>
        <v>0</v>
      </c>
      <c r="O22" s="58">
        <f>+'様式D-3_S012'!BI5</f>
        <v>0</v>
      </c>
      <c r="P22" s="34">
        <f>+'様式D-3_S012'!BJ5</f>
        <v>0</v>
      </c>
      <c r="Q22" s="78" t="str">
        <f>+'様式D-3_S012'!BK5</f>
        <v/>
      </c>
      <c r="R22" s="77" t="str">
        <f>+'様式D-3_S012'!BL5</f>
        <v/>
      </c>
      <c r="S22" s="79" t="str">
        <f>+'様式D-3_S012'!BM5</f>
        <v/>
      </c>
      <c r="T22" s="76" t="str">
        <f>+'様式D-3_S012'!BN5</f>
        <v/>
      </c>
      <c r="U22" s="68">
        <f>+'様式D-3_S012'!BO5</f>
        <v>0</v>
      </c>
      <c r="V22" s="69">
        <f>+'様式D-3_S012'!BP5</f>
        <v>0</v>
      </c>
      <c r="W22" s="80">
        <f>+'様式D-3_S012'!BQ5</f>
        <v>0</v>
      </c>
      <c r="X22" s="70">
        <f>+'様式D-3_S012'!BR5</f>
        <v>0</v>
      </c>
      <c r="Y22" s="68">
        <f>+'様式D-3_S012'!BS5</f>
        <v>0</v>
      </c>
      <c r="Z22" s="69">
        <f>+'様式D-3_S012'!BT5</f>
        <v>0</v>
      </c>
      <c r="AA22" s="80">
        <f>+'様式D-3_S012'!BU5</f>
        <v>0</v>
      </c>
      <c r="AB22" s="82">
        <f>+'様式D-3_S012'!BV5</f>
        <v>0</v>
      </c>
      <c r="AC22" s="50"/>
      <c r="AD22" s="50"/>
      <c r="AE22" s="50"/>
      <c r="AF22" s="50"/>
      <c r="AG22" s="50"/>
      <c r="AH22" s="50"/>
      <c r="AI22" s="50"/>
      <c r="AJ22" s="50"/>
    </row>
    <row r="23" spans="2:36" x14ac:dyDescent="0.15">
      <c r="B23" s="212" t="str">
        <f>+'様式D-3_S013'!AV5</f>
        <v>S013</v>
      </c>
      <c r="C23" s="223">
        <f>+'様式D-3_S013'!AW5</f>
        <v>10.5</v>
      </c>
      <c r="D23" s="126" t="str">
        <f>+'様式D-3_S013'!AX5</f>
        <v>Ⅱ</v>
      </c>
      <c r="E23" s="56">
        <f>+'様式D-3_S013'!AY5</f>
        <v>0</v>
      </c>
      <c r="F23" s="58">
        <f>+'様式D-3_S013'!AZ5</f>
        <v>0</v>
      </c>
      <c r="G23" s="58">
        <f>+'様式D-3_S013'!BA5</f>
        <v>0</v>
      </c>
      <c r="H23" s="34">
        <f>+'様式D-3_S013'!BB5</f>
        <v>0</v>
      </c>
      <c r="I23" s="60">
        <f>+'様式D-3_S013'!BC5</f>
        <v>0</v>
      </c>
      <c r="J23" s="58">
        <f>+'様式D-3_S013'!BD5</f>
        <v>0</v>
      </c>
      <c r="K23" s="58">
        <f>+'様式D-3_S013'!BE5</f>
        <v>0</v>
      </c>
      <c r="L23" s="34">
        <f>+'様式D-3_S013'!BF5</f>
        <v>0</v>
      </c>
      <c r="M23" s="60">
        <f>+'様式D-3_S013'!BG5</f>
        <v>0</v>
      </c>
      <c r="N23" s="58">
        <f>+'様式D-3_S013'!BH5</f>
        <v>0</v>
      </c>
      <c r="O23" s="58">
        <f>+'様式D-3_S013'!BI5</f>
        <v>0</v>
      </c>
      <c r="P23" s="34">
        <f>+'様式D-3_S013'!BJ5</f>
        <v>0</v>
      </c>
      <c r="Q23" s="78" t="str">
        <f>+'様式D-3_S013'!BK5</f>
        <v/>
      </c>
      <c r="R23" s="77" t="str">
        <f>+'様式D-3_S013'!BL5</f>
        <v/>
      </c>
      <c r="S23" s="79" t="str">
        <f>+'様式D-3_S013'!BM5</f>
        <v/>
      </c>
      <c r="T23" s="76" t="str">
        <f>+'様式D-3_S013'!BN5</f>
        <v/>
      </c>
      <c r="U23" s="68">
        <f>+'様式D-3_S013'!BO5</f>
        <v>0</v>
      </c>
      <c r="V23" s="69">
        <f>+'様式D-3_S013'!BP5</f>
        <v>0</v>
      </c>
      <c r="W23" s="80">
        <f>+'様式D-3_S013'!BQ5</f>
        <v>0</v>
      </c>
      <c r="X23" s="70">
        <f>+'様式D-3_S013'!BR5</f>
        <v>0</v>
      </c>
      <c r="Y23" s="68">
        <f>+'様式D-3_S013'!BS5</f>
        <v>0</v>
      </c>
      <c r="Z23" s="69">
        <f>+'様式D-3_S013'!BT5</f>
        <v>0</v>
      </c>
      <c r="AA23" s="80">
        <f>+'様式D-3_S013'!BU5</f>
        <v>0</v>
      </c>
      <c r="AB23" s="82">
        <f>+'様式D-3_S013'!BV5</f>
        <v>0</v>
      </c>
      <c r="AC23" s="50"/>
      <c r="AD23" s="50"/>
      <c r="AE23" s="50"/>
      <c r="AF23" s="50"/>
      <c r="AG23" s="50"/>
      <c r="AH23" s="50"/>
      <c r="AI23" s="50"/>
      <c r="AJ23" s="50"/>
    </row>
    <row r="24" spans="2:36" x14ac:dyDescent="0.15">
      <c r="B24" s="212" t="str">
        <f>+'様式D-3_S014'!AV5</f>
        <v>S014</v>
      </c>
      <c r="C24" s="223">
        <f>+'様式D-3_S014'!AW5</f>
        <v>10.5</v>
      </c>
      <c r="D24" s="126" t="str">
        <f>+'様式D-3_S014'!AX5</f>
        <v>Ⅱ</v>
      </c>
      <c r="E24" s="56">
        <f>+'様式D-3_S014'!AY5</f>
        <v>0</v>
      </c>
      <c r="F24" s="58">
        <f>+'様式D-3_S014'!AZ5</f>
        <v>0</v>
      </c>
      <c r="G24" s="58">
        <f>+'様式D-3_S014'!BA5</f>
        <v>0</v>
      </c>
      <c r="H24" s="34">
        <f>+'様式D-3_S014'!BB5</f>
        <v>0</v>
      </c>
      <c r="I24" s="60">
        <f>+'様式D-3_S014'!BC5</f>
        <v>0</v>
      </c>
      <c r="J24" s="58">
        <f>+'様式D-3_S014'!BD5</f>
        <v>0</v>
      </c>
      <c r="K24" s="58">
        <f>+'様式D-3_S014'!BE5</f>
        <v>0</v>
      </c>
      <c r="L24" s="34">
        <f>+'様式D-3_S014'!BF5</f>
        <v>0</v>
      </c>
      <c r="M24" s="60">
        <f>+'様式D-3_S014'!BG5</f>
        <v>0</v>
      </c>
      <c r="N24" s="58">
        <f>+'様式D-3_S014'!BH5</f>
        <v>0</v>
      </c>
      <c r="O24" s="58">
        <f>+'様式D-3_S014'!BI5</f>
        <v>0</v>
      </c>
      <c r="P24" s="34">
        <f>+'様式D-3_S014'!BJ5</f>
        <v>0</v>
      </c>
      <c r="Q24" s="78" t="str">
        <f>+'様式D-3_S014'!BK5</f>
        <v/>
      </c>
      <c r="R24" s="77" t="str">
        <f>+'様式D-3_S014'!BL5</f>
        <v/>
      </c>
      <c r="S24" s="79" t="str">
        <f>+'様式D-3_S014'!BM5</f>
        <v/>
      </c>
      <c r="T24" s="76" t="str">
        <f>+'様式D-3_S014'!BN5</f>
        <v/>
      </c>
      <c r="U24" s="68">
        <f>+'様式D-3_S014'!BO5</f>
        <v>0</v>
      </c>
      <c r="V24" s="69">
        <f>+'様式D-3_S014'!BP5</f>
        <v>0</v>
      </c>
      <c r="W24" s="80">
        <f>+'様式D-3_S014'!BQ5</f>
        <v>0</v>
      </c>
      <c r="X24" s="70">
        <f>+'様式D-3_S014'!BR5</f>
        <v>0</v>
      </c>
      <c r="Y24" s="68">
        <f>+'様式D-3_S014'!BS5</f>
        <v>0</v>
      </c>
      <c r="Z24" s="69">
        <f>+'様式D-3_S014'!BT5</f>
        <v>0</v>
      </c>
      <c r="AA24" s="80">
        <f>+'様式D-3_S014'!BU5</f>
        <v>0</v>
      </c>
      <c r="AB24" s="82">
        <f>+'様式D-3_S014'!BV5</f>
        <v>0</v>
      </c>
      <c r="AC24" s="50"/>
      <c r="AD24" s="50"/>
      <c r="AE24" s="50"/>
      <c r="AF24" s="50"/>
      <c r="AG24" s="50"/>
      <c r="AH24" s="50"/>
      <c r="AI24" s="50"/>
      <c r="AJ24" s="50"/>
    </row>
    <row r="25" spans="2:36" x14ac:dyDescent="0.15">
      <c r="B25" s="212" t="str">
        <f>+'様式D-3_S015'!AV5</f>
        <v>S015</v>
      </c>
      <c r="C25" s="223">
        <f>+'様式D-3_S015'!AW5</f>
        <v>10.5</v>
      </c>
      <c r="D25" s="126" t="str">
        <f>+'様式D-3_S015'!AX5</f>
        <v>Ⅱ</v>
      </c>
      <c r="E25" s="56">
        <f>+'様式D-3_S015'!AY5</f>
        <v>0</v>
      </c>
      <c r="F25" s="58">
        <f>+'様式D-3_S015'!AZ5</f>
        <v>0</v>
      </c>
      <c r="G25" s="58">
        <f>+'様式D-3_S015'!BA5</f>
        <v>0</v>
      </c>
      <c r="H25" s="34">
        <f>+'様式D-3_S015'!BB5</f>
        <v>0</v>
      </c>
      <c r="I25" s="60">
        <f>+'様式D-3_S015'!BC5</f>
        <v>0</v>
      </c>
      <c r="J25" s="58">
        <f>+'様式D-3_S015'!BD5</f>
        <v>0</v>
      </c>
      <c r="K25" s="58">
        <f>+'様式D-3_S015'!BE5</f>
        <v>0</v>
      </c>
      <c r="L25" s="34">
        <f>+'様式D-3_S015'!BF5</f>
        <v>0</v>
      </c>
      <c r="M25" s="60">
        <f>+'様式D-3_S015'!BG5</f>
        <v>0</v>
      </c>
      <c r="N25" s="58">
        <f>+'様式D-3_S015'!BH5</f>
        <v>0</v>
      </c>
      <c r="O25" s="58">
        <f>+'様式D-3_S015'!BI5</f>
        <v>0</v>
      </c>
      <c r="P25" s="34">
        <f>+'様式D-3_S015'!BJ5</f>
        <v>0</v>
      </c>
      <c r="Q25" s="78" t="str">
        <f>+'様式D-3_S015'!BK5</f>
        <v/>
      </c>
      <c r="R25" s="77" t="str">
        <f>+'様式D-3_S015'!BL5</f>
        <v/>
      </c>
      <c r="S25" s="79" t="str">
        <f>+'様式D-3_S015'!BM5</f>
        <v/>
      </c>
      <c r="T25" s="76" t="str">
        <f>+'様式D-3_S015'!BN5</f>
        <v/>
      </c>
      <c r="U25" s="68">
        <f>+'様式D-3_S015'!BO5</f>
        <v>0</v>
      </c>
      <c r="V25" s="69">
        <f>+'様式D-3_S015'!BP5</f>
        <v>0</v>
      </c>
      <c r="W25" s="80">
        <f>+'様式D-3_S015'!BQ5</f>
        <v>0</v>
      </c>
      <c r="X25" s="70">
        <f>+'様式D-3_S015'!BR5</f>
        <v>0</v>
      </c>
      <c r="Y25" s="68">
        <f>+'様式D-3_S015'!BS5</f>
        <v>0</v>
      </c>
      <c r="Z25" s="69">
        <f>+'様式D-3_S015'!BT5</f>
        <v>0</v>
      </c>
      <c r="AA25" s="80">
        <f>+'様式D-3_S015'!BU5</f>
        <v>0</v>
      </c>
      <c r="AB25" s="82">
        <f>+'様式D-3_S015'!BV5</f>
        <v>0</v>
      </c>
      <c r="AC25" s="50"/>
      <c r="AD25" s="50"/>
      <c r="AE25" s="50"/>
      <c r="AF25" s="50"/>
      <c r="AG25" s="50"/>
      <c r="AH25" s="50"/>
      <c r="AI25" s="50"/>
      <c r="AJ25" s="50"/>
    </row>
    <row r="26" spans="2:36" x14ac:dyDescent="0.15">
      <c r="B26" s="212" t="str">
        <f>+'様式D-3_S016'!AV5</f>
        <v>S016</v>
      </c>
      <c r="C26" s="223">
        <f>+'様式D-3_S016'!AW5</f>
        <v>10.5</v>
      </c>
      <c r="D26" s="126" t="str">
        <f>+'様式D-3_S016'!AX5</f>
        <v>Ⅱ</v>
      </c>
      <c r="E26" s="56">
        <f>+'様式D-3_S016'!AY5</f>
        <v>0</v>
      </c>
      <c r="F26" s="58">
        <f>+'様式D-3_S016'!AZ5</f>
        <v>0</v>
      </c>
      <c r="G26" s="58">
        <f>+'様式D-3_S016'!BA5</f>
        <v>0</v>
      </c>
      <c r="H26" s="34">
        <f>+'様式D-3_S016'!BB5</f>
        <v>0</v>
      </c>
      <c r="I26" s="60">
        <f>+'様式D-3_S016'!BC5</f>
        <v>0</v>
      </c>
      <c r="J26" s="58">
        <f>+'様式D-3_S016'!BD5</f>
        <v>0</v>
      </c>
      <c r="K26" s="58">
        <f>+'様式D-3_S016'!BE5</f>
        <v>0</v>
      </c>
      <c r="L26" s="34">
        <f>+'様式D-3_S016'!BF5</f>
        <v>0</v>
      </c>
      <c r="M26" s="60">
        <f>+'様式D-3_S016'!BG5</f>
        <v>0</v>
      </c>
      <c r="N26" s="58">
        <f>+'様式D-3_S016'!BH5</f>
        <v>0</v>
      </c>
      <c r="O26" s="58">
        <f>+'様式D-3_S016'!BI5</f>
        <v>0</v>
      </c>
      <c r="P26" s="34">
        <f>+'様式D-3_S016'!BJ5</f>
        <v>0</v>
      </c>
      <c r="Q26" s="78" t="str">
        <f>+'様式D-3_S016'!BK5</f>
        <v/>
      </c>
      <c r="R26" s="77" t="str">
        <f>+'様式D-3_S016'!BL5</f>
        <v/>
      </c>
      <c r="S26" s="79" t="str">
        <f>+'様式D-3_S016'!BM5</f>
        <v/>
      </c>
      <c r="T26" s="76" t="str">
        <f>+'様式D-3_S016'!BN5</f>
        <v/>
      </c>
      <c r="U26" s="68">
        <f>+'様式D-3_S016'!BO5</f>
        <v>0</v>
      </c>
      <c r="V26" s="69">
        <f>+'様式D-3_S016'!BP5</f>
        <v>0</v>
      </c>
      <c r="W26" s="80">
        <f>+'様式D-3_S016'!BQ5</f>
        <v>0</v>
      </c>
      <c r="X26" s="70">
        <f>+'様式D-3_S016'!BR5</f>
        <v>0</v>
      </c>
      <c r="Y26" s="68">
        <f>+'様式D-3_S016'!BS5</f>
        <v>0</v>
      </c>
      <c r="Z26" s="69">
        <f>+'様式D-3_S016'!BT5</f>
        <v>0</v>
      </c>
      <c r="AA26" s="80">
        <f>+'様式D-3_S016'!BU5</f>
        <v>0</v>
      </c>
      <c r="AB26" s="82">
        <f>+'様式D-3_S016'!BV5</f>
        <v>0</v>
      </c>
      <c r="AC26" s="50"/>
      <c r="AD26" s="50"/>
      <c r="AE26" s="50"/>
      <c r="AF26" s="50"/>
      <c r="AG26" s="50"/>
      <c r="AH26" s="50"/>
      <c r="AI26" s="50"/>
      <c r="AJ26" s="50"/>
    </row>
    <row r="27" spans="2:36" x14ac:dyDescent="0.15">
      <c r="B27" s="212" t="str">
        <f>+'様式D-3_S017'!AV5</f>
        <v>S017</v>
      </c>
      <c r="C27" s="223">
        <f>+'様式D-3_S017'!AW5</f>
        <v>10.5</v>
      </c>
      <c r="D27" s="126" t="str">
        <f>+'様式D-3_S017'!AX5</f>
        <v>Ⅱ</v>
      </c>
      <c r="E27" s="56">
        <f>+'様式D-3_S017'!AY5</f>
        <v>0</v>
      </c>
      <c r="F27" s="58">
        <f>+'様式D-3_S017'!AZ5</f>
        <v>0</v>
      </c>
      <c r="G27" s="58">
        <f>+'様式D-3_S017'!BA5</f>
        <v>0</v>
      </c>
      <c r="H27" s="34">
        <f>+'様式D-3_S017'!BB5</f>
        <v>0</v>
      </c>
      <c r="I27" s="60">
        <f>+'様式D-3_S017'!BC5</f>
        <v>0</v>
      </c>
      <c r="J27" s="58">
        <f>+'様式D-3_S017'!BD5</f>
        <v>0</v>
      </c>
      <c r="K27" s="58">
        <f>+'様式D-3_S017'!BE5</f>
        <v>0</v>
      </c>
      <c r="L27" s="34">
        <f>+'様式D-3_S017'!BF5</f>
        <v>0</v>
      </c>
      <c r="M27" s="60">
        <f>+'様式D-3_S017'!BG5</f>
        <v>0</v>
      </c>
      <c r="N27" s="58">
        <f>+'様式D-3_S017'!BH5</f>
        <v>0</v>
      </c>
      <c r="O27" s="58">
        <f>+'様式D-3_S017'!BI5</f>
        <v>0</v>
      </c>
      <c r="P27" s="34">
        <f>+'様式D-3_S017'!BJ5</f>
        <v>0</v>
      </c>
      <c r="Q27" s="78" t="str">
        <f>+'様式D-3_S017'!BK5</f>
        <v/>
      </c>
      <c r="R27" s="77" t="str">
        <f>+'様式D-3_S017'!BL5</f>
        <v/>
      </c>
      <c r="S27" s="79" t="str">
        <f>+'様式D-3_S017'!BM5</f>
        <v/>
      </c>
      <c r="T27" s="76" t="str">
        <f>+'様式D-3_S017'!BN5</f>
        <v/>
      </c>
      <c r="U27" s="68">
        <f>+'様式D-3_S017'!BO5</f>
        <v>0</v>
      </c>
      <c r="V27" s="69">
        <f>+'様式D-3_S017'!BP5</f>
        <v>0</v>
      </c>
      <c r="W27" s="80">
        <f>+'様式D-3_S017'!BQ5</f>
        <v>0</v>
      </c>
      <c r="X27" s="70">
        <f>+'様式D-3_S017'!BR5</f>
        <v>0</v>
      </c>
      <c r="Y27" s="68">
        <f>+'様式D-3_S017'!BS5</f>
        <v>0</v>
      </c>
      <c r="Z27" s="69">
        <f>+'様式D-3_S017'!BT5</f>
        <v>0</v>
      </c>
      <c r="AA27" s="80">
        <f>+'様式D-3_S017'!BU5</f>
        <v>0</v>
      </c>
      <c r="AB27" s="82">
        <f>+'様式D-3_S017'!BV5</f>
        <v>0</v>
      </c>
      <c r="AC27" s="50"/>
      <c r="AD27" s="50"/>
      <c r="AE27" s="50"/>
      <c r="AF27" s="50"/>
      <c r="AG27" s="50"/>
      <c r="AH27" s="50"/>
      <c r="AI27" s="50"/>
      <c r="AJ27" s="50"/>
    </row>
    <row r="28" spans="2:36" x14ac:dyDescent="0.15">
      <c r="B28" s="212" t="str">
        <f>+'様式D-3_S018'!AV5</f>
        <v>S018</v>
      </c>
      <c r="C28" s="223">
        <f>+'様式D-3_S018'!AW5</f>
        <v>10.5</v>
      </c>
      <c r="D28" s="126" t="str">
        <f>+'様式D-3_S018'!AX5</f>
        <v>Ⅱ</v>
      </c>
      <c r="E28" s="56">
        <f>+'様式D-3_S018'!AY5</f>
        <v>0</v>
      </c>
      <c r="F28" s="58">
        <f>+'様式D-3_S018'!AZ5</f>
        <v>0</v>
      </c>
      <c r="G28" s="58">
        <f>+'様式D-3_S018'!BA5</f>
        <v>0</v>
      </c>
      <c r="H28" s="34">
        <f>+'様式D-3_S018'!BB5</f>
        <v>0</v>
      </c>
      <c r="I28" s="60">
        <f>+'様式D-3_S018'!BC5</f>
        <v>0</v>
      </c>
      <c r="J28" s="58">
        <f>+'様式D-3_S018'!BD5</f>
        <v>0</v>
      </c>
      <c r="K28" s="58">
        <f>+'様式D-3_S018'!BE5</f>
        <v>0</v>
      </c>
      <c r="L28" s="34">
        <f>+'様式D-3_S018'!BF5</f>
        <v>0</v>
      </c>
      <c r="M28" s="60">
        <f>+'様式D-3_S018'!BG5</f>
        <v>0</v>
      </c>
      <c r="N28" s="58">
        <f>+'様式D-3_S018'!BH5</f>
        <v>0</v>
      </c>
      <c r="O28" s="58">
        <f>+'様式D-3_S018'!BI5</f>
        <v>0</v>
      </c>
      <c r="P28" s="34">
        <f>+'様式D-3_S018'!BJ5</f>
        <v>0</v>
      </c>
      <c r="Q28" s="78" t="str">
        <f>+'様式D-3_S018'!BK5</f>
        <v/>
      </c>
      <c r="R28" s="77" t="str">
        <f>+'様式D-3_S018'!BL5</f>
        <v/>
      </c>
      <c r="S28" s="79" t="str">
        <f>+'様式D-3_S018'!BM5</f>
        <v/>
      </c>
      <c r="T28" s="76" t="str">
        <f>+'様式D-3_S018'!BN5</f>
        <v/>
      </c>
      <c r="U28" s="68">
        <f>+'様式D-3_S018'!BO5</f>
        <v>0</v>
      </c>
      <c r="V28" s="69">
        <f>+'様式D-3_S018'!BP5</f>
        <v>0</v>
      </c>
      <c r="W28" s="80">
        <f>+'様式D-3_S018'!BQ5</f>
        <v>0</v>
      </c>
      <c r="X28" s="70">
        <f>+'様式D-3_S018'!BR5</f>
        <v>0</v>
      </c>
      <c r="Y28" s="68">
        <f>+'様式D-3_S018'!BS5</f>
        <v>0</v>
      </c>
      <c r="Z28" s="69">
        <f>+'様式D-3_S018'!BT5</f>
        <v>0</v>
      </c>
      <c r="AA28" s="80">
        <f>+'様式D-3_S018'!BU5</f>
        <v>0</v>
      </c>
      <c r="AB28" s="82">
        <f>+'様式D-3_S018'!BV5</f>
        <v>0</v>
      </c>
      <c r="AC28" s="50"/>
      <c r="AD28" s="50"/>
      <c r="AE28" s="50"/>
      <c r="AF28" s="50"/>
      <c r="AG28" s="50"/>
      <c r="AH28" s="50"/>
      <c r="AI28" s="50"/>
      <c r="AJ28" s="50"/>
    </row>
    <row r="29" spans="2:36" x14ac:dyDescent="0.15">
      <c r="B29" s="212" t="str">
        <f>+'様式D-3_S019'!AV5</f>
        <v>S019</v>
      </c>
      <c r="C29" s="223">
        <f>+'様式D-3_S019'!AW5</f>
        <v>10.5</v>
      </c>
      <c r="D29" s="126" t="str">
        <f>+'様式D-3_S019'!AX5</f>
        <v>Ⅱ</v>
      </c>
      <c r="E29" s="56">
        <f>+'様式D-3_S019'!AY5</f>
        <v>0</v>
      </c>
      <c r="F29" s="58">
        <f>+'様式D-3_S019'!AZ5</f>
        <v>0</v>
      </c>
      <c r="G29" s="58">
        <f>+'様式D-3_S019'!BA5</f>
        <v>0</v>
      </c>
      <c r="H29" s="34">
        <f>+'様式D-3_S019'!BB5</f>
        <v>0</v>
      </c>
      <c r="I29" s="60">
        <f>+'様式D-3_S019'!BC5</f>
        <v>0</v>
      </c>
      <c r="J29" s="58">
        <f>+'様式D-3_S019'!BD5</f>
        <v>0</v>
      </c>
      <c r="K29" s="58">
        <f>+'様式D-3_S019'!BE5</f>
        <v>0</v>
      </c>
      <c r="L29" s="34">
        <f>+'様式D-3_S019'!BF5</f>
        <v>0</v>
      </c>
      <c r="M29" s="60">
        <f>+'様式D-3_S019'!BG5</f>
        <v>0</v>
      </c>
      <c r="N29" s="58">
        <f>+'様式D-3_S019'!BH5</f>
        <v>0</v>
      </c>
      <c r="O29" s="58">
        <f>+'様式D-3_S019'!BI5</f>
        <v>0</v>
      </c>
      <c r="P29" s="34">
        <f>+'様式D-3_S019'!BJ5</f>
        <v>0</v>
      </c>
      <c r="Q29" s="78" t="str">
        <f>+'様式D-3_S019'!BK5</f>
        <v/>
      </c>
      <c r="R29" s="77" t="str">
        <f>+'様式D-3_S019'!BL5</f>
        <v/>
      </c>
      <c r="S29" s="79" t="str">
        <f>+'様式D-3_S019'!BM5</f>
        <v/>
      </c>
      <c r="T29" s="76" t="str">
        <f>+'様式D-3_S019'!BN5</f>
        <v/>
      </c>
      <c r="U29" s="68">
        <f>+'様式D-3_S019'!BO5</f>
        <v>0</v>
      </c>
      <c r="V29" s="69">
        <f>+'様式D-3_S019'!BP5</f>
        <v>0</v>
      </c>
      <c r="W29" s="80">
        <f>+'様式D-3_S019'!BQ5</f>
        <v>0</v>
      </c>
      <c r="X29" s="70">
        <f>+'様式D-3_S019'!BR5</f>
        <v>0</v>
      </c>
      <c r="Y29" s="68">
        <f>+'様式D-3_S019'!BS5</f>
        <v>0</v>
      </c>
      <c r="Z29" s="69">
        <f>+'様式D-3_S019'!BT5</f>
        <v>0</v>
      </c>
      <c r="AA29" s="80">
        <f>+'様式D-3_S019'!BU5</f>
        <v>0</v>
      </c>
      <c r="AB29" s="82">
        <f>+'様式D-3_S019'!BV5</f>
        <v>0</v>
      </c>
      <c r="AC29" s="50"/>
      <c r="AD29" s="50"/>
      <c r="AE29" s="50"/>
      <c r="AF29" s="50"/>
      <c r="AG29" s="50"/>
      <c r="AH29" s="50"/>
      <c r="AI29" s="50"/>
      <c r="AJ29" s="50"/>
    </row>
    <row r="30" spans="2:36" x14ac:dyDescent="0.15">
      <c r="B30" s="212" t="str">
        <f>+'様式D-3_S020'!AV5</f>
        <v>S020</v>
      </c>
      <c r="C30" s="223">
        <f>+'様式D-3_S020'!AW5</f>
        <v>10.5</v>
      </c>
      <c r="D30" s="126" t="str">
        <f>+'様式D-3_S020'!AX5</f>
        <v>Ⅱ</v>
      </c>
      <c r="E30" s="56">
        <f>+'様式D-3_S020'!AY5</f>
        <v>0</v>
      </c>
      <c r="F30" s="58">
        <f>+'様式D-3_S020'!AZ5</f>
        <v>0</v>
      </c>
      <c r="G30" s="58">
        <f>+'様式D-3_S020'!BA5</f>
        <v>0</v>
      </c>
      <c r="H30" s="34">
        <f>+'様式D-3_S020'!BB5</f>
        <v>0</v>
      </c>
      <c r="I30" s="60">
        <f>+'様式D-3_S020'!BC5</f>
        <v>0</v>
      </c>
      <c r="J30" s="58">
        <f>+'様式D-3_S020'!BD5</f>
        <v>0</v>
      </c>
      <c r="K30" s="58">
        <f>+'様式D-3_S020'!BE5</f>
        <v>0</v>
      </c>
      <c r="L30" s="34">
        <f>+'様式D-3_S020'!BF5</f>
        <v>2</v>
      </c>
      <c r="M30" s="60">
        <f>+'様式D-3_S020'!BG5</f>
        <v>0</v>
      </c>
      <c r="N30" s="58">
        <f>+'様式D-3_S020'!BH5</f>
        <v>0</v>
      </c>
      <c r="O30" s="58">
        <f>+'様式D-3_S020'!BI5</f>
        <v>0</v>
      </c>
      <c r="P30" s="34">
        <f>+'様式D-3_S020'!BJ5</f>
        <v>0</v>
      </c>
      <c r="Q30" s="78" t="str">
        <f>+'様式D-3_S020'!BK5</f>
        <v/>
      </c>
      <c r="R30" s="77" t="str">
        <f>+'様式D-3_S020'!BL5</f>
        <v/>
      </c>
      <c r="S30" s="79" t="str">
        <f>+'様式D-3_S020'!BM5</f>
        <v/>
      </c>
      <c r="T30" s="76" t="str">
        <f>+'様式D-3_S020'!BN5</f>
        <v/>
      </c>
      <c r="U30" s="68">
        <f>+'様式D-3_S020'!BO5</f>
        <v>0</v>
      </c>
      <c r="V30" s="69">
        <f>+'様式D-3_S020'!BP5</f>
        <v>0</v>
      </c>
      <c r="W30" s="80">
        <f>+'様式D-3_S020'!BQ5</f>
        <v>0</v>
      </c>
      <c r="X30" s="70">
        <f>+'様式D-3_S020'!BR5</f>
        <v>2.7500000000000004E-2</v>
      </c>
      <c r="Y30" s="68">
        <f>+'様式D-3_S020'!BS5</f>
        <v>0</v>
      </c>
      <c r="Z30" s="69">
        <f>+'様式D-3_S020'!BT5</f>
        <v>0</v>
      </c>
      <c r="AA30" s="80">
        <f>+'様式D-3_S020'!BU5</f>
        <v>0</v>
      </c>
      <c r="AB30" s="82">
        <f>+'様式D-3_S020'!BV5</f>
        <v>0</v>
      </c>
      <c r="AC30" s="50"/>
      <c r="AD30" s="50"/>
      <c r="AE30" s="50"/>
      <c r="AF30" s="50"/>
      <c r="AG30" s="50"/>
      <c r="AH30" s="50"/>
      <c r="AI30" s="50"/>
      <c r="AJ30" s="50"/>
    </row>
    <row r="31" spans="2:36" x14ac:dyDescent="0.15">
      <c r="B31" s="212" t="str">
        <f>+'様式D-3_S021'!AV5</f>
        <v>S021</v>
      </c>
      <c r="C31" s="223">
        <f>+'様式D-3_S021'!AW5</f>
        <v>10.5</v>
      </c>
      <c r="D31" s="126" t="str">
        <f>+'様式D-3_S021'!AX5</f>
        <v>Ⅱ</v>
      </c>
      <c r="E31" s="56">
        <f>+'様式D-3_S021'!AY5</f>
        <v>0</v>
      </c>
      <c r="F31" s="58">
        <f>+'様式D-3_S021'!AZ5</f>
        <v>0</v>
      </c>
      <c r="G31" s="58">
        <f>+'様式D-3_S021'!BA5</f>
        <v>0</v>
      </c>
      <c r="H31" s="34">
        <f>+'様式D-3_S021'!BB5</f>
        <v>1</v>
      </c>
      <c r="I31" s="60">
        <f>+'様式D-3_S021'!BC5</f>
        <v>0</v>
      </c>
      <c r="J31" s="58">
        <f>+'様式D-3_S021'!BD5</f>
        <v>0</v>
      </c>
      <c r="K31" s="58">
        <f>+'様式D-3_S021'!BE5</f>
        <v>0</v>
      </c>
      <c r="L31" s="34">
        <f>+'様式D-3_S021'!BF5</f>
        <v>0</v>
      </c>
      <c r="M31" s="60">
        <f>+'様式D-3_S021'!BG5</f>
        <v>0</v>
      </c>
      <c r="N31" s="58">
        <f>+'様式D-3_S021'!BH5</f>
        <v>0</v>
      </c>
      <c r="O31" s="58">
        <f>+'様式D-3_S021'!BI5</f>
        <v>0</v>
      </c>
      <c r="P31" s="34">
        <f>+'様式D-3_S021'!BJ5</f>
        <v>1</v>
      </c>
      <c r="Q31" s="78" t="str">
        <f>+'様式D-3_S021'!BK5</f>
        <v/>
      </c>
      <c r="R31" s="77" t="str">
        <f>+'様式D-3_S021'!BL5</f>
        <v/>
      </c>
      <c r="S31" s="79" t="str">
        <f>+'様式D-3_S021'!BM5</f>
        <v/>
      </c>
      <c r="T31" s="76">
        <f>+'様式D-3_S021'!BN5</f>
        <v>10.5</v>
      </c>
      <c r="U31" s="68">
        <f>+'様式D-3_S021'!BO5</f>
        <v>0</v>
      </c>
      <c r="V31" s="69">
        <f>+'様式D-3_S021'!BP5</f>
        <v>0</v>
      </c>
      <c r="W31" s="80">
        <f>+'様式D-3_S021'!BQ5</f>
        <v>0</v>
      </c>
      <c r="X31" s="70">
        <f>+'様式D-3_S021'!BR5</f>
        <v>0</v>
      </c>
      <c r="Y31" s="68">
        <f>+'様式D-3_S021'!BS5</f>
        <v>0</v>
      </c>
      <c r="Z31" s="69">
        <f>+'様式D-3_S021'!BT5</f>
        <v>0</v>
      </c>
      <c r="AA31" s="80">
        <f>+'様式D-3_S021'!BU5</f>
        <v>0</v>
      </c>
      <c r="AB31" s="82">
        <f>+'様式D-3_S021'!BV5</f>
        <v>6.02</v>
      </c>
      <c r="AC31" s="50"/>
      <c r="AD31" s="50"/>
      <c r="AE31" s="50"/>
      <c r="AF31" s="50"/>
      <c r="AG31" s="50"/>
      <c r="AH31" s="50"/>
      <c r="AI31" s="50"/>
      <c r="AJ31" s="50"/>
    </row>
    <row r="32" spans="2:36" x14ac:dyDescent="0.15">
      <c r="B32" s="212" t="str">
        <f>+'様式D-3_S022'!AV5</f>
        <v>S022</v>
      </c>
      <c r="C32" s="223">
        <f>+'様式D-3_S022'!AW5</f>
        <v>10.5</v>
      </c>
      <c r="D32" s="126" t="str">
        <f>+'様式D-3_S022'!AX5</f>
        <v>Ⅱ</v>
      </c>
      <c r="E32" s="56">
        <f>+'様式D-3_S022'!AY5</f>
        <v>0</v>
      </c>
      <c r="F32" s="58">
        <f>+'様式D-3_S022'!AZ5</f>
        <v>0</v>
      </c>
      <c r="G32" s="58">
        <f>+'様式D-3_S022'!BA5</f>
        <v>0</v>
      </c>
      <c r="H32" s="34">
        <f>+'様式D-3_S022'!BB5</f>
        <v>1</v>
      </c>
      <c r="I32" s="60">
        <f>+'様式D-3_S022'!BC5</f>
        <v>0</v>
      </c>
      <c r="J32" s="58">
        <f>+'様式D-3_S022'!BD5</f>
        <v>0</v>
      </c>
      <c r="K32" s="58">
        <f>+'様式D-3_S022'!BE5</f>
        <v>0</v>
      </c>
      <c r="L32" s="34">
        <f>+'様式D-3_S022'!BF5</f>
        <v>0</v>
      </c>
      <c r="M32" s="60">
        <f>+'様式D-3_S022'!BG5</f>
        <v>0</v>
      </c>
      <c r="N32" s="58">
        <f>+'様式D-3_S022'!BH5</f>
        <v>0</v>
      </c>
      <c r="O32" s="58">
        <f>+'様式D-3_S022'!BI5</f>
        <v>0</v>
      </c>
      <c r="P32" s="34">
        <f>+'様式D-3_S022'!BJ5</f>
        <v>3</v>
      </c>
      <c r="Q32" s="78" t="str">
        <f>+'様式D-3_S022'!BK5</f>
        <v/>
      </c>
      <c r="R32" s="77" t="str">
        <f>+'様式D-3_S022'!BL5</f>
        <v/>
      </c>
      <c r="S32" s="79" t="str">
        <f>+'様式D-3_S022'!BM5</f>
        <v/>
      </c>
      <c r="T32" s="76">
        <f>+'様式D-3_S022'!BN5</f>
        <v>10.5</v>
      </c>
      <c r="U32" s="68">
        <f>+'様式D-3_S022'!BO5</f>
        <v>0</v>
      </c>
      <c r="V32" s="69">
        <f>+'様式D-3_S022'!BP5</f>
        <v>0</v>
      </c>
      <c r="W32" s="80">
        <f>+'様式D-3_S022'!BQ5</f>
        <v>0</v>
      </c>
      <c r="X32" s="70">
        <f>+'様式D-3_S022'!BR5</f>
        <v>0</v>
      </c>
      <c r="Y32" s="68">
        <f>+'様式D-3_S022'!BS5</f>
        <v>0</v>
      </c>
      <c r="Z32" s="69">
        <f>+'様式D-3_S022'!BT5</f>
        <v>0</v>
      </c>
      <c r="AA32" s="80">
        <f>+'様式D-3_S022'!BU5</f>
        <v>0</v>
      </c>
      <c r="AB32" s="82">
        <f>+'様式D-3_S022'!BV5</f>
        <v>22.65</v>
      </c>
      <c r="AC32" s="50"/>
      <c r="AD32" s="50"/>
      <c r="AE32" s="50"/>
      <c r="AF32" s="50"/>
      <c r="AG32" s="50"/>
      <c r="AH32" s="50"/>
      <c r="AI32" s="50"/>
      <c r="AJ32" s="50"/>
    </row>
    <row r="33" spans="2:36" x14ac:dyDescent="0.15">
      <c r="B33" s="212" t="str">
        <f>+'様式D-3_S023'!AV5</f>
        <v>S023</v>
      </c>
      <c r="C33" s="223">
        <f>+'様式D-3_S023'!AW5</f>
        <v>10.5</v>
      </c>
      <c r="D33" s="126" t="str">
        <f>+'様式D-3_S023'!AX5</f>
        <v>Ⅱ</v>
      </c>
      <c r="E33" s="56">
        <f>+'様式D-3_S023'!AY5</f>
        <v>0</v>
      </c>
      <c r="F33" s="58">
        <f>+'様式D-3_S023'!AZ5</f>
        <v>0</v>
      </c>
      <c r="G33" s="58">
        <f>+'様式D-3_S023'!BA5</f>
        <v>0</v>
      </c>
      <c r="H33" s="34">
        <f>+'様式D-3_S023'!BB5</f>
        <v>1</v>
      </c>
      <c r="I33" s="60">
        <f>+'様式D-3_S023'!BC5</f>
        <v>0</v>
      </c>
      <c r="J33" s="58">
        <f>+'様式D-3_S023'!BD5</f>
        <v>0</v>
      </c>
      <c r="K33" s="58">
        <f>+'様式D-3_S023'!BE5</f>
        <v>0</v>
      </c>
      <c r="L33" s="34">
        <f>+'様式D-3_S023'!BF5</f>
        <v>0</v>
      </c>
      <c r="M33" s="60">
        <f>+'様式D-3_S023'!BG5</f>
        <v>0</v>
      </c>
      <c r="N33" s="58">
        <f>+'様式D-3_S023'!BH5</f>
        <v>0</v>
      </c>
      <c r="O33" s="58">
        <f>+'様式D-3_S023'!BI5</f>
        <v>0</v>
      </c>
      <c r="P33" s="34">
        <f>+'様式D-3_S023'!BJ5</f>
        <v>5</v>
      </c>
      <c r="Q33" s="78" t="str">
        <f>+'様式D-3_S023'!BK5</f>
        <v/>
      </c>
      <c r="R33" s="77" t="str">
        <f>+'様式D-3_S023'!BL5</f>
        <v/>
      </c>
      <c r="S33" s="79" t="str">
        <f>+'様式D-3_S023'!BM5</f>
        <v/>
      </c>
      <c r="T33" s="76">
        <f>+'様式D-3_S023'!BN5</f>
        <v>10.5</v>
      </c>
      <c r="U33" s="68">
        <f>+'様式D-3_S023'!BO5</f>
        <v>0</v>
      </c>
      <c r="V33" s="69">
        <f>+'様式D-3_S023'!BP5</f>
        <v>0</v>
      </c>
      <c r="W33" s="80">
        <f>+'様式D-3_S023'!BQ5</f>
        <v>0</v>
      </c>
      <c r="X33" s="70">
        <f>+'様式D-3_S023'!BR5</f>
        <v>0</v>
      </c>
      <c r="Y33" s="68">
        <f>+'様式D-3_S023'!BS5</f>
        <v>0</v>
      </c>
      <c r="Z33" s="69">
        <f>+'様式D-3_S023'!BT5</f>
        <v>0</v>
      </c>
      <c r="AA33" s="80">
        <f>+'様式D-3_S023'!BU5</f>
        <v>0</v>
      </c>
      <c r="AB33" s="82">
        <f>+'様式D-3_S023'!BV5</f>
        <v>13.5</v>
      </c>
      <c r="AC33" s="50"/>
      <c r="AD33" s="50"/>
      <c r="AE33" s="50"/>
      <c r="AF33" s="50"/>
      <c r="AG33" s="50"/>
      <c r="AH33" s="50"/>
      <c r="AI33" s="50"/>
      <c r="AJ33" s="50"/>
    </row>
    <row r="34" spans="2:36" x14ac:dyDescent="0.15">
      <c r="B34" s="212" t="str">
        <f>+'様式D-3_S024'!AV5</f>
        <v>S024</v>
      </c>
      <c r="C34" s="223">
        <f>+'様式D-3_S024'!AW5</f>
        <v>10.5</v>
      </c>
      <c r="D34" s="126" t="str">
        <f>+'様式D-3_S024'!AX5</f>
        <v>Ⅱ</v>
      </c>
      <c r="E34" s="56">
        <f>+'様式D-3_S024'!AY5</f>
        <v>0</v>
      </c>
      <c r="F34" s="58">
        <f>+'様式D-3_S024'!AZ5</f>
        <v>0</v>
      </c>
      <c r="G34" s="58">
        <f>+'様式D-3_S024'!BA5</f>
        <v>0</v>
      </c>
      <c r="H34" s="34">
        <f>+'様式D-3_S024'!BB5</f>
        <v>1</v>
      </c>
      <c r="I34" s="60">
        <f>+'様式D-3_S024'!BC5</f>
        <v>0</v>
      </c>
      <c r="J34" s="58">
        <f>+'様式D-3_S024'!BD5</f>
        <v>0</v>
      </c>
      <c r="K34" s="58">
        <f>+'様式D-3_S024'!BE5</f>
        <v>0</v>
      </c>
      <c r="L34" s="34">
        <f>+'様式D-3_S024'!BF5</f>
        <v>0</v>
      </c>
      <c r="M34" s="60">
        <f>+'様式D-3_S024'!BG5</f>
        <v>0</v>
      </c>
      <c r="N34" s="58">
        <f>+'様式D-3_S024'!BH5</f>
        <v>0</v>
      </c>
      <c r="O34" s="58">
        <f>+'様式D-3_S024'!BI5</f>
        <v>0</v>
      </c>
      <c r="P34" s="34">
        <f>+'様式D-3_S024'!BJ5</f>
        <v>3</v>
      </c>
      <c r="Q34" s="78" t="str">
        <f>+'様式D-3_S024'!BK5</f>
        <v/>
      </c>
      <c r="R34" s="77" t="str">
        <f>+'様式D-3_S024'!BL5</f>
        <v/>
      </c>
      <c r="S34" s="79" t="str">
        <f>+'様式D-3_S024'!BM5</f>
        <v/>
      </c>
      <c r="T34" s="76">
        <f>+'様式D-3_S024'!BN5</f>
        <v>10.5</v>
      </c>
      <c r="U34" s="68">
        <f>+'様式D-3_S024'!BO5</f>
        <v>0</v>
      </c>
      <c r="V34" s="69">
        <f>+'様式D-3_S024'!BP5</f>
        <v>0</v>
      </c>
      <c r="W34" s="80">
        <f>+'様式D-3_S024'!BQ5</f>
        <v>0</v>
      </c>
      <c r="X34" s="70">
        <f>+'様式D-3_S024'!BR5</f>
        <v>0</v>
      </c>
      <c r="Y34" s="68">
        <f>+'様式D-3_S024'!BS5</f>
        <v>0</v>
      </c>
      <c r="Z34" s="69">
        <f>+'様式D-3_S024'!BT5</f>
        <v>0</v>
      </c>
      <c r="AA34" s="80">
        <f>+'様式D-3_S024'!BU5</f>
        <v>0</v>
      </c>
      <c r="AB34" s="82">
        <f>+'様式D-3_S024'!BV5</f>
        <v>5.74</v>
      </c>
      <c r="AC34" s="50"/>
      <c r="AD34" s="50"/>
      <c r="AE34" s="50"/>
      <c r="AF34" s="50"/>
      <c r="AG34" s="50"/>
      <c r="AH34" s="50"/>
      <c r="AI34" s="50"/>
      <c r="AJ34" s="50"/>
    </row>
    <row r="35" spans="2:36" x14ac:dyDescent="0.15">
      <c r="B35" s="212" t="str">
        <f>+'様式D-3_S025'!AV5</f>
        <v>S025</v>
      </c>
      <c r="C35" s="223">
        <f>+'様式D-3_S025'!AW5</f>
        <v>10.5</v>
      </c>
      <c r="D35" s="126" t="str">
        <f>+'様式D-3_S025'!AX5</f>
        <v>Ⅱ</v>
      </c>
      <c r="E35" s="56">
        <f>+'様式D-3_S025'!AY5</f>
        <v>0</v>
      </c>
      <c r="F35" s="58">
        <f>+'様式D-3_S025'!AZ5</f>
        <v>0</v>
      </c>
      <c r="G35" s="58">
        <f>+'様式D-3_S025'!BA5</f>
        <v>0</v>
      </c>
      <c r="H35" s="34">
        <f>+'様式D-3_S025'!BB5</f>
        <v>1</v>
      </c>
      <c r="I35" s="60">
        <f>+'様式D-3_S025'!BC5</f>
        <v>0</v>
      </c>
      <c r="J35" s="58">
        <f>+'様式D-3_S025'!BD5</f>
        <v>0</v>
      </c>
      <c r="K35" s="58">
        <f>+'様式D-3_S025'!BE5</f>
        <v>0</v>
      </c>
      <c r="L35" s="34">
        <f>+'様式D-3_S025'!BF5</f>
        <v>0</v>
      </c>
      <c r="M35" s="60">
        <f>+'様式D-3_S025'!BG5</f>
        <v>0</v>
      </c>
      <c r="N35" s="58">
        <f>+'様式D-3_S025'!BH5</f>
        <v>0</v>
      </c>
      <c r="O35" s="58">
        <f>+'様式D-3_S025'!BI5</f>
        <v>0</v>
      </c>
      <c r="P35" s="34">
        <f>+'様式D-3_S025'!BJ5</f>
        <v>3</v>
      </c>
      <c r="Q35" s="78" t="str">
        <f>+'様式D-3_S025'!BK5</f>
        <v/>
      </c>
      <c r="R35" s="77" t="str">
        <f>+'様式D-3_S025'!BL5</f>
        <v/>
      </c>
      <c r="S35" s="79" t="str">
        <f>+'様式D-3_S025'!BM5</f>
        <v/>
      </c>
      <c r="T35" s="76">
        <f>+'様式D-3_S025'!BN5</f>
        <v>10.5</v>
      </c>
      <c r="U35" s="68">
        <f>+'様式D-3_S025'!BO5</f>
        <v>0</v>
      </c>
      <c r="V35" s="69">
        <f>+'様式D-3_S025'!BP5</f>
        <v>0</v>
      </c>
      <c r="W35" s="80">
        <f>+'様式D-3_S025'!BQ5</f>
        <v>0</v>
      </c>
      <c r="X35" s="70">
        <f>+'様式D-3_S025'!BR5</f>
        <v>0</v>
      </c>
      <c r="Y35" s="68">
        <f>+'様式D-3_S025'!BS5</f>
        <v>0</v>
      </c>
      <c r="Z35" s="69">
        <f>+'様式D-3_S025'!BT5</f>
        <v>0</v>
      </c>
      <c r="AA35" s="80">
        <f>+'様式D-3_S025'!BU5</f>
        <v>0</v>
      </c>
      <c r="AB35" s="82">
        <f>+'様式D-3_S025'!BV5</f>
        <v>9.0400000000000009</v>
      </c>
      <c r="AC35" s="50"/>
      <c r="AD35" s="50"/>
      <c r="AE35" s="50"/>
      <c r="AF35" s="50"/>
      <c r="AG35" s="50"/>
      <c r="AH35" s="50"/>
      <c r="AI35" s="50"/>
      <c r="AJ35" s="50"/>
    </row>
    <row r="36" spans="2:36" x14ac:dyDescent="0.15">
      <c r="B36" s="212" t="str">
        <f>+'様式D-3_S026'!AV5</f>
        <v>S026</v>
      </c>
      <c r="C36" s="223">
        <f>+'様式D-3_S026'!AW5</f>
        <v>10.5</v>
      </c>
      <c r="D36" s="126" t="str">
        <f>+'様式D-3_S026'!AX5</f>
        <v>Ⅱ</v>
      </c>
      <c r="E36" s="56">
        <f>+'様式D-3_S026'!AY5</f>
        <v>0</v>
      </c>
      <c r="F36" s="58">
        <f>+'様式D-3_S026'!AZ5</f>
        <v>0</v>
      </c>
      <c r="G36" s="58">
        <f>+'様式D-3_S026'!BA5</f>
        <v>0</v>
      </c>
      <c r="H36" s="34">
        <f>+'様式D-3_S026'!BB5</f>
        <v>1</v>
      </c>
      <c r="I36" s="60">
        <f>+'様式D-3_S026'!BC5</f>
        <v>0</v>
      </c>
      <c r="J36" s="58">
        <f>+'様式D-3_S026'!BD5</f>
        <v>0</v>
      </c>
      <c r="K36" s="58">
        <f>+'様式D-3_S026'!BE5</f>
        <v>0</v>
      </c>
      <c r="L36" s="34">
        <f>+'様式D-3_S026'!BF5</f>
        <v>0</v>
      </c>
      <c r="M36" s="60">
        <f>+'様式D-3_S026'!BG5</f>
        <v>0</v>
      </c>
      <c r="N36" s="58">
        <f>+'様式D-3_S026'!BH5</f>
        <v>0</v>
      </c>
      <c r="O36" s="58">
        <f>+'様式D-3_S026'!BI5</f>
        <v>0</v>
      </c>
      <c r="P36" s="34">
        <f>+'様式D-3_S026'!BJ5</f>
        <v>1</v>
      </c>
      <c r="Q36" s="78" t="str">
        <f>+'様式D-3_S026'!BK5</f>
        <v/>
      </c>
      <c r="R36" s="77" t="str">
        <f>+'様式D-3_S026'!BL5</f>
        <v/>
      </c>
      <c r="S36" s="79" t="str">
        <f>+'様式D-3_S026'!BM5</f>
        <v/>
      </c>
      <c r="T36" s="76">
        <f>+'様式D-3_S026'!BN5</f>
        <v>10.5</v>
      </c>
      <c r="U36" s="68">
        <f>+'様式D-3_S026'!BO5</f>
        <v>0</v>
      </c>
      <c r="V36" s="69">
        <f>+'様式D-3_S026'!BP5</f>
        <v>0</v>
      </c>
      <c r="W36" s="80">
        <f>+'様式D-3_S026'!BQ5</f>
        <v>0</v>
      </c>
      <c r="X36" s="70">
        <f>+'様式D-3_S026'!BR5</f>
        <v>0</v>
      </c>
      <c r="Y36" s="68">
        <f>+'様式D-3_S026'!BS5</f>
        <v>0</v>
      </c>
      <c r="Z36" s="69">
        <f>+'様式D-3_S026'!BT5</f>
        <v>0</v>
      </c>
      <c r="AA36" s="80">
        <f>+'様式D-3_S026'!BU5</f>
        <v>0</v>
      </c>
      <c r="AB36" s="82">
        <f>+'様式D-3_S026'!BV5</f>
        <v>13.33</v>
      </c>
      <c r="AC36" s="50"/>
      <c r="AD36" s="50"/>
      <c r="AE36" s="50"/>
      <c r="AF36" s="50"/>
      <c r="AG36" s="50"/>
      <c r="AH36" s="50"/>
      <c r="AI36" s="50"/>
      <c r="AJ36" s="50"/>
    </row>
    <row r="37" spans="2:36" x14ac:dyDescent="0.15">
      <c r="B37" s="212" t="str">
        <f>+'様式D-3_S027'!AV5</f>
        <v>S027</v>
      </c>
      <c r="C37" s="223">
        <f>+'様式D-3_S027'!AW5</f>
        <v>10.5</v>
      </c>
      <c r="D37" s="126" t="str">
        <f>+'様式D-3_S027'!AX5</f>
        <v>Ⅱ</v>
      </c>
      <c r="E37" s="56">
        <f>+'様式D-3_S027'!AY5</f>
        <v>0</v>
      </c>
      <c r="F37" s="58">
        <f>+'様式D-3_S027'!AZ5</f>
        <v>0</v>
      </c>
      <c r="G37" s="58">
        <f>+'様式D-3_S027'!BA5</f>
        <v>0</v>
      </c>
      <c r="H37" s="34">
        <f>+'様式D-3_S027'!BB5</f>
        <v>1</v>
      </c>
      <c r="I37" s="60">
        <f>+'様式D-3_S027'!BC5</f>
        <v>0</v>
      </c>
      <c r="J37" s="58">
        <f>+'様式D-3_S027'!BD5</f>
        <v>0</v>
      </c>
      <c r="K37" s="58">
        <f>+'様式D-3_S027'!BE5</f>
        <v>0</v>
      </c>
      <c r="L37" s="34">
        <f>+'様式D-3_S027'!BF5</f>
        <v>0</v>
      </c>
      <c r="M37" s="60">
        <f>+'様式D-3_S027'!BG5</f>
        <v>0</v>
      </c>
      <c r="N37" s="58">
        <f>+'様式D-3_S027'!BH5</f>
        <v>0</v>
      </c>
      <c r="O37" s="58">
        <f>+'様式D-3_S027'!BI5</f>
        <v>0</v>
      </c>
      <c r="P37" s="34">
        <f>+'様式D-3_S027'!BJ5</f>
        <v>2</v>
      </c>
      <c r="Q37" s="78" t="str">
        <f>+'様式D-3_S027'!BK5</f>
        <v/>
      </c>
      <c r="R37" s="77" t="str">
        <f>+'様式D-3_S027'!BL5</f>
        <v/>
      </c>
      <c r="S37" s="79" t="str">
        <f>+'様式D-3_S027'!BM5</f>
        <v/>
      </c>
      <c r="T37" s="76">
        <f>+'様式D-3_S027'!BN5</f>
        <v>10.5</v>
      </c>
      <c r="U37" s="68">
        <f>+'様式D-3_S027'!BO5</f>
        <v>0</v>
      </c>
      <c r="V37" s="69">
        <f>+'様式D-3_S027'!BP5</f>
        <v>0</v>
      </c>
      <c r="W37" s="80">
        <f>+'様式D-3_S027'!BQ5</f>
        <v>0</v>
      </c>
      <c r="X37" s="70">
        <f>+'様式D-3_S027'!BR5</f>
        <v>0</v>
      </c>
      <c r="Y37" s="68">
        <f>+'様式D-3_S027'!BS5</f>
        <v>0</v>
      </c>
      <c r="Z37" s="69">
        <f>+'様式D-3_S027'!BT5</f>
        <v>0</v>
      </c>
      <c r="AA37" s="80">
        <f>+'様式D-3_S027'!BU5</f>
        <v>0</v>
      </c>
      <c r="AB37" s="82">
        <f>+'様式D-3_S027'!BV5</f>
        <v>3.88</v>
      </c>
      <c r="AC37" s="50"/>
      <c r="AD37" s="50"/>
      <c r="AE37" s="50"/>
      <c r="AF37" s="50"/>
      <c r="AG37" s="50"/>
      <c r="AH37" s="50"/>
      <c r="AI37" s="50"/>
      <c r="AJ37" s="50"/>
    </row>
    <row r="38" spans="2:36" x14ac:dyDescent="0.15">
      <c r="B38" s="212" t="str">
        <f>+'様式D-3_S028'!AV5</f>
        <v>S028</v>
      </c>
      <c r="C38" s="223">
        <f>+'様式D-3_S028'!AW5</f>
        <v>10.5</v>
      </c>
      <c r="D38" s="126" t="str">
        <f>+'様式D-3_S028'!AX5</f>
        <v>Ⅱ</v>
      </c>
      <c r="E38" s="56">
        <f>+'様式D-3_S028'!AY5</f>
        <v>0</v>
      </c>
      <c r="F38" s="58">
        <f>+'様式D-3_S028'!AZ5</f>
        <v>0</v>
      </c>
      <c r="G38" s="58">
        <f>+'様式D-3_S028'!BA5</f>
        <v>0</v>
      </c>
      <c r="H38" s="34">
        <f>+'様式D-3_S028'!BB5</f>
        <v>1</v>
      </c>
      <c r="I38" s="60">
        <f>+'様式D-3_S028'!BC5</f>
        <v>0</v>
      </c>
      <c r="J38" s="58">
        <f>+'様式D-3_S028'!BD5</f>
        <v>0</v>
      </c>
      <c r="K38" s="58">
        <f>+'様式D-3_S028'!BE5</f>
        <v>0</v>
      </c>
      <c r="L38" s="34">
        <f>+'様式D-3_S028'!BF5</f>
        <v>0</v>
      </c>
      <c r="M38" s="60">
        <f>+'様式D-3_S028'!BG5</f>
        <v>0</v>
      </c>
      <c r="N38" s="58">
        <f>+'様式D-3_S028'!BH5</f>
        <v>0</v>
      </c>
      <c r="O38" s="58">
        <f>+'様式D-3_S028'!BI5</f>
        <v>0</v>
      </c>
      <c r="P38" s="34">
        <f>+'様式D-3_S028'!BJ5</f>
        <v>3</v>
      </c>
      <c r="Q38" s="78" t="str">
        <f>+'様式D-3_S028'!BK5</f>
        <v/>
      </c>
      <c r="R38" s="77" t="str">
        <f>+'様式D-3_S028'!BL5</f>
        <v/>
      </c>
      <c r="S38" s="79" t="str">
        <f>+'様式D-3_S028'!BM5</f>
        <v/>
      </c>
      <c r="T38" s="76">
        <f>+'様式D-3_S028'!BN5</f>
        <v>10.5</v>
      </c>
      <c r="U38" s="68">
        <f>+'様式D-3_S028'!BO5</f>
        <v>0</v>
      </c>
      <c r="V38" s="69">
        <f>+'様式D-3_S028'!BP5</f>
        <v>0</v>
      </c>
      <c r="W38" s="80">
        <f>+'様式D-3_S028'!BQ5</f>
        <v>0</v>
      </c>
      <c r="X38" s="70">
        <f>+'様式D-3_S028'!BR5</f>
        <v>0</v>
      </c>
      <c r="Y38" s="68">
        <f>+'様式D-3_S028'!BS5</f>
        <v>0</v>
      </c>
      <c r="Z38" s="69">
        <f>+'様式D-3_S028'!BT5</f>
        <v>0</v>
      </c>
      <c r="AA38" s="80">
        <f>+'様式D-3_S028'!BU5</f>
        <v>0</v>
      </c>
      <c r="AB38" s="82">
        <f>+'様式D-3_S028'!BV5</f>
        <v>10.23</v>
      </c>
      <c r="AC38" s="50"/>
      <c r="AD38" s="50"/>
      <c r="AE38" s="50"/>
      <c r="AF38" s="50"/>
      <c r="AG38" s="50"/>
      <c r="AH38" s="50"/>
      <c r="AI38" s="50"/>
      <c r="AJ38" s="50"/>
    </row>
    <row r="39" spans="2:36" x14ac:dyDescent="0.15">
      <c r="B39" s="212" t="str">
        <f>+'様式D-3_S029'!AV5</f>
        <v>S029</v>
      </c>
      <c r="C39" s="223">
        <f>+'様式D-3_S029'!AW5</f>
        <v>10.5</v>
      </c>
      <c r="D39" s="126" t="str">
        <f>+'様式D-3_S029'!AX5</f>
        <v>Ⅱ</v>
      </c>
      <c r="E39" s="56">
        <f>+'様式D-3_S029'!AY5</f>
        <v>0</v>
      </c>
      <c r="F39" s="58">
        <f>+'様式D-3_S029'!AZ5</f>
        <v>0</v>
      </c>
      <c r="G39" s="58">
        <f>+'様式D-3_S029'!BA5</f>
        <v>0</v>
      </c>
      <c r="H39" s="34">
        <f>+'様式D-3_S029'!BB5</f>
        <v>1</v>
      </c>
      <c r="I39" s="60">
        <f>+'様式D-3_S029'!BC5</f>
        <v>0</v>
      </c>
      <c r="J39" s="58">
        <f>+'様式D-3_S029'!BD5</f>
        <v>0</v>
      </c>
      <c r="K39" s="58">
        <f>+'様式D-3_S029'!BE5</f>
        <v>0</v>
      </c>
      <c r="L39" s="34">
        <f>+'様式D-3_S029'!BF5</f>
        <v>1</v>
      </c>
      <c r="M39" s="60">
        <f>+'様式D-3_S029'!BG5</f>
        <v>0</v>
      </c>
      <c r="N39" s="58">
        <f>+'様式D-3_S029'!BH5</f>
        <v>0</v>
      </c>
      <c r="O39" s="58">
        <f>+'様式D-3_S029'!BI5</f>
        <v>0</v>
      </c>
      <c r="P39" s="34">
        <f>+'様式D-3_S029'!BJ5</f>
        <v>3</v>
      </c>
      <c r="Q39" s="78" t="str">
        <f>+'様式D-3_S029'!BK5</f>
        <v/>
      </c>
      <c r="R39" s="77" t="str">
        <f>+'様式D-3_S029'!BL5</f>
        <v/>
      </c>
      <c r="S39" s="79" t="str">
        <f>+'様式D-3_S029'!BM5</f>
        <v/>
      </c>
      <c r="T39" s="76">
        <f>+'様式D-3_S029'!BN5</f>
        <v>10.5</v>
      </c>
      <c r="U39" s="68">
        <f>+'様式D-3_S029'!BO5</f>
        <v>0</v>
      </c>
      <c r="V39" s="69">
        <f>+'様式D-3_S029'!BP5</f>
        <v>0</v>
      </c>
      <c r="W39" s="80">
        <f>+'様式D-3_S029'!BQ5</f>
        <v>0</v>
      </c>
      <c r="X39" s="70">
        <f>+'様式D-3_S029'!BR5</f>
        <v>0.39</v>
      </c>
      <c r="Y39" s="68">
        <f>+'様式D-3_S029'!BS5</f>
        <v>0</v>
      </c>
      <c r="Z39" s="69">
        <f>+'様式D-3_S029'!BT5</f>
        <v>0</v>
      </c>
      <c r="AA39" s="80">
        <f>+'様式D-3_S029'!BU5</f>
        <v>0</v>
      </c>
      <c r="AB39" s="82">
        <f>+'様式D-3_S029'!BV5</f>
        <v>10.959999999999999</v>
      </c>
      <c r="AC39" s="50"/>
      <c r="AD39" s="50"/>
      <c r="AE39" s="50"/>
      <c r="AF39" s="50"/>
      <c r="AG39" s="50"/>
      <c r="AH39" s="50"/>
      <c r="AI39" s="50"/>
      <c r="AJ39" s="50"/>
    </row>
    <row r="40" spans="2:36" x14ac:dyDescent="0.15">
      <c r="B40" s="212" t="str">
        <f>+'様式D-3_S030'!AV5</f>
        <v>S030</v>
      </c>
      <c r="C40" s="223">
        <f>+'様式D-3_S030'!AW5</f>
        <v>10.5</v>
      </c>
      <c r="D40" s="126" t="str">
        <f>+'様式D-3_S030'!AX5</f>
        <v>Ⅱ</v>
      </c>
      <c r="E40" s="56">
        <f>+'様式D-3_S030'!AY5</f>
        <v>0</v>
      </c>
      <c r="F40" s="58">
        <f>+'様式D-3_S030'!AZ5</f>
        <v>0</v>
      </c>
      <c r="G40" s="58">
        <f>+'様式D-3_S030'!BA5</f>
        <v>0</v>
      </c>
      <c r="H40" s="34">
        <f>+'様式D-3_S030'!BB5</f>
        <v>1</v>
      </c>
      <c r="I40" s="60">
        <f>+'様式D-3_S030'!BC5</f>
        <v>0</v>
      </c>
      <c r="J40" s="58">
        <f>+'様式D-3_S030'!BD5</f>
        <v>0</v>
      </c>
      <c r="K40" s="58">
        <f>+'様式D-3_S030'!BE5</f>
        <v>0</v>
      </c>
      <c r="L40" s="34">
        <f>+'様式D-3_S030'!BF5</f>
        <v>2</v>
      </c>
      <c r="M40" s="60">
        <f>+'様式D-3_S030'!BG5</f>
        <v>0</v>
      </c>
      <c r="N40" s="58">
        <f>+'様式D-3_S030'!BH5</f>
        <v>0</v>
      </c>
      <c r="O40" s="58">
        <f>+'様式D-3_S030'!BI5</f>
        <v>0</v>
      </c>
      <c r="P40" s="34">
        <f>+'様式D-3_S030'!BJ5</f>
        <v>2</v>
      </c>
      <c r="Q40" s="78" t="str">
        <f>+'様式D-3_S030'!BK5</f>
        <v/>
      </c>
      <c r="R40" s="77" t="str">
        <f>+'様式D-3_S030'!BL5</f>
        <v/>
      </c>
      <c r="S40" s="79" t="str">
        <f>+'様式D-3_S030'!BM5</f>
        <v/>
      </c>
      <c r="T40" s="76">
        <f>+'様式D-3_S030'!BN5</f>
        <v>10.5</v>
      </c>
      <c r="U40" s="68">
        <f>+'様式D-3_S030'!BO5</f>
        <v>0</v>
      </c>
      <c r="V40" s="69">
        <f>+'様式D-3_S030'!BP5</f>
        <v>0</v>
      </c>
      <c r="W40" s="80">
        <f>+'様式D-3_S030'!BQ5</f>
        <v>0</v>
      </c>
      <c r="X40" s="70">
        <f>+'様式D-3_S030'!BR5</f>
        <v>0.76250000000000007</v>
      </c>
      <c r="Y40" s="68">
        <f>+'様式D-3_S030'!BS5</f>
        <v>0</v>
      </c>
      <c r="Z40" s="69">
        <f>+'様式D-3_S030'!BT5</f>
        <v>0</v>
      </c>
      <c r="AA40" s="80">
        <f>+'様式D-3_S030'!BU5</f>
        <v>0</v>
      </c>
      <c r="AB40" s="82">
        <f>+'様式D-3_S030'!BV5</f>
        <v>7.1999999999999993</v>
      </c>
      <c r="AC40" s="50"/>
      <c r="AD40" s="50"/>
      <c r="AE40" s="50"/>
      <c r="AF40" s="50"/>
      <c r="AG40" s="50"/>
      <c r="AH40" s="50"/>
      <c r="AI40" s="50"/>
      <c r="AJ40" s="50"/>
    </row>
    <row r="41" spans="2:36" x14ac:dyDescent="0.15">
      <c r="B41" s="212" t="str">
        <f>+'様式D-3_S031'!AV5</f>
        <v>S031</v>
      </c>
      <c r="C41" s="223">
        <f>+'様式D-3_S031'!AW5</f>
        <v>10.5</v>
      </c>
      <c r="D41" s="126" t="str">
        <f>+'様式D-3_S031'!AX5</f>
        <v>Ⅱ</v>
      </c>
      <c r="E41" s="56">
        <f>+'様式D-3_S031'!AY5</f>
        <v>0</v>
      </c>
      <c r="F41" s="58">
        <f>+'様式D-3_S031'!AZ5</f>
        <v>0</v>
      </c>
      <c r="G41" s="58">
        <f>+'様式D-3_S031'!BA5</f>
        <v>0</v>
      </c>
      <c r="H41" s="34">
        <f>+'様式D-3_S031'!BB5</f>
        <v>1</v>
      </c>
      <c r="I41" s="60">
        <f>+'様式D-3_S031'!BC5</f>
        <v>0</v>
      </c>
      <c r="J41" s="58">
        <f>+'様式D-3_S031'!BD5</f>
        <v>0</v>
      </c>
      <c r="K41" s="58">
        <f>+'様式D-3_S031'!BE5</f>
        <v>0</v>
      </c>
      <c r="L41" s="34">
        <f>+'様式D-3_S031'!BF5</f>
        <v>0</v>
      </c>
      <c r="M41" s="60">
        <f>+'様式D-3_S031'!BG5</f>
        <v>0</v>
      </c>
      <c r="N41" s="58">
        <f>+'様式D-3_S031'!BH5</f>
        <v>0</v>
      </c>
      <c r="O41" s="58">
        <f>+'様式D-3_S031'!BI5</f>
        <v>0</v>
      </c>
      <c r="P41" s="34">
        <f>+'様式D-3_S031'!BJ5</f>
        <v>1</v>
      </c>
      <c r="Q41" s="78" t="str">
        <f>+'様式D-3_S031'!BK5</f>
        <v/>
      </c>
      <c r="R41" s="77" t="str">
        <f>+'様式D-3_S031'!BL5</f>
        <v/>
      </c>
      <c r="S41" s="79" t="str">
        <f>+'様式D-3_S031'!BM5</f>
        <v/>
      </c>
      <c r="T41" s="76">
        <f>+'様式D-3_S031'!BN5</f>
        <v>10.5</v>
      </c>
      <c r="U41" s="68">
        <f>+'様式D-3_S031'!BO5</f>
        <v>0</v>
      </c>
      <c r="V41" s="69">
        <f>+'様式D-3_S031'!BP5</f>
        <v>0</v>
      </c>
      <c r="W41" s="80">
        <f>+'様式D-3_S031'!BQ5</f>
        <v>0</v>
      </c>
      <c r="X41" s="70">
        <f>+'様式D-3_S031'!BR5</f>
        <v>0</v>
      </c>
      <c r="Y41" s="68">
        <f>+'様式D-3_S031'!BS5</f>
        <v>0</v>
      </c>
      <c r="Z41" s="69">
        <f>+'様式D-3_S031'!BT5</f>
        <v>0</v>
      </c>
      <c r="AA41" s="80">
        <f>+'様式D-3_S031'!BU5</f>
        <v>0</v>
      </c>
      <c r="AB41" s="82">
        <f>+'様式D-3_S031'!BV5</f>
        <v>8.4</v>
      </c>
      <c r="AC41" s="50"/>
      <c r="AD41" s="50"/>
      <c r="AE41" s="50"/>
      <c r="AF41" s="50"/>
      <c r="AG41" s="50"/>
      <c r="AH41" s="50"/>
      <c r="AI41" s="50"/>
      <c r="AJ41" s="50"/>
    </row>
    <row r="42" spans="2:36" x14ac:dyDescent="0.15">
      <c r="B42" s="212" t="str">
        <f>+'様式D-3_S032'!AV5</f>
        <v>S032</v>
      </c>
      <c r="C42" s="223">
        <f>+'様式D-3_S032'!AW5</f>
        <v>10.5</v>
      </c>
      <c r="D42" s="126" t="str">
        <f>+'様式D-3_S032'!AX5</f>
        <v>Ⅱ</v>
      </c>
      <c r="E42" s="56">
        <f>+'様式D-3_S032'!AY5</f>
        <v>0</v>
      </c>
      <c r="F42" s="58">
        <f>+'様式D-3_S032'!AZ5</f>
        <v>0</v>
      </c>
      <c r="G42" s="58">
        <f>+'様式D-3_S032'!BA5</f>
        <v>0</v>
      </c>
      <c r="H42" s="34">
        <f>+'様式D-3_S032'!BB5</f>
        <v>1</v>
      </c>
      <c r="I42" s="60">
        <f>+'様式D-3_S032'!BC5</f>
        <v>0</v>
      </c>
      <c r="J42" s="58">
        <f>+'様式D-3_S032'!BD5</f>
        <v>0</v>
      </c>
      <c r="K42" s="58">
        <f>+'様式D-3_S032'!BE5</f>
        <v>0</v>
      </c>
      <c r="L42" s="34">
        <f>+'様式D-3_S032'!BF5</f>
        <v>1</v>
      </c>
      <c r="M42" s="60">
        <f>+'様式D-3_S032'!BG5</f>
        <v>0</v>
      </c>
      <c r="N42" s="58">
        <f>+'様式D-3_S032'!BH5</f>
        <v>0</v>
      </c>
      <c r="O42" s="58">
        <f>+'様式D-3_S032'!BI5</f>
        <v>0</v>
      </c>
      <c r="P42" s="34">
        <f>+'様式D-3_S032'!BJ5</f>
        <v>3</v>
      </c>
      <c r="Q42" s="78" t="str">
        <f>+'様式D-3_S032'!BK5</f>
        <v/>
      </c>
      <c r="R42" s="77" t="str">
        <f>+'様式D-3_S032'!BL5</f>
        <v/>
      </c>
      <c r="S42" s="79" t="str">
        <f>+'様式D-3_S032'!BM5</f>
        <v/>
      </c>
      <c r="T42" s="76">
        <f>+'様式D-3_S032'!BN5</f>
        <v>10.5</v>
      </c>
      <c r="U42" s="68">
        <f>+'様式D-3_S032'!BO5</f>
        <v>0</v>
      </c>
      <c r="V42" s="69">
        <f>+'様式D-3_S032'!BP5</f>
        <v>0</v>
      </c>
      <c r="W42" s="80">
        <f>+'様式D-3_S032'!BQ5</f>
        <v>0</v>
      </c>
      <c r="X42" s="70">
        <f>+'様式D-3_S032'!BR5</f>
        <v>2.5000000000000005E-3</v>
      </c>
      <c r="Y42" s="68">
        <f>+'様式D-3_S032'!BS5</f>
        <v>0</v>
      </c>
      <c r="Z42" s="69">
        <f>+'様式D-3_S032'!BT5</f>
        <v>0</v>
      </c>
      <c r="AA42" s="80">
        <f>+'様式D-3_S032'!BU5</f>
        <v>0</v>
      </c>
      <c r="AB42" s="82">
        <f>+'様式D-3_S032'!BV5</f>
        <v>8.11</v>
      </c>
      <c r="AC42" s="50"/>
      <c r="AD42" s="50"/>
      <c r="AE42" s="50"/>
      <c r="AF42" s="50"/>
      <c r="AG42" s="50"/>
      <c r="AH42" s="50"/>
      <c r="AI42" s="50"/>
      <c r="AJ42" s="50"/>
    </row>
    <row r="43" spans="2:36" x14ac:dyDescent="0.15">
      <c r="B43" s="212" t="str">
        <f>+'様式D-3_S033'!AV5</f>
        <v>S033</v>
      </c>
      <c r="C43" s="223">
        <f>+'様式D-3_S033'!AW5</f>
        <v>10.5</v>
      </c>
      <c r="D43" s="126" t="str">
        <f>+'様式D-3_S033'!AX5</f>
        <v>Ⅱ</v>
      </c>
      <c r="E43" s="56">
        <f>+'様式D-3_S033'!AY5</f>
        <v>0</v>
      </c>
      <c r="F43" s="58">
        <f>+'様式D-3_S033'!AZ5</f>
        <v>0</v>
      </c>
      <c r="G43" s="58">
        <f>+'様式D-3_S033'!BA5</f>
        <v>0</v>
      </c>
      <c r="H43" s="34">
        <f>+'様式D-3_S033'!BB5</f>
        <v>1</v>
      </c>
      <c r="I43" s="60">
        <f>+'様式D-3_S033'!BC5</f>
        <v>0</v>
      </c>
      <c r="J43" s="58">
        <f>+'様式D-3_S033'!BD5</f>
        <v>0</v>
      </c>
      <c r="K43" s="58">
        <f>+'様式D-3_S033'!BE5</f>
        <v>0</v>
      </c>
      <c r="L43" s="34">
        <f>+'様式D-3_S033'!BF5</f>
        <v>0</v>
      </c>
      <c r="M43" s="60">
        <f>+'様式D-3_S033'!BG5</f>
        <v>0</v>
      </c>
      <c r="N43" s="58">
        <f>+'様式D-3_S033'!BH5</f>
        <v>0</v>
      </c>
      <c r="O43" s="58">
        <f>+'様式D-3_S033'!BI5</f>
        <v>0</v>
      </c>
      <c r="P43" s="34">
        <f>+'様式D-3_S033'!BJ5</f>
        <v>1</v>
      </c>
      <c r="Q43" s="78" t="str">
        <f>+'様式D-3_S033'!BK5</f>
        <v/>
      </c>
      <c r="R43" s="77" t="str">
        <f>+'様式D-3_S033'!BL5</f>
        <v/>
      </c>
      <c r="S43" s="79" t="str">
        <f>+'様式D-3_S033'!BM5</f>
        <v/>
      </c>
      <c r="T43" s="76">
        <f>+'様式D-3_S033'!BN5</f>
        <v>10.5</v>
      </c>
      <c r="U43" s="68">
        <f>+'様式D-3_S033'!BO5</f>
        <v>0</v>
      </c>
      <c r="V43" s="69">
        <f>+'様式D-3_S033'!BP5</f>
        <v>0</v>
      </c>
      <c r="W43" s="80">
        <f>+'様式D-3_S033'!BQ5</f>
        <v>0</v>
      </c>
      <c r="X43" s="70">
        <f>+'様式D-3_S033'!BR5</f>
        <v>0</v>
      </c>
      <c r="Y43" s="68">
        <f>+'様式D-3_S033'!BS5</f>
        <v>0</v>
      </c>
      <c r="Z43" s="69">
        <f>+'様式D-3_S033'!BT5</f>
        <v>0</v>
      </c>
      <c r="AA43" s="80">
        <f>+'様式D-3_S033'!BU5</f>
        <v>0</v>
      </c>
      <c r="AB43" s="82">
        <f>+'様式D-3_S033'!BV5</f>
        <v>2.8</v>
      </c>
      <c r="AC43" s="50"/>
      <c r="AD43" s="50"/>
      <c r="AE43" s="50"/>
      <c r="AF43" s="50"/>
      <c r="AG43" s="50"/>
      <c r="AH43" s="50"/>
      <c r="AI43" s="50"/>
      <c r="AJ43" s="50"/>
    </row>
    <row r="44" spans="2:36" x14ac:dyDescent="0.15">
      <c r="B44" s="212" t="str">
        <f>+'様式D-3_S034'!AV5</f>
        <v>S034</v>
      </c>
      <c r="C44" s="213">
        <f>+'様式D-3_S034'!AW5</f>
        <v>10.5</v>
      </c>
      <c r="D44" s="214" t="str">
        <f>+'様式D-3_S034'!AX5</f>
        <v>Ⅱ</v>
      </c>
      <c r="E44" s="56">
        <f>+'様式D-3_S034'!AY5</f>
        <v>0</v>
      </c>
      <c r="F44" s="58">
        <f>+'様式D-3_S034'!AZ5</f>
        <v>0</v>
      </c>
      <c r="G44" s="58">
        <f>+'様式D-3_S034'!BA5</f>
        <v>0</v>
      </c>
      <c r="H44" s="215">
        <f>+'様式D-3_S034'!BB5</f>
        <v>0</v>
      </c>
      <c r="I44" s="216">
        <f>+'様式D-3_S034'!BC5</f>
        <v>0</v>
      </c>
      <c r="J44" s="58">
        <f>+'様式D-3_S034'!BD5</f>
        <v>0</v>
      </c>
      <c r="K44" s="58">
        <f>+'様式D-3_S034'!BE5</f>
        <v>0</v>
      </c>
      <c r="L44" s="215">
        <f>+'様式D-3_S034'!BF5</f>
        <v>1</v>
      </c>
      <c r="M44" s="216">
        <f>+'様式D-3_S034'!BG5</f>
        <v>0</v>
      </c>
      <c r="N44" s="58">
        <f>+'様式D-3_S034'!BH5</f>
        <v>0</v>
      </c>
      <c r="O44" s="58">
        <f>+'様式D-3_S034'!BI5</f>
        <v>0</v>
      </c>
      <c r="P44" s="215">
        <f>+'様式D-3_S034'!BJ5</f>
        <v>0</v>
      </c>
      <c r="Q44" s="217" t="str">
        <f>+'様式D-3_S034'!BK5</f>
        <v/>
      </c>
      <c r="R44" s="218" t="str">
        <f>+'様式D-3_S034'!BL5</f>
        <v/>
      </c>
      <c r="S44" s="218" t="str">
        <f>+'様式D-3_S034'!BM5</f>
        <v/>
      </c>
      <c r="T44" s="219" t="str">
        <f>+'様式D-3_S034'!BN5</f>
        <v/>
      </c>
      <c r="U44" s="220">
        <f>+'様式D-3_S034'!BO5</f>
        <v>0</v>
      </c>
      <c r="V44" s="80">
        <f>+'様式D-3_S034'!BP5</f>
        <v>0</v>
      </c>
      <c r="W44" s="80">
        <f>+'様式D-3_S034'!BQ5</f>
        <v>0</v>
      </c>
      <c r="X44" s="221">
        <f>+'様式D-3_S034'!BR5</f>
        <v>2.5000000000000005E-3</v>
      </c>
      <c r="Y44" s="222">
        <f>+'様式D-3_S034'!BS5</f>
        <v>0</v>
      </c>
      <c r="Z44" s="80">
        <f>+'様式D-3_S034'!BT5</f>
        <v>0</v>
      </c>
      <c r="AA44" s="80">
        <f>+'様式D-3_S034'!BU5</f>
        <v>0</v>
      </c>
      <c r="AB44" s="82">
        <f>+'様式D-3_S034'!BV5</f>
        <v>0</v>
      </c>
      <c r="AC44" s="50"/>
      <c r="AD44" s="50"/>
      <c r="AE44" s="50"/>
      <c r="AF44" s="50"/>
      <c r="AG44" s="50"/>
      <c r="AH44" s="50"/>
      <c r="AI44" s="50"/>
      <c r="AJ44" s="50"/>
    </row>
    <row r="45" spans="2:36" x14ac:dyDescent="0.15">
      <c r="B45" s="212" t="str">
        <f>+'様式D-3_S035'!AV5</f>
        <v>S035</v>
      </c>
      <c r="C45" s="223">
        <f>+'様式D-3_S035'!AW5</f>
        <v>10.5</v>
      </c>
      <c r="D45" s="214" t="str">
        <f>+'様式D-3_S035'!AX5</f>
        <v>Ⅱ</v>
      </c>
      <c r="E45" s="56">
        <f>+'様式D-3_S035'!AY5</f>
        <v>0</v>
      </c>
      <c r="F45" s="58">
        <f>+'様式D-3_S035'!AZ5</f>
        <v>0</v>
      </c>
      <c r="G45" s="58">
        <f>+'様式D-3_S035'!BA5</f>
        <v>0</v>
      </c>
      <c r="H45" s="215">
        <f>+'様式D-3_S035'!BB5</f>
        <v>0</v>
      </c>
      <c r="I45" s="216">
        <f>+'様式D-3_S035'!BC5</f>
        <v>0</v>
      </c>
      <c r="J45" s="58">
        <f>+'様式D-3_S035'!BD5</f>
        <v>0</v>
      </c>
      <c r="K45" s="58">
        <f>+'様式D-3_S035'!BE5</f>
        <v>0</v>
      </c>
      <c r="L45" s="215">
        <f>+'様式D-3_S035'!BF5</f>
        <v>0</v>
      </c>
      <c r="M45" s="216">
        <f>+'様式D-3_S035'!BG5</f>
        <v>0</v>
      </c>
      <c r="N45" s="58">
        <f>+'様式D-3_S035'!BH5</f>
        <v>0</v>
      </c>
      <c r="O45" s="58">
        <f>+'様式D-3_S035'!BI5</f>
        <v>0</v>
      </c>
      <c r="P45" s="215">
        <f>+'様式D-3_S035'!BJ5</f>
        <v>0</v>
      </c>
      <c r="Q45" s="224" t="str">
        <f>+'様式D-3_S035'!BK5</f>
        <v/>
      </c>
      <c r="R45" s="218" t="str">
        <f>+'様式D-3_S035'!BL5</f>
        <v/>
      </c>
      <c r="S45" s="218" t="str">
        <f>+'様式D-3_S035'!BM5</f>
        <v/>
      </c>
      <c r="T45" s="219" t="str">
        <f>+'様式D-3_S035'!BN5</f>
        <v/>
      </c>
      <c r="U45" s="220">
        <f>+'様式D-3_S035'!BO5</f>
        <v>0</v>
      </c>
      <c r="V45" s="80">
        <f>+'様式D-3_S035'!BP5</f>
        <v>0</v>
      </c>
      <c r="W45" s="80">
        <f>+'様式D-3_S035'!BQ5</f>
        <v>0</v>
      </c>
      <c r="X45" s="221">
        <f>+'様式D-3_S035'!BR5</f>
        <v>0</v>
      </c>
      <c r="Y45" s="222">
        <f>+'様式D-3_S035'!BS5</f>
        <v>0</v>
      </c>
      <c r="Z45" s="80">
        <f>+'様式D-3_S035'!BT5</f>
        <v>0</v>
      </c>
      <c r="AA45" s="80">
        <f>+'様式D-3_S035'!BU5</f>
        <v>0</v>
      </c>
      <c r="AB45" s="82">
        <f>+'様式D-3_S035'!BV5</f>
        <v>0</v>
      </c>
      <c r="AC45" s="50"/>
      <c r="AD45" s="50"/>
      <c r="AE45" s="50"/>
      <c r="AF45" s="50"/>
      <c r="AG45" s="50"/>
      <c r="AH45" s="50"/>
      <c r="AI45" s="50"/>
      <c r="AJ45" s="50"/>
    </row>
    <row r="46" spans="2:36" x14ac:dyDescent="0.15">
      <c r="B46" s="212" t="str">
        <f>+'様式D-3_S036'!AV5</f>
        <v>S036</v>
      </c>
      <c r="C46" s="223">
        <f>+'様式D-3_S036'!AW5</f>
        <v>10.5</v>
      </c>
      <c r="D46" s="214" t="str">
        <f>+'様式D-3_S036'!AX5</f>
        <v>Ⅱ</v>
      </c>
      <c r="E46" s="56">
        <f>+'様式D-3_S036'!AY5</f>
        <v>0</v>
      </c>
      <c r="F46" s="58">
        <f>+'様式D-3_S036'!AZ5</f>
        <v>0</v>
      </c>
      <c r="G46" s="58">
        <f>+'様式D-3_S036'!BA5</f>
        <v>0</v>
      </c>
      <c r="H46" s="215">
        <f>+'様式D-3_S036'!BB5</f>
        <v>0</v>
      </c>
      <c r="I46" s="216">
        <f>+'様式D-3_S036'!BC5</f>
        <v>0</v>
      </c>
      <c r="J46" s="58">
        <f>+'様式D-3_S036'!BD5</f>
        <v>0</v>
      </c>
      <c r="K46" s="58">
        <f>+'様式D-3_S036'!BE5</f>
        <v>0</v>
      </c>
      <c r="L46" s="215">
        <f>+'様式D-3_S036'!BF5</f>
        <v>0</v>
      </c>
      <c r="M46" s="216">
        <f>+'様式D-3_S036'!BG5</f>
        <v>0</v>
      </c>
      <c r="N46" s="58">
        <f>+'様式D-3_S036'!BH5</f>
        <v>0</v>
      </c>
      <c r="O46" s="58">
        <f>+'様式D-3_S036'!BI5</f>
        <v>0</v>
      </c>
      <c r="P46" s="215">
        <f>+'様式D-3_S036'!BJ5</f>
        <v>0</v>
      </c>
      <c r="Q46" s="217" t="str">
        <f>+'様式D-3_S036'!BK5</f>
        <v/>
      </c>
      <c r="R46" s="218" t="str">
        <f>+'様式D-3_S036'!BL5</f>
        <v/>
      </c>
      <c r="S46" s="225" t="str">
        <f>+'様式D-3_S036'!BM5</f>
        <v/>
      </c>
      <c r="T46" s="219" t="str">
        <f>+'様式D-3_S036'!BN5</f>
        <v/>
      </c>
      <c r="U46" s="220">
        <f>+'様式D-3_S036'!BO5</f>
        <v>0</v>
      </c>
      <c r="V46" s="80">
        <f>+'様式D-3_S036'!BP5</f>
        <v>0</v>
      </c>
      <c r="W46" s="80">
        <f>+'様式D-3_S036'!BQ5</f>
        <v>0</v>
      </c>
      <c r="X46" s="221">
        <f>+'様式D-3_S036'!BR5</f>
        <v>0</v>
      </c>
      <c r="Y46" s="222">
        <f>+'様式D-3_S036'!BS5</f>
        <v>0</v>
      </c>
      <c r="Z46" s="80">
        <f>+'様式D-3_S036'!BT5</f>
        <v>0</v>
      </c>
      <c r="AA46" s="80">
        <f>+'様式D-3_S036'!BU5</f>
        <v>0</v>
      </c>
      <c r="AB46" s="82">
        <f>+'様式D-3_S036'!BV5</f>
        <v>0</v>
      </c>
      <c r="AC46" s="50"/>
      <c r="AD46" s="50"/>
      <c r="AE46" s="50"/>
      <c r="AF46" s="50"/>
      <c r="AG46" s="50"/>
      <c r="AH46" s="50"/>
      <c r="AI46" s="50"/>
      <c r="AJ46" s="50"/>
    </row>
    <row r="47" spans="2:36" x14ac:dyDescent="0.15">
      <c r="B47" s="212" t="str">
        <f>+'様式D-3_S037'!AV5</f>
        <v>S037</v>
      </c>
      <c r="C47" s="223">
        <f>+'様式D-3_S037'!AW5</f>
        <v>10.5</v>
      </c>
      <c r="D47" s="214" t="str">
        <f>+'様式D-3_S037'!AX5</f>
        <v>Ⅱ</v>
      </c>
      <c r="E47" s="56">
        <f>+'様式D-3_S037'!AY5</f>
        <v>0</v>
      </c>
      <c r="F47" s="58">
        <f>+'様式D-3_S037'!AZ5</f>
        <v>0</v>
      </c>
      <c r="G47" s="58">
        <f>+'様式D-3_S037'!BA5</f>
        <v>0</v>
      </c>
      <c r="H47" s="215">
        <f>+'様式D-3_S037'!BB5</f>
        <v>0</v>
      </c>
      <c r="I47" s="216">
        <f>+'様式D-3_S037'!BC5</f>
        <v>0</v>
      </c>
      <c r="J47" s="58">
        <f>+'様式D-3_S037'!BD5</f>
        <v>0</v>
      </c>
      <c r="K47" s="58">
        <f>+'様式D-3_S037'!BE5</f>
        <v>0</v>
      </c>
      <c r="L47" s="215">
        <f>+'様式D-3_S037'!BF5</f>
        <v>0</v>
      </c>
      <c r="M47" s="216">
        <f>+'様式D-3_S037'!BG5</f>
        <v>0</v>
      </c>
      <c r="N47" s="58">
        <f>+'様式D-3_S037'!BH5</f>
        <v>0</v>
      </c>
      <c r="O47" s="58">
        <f>+'様式D-3_S037'!BI5</f>
        <v>0</v>
      </c>
      <c r="P47" s="215">
        <f>+'様式D-3_S037'!BJ5</f>
        <v>0</v>
      </c>
      <c r="Q47" s="217" t="str">
        <f>+'様式D-3_S037'!BK5</f>
        <v/>
      </c>
      <c r="R47" s="218" t="str">
        <f>+'様式D-3_S037'!BL5</f>
        <v/>
      </c>
      <c r="S47" s="225" t="str">
        <f>+'様式D-3_S037'!BM5</f>
        <v/>
      </c>
      <c r="T47" s="219" t="str">
        <f>+'様式D-3_S037'!BN5</f>
        <v/>
      </c>
      <c r="U47" s="220">
        <f>+'様式D-3_S037'!BO5</f>
        <v>0</v>
      </c>
      <c r="V47" s="80">
        <f>+'様式D-3_S037'!BP5</f>
        <v>0</v>
      </c>
      <c r="W47" s="80">
        <f>+'様式D-3_S037'!BQ5</f>
        <v>0</v>
      </c>
      <c r="X47" s="221">
        <f>+'様式D-3_S037'!BR5</f>
        <v>0</v>
      </c>
      <c r="Y47" s="222">
        <f>+'様式D-3_S037'!BS5</f>
        <v>0</v>
      </c>
      <c r="Z47" s="80">
        <f>+'様式D-3_S037'!BT5</f>
        <v>0</v>
      </c>
      <c r="AA47" s="80">
        <f>+'様式D-3_S037'!BU5</f>
        <v>0</v>
      </c>
      <c r="AB47" s="82">
        <f>+'様式D-3_S037'!BV5</f>
        <v>0</v>
      </c>
      <c r="AC47" s="50"/>
      <c r="AD47" s="50"/>
      <c r="AE47" s="50"/>
      <c r="AF47" s="50"/>
      <c r="AG47" s="50"/>
      <c r="AH47" s="50"/>
      <c r="AI47" s="50"/>
      <c r="AJ47" s="50"/>
    </row>
    <row r="48" spans="2:36" x14ac:dyDescent="0.15">
      <c r="B48" s="212" t="str">
        <f>+'様式D-3_S038'!AV5</f>
        <v>S038</v>
      </c>
      <c r="C48" s="223">
        <f>+'様式D-3_S038'!AW5</f>
        <v>10.5</v>
      </c>
      <c r="D48" s="214" t="str">
        <f>+'様式D-3_S038'!AX5</f>
        <v>Ⅱ</v>
      </c>
      <c r="E48" s="56">
        <f>+'様式D-3_S038'!AY5</f>
        <v>0</v>
      </c>
      <c r="F48" s="58">
        <f>+'様式D-3_S038'!AZ5</f>
        <v>0</v>
      </c>
      <c r="G48" s="58">
        <f>+'様式D-3_S038'!BA5</f>
        <v>0</v>
      </c>
      <c r="H48" s="215">
        <f>+'様式D-3_S038'!BB5</f>
        <v>0</v>
      </c>
      <c r="I48" s="216">
        <f>+'様式D-3_S038'!BC5</f>
        <v>0</v>
      </c>
      <c r="J48" s="58">
        <f>+'様式D-3_S038'!BD5</f>
        <v>0</v>
      </c>
      <c r="K48" s="58">
        <f>+'様式D-3_S038'!BE5</f>
        <v>0</v>
      </c>
      <c r="L48" s="215">
        <f>+'様式D-3_S038'!BF5</f>
        <v>0</v>
      </c>
      <c r="M48" s="216">
        <f>+'様式D-3_S038'!BG5</f>
        <v>0</v>
      </c>
      <c r="N48" s="58">
        <f>+'様式D-3_S038'!BH5</f>
        <v>0</v>
      </c>
      <c r="O48" s="58">
        <f>+'様式D-3_S038'!BI5</f>
        <v>0</v>
      </c>
      <c r="P48" s="215">
        <f>+'様式D-3_S038'!BJ5</f>
        <v>0</v>
      </c>
      <c r="Q48" s="217" t="str">
        <f>+'様式D-3_S038'!BK5</f>
        <v/>
      </c>
      <c r="R48" s="218" t="str">
        <f>+'様式D-3_S038'!BL5</f>
        <v/>
      </c>
      <c r="S48" s="218" t="str">
        <f>+'様式D-3_S038'!BM5</f>
        <v/>
      </c>
      <c r="T48" s="219" t="str">
        <f>+'様式D-3_S038'!BN5</f>
        <v/>
      </c>
      <c r="U48" s="220">
        <f>+'様式D-3_S038'!BO5</f>
        <v>0</v>
      </c>
      <c r="V48" s="80">
        <f>+'様式D-3_S038'!BP5</f>
        <v>0</v>
      </c>
      <c r="W48" s="80">
        <f>+'様式D-3_S038'!BQ5</f>
        <v>0</v>
      </c>
      <c r="X48" s="221">
        <f>+'様式D-3_S038'!BR5</f>
        <v>0</v>
      </c>
      <c r="Y48" s="222">
        <f>+'様式D-3_S038'!BS5</f>
        <v>0</v>
      </c>
      <c r="Z48" s="80">
        <f>+'様式D-3_S038'!BT5</f>
        <v>0</v>
      </c>
      <c r="AA48" s="80">
        <f>+'様式D-3_S038'!BU5</f>
        <v>0</v>
      </c>
      <c r="AB48" s="82">
        <f>+'様式D-3_S038'!BV5</f>
        <v>0</v>
      </c>
      <c r="AC48" s="50"/>
      <c r="AD48" s="50"/>
      <c r="AE48" s="50"/>
      <c r="AF48" s="50"/>
      <c r="AG48" s="50"/>
      <c r="AH48" s="50"/>
      <c r="AI48" s="50"/>
      <c r="AJ48" s="50"/>
    </row>
    <row r="49" spans="2:36" x14ac:dyDescent="0.15">
      <c r="B49" s="212" t="str">
        <f>+'様式D-3_S039'!AV5</f>
        <v>S039</v>
      </c>
      <c r="C49" s="223">
        <f>+'様式D-3_S039'!AW5</f>
        <v>10.5</v>
      </c>
      <c r="D49" s="125" t="str">
        <f>+'様式D-3_S039'!AX5</f>
        <v>Ⅱ</v>
      </c>
      <c r="E49" s="56">
        <f>+'様式D-3_S039'!AY5</f>
        <v>0</v>
      </c>
      <c r="F49" s="58">
        <f>+'様式D-3_S039'!AZ5</f>
        <v>0</v>
      </c>
      <c r="G49" s="58">
        <f>+'様式D-3_S039'!BA5</f>
        <v>0</v>
      </c>
      <c r="H49" s="34">
        <f>+'様式D-3_S039'!BB5</f>
        <v>0</v>
      </c>
      <c r="I49" s="60">
        <f>+'様式D-3_S039'!BC5</f>
        <v>0</v>
      </c>
      <c r="J49" s="58">
        <f>+'様式D-3_S039'!BD5</f>
        <v>0</v>
      </c>
      <c r="K49" s="58">
        <f>+'様式D-3_S039'!BE5</f>
        <v>0</v>
      </c>
      <c r="L49" s="34">
        <f>+'様式D-3_S039'!BF5</f>
        <v>0</v>
      </c>
      <c r="M49" s="60">
        <f>+'様式D-3_S039'!BG5</f>
        <v>0</v>
      </c>
      <c r="N49" s="58">
        <f>+'様式D-3_S039'!BH5</f>
        <v>0</v>
      </c>
      <c r="O49" s="58">
        <f>+'様式D-3_S039'!BI5</f>
        <v>0</v>
      </c>
      <c r="P49" s="34">
        <f>+'様式D-3_S039'!BJ5</f>
        <v>0</v>
      </c>
      <c r="Q49" s="78" t="str">
        <f>+'様式D-3_S039'!BK5</f>
        <v/>
      </c>
      <c r="R49" s="77" t="str">
        <f>+'様式D-3_S039'!BL5</f>
        <v/>
      </c>
      <c r="S49" s="79" t="str">
        <f>+'様式D-3_S039'!BM5</f>
        <v/>
      </c>
      <c r="T49" s="76" t="str">
        <f>+'様式D-3_S039'!BN5</f>
        <v/>
      </c>
      <c r="U49" s="68">
        <f>+'様式D-3_S039'!BO5</f>
        <v>0</v>
      </c>
      <c r="V49" s="69">
        <f>+'様式D-3_S039'!BP5</f>
        <v>0</v>
      </c>
      <c r="W49" s="80">
        <f>+'様式D-3_S039'!BQ5</f>
        <v>0</v>
      </c>
      <c r="X49" s="70">
        <f>+'様式D-3_S039'!BR5</f>
        <v>0</v>
      </c>
      <c r="Y49" s="68">
        <f>+'様式D-3_S039'!BS5</f>
        <v>0</v>
      </c>
      <c r="Z49" s="69">
        <f>+'様式D-3_S039'!BT5</f>
        <v>0</v>
      </c>
      <c r="AA49" s="80">
        <f>+'様式D-3_S039'!BU5</f>
        <v>0</v>
      </c>
      <c r="AB49" s="82">
        <f>+'様式D-3_S039'!BV5</f>
        <v>0</v>
      </c>
      <c r="AC49" s="50"/>
      <c r="AD49" s="50"/>
      <c r="AE49" s="50"/>
      <c r="AF49" s="50"/>
      <c r="AG49" s="50"/>
      <c r="AH49" s="50"/>
      <c r="AI49" s="50"/>
      <c r="AJ49" s="50"/>
    </row>
    <row r="50" spans="2:36" x14ac:dyDescent="0.15">
      <c r="B50" s="212" t="str">
        <f>+'様式D-3_S040'!AV5</f>
        <v>S040</v>
      </c>
      <c r="C50" s="223">
        <f>+'様式D-3_S040'!AW5</f>
        <v>10.5</v>
      </c>
      <c r="D50" s="126" t="str">
        <f>+'様式D-3_S040'!AX5</f>
        <v>Ⅱ</v>
      </c>
      <c r="E50" s="56">
        <f>+'様式D-3_S040'!AY5</f>
        <v>0</v>
      </c>
      <c r="F50" s="58">
        <f>+'様式D-3_S040'!AZ5</f>
        <v>0</v>
      </c>
      <c r="G50" s="58">
        <f>+'様式D-3_S040'!BA5</f>
        <v>0</v>
      </c>
      <c r="H50" s="34">
        <f>+'様式D-3_S040'!BB5</f>
        <v>0</v>
      </c>
      <c r="I50" s="60">
        <f>+'様式D-3_S040'!BC5</f>
        <v>0</v>
      </c>
      <c r="J50" s="58">
        <f>+'様式D-3_S040'!BD5</f>
        <v>0</v>
      </c>
      <c r="K50" s="58">
        <f>+'様式D-3_S040'!BE5</f>
        <v>0</v>
      </c>
      <c r="L50" s="34">
        <f>+'様式D-3_S040'!BF5</f>
        <v>0</v>
      </c>
      <c r="M50" s="60">
        <f>+'様式D-3_S040'!BG5</f>
        <v>0</v>
      </c>
      <c r="N50" s="58">
        <f>+'様式D-3_S040'!BH5</f>
        <v>0</v>
      </c>
      <c r="O50" s="58">
        <f>+'様式D-3_S040'!BI5</f>
        <v>0</v>
      </c>
      <c r="P50" s="34">
        <f>+'様式D-3_S040'!BJ5</f>
        <v>0</v>
      </c>
      <c r="Q50" s="78" t="str">
        <f>+'様式D-3_S040'!BK5</f>
        <v/>
      </c>
      <c r="R50" s="77" t="str">
        <f>+'様式D-3_S040'!BL5</f>
        <v/>
      </c>
      <c r="S50" s="79" t="str">
        <f>+'様式D-3_S040'!BM5</f>
        <v/>
      </c>
      <c r="T50" s="76" t="str">
        <f>+'様式D-3_S040'!BN5</f>
        <v/>
      </c>
      <c r="U50" s="68">
        <f>+'様式D-3_S040'!BO5</f>
        <v>0</v>
      </c>
      <c r="V50" s="69">
        <f>+'様式D-3_S040'!BP5</f>
        <v>0</v>
      </c>
      <c r="W50" s="80">
        <f>+'様式D-3_S040'!BQ5</f>
        <v>0</v>
      </c>
      <c r="X50" s="70">
        <f>+'様式D-3_S040'!BR5</f>
        <v>0</v>
      </c>
      <c r="Y50" s="68">
        <f>+'様式D-3_S040'!BS5</f>
        <v>0</v>
      </c>
      <c r="Z50" s="69">
        <f>+'様式D-3_S040'!BT5</f>
        <v>0</v>
      </c>
      <c r="AA50" s="80">
        <f>+'様式D-3_S040'!BU5</f>
        <v>0</v>
      </c>
      <c r="AB50" s="82">
        <f>+'様式D-3_S040'!BV5</f>
        <v>0</v>
      </c>
      <c r="AC50" s="50"/>
      <c r="AD50" s="50"/>
      <c r="AE50" s="50"/>
      <c r="AF50" s="50"/>
      <c r="AG50" s="50"/>
      <c r="AH50" s="50"/>
      <c r="AI50" s="50"/>
      <c r="AJ50" s="50"/>
    </row>
    <row r="51" spans="2:36" x14ac:dyDescent="0.15">
      <c r="B51" s="212" t="str">
        <f>+'様式D-3_S041'!AV5</f>
        <v>S041</v>
      </c>
      <c r="C51" s="223">
        <f>+'様式D-3_S041'!AW5</f>
        <v>10.5</v>
      </c>
      <c r="D51" s="126" t="str">
        <f>+'様式D-3_S041'!AX5</f>
        <v>Ⅱ</v>
      </c>
      <c r="E51" s="56">
        <f>+'様式D-3_S041'!AY5</f>
        <v>0</v>
      </c>
      <c r="F51" s="58">
        <f>+'様式D-3_S041'!AZ5</f>
        <v>0</v>
      </c>
      <c r="G51" s="58">
        <f>+'様式D-3_S041'!BA5</f>
        <v>0</v>
      </c>
      <c r="H51" s="34">
        <f>+'様式D-3_S041'!BB5</f>
        <v>0</v>
      </c>
      <c r="I51" s="60">
        <f>+'様式D-3_S041'!BC5</f>
        <v>0</v>
      </c>
      <c r="J51" s="58">
        <f>+'様式D-3_S041'!BD5</f>
        <v>0</v>
      </c>
      <c r="K51" s="58">
        <f>+'様式D-3_S041'!BE5</f>
        <v>0</v>
      </c>
      <c r="L51" s="34">
        <f>+'様式D-3_S041'!BF5</f>
        <v>0</v>
      </c>
      <c r="M51" s="60">
        <f>+'様式D-3_S041'!BG5</f>
        <v>0</v>
      </c>
      <c r="N51" s="58">
        <f>+'様式D-3_S041'!BH5</f>
        <v>0</v>
      </c>
      <c r="O51" s="58">
        <f>+'様式D-3_S041'!BI5</f>
        <v>0</v>
      </c>
      <c r="P51" s="34">
        <f>+'様式D-3_S041'!BJ5</f>
        <v>0</v>
      </c>
      <c r="Q51" s="78" t="str">
        <f>+'様式D-3_S041'!BK5</f>
        <v/>
      </c>
      <c r="R51" s="77" t="str">
        <f>+'様式D-3_S041'!BL5</f>
        <v/>
      </c>
      <c r="S51" s="79" t="str">
        <f>+'様式D-3_S041'!BM5</f>
        <v/>
      </c>
      <c r="T51" s="76" t="str">
        <f>+'様式D-3_S041'!BN5</f>
        <v/>
      </c>
      <c r="U51" s="68">
        <f>+'様式D-3_S041'!BO5</f>
        <v>0</v>
      </c>
      <c r="V51" s="69">
        <f>+'様式D-3_S041'!BP5</f>
        <v>0</v>
      </c>
      <c r="W51" s="80">
        <f>+'様式D-3_S041'!BQ5</f>
        <v>0</v>
      </c>
      <c r="X51" s="70">
        <f>+'様式D-3_S041'!BR5</f>
        <v>0</v>
      </c>
      <c r="Y51" s="68">
        <f>+'様式D-3_S041'!BS5</f>
        <v>0</v>
      </c>
      <c r="Z51" s="69">
        <f>+'様式D-3_S041'!BT5</f>
        <v>0</v>
      </c>
      <c r="AA51" s="80">
        <f>+'様式D-3_S041'!BU5</f>
        <v>0</v>
      </c>
      <c r="AB51" s="82">
        <f>+'様式D-3_S041'!BV5</f>
        <v>0</v>
      </c>
      <c r="AC51" s="50"/>
      <c r="AD51" s="50"/>
      <c r="AE51" s="50"/>
      <c r="AF51" s="50"/>
      <c r="AG51" s="50"/>
      <c r="AH51" s="50"/>
      <c r="AI51" s="50"/>
      <c r="AJ51" s="50"/>
    </row>
    <row r="52" spans="2:36" x14ac:dyDescent="0.15">
      <c r="B52" s="212" t="str">
        <f>+'様式D-3_S042'!AV5</f>
        <v>S042</v>
      </c>
      <c r="C52" s="223">
        <f>+'様式D-3_S042'!AW5</f>
        <v>10.5</v>
      </c>
      <c r="D52" s="126" t="str">
        <f>+'様式D-3_S042'!AX5</f>
        <v>Ⅱ</v>
      </c>
      <c r="E52" s="56">
        <f>+'様式D-3_S042'!AY5</f>
        <v>0</v>
      </c>
      <c r="F52" s="58">
        <f>+'様式D-3_S042'!AZ5</f>
        <v>0</v>
      </c>
      <c r="G52" s="58">
        <f>+'様式D-3_S042'!BA5</f>
        <v>0</v>
      </c>
      <c r="H52" s="34">
        <f>+'様式D-3_S042'!BB5</f>
        <v>0</v>
      </c>
      <c r="I52" s="60">
        <f>+'様式D-3_S042'!BC5</f>
        <v>0</v>
      </c>
      <c r="J52" s="58">
        <f>+'様式D-3_S042'!BD5</f>
        <v>0</v>
      </c>
      <c r="K52" s="58">
        <f>+'様式D-3_S042'!BE5</f>
        <v>0</v>
      </c>
      <c r="L52" s="34">
        <f>+'様式D-3_S042'!BF5</f>
        <v>0</v>
      </c>
      <c r="M52" s="60">
        <f>+'様式D-3_S042'!BG5</f>
        <v>0</v>
      </c>
      <c r="N52" s="58">
        <f>+'様式D-3_S042'!BH5</f>
        <v>0</v>
      </c>
      <c r="O52" s="58">
        <f>+'様式D-3_S042'!BI5</f>
        <v>0</v>
      </c>
      <c r="P52" s="34">
        <f>+'様式D-3_S042'!BJ5</f>
        <v>0</v>
      </c>
      <c r="Q52" s="78" t="str">
        <f>+'様式D-3_S042'!BK5</f>
        <v/>
      </c>
      <c r="R52" s="77" t="str">
        <f>+'様式D-3_S042'!BL5</f>
        <v/>
      </c>
      <c r="S52" s="79" t="str">
        <f>+'様式D-3_S042'!BM5</f>
        <v/>
      </c>
      <c r="T52" s="76" t="str">
        <f>+'様式D-3_S042'!BN5</f>
        <v/>
      </c>
      <c r="U52" s="68">
        <f>+'様式D-3_S042'!BO5</f>
        <v>0</v>
      </c>
      <c r="V52" s="69">
        <f>+'様式D-3_S042'!BP5</f>
        <v>0</v>
      </c>
      <c r="W52" s="80">
        <f>+'様式D-3_S042'!BQ5</f>
        <v>0</v>
      </c>
      <c r="X52" s="70">
        <f>+'様式D-3_S042'!BR5</f>
        <v>0</v>
      </c>
      <c r="Y52" s="68">
        <f>+'様式D-3_S042'!BS5</f>
        <v>0</v>
      </c>
      <c r="Z52" s="69">
        <f>+'様式D-3_S042'!BT5</f>
        <v>0</v>
      </c>
      <c r="AA52" s="80">
        <f>+'様式D-3_S042'!BU5</f>
        <v>0</v>
      </c>
      <c r="AB52" s="82">
        <f>+'様式D-3_S042'!BV5</f>
        <v>0</v>
      </c>
      <c r="AC52" s="50"/>
      <c r="AD52" s="50"/>
      <c r="AE52" s="50"/>
      <c r="AF52" s="50"/>
      <c r="AG52" s="50"/>
      <c r="AH52" s="50"/>
      <c r="AI52" s="50"/>
      <c r="AJ52" s="50"/>
    </row>
    <row r="53" spans="2:36" x14ac:dyDescent="0.15">
      <c r="B53" s="212" t="str">
        <f>+'様式D-3_S043'!AV5</f>
        <v>S043</v>
      </c>
      <c r="C53" s="223">
        <f>+'様式D-3_S043'!AW5</f>
        <v>10.5</v>
      </c>
      <c r="D53" s="126" t="str">
        <f>+'様式D-3_S043'!AX5</f>
        <v>Ⅱ</v>
      </c>
      <c r="E53" s="56">
        <f>+'様式D-3_S043'!AY5</f>
        <v>0</v>
      </c>
      <c r="F53" s="58">
        <f>+'様式D-3_S043'!AZ5</f>
        <v>0</v>
      </c>
      <c r="G53" s="58">
        <f>+'様式D-3_S043'!BA5</f>
        <v>0</v>
      </c>
      <c r="H53" s="34">
        <f>+'様式D-3_S043'!BB5</f>
        <v>0</v>
      </c>
      <c r="I53" s="60">
        <f>+'様式D-3_S043'!BC5</f>
        <v>0</v>
      </c>
      <c r="J53" s="58">
        <f>+'様式D-3_S043'!BD5</f>
        <v>0</v>
      </c>
      <c r="K53" s="58">
        <f>+'様式D-3_S043'!BE5</f>
        <v>0</v>
      </c>
      <c r="L53" s="34">
        <f>+'様式D-3_S043'!BF5</f>
        <v>0</v>
      </c>
      <c r="M53" s="60">
        <f>+'様式D-3_S043'!BG5</f>
        <v>0</v>
      </c>
      <c r="N53" s="58">
        <f>+'様式D-3_S043'!BH5</f>
        <v>0</v>
      </c>
      <c r="O53" s="58">
        <f>+'様式D-3_S043'!BI5</f>
        <v>0</v>
      </c>
      <c r="P53" s="34">
        <f>+'様式D-3_S043'!BJ5</f>
        <v>0</v>
      </c>
      <c r="Q53" s="78" t="str">
        <f>+'様式D-3_S043'!BK5</f>
        <v/>
      </c>
      <c r="R53" s="77" t="str">
        <f>+'様式D-3_S043'!BL5</f>
        <v/>
      </c>
      <c r="S53" s="79" t="str">
        <f>+'様式D-3_S043'!BM5</f>
        <v/>
      </c>
      <c r="T53" s="76" t="str">
        <f>+'様式D-3_S043'!BN5</f>
        <v/>
      </c>
      <c r="U53" s="68">
        <f>+'様式D-3_S043'!BO5</f>
        <v>0</v>
      </c>
      <c r="V53" s="69">
        <f>+'様式D-3_S043'!BP5</f>
        <v>0</v>
      </c>
      <c r="W53" s="80">
        <f>+'様式D-3_S043'!BQ5</f>
        <v>0</v>
      </c>
      <c r="X53" s="70">
        <f>+'様式D-3_S043'!BR5</f>
        <v>0</v>
      </c>
      <c r="Y53" s="68">
        <f>+'様式D-3_S043'!BS5</f>
        <v>0</v>
      </c>
      <c r="Z53" s="69">
        <f>+'様式D-3_S043'!BT5</f>
        <v>0</v>
      </c>
      <c r="AA53" s="80">
        <f>+'様式D-3_S043'!BU5</f>
        <v>0</v>
      </c>
      <c r="AB53" s="82">
        <f>+'様式D-3_S043'!BV5</f>
        <v>0</v>
      </c>
      <c r="AC53" s="50"/>
      <c r="AD53" s="50"/>
      <c r="AE53" s="50"/>
      <c r="AF53" s="50"/>
      <c r="AG53" s="50"/>
      <c r="AH53" s="50"/>
      <c r="AI53" s="50"/>
      <c r="AJ53" s="50"/>
    </row>
    <row r="54" spans="2:36" x14ac:dyDescent="0.15">
      <c r="B54" s="212" t="str">
        <f>+'様式D-3_S044'!AV5</f>
        <v>S044</v>
      </c>
      <c r="C54" s="223">
        <f>+'様式D-3_S044'!AW5</f>
        <v>10.5</v>
      </c>
      <c r="D54" s="126" t="str">
        <f>+'様式D-3_S044'!AX5</f>
        <v>Ⅱ</v>
      </c>
      <c r="E54" s="56">
        <f>+'様式D-3_S044'!AY5</f>
        <v>0</v>
      </c>
      <c r="F54" s="58">
        <f>+'様式D-3_S044'!AZ5</f>
        <v>0</v>
      </c>
      <c r="G54" s="58">
        <f>+'様式D-3_S044'!BA5</f>
        <v>0</v>
      </c>
      <c r="H54" s="34">
        <f>+'様式D-3_S044'!BB5</f>
        <v>0</v>
      </c>
      <c r="I54" s="60">
        <f>+'様式D-3_S044'!BC5</f>
        <v>0</v>
      </c>
      <c r="J54" s="58">
        <f>+'様式D-3_S044'!BD5</f>
        <v>0</v>
      </c>
      <c r="K54" s="58">
        <f>+'様式D-3_S044'!BE5</f>
        <v>0</v>
      </c>
      <c r="L54" s="34">
        <f>+'様式D-3_S044'!BF5</f>
        <v>0</v>
      </c>
      <c r="M54" s="60">
        <f>+'様式D-3_S044'!BG5</f>
        <v>0</v>
      </c>
      <c r="N54" s="58">
        <f>+'様式D-3_S044'!BH5</f>
        <v>0</v>
      </c>
      <c r="O54" s="58">
        <f>+'様式D-3_S044'!BI5</f>
        <v>0</v>
      </c>
      <c r="P54" s="34">
        <f>+'様式D-3_S044'!BJ5</f>
        <v>0</v>
      </c>
      <c r="Q54" s="78" t="str">
        <f>+'様式D-3_S044'!BK5</f>
        <v/>
      </c>
      <c r="R54" s="77" t="str">
        <f>+'様式D-3_S044'!BL5</f>
        <v/>
      </c>
      <c r="S54" s="79" t="str">
        <f>+'様式D-3_S044'!BM5</f>
        <v/>
      </c>
      <c r="T54" s="76" t="str">
        <f>+'様式D-3_S044'!BN5</f>
        <v/>
      </c>
      <c r="U54" s="68">
        <f>+'様式D-3_S044'!BO5</f>
        <v>0</v>
      </c>
      <c r="V54" s="69">
        <f>+'様式D-3_S044'!BP5</f>
        <v>0</v>
      </c>
      <c r="W54" s="80">
        <f>+'様式D-3_S044'!BQ5</f>
        <v>0</v>
      </c>
      <c r="X54" s="70">
        <f>+'様式D-3_S044'!BR5</f>
        <v>0</v>
      </c>
      <c r="Y54" s="68">
        <f>+'様式D-3_S044'!BS5</f>
        <v>0</v>
      </c>
      <c r="Z54" s="69">
        <f>+'様式D-3_S044'!BT5</f>
        <v>0</v>
      </c>
      <c r="AA54" s="80">
        <f>+'様式D-3_S044'!BU5</f>
        <v>0</v>
      </c>
      <c r="AB54" s="82">
        <f>+'様式D-3_S044'!BV5</f>
        <v>0</v>
      </c>
      <c r="AC54" s="50"/>
      <c r="AD54" s="50"/>
      <c r="AE54" s="50"/>
      <c r="AF54" s="50"/>
      <c r="AG54" s="50"/>
      <c r="AH54" s="50"/>
      <c r="AI54" s="50"/>
      <c r="AJ54" s="50"/>
    </row>
    <row r="55" spans="2:36" x14ac:dyDescent="0.15">
      <c r="B55" s="212" t="str">
        <f>+'様式D-3_S045'!AV5</f>
        <v>S045</v>
      </c>
      <c r="C55" s="223">
        <f>+'様式D-3_S045'!AW5</f>
        <v>10.5</v>
      </c>
      <c r="D55" s="126" t="str">
        <f>+'様式D-3_S045'!AX5</f>
        <v>Ⅱ</v>
      </c>
      <c r="E55" s="56">
        <f>+'様式D-3_S045'!AY5</f>
        <v>0</v>
      </c>
      <c r="F55" s="58">
        <f>+'様式D-3_S045'!AZ5</f>
        <v>0</v>
      </c>
      <c r="G55" s="58">
        <f>+'様式D-3_S045'!BA5</f>
        <v>0</v>
      </c>
      <c r="H55" s="34">
        <f>+'様式D-3_S045'!BB5</f>
        <v>0</v>
      </c>
      <c r="I55" s="60">
        <f>+'様式D-3_S045'!BC5</f>
        <v>0</v>
      </c>
      <c r="J55" s="58">
        <f>+'様式D-3_S045'!BD5</f>
        <v>0</v>
      </c>
      <c r="K55" s="58">
        <f>+'様式D-3_S045'!BE5</f>
        <v>0</v>
      </c>
      <c r="L55" s="34">
        <f>+'様式D-3_S045'!BF5</f>
        <v>0</v>
      </c>
      <c r="M55" s="60">
        <f>+'様式D-3_S045'!BG5</f>
        <v>0</v>
      </c>
      <c r="N55" s="58">
        <f>+'様式D-3_S045'!BH5</f>
        <v>0</v>
      </c>
      <c r="O55" s="58">
        <f>+'様式D-3_S045'!BI5</f>
        <v>0</v>
      </c>
      <c r="P55" s="34">
        <f>+'様式D-3_S045'!BJ5</f>
        <v>0</v>
      </c>
      <c r="Q55" s="78" t="str">
        <f>+'様式D-3_S045'!BK5</f>
        <v/>
      </c>
      <c r="R55" s="77" t="str">
        <f>+'様式D-3_S045'!BL5</f>
        <v/>
      </c>
      <c r="S55" s="79" t="str">
        <f>+'様式D-3_S045'!BM5</f>
        <v/>
      </c>
      <c r="T55" s="76" t="str">
        <f>+'様式D-3_S045'!BN5</f>
        <v/>
      </c>
      <c r="U55" s="68">
        <f>+'様式D-3_S045'!BO5</f>
        <v>0</v>
      </c>
      <c r="V55" s="69">
        <f>+'様式D-3_S045'!BP5</f>
        <v>0</v>
      </c>
      <c r="W55" s="80">
        <f>+'様式D-3_S045'!BQ5</f>
        <v>0</v>
      </c>
      <c r="X55" s="70">
        <f>+'様式D-3_S045'!BR5</f>
        <v>0</v>
      </c>
      <c r="Y55" s="68">
        <f>+'様式D-3_S045'!BS5</f>
        <v>0</v>
      </c>
      <c r="Z55" s="69">
        <f>+'様式D-3_S045'!BT5</f>
        <v>0</v>
      </c>
      <c r="AA55" s="80">
        <f>+'様式D-3_S045'!BU5</f>
        <v>0</v>
      </c>
      <c r="AB55" s="82">
        <f>+'様式D-3_S045'!BV5</f>
        <v>0</v>
      </c>
      <c r="AC55" s="50"/>
      <c r="AD55" s="50"/>
      <c r="AE55" s="50"/>
      <c r="AF55" s="50"/>
      <c r="AG55" s="50"/>
      <c r="AH55" s="50"/>
      <c r="AI55" s="50"/>
      <c r="AJ55" s="50"/>
    </row>
    <row r="56" spans="2:36" x14ac:dyDescent="0.15">
      <c r="B56" s="212" t="str">
        <f>+'様式D-3_S046'!AV5</f>
        <v>S046</v>
      </c>
      <c r="C56" s="223">
        <f>+'様式D-3_S046'!AW5</f>
        <v>10.5</v>
      </c>
      <c r="D56" s="126" t="str">
        <f>+'様式D-3_S046'!AX5</f>
        <v>Ⅱ</v>
      </c>
      <c r="E56" s="56">
        <f>+'様式D-3_S046'!AY5</f>
        <v>0</v>
      </c>
      <c r="F56" s="58">
        <f>+'様式D-3_S046'!AZ5</f>
        <v>0</v>
      </c>
      <c r="G56" s="58">
        <f>+'様式D-3_S046'!BA5</f>
        <v>0</v>
      </c>
      <c r="H56" s="34">
        <f>+'様式D-3_S046'!BB5</f>
        <v>0</v>
      </c>
      <c r="I56" s="60">
        <f>+'様式D-3_S046'!BC5</f>
        <v>0</v>
      </c>
      <c r="J56" s="58">
        <f>+'様式D-3_S046'!BD5</f>
        <v>0</v>
      </c>
      <c r="K56" s="58">
        <f>+'様式D-3_S046'!BE5</f>
        <v>0</v>
      </c>
      <c r="L56" s="34">
        <f>+'様式D-3_S046'!BF5</f>
        <v>0</v>
      </c>
      <c r="M56" s="60">
        <f>+'様式D-3_S046'!BG5</f>
        <v>0</v>
      </c>
      <c r="N56" s="58">
        <f>+'様式D-3_S046'!BH5</f>
        <v>0</v>
      </c>
      <c r="O56" s="58">
        <f>+'様式D-3_S046'!BI5</f>
        <v>0</v>
      </c>
      <c r="P56" s="34">
        <f>+'様式D-3_S046'!BJ5</f>
        <v>0</v>
      </c>
      <c r="Q56" s="78" t="str">
        <f>+'様式D-3_S046'!BK5</f>
        <v/>
      </c>
      <c r="R56" s="77" t="str">
        <f>+'様式D-3_S046'!BL5</f>
        <v/>
      </c>
      <c r="S56" s="79" t="str">
        <f>+'様式D-3_S046'!BM5</f>
        <v/>
      </c>
      <c r="T56" s="76" t="str">
        <f>+'様式D-3_S046'!BN5</f>
        <v/>
      </c>
      <c r="U56" s="68">
        <f>+'様式D-3_S046'!BO5</f>
        <v>0</v>
      </c>
      <c r="V56" s="69">
        <f>+'様式D-3_S046'!BP5</f>
        <v>0</v>
      </c>
      <c r="W56" s="80">
        <f>+'様式D-3_S046'!BQ5</f>
        <v>0</v>
      </c>
      <c r="X56" s="70">
        <f>+'様式D-3_S046'!BR5</f>
        <v>0</v>
      </c>
      <c r="Y56" s="68">
        <f>+'様式D-3_S046'!BS5</f>
        <v>0</v>
      </c>
      <c r="Z56" s="69">
        <f>+'様式D-3_S046'!BT5</f>
        <v>0</v>
      </c>
      <c r="AA56" s="80">
        <f>+'様式D-3_S046'!BU5</f>
        <v>0</v>
      </c>
      <c r="AB56" s="82">
        <f>+'様式D-3_S046'!BV5</f>
        <v>0</v>
      </c>
      <c r="AC56" s="50"/>
      <c r="AD56" s="50"/>
      <c r="AE56" s="50"/>
      <c r="AF56" s="50"/>
      <c r="AG56" s="50"/>
      <c r="AH56" s="50"/>
      <c r="AI56" s="50"/>
      <c r="AJ56" s="50"/>
    </row>
    <row r="57" spans="2:36" x14ac:dyDescent="0.15">
      <c r="B57" s="212" t="str">
        <f>+'様式D-3_S047'!AV5</f>
        <v>S047</v>
      </c>
      <c r="C57" s="223">
        <f>+'様式D-3_S047'!AW5</f>
        <v>10.5</v>
      </c>
      <c r="D57" s="126" t="str">
        <f>+'様式D-3_S047'!AX5</f>
        <v>Ⅱ</v>
      </c>
      <c r="E57" s="56">
        <f>+'様式D-3_S047'!AY5</f>
        <v>0</v>
      </c>
      <c r="F57" s="58">
        <f>+'様式D-3_S047'!AZ5</f>
        <v>0</v>
      </c>
      <c r="G57" s="58">
        <f>+'様式D-3_S047'!BA5</f>
        <v>0</v>
      </c>
      <c r="H57" s="34">
        <f>+'様式D-3_S047'!BB5</f>
        <v>0</v>
      </c>
      <c r="I57" s="60">
        <f>+'様式D-3_S047'!BC5</f>
        <v>0</v>
      </c>
      <c r="J57" s="58">
        <f>+'様式D-3_S047'!BD5</f>
        <v>0</v>
      </c>
      <c r="K57" s="58">
        <f>+'様式D-3_S047'!BE5</f>
        <v>0</v>
      </c>
      <c r="L57" s="34">
        <f>+'様式D-3_S047'!BF5</f>
        <v>1</v>
      </c>
      <c r="M57" s="60">
        <f>+'様式D-3_S047'!BG5</f>
        <v>0</v>
      </c>
      <c r="N57" s="58">
        <f>+'様式D-3_S047'!BH5</f>
        <v>0</v>
      </c>
      <c r="O57" s="58">
        <f>+'様式D-3_S047'!BI5</f>
        <v>0</v>
      </c>
      <c r="P57" s="34">
        <f>+'様式D-3_S047'!BJ5</f>
        <v>0</v>
      </c>
      <c r="Q57" s="78" t="str">
        <f>+'様式D-3_S047'!BK5</f>
        <v/>
      </c>
      <c r="R57" s="77" t="str">
        <f>+'様式D-3_S047'!BL5</f>
        <v/>
      </c>
      <c r="S57" s="79" t="str">
        <f>+'様式D-3_S047'!BM5</f>
        <v/>
      </c>
      <c r="T57" s="76" t="str">
        <f>+'様式D-3_S047'!BN5</f>
        <v/>
      </c>
      <c r="U57" s="68">
        <f>+'様式D-3_S047'!BO5</f>
        <v>0</v>
      </c>
      <c r="V57" s="69">
        <f>+'様式D-3_S047'!BP5</f>
        <v>0</v>
      </c>
      <c r="W57" s="80">
        <f>+'様式D-3_S047'!BQ5</f>
        <v>0</v>
      </c>
      <c r="X57" s="70">
        <f>+'様式D-3_S047'!BR5</f>
        <v>1.2500000000000001E-2</v>
      </c>
      <c r="Y57" s="68">
        <f>+'様式D-3_S047'!BS5</f>
        <v>0</v>
      </c>
      <c r="Z57" s="69">
        <f>+'様式D-3_S047'!BT5</f>
        <v>0</v>
      </c>
      <c r="AA57" s="80">
        <f>+'様式D-3_S047'!BU5</f>
        <v>0</v>
      </c>
      <c r="AB57" s="82">
        <f>+'様式D-3_S047'!BV5</f>
        <v>0</v>
      </c>
      <c r="AC57" s="50"/>
      <c r="AD57" s="50"/>
      <c r="AE57" s="50"/>
      <c r="AF57" s="50"/>
      <c r="AG57" s="50"/>
      <c r="AH57" s="50"/>
      <c r="AI57" s="50"/>
      <c r="AJ57" s="50"/>
    </row>
    <row r="58" spans="2:36" x14ac:dyDescent="0.15">
      <c r="B58" s="212" t="str">
        <f>+'様式D-3_S048'!AV5</f>
        <v>S048</v>
      </c>
      <c r="C58" s="223">
        <f>+'様式D-3_S048'!AW5</f>
        <v>10.5</v>
      </c>
      <c r="D58" s="126" t="str">
        <f>+'様式D-3_S048'!AX5</f>
        <v>Ⅱ</v>
      </c>
      <c r="E58" s="56">
        <f>+'様式D-3_S048'!AY5</f>
        <v>0</v>
      </c>
      <c r="F58" s="58">
        <f>+'様式D-3_S048'!AZ5</f>
        <v>0</v>
      </c>
      <c r="G58" s="58">
        <f>+'様式D-3_S048'!BA5</f>
        <v>0</v>
      </c>
      <c r="H58" s="34">
        <f>+'様式D-3_S048'!BB5</f>
        <v>0</v>
      </c>
      <c r="I58" s="60">
        <f>+'様式D-3_S048'!BC5</f>
        <v>0</v>
      </c>
      <c r="J58" s="58">
        <f>+'様式D-3_S048'!BD5</f>
        <v>0</v>
      </c>
      <c r="K58" s="58">
        <f>+'様式D-3_S048'!BE5</f>
        <v>0</v>
      </c>
      <c r="L58" s="34">
        <f>+'様式D-3_S048'!BF5</f>
        <v>1</v>
      </c>
      <c r="M58" s="60">
        <f>+'様式D-3_S048'!BG5</f>
        <v>0</v>
      </c>
      <c r="N58" s="58">
        <f>+'様式D-3_S048'!BH5</f>
        <v>0</v>
      </c>
      <c r="O58" s="58">
        <f>+'様式D-3_S048'!BI5</f>
        <v>0</v>
      </c>
      <c r="P58" s="34">
        <f>+'様式D-3_S048'!BJ5</f>
        <v>0</v>
      </c>
      <c r="Q58" s="78" t="str">
        <f>+'様式D-3_S048'!BK5</f>
        <v/>
      </c>
      <c r="R58" s="77" t="str">
        <f>+'様式D-3_S048'!BL5</f>
        <v/>
      </c>
      <c r="S58" s="79" t="str">
        <f>+'様式D-3_S048'!BM5</f>
        <v/>
      </c>
      <c r="T58" s="76" t="str">
        <f>+'様式D-3_S048'!BN5</f>
        <v/>
      </c>
      <c r="U58" s="68">
        <f>+'様式D-3_S048'!BO5</f>
        <v>0</v>
      </c>
      <c r="V58" s="69">
        <f>+'様式D-3_S048'!BP5</f>
        <v>0</v>
      </c>
      <c r="W58" s="80">
        <f>+'様式D-3_S048'!BQ5</f>
        <v>0</v>
      </c>
      <c r="X58" s="70">
        <f>+'様式D-3_S048'!BR5</f>
        <v>1.4999999999999999E-2</v>
      </c>
      <c r="Y58" s="68">
        <f>+'様式D-3_S048'!BS5</f>
        <v>0</v>
      </c>
      <c r="Z58" s="69">
        <f>+'様式D-3_S048'!BT5</f>
        <v>0</v>
      </c>
      <c r="AA58" s="80">
        <f>+'様式D-3_S048'!BU5</f>
        <v>0</v>
      </c>
      <c r="AB58" s="82">
        <f>+'様式D-3_S048'!BV5</f>
        <v>0</v>
      </c>
      <c r="AC58" s="50"/>
      <c r="AD58" s="50"/>
      <c r="AE58" s="50"/>
      <c r="AF58" s="50"/>
      <c r="AG58" s="50"/>
      <c r="AH58" s="50"/>
      <c r="AI58" s="50"/>
      <c r="AJ58" s="50"/>
    </row>
    <row r="59" spans="2:36" x14ac:dyDescent="0.15">
      <c r="B59" s="212" t="str">
        <f>+'様式D-3_S049'!AV5</f>
        <v>S049</v>
      </c>
      <c r="C59" s="223">
        <f>+'様式D-3_S049'!AW5</f>
        <v>10.5</v>
      </c>
      <c r="D59" s="126" t="str">
        <f>+'様式D-3_S049'!AX5</f>
        <v>Ⅱ</v>
      </c>
      <c r="E59" s="56">
        <f>+'様式D-3_S049'!AY5</f>
        <v>0</v>
      </c>
      <c r="F59" s="58">
        <f>+'様式D-3_S049'!AZ5</f>
        <v>0</v>
      </c>
      <c r="G59" s="58">
        <f>+'様式D-3_S049'!BA5</f>
        <v>0</v>
      </c>
      <c r="H59" s="34">
        <f>+'様式D-3_S049'!BB5</f>
        <v>0</v>
      </c>
      <c r="I59" s="60">
        <f>+'様式D-3_S049'!BC5</f>
        <v>0</v>
      </c>
      <c r="J59" s="58">
        <f>+'様式D-3_S049'!BD5</f>
        <v>0</v>
      </c>
      <c r="K59" s="58">
        <f>+'様式D-3_S049'!BE5</f>
        <v>0</v>
      </c>
      <c r="L59" s="34">
        <f>+'様式D-3_S049'!BF5</f>
        <v>0</v>
      </c>
      <c r="M59" s="60">
        <f>+'様式D-3_S049'!BG5</f>
        <v>0</v>
      </c>
      <c r="N59" s="58">
        <f>+'様式D-3_S049'!BH5</f>
        <v>0</v>
      </c>
      <c r="O59" s="58">
        <f>+'様式D-3_S049'!BI5</f>
        <v>0</v>
      </c>
      <c r="P59" s="34">
        <f>+'様式D-3_S049'!BJ5</f>
        <v>0</v>
      </c>
      <c r="Q59" s="78" t="str">
        <f>+'様式D-3_S049'!BK5</f>
        <v/>
      </c>
      <c r="R59" s="77" t="str">
        <f>+'様式D-3_S049'!BL5</f>
        <v/>
      </c>
      <c r="S59" s="79" t="str">
        <f>+'様式D-3_S049'!BM5</f>
        <v/>
      </c>
      <c r="T59" s="76" t="str">
        <f>+'様式D-3_S049'!BN5</f>
        <v/>
      </c>
      <c r="U59" s="68">
        <f>+'様式D-3_S049'!BO5</f>
        <v>0</v>
      </c>
      <c r="V59" s="69">
        <f>+'様式D-3_S049'!BP5</f>
        <v>0</v>
      </c>
      <c r="W59" s="80">
        <f>+'様式D-3_S049'!BQ5</f>
        <v>0</v>
      </c>
      <c r="X59" s="70">
        <f>+'様式D-3_S049'!BR5</f>
        <v>0</v>
      </c>
      <c r="Y59" s="68">
        <f>+'様式D-3_S049'!BS5</f>
        <v>0</v>
      </c>
      <c r="Z59" s="69">
        <f>+'様式D-3_S049'!BT5</f>
        <v>0</v>
      </c>
      <c r="AA59" s="80">
        <f>+'様式D-3_S049'!BU5</f>
        <v>0</v>
      </c>
      <c r="AB59" s="82">
        <f>+'様式D-3_S049'!BV5</f>
        <v>0</v>
      </c>
      <c r="AC59" s="50"/>
      <c r="AD59" s="50"/>
      <c r="AE59" s="50"/>
      <c r="AF59" s="50"/>
      <c r="AG59" s="50"/>
      <c r="AH59" s="50"/>
      <c r="AI59" s="50"/>
      <c r="AJ59" s="50"/>
    </row>
    <row r="60" spans="2:36" x14ac:dyDescent="0.15">
      <c r="B60" s="212" t="str">
        <f>+'様式D-3_S050'!AV5</f>
        <v>S050</v>
      </c>
      <c r="C60" s="223">
        <f>+'様式D-3_S050'!AW5</f>
        <v>10.5</v>
      </c>
      <c r="D60" s="126" t="str">
        <f>+'様式D-3_S050'!AX5</f>
        <v>Ⅱ</v>
      </c>
      <c r="E60" s="56">
        <f>+'様式D-3_S050'!AY5</f>
        <v>0</v>
      </c>
      <c r="F60" s="58">
        <f>+'様式D-3_S050'!AZ5</f>
        <v>0</v>
      </c>
      <c r="G60" s="58">
        <f>+'様式D-3_S050'!BA5</f>
        <v>0</v>
      </c>
      <c r="H60" s="34">
        <f>+'様式D-3_S050'!BB5</f>
        <v>0</v>
      </c>
      <c r="I60" s="60">
        <f>+'様式D-3_S050'!BC5</f>
        <v>0</v>
      </c>
      <c r="J60" s="58">
        <f>+'様式D-3_S050'!BD5</f>
        <v>0</v>
      </c>
      <c r="K60" s="58">
        <f>+'様式D-3_S050'!BE5</f>
        <v>0</v>
      </c>
      <c r="L60" s="34">
        <f>+'様式D-3_S050'!BF5</f>
        <v>0</v>
      </c>
      <c r="M60" s="60">
        <f>+'様式D-3_S050'!BG5</f>
        <v>0</v>
      </c>
      <c r="N60" s="58">
        <f>+'様式D-3_S050'!BH5</f>
        <v>0</v>
      </c>
      <c r="O60" s="58">
        <f>+'様式D-3_S050'!BI5</f>
        <v>0</v>
      </c>
      <c r="P60" s="34">
        <f>+'様式D-3_S050'!BJ5</f>
        <v>0</v>
      </c>
      <c r="Q60" s="78" t="str">
        <f>+'様式D-3_S050'!BK5</f>
        <v/>
      </c>
      <c r="R60" s="77" t="str">
        <f>+'様式D-3_S050'!BL5</f>
        <v/>
      </c>
      <c r="S60" s="79" t="str">
        <f>+'様式D-3_S050'!BM5</f>
        <v/>
      </c>
      <c r="T60" s="76" t="str">
        <f>+'様式D-3_S050'!BN5</f>
        <v/>
      </c>
      <c r="U60" s="68">
        <f>+'様式D-3_S050'!BO5</f>
        <v>0</v>
      </c>
      <c r="V60" s="69">
        <f>+'様式D-3_S050'!BP5</f>
        <v>0</v>
      </c>
      <c r="W60" s="80">
        <f>+'様式D-3_S050'!BQ5</f>
        <v>0</v>
      </c>
      <c r="X60" s="70">
        <f>+'様式D-3_S050'!BR5</f>
        <v>0</v>
      </c>
      <c r="Y60" s="68">
        <f>+'様式D-3_S050'!BS5</f>
        <v>0</v>
      </c>
      <c r="Z60" s="69">
        <f>+'様式D-3_S050'!BT5</f>
        <v>0</v>
      </c>
      <c r="AA60" s="80">
        <f>+'様式D-3_S050'!BU5</f>
        <v>0</v>
      </c>
      <c r="AB60" s="82">
        <f>+'様式D-3_S050'!BV5</f>
        <v>0</v>
      </c>
      <c r="AC60" s="50"/>
      <c r="AD60" s="50"/>
      <c r="AE60" s="50"/>
      <c r="AF60" s="50"/>
      <c r="AG60" s="50"/>
      <c r="AH60" s="50"/>
      <c r="AI60" s="50"/>
      <c r="AJ60" s="50"/>
    </row>
    <row r="61" spans="2:36" x14ac:dyDescent="0.15">
      <c r="B61" s="212" t="str">
        <f>+'様式D-3_S051'!AV5</f>
        <v>S051</v>
      </c>
      <c r="C61" s="223">
        <f>+'様式D-3_S051'!AW5</f>
        <v>10.5</v>
      </c>
      <c r="D61" s="126" t="str">
        <f>+'様式D-3_S051'!AX5</f>
        <v>Ⅱ</v>
      </c>
      <c r="E61" s="56">
        <f>+'様式D-3_S051'!AY5</f>
        <v>0</v>
      </c>
      <c r="F61" s="58">
        <f>+'様式D-3_S051'!AZ5</f>
        <v>0</v>
      </c>
      <c r="G61" s="58">
        <f>+'様式D-3_S051'!BA5</f>
        <v>0</v>
      </c>
      <c r="H61" s="34">
        <f>+'様式D-3_S051'!BB5</f>
        <v>0</v>
      </c>
      <c r="I61" s="60">
        <f>+'様式D-3_S051'!BC5</f>
        <v>0</v>
      </c>
      <c r="J61" s="58">
        <f>+'様式D-3_S051'!BD5</f>
        <v>0</v>
      </c>
      <c r="K61" s="58">
        <f>+'様式D-3_S051'!BE5</f>
        <v>0</v>
      </c>
      <c r="L61" s="34">
        <f>+'様式D-3_S051'!BF5</f>
        <v>0</v>
      </c>
      <c r="M61" s="60">
        <f>+'様式D-3_S051'!BG5</f>
        <v>0</v>
      </c>
      <c r="N61" s="58">
        <f>+'様式D-3_S051'!BH5</f>
        <v>0</v>
      </c>
      <c r="O61" s="58">
        <f>+'様式D-3_S051'!BI5</f>
        <v>0</v>
      </c>
      <c r="P61" s="34">
        <f>+'様式D-3_S051'!BJ5</f>
        <v>0</v>
      </c>
      <c r="Q61" s="78" t="str">
        <f>+'様式D-3_S051'!BK5</f>
        <v/>
      </c>
      <c r="R61" s="77" t="str">
        <f>+'様式D-3_S051'!BL5</f>
        <v/>
      </c>
      <c r="S61" s="79" t="str">
        <f>+'様式D-3_S051'!BM5</f>
        <v/>
      </c>
      <c r="T61" s="76" t="str">
        <f>+'様式D-3_S051'!BN5</f>
        <v/>
      </c>
      <c r="U61" s="68">
        <f>+'様式D-3_S051'!BO5</f>
        <v>0</v>
      </c>
      <c r="V61" s="69">
        <f>+'様式D-3_S051'!BP5</f>
        <v>0</v>
      </c>
      <c r="W61" s="80">
        <f>+'様式D-3_S051'!BQ5</f>
        <v>0</v>
      </c>
      <c r="X61" s="70">
        <f>+'様式D-3_S051'!BR5</f>
        <v>0</v>
      </c>
      <c r="Y61" s="68">
        <f>+'様式D-3_S051'!BS5</f>
        <v>0</v>
      </c>
      <c r="Z61" s="69">
        <f>+'様式D-3_S051'!BT5</f>
        <v>0</v>
      </c>
      <c r="AA61" s="80">
        <f>+'様式D-3_S051'!BU5</f>
        <v>0</v>
      </c>
      <c r="AB61" s="82">
        <f>+'様式D-3_S051'!BV5</f>
        <v>0</v>
      </c>
      <c r="AC61" s="50"/>
      <c r="AD61" s="50"/>
      <c r="AE61" s="50"/>
      <c r="AF61" s="50"/>
      <c r="AG61" s="50"/>
      <c r="AH61" s="50"/>
      <c r="AI61" s="50"/>
      <c r="AJ61" s="50"/>
    </row>
    <row r="62" spans="2:36" x14ac:dyDescent="0.15">
      <c r="B62" s="212" t="str">
        <f>+'様式D-3_S052'!AV5</f>
        <v>S052</v>
      </c>
      <c r="C62" s="223">
        <f>+'様式D-3_S052'!AW5</f>
        <v>10.5</v>
      </c>
      <c r="D62" s="126" t="str">
        <f>+'様式D-3_S052'!AX5</f>
        <v>Ⅱ</v>
      </c>
      <c r="E62" s="56">
        <f>+'様式D-3_S052'!AY5</f>
        <v>0</v>
      </c>
      <c r="F62" s="58">
        <f>+'様式D-3_S052'!AZ5</f>
        <v>0</v>
      </c>
      <c r="G62" s="58">
        <f>+'様式D-3_S052'!BA5</f>
        <v>0</v>
      </c>
      <c r="H62" s="34">
        <f>+'様式D-3_S052'!BB5</f>
        <v>0</v>
      </c>
      <c r="I62" s="60">
        <f>+'様式D-3_S052'!BC5</f>
        <v>0</v>
      </c>
      <c r="J62" s="58">
        <f>+'様式D-3_S052'!BD5</f>
        <v>0</v>
      </c>
      <c r="K62" s="58">
        <f>+'様式D-3_S052'!BE5</f>
        <v>0</v>
      </c>
      <c r="L62" s="34">
        <f>+'様式D-3_S052'!BF5</f>
        <v>1</v>
      </c>
      <c r="M62" s="60">
        <f>+'様式D-3_S052'!BG5</f>
        <v>0</v>
      </c>
      <c r="N62" s="58">
        <f>+'様式D-3_S052'!BH5</f>
        <v>0</v>
      </c>
      <c r="O62" s="58">
        <f>+'様式D-3_S052'!BI5</f>
        <v>0</v>
      </c>
      <c r="P62" s="34">
        <f>+'様式D-3_S052'!BJ5</f>
        <v>0</v>
      </c>
      <c r="Q62" s="78" t="str">
        <f>+'様式D-3_S052'!BK5</f>
        <v/>
      </c>
      <c r="R62" s="77" t="str">
        <f>+'様式D-3_S052'!BL5</f>
        <v/>
      </c>
      <c r="S62" s="79" t="str">
        <f>+'様式D-3_S052'!BM5</f>
        <v/>
      </c>
      <c r="T62" s="76" t="str">
        <f>+'様式D-3_S052'!BN5</f>
        <v/>
      </c>
      <c r="U62" s="68">
        <f>+'様式D-3_S052'!BO5</f>
        <v>0</v>
      </c>
      <c r="V62" s="69">
        <f>+'様式D-3_S052'!BP5</f>
        <v>0</v>
      </c>
      <c r="W62" s="80">
        <f>+'様式D-3_S052'!BQ5</f>
        <v>0</v>
      </c>
      <c r="X62" s="70">
        <f>+'様式D-3_S052'!BR5</f>
        <v>4.0000000000000008E-2</v>
      </c>
      <c r="Y62" s="68">
        <f>+'様式D-3_S052'!BS5</f>
        <v>0</v>
      </c>
      <c r="Z62" s="69">
        <f>+'様式D-3_S052'!BT5</f>
        <v>0</v>
      </c>
      <c r="AA62" s="80">
        <f>+'様式D-3_S052'!BU5</f>
        <v>0</v>
      </c>
      <c r="AB62" s="82">
        <f>+'様式D-3_S052'!BV5</f>
        <v>0</v>
      </c>
      <c r="AC62" s="50"/>
      <c r="AD62" s="50"/>
      <c r="AE62" s="50"/>
      <c r="AF62" s="50"/>
      <c r="AG62" s="50"/>
      <c r="AH62" s="50"/>
      <c r="AI62" s="50"/>
      <c r="AJ62" s="50"/>
    </row>
    <row r="63" spans="2:36" x14ac:dyDescent="0.15">
      <c r="B63" s="212" t="str">
        <f>+'様式D-3_S053'!AV5</f>
        <v>S053</v>
      </c>
      <c r="C63" s="223">
        <f>+'様式D-3_S053'!AW5</f>
        <v>10.6</v>
      </c>
      <c r="D63" s="126" t="str">
        <f>+'様式D-3_S053'!AX5</f>
        <v>Ⅱ</v>
      </c>
      <c r="E63" s="56">
        <f>+'様式D-3_S053'!AY5</f>
        <v>0</v>
      </c>
      <c r="F63" s="58">
        <f>+'様式D-3_S053'!AZ5</f>
        <v>0</v>
      </c>
      <c r="G63" s="58">
        <f>+'様式D-3_S053'!BA5</f>
        <v>0</v>
      </c>
      <c r="H63" s="34">
        <f>+'様式D-3_S053'!BB5</f>
        <v>0</v>
      </c>
      <c r="I63" s="60">
        <f>+'様式D-3_S053'!BC5</f>
        <v>0</v>
      </c>
      <c r="J63" s="58">
        <f>+'様式D-3_S053'!BD5</f>
        <v>0</v>
      </c>
      <c r="K63" s="58">
        <f>+'様式D-3_S053'!BE5</f>
        <v>0</v>
      </c>
      <c r="L63" s="34">
        <f>+'様式D-3_S053'!BF5</f>
        <v>0</v>
      </c>
      <c r="M63" s="60">
        <f>+'様式D-3_S053'!BG5</f>
        <v>0</v>
      </c>
      <c r="N63" s="58">
        <f>+'様式D-3_S053'!BH5</f>
        <v>0</v>
      </c>
      <c r="O63" s="58">
        <f>+'様式D-3_S053'!BI5</f>
        <v>0</v>
      </c>
      <c r="P63" s="34">
        <f>+'様式D-3_S053'!BJ5</f>
        <v>0</v>
      </c>
      <c r="Q63" s="78" t="str">
        <f>+'様式D-3_S053'!BK5</f>
        <v/>
      </c>
      <c r="R63" s="77" t="str">
        <f>+'様式D-3_S053'!BL5</f>
        <v/>
      </c>
      <c r="S63" s="79" t="str">
        <f>+'様式D-3_S053'!BM5</f>
        <v/>
      </c>
      <c r="T63" s="76" t="str">
        <f>+'様式D-3_S053'!BN5</f>
        <v/>
      </c>
      <c r="U63" s="68">
        <f>+'様式D-3_S053'!BO5</f>
        <v>0</v>
      </c>
      <c r="V63" s="69">
        <f>+'様式D-3_S053'!BP5</f>
        <v>0</v>
      </c>
      <c r="W63" s="80">
        <f>+'様式D-3_S053'!BQ5</f>
        <v>0</v>
      </c>
      <c r="X63" s="70">
        <f>+'様式D-3_S053'!BR5</f>
        <v>0</v>
      </c>
      <c r="Y63" s="68">
        <f>+'様式D-3_S053'!BS5</f>
        <v>0</v>
      </c>
      <c r="Z63" s="69">
        <f>+'様式D-3_S053'!BT5</f>
        <v>0</v>
      </c>
      <c r="AA63" s="80">
        <f>+'様式D-3_S053'!BU5</f>
        <v>0</v>
      </c>
      <c r="AB63" s="82">
        <f>+'様式D-3_S053'!BV5</f>
        <v>0</v>
      </c>
      <c r="AC63" s="50"/>
      <c r="AD63" s="50"/>
      <c r="AE63" s="50"/>
      <c r="AF63" s="50"/>
      <c r="AG63" s="50"/>
      <c r="AH63" s="50"/>
      <c r="AI63" s="50"/>
      <c r="AJ63" s="50"/>
    </row>
    <row r="64" spans="2:36" x14ac:dyDescent="0.15">
      <c r="B64" s="212" t="str">
        <f>+'様式D-3_S054'!AV5</f>
        <v>S054</v>
      </c>
      <c r="C64" s="223">
        <f>+'様式D-3_S054'!AW5</f>
        <v>10.6</v>
      </c>
      <c r="D64" s="126" t="str">
        <f>+'様式D-3_S054'!AX5</f>
        <v>Ⅱ</v>
      </c>
      <c r="E64" s="56">
        <f>+'様式D-3_S054'!AY5</f>
        <v>0</v>
      </c>
      <c r="F64" s="58">
        <f>+'様式D-3_S054'!AZ5</f>
        <v>0</v>
      </c>
      <c r="G64" s="58">
        <f>+'様式D-3_S054'!BA5</f>
        <v>0</v>
      </c>
      <c r="H64" s="34">
        <f>+'様式D-3_S054'!BB5</f>
        <v>0</v>
      </c>
      <c r="I64" s="60">
        <f>+'様式D-3_S054'!BC5</f>
        <v>0</v>
      </c>
      <c r="J64" s="58">
        <f>+'様式D-3_S054'!BD5</f>
        <v>0</v>
      </c>
      <c r="K64" s="58">
        <f>+'様式D-3_S054'!BE5</f>
        <v>0</v>
      </c>
      <c r="L64" s="34">
        <f>+'様式D-3_S054'!BF5</f>
        <v>1</v>
      </c>
      <c r="M64" s="60">
        <f>+'様式D-3_S054'!BG5</f>
        <v>0</v>
      </c>
      <c r="N64" s="58">
        <f>+'様式D-3_S054'!BH5</f>
        <v>0</v>
      </c>
      <c r="O64" s="58">
        <f>+'様式D-3_S054'!BI5</f>
        <v>0</v>
      </c>
      <c r="P64" s="34">
        <f>+'様式D-3_S054'!BJ5</f>
        <v>0</v>
      </c>
      <c r="Q64" s="78" t="str">
        <f>+'様式D-3_S054'!BK5</f>
        <v/>
      </c>
      <c r="R64" s="77" t="str">
        <f>+'様式D-3_S054'!BL5</f>
        <v/>
      </c>
      <c r="S64" s="79" t="str">
        <f>+'様式D-3_S054'!BM5</f>
        <v/>
      </c>
      <c r="T64" s="76" t="str">
        <f>+'様式D-3_S054'!BN5</f>
        <v/>
      </c>
      <c r="U64" s="68">
        <f>+'様式D-3_S054'!BO5</f>
        <v>0</v>
      </c>
      <c r="V64" s="69">
        <f>+'様式D-3_S054'!BP5</f>
        <v>0</v>
      </c>
      <c r="W64" s="80">
        <f>+'様式D-3_S054'!BQ5</f>
        <v>0</v>
      </c>
      <c r="X64" s="70">
        <f>+'様式D-3_S054'!BR5</f>
        <v>0.05</v>
      </c>
      <c r="Y64" s="68">
        <f>+'様式D-3_S054'!BS5</f>
        <v>0</v>
      </c>
      <c r="Z64" s="69">
        <f>+'様式D-3_S054'!BT5</f>
        <v>0</v>
      </c>
      <c r="AA64" s="80">
        <f>+'様式D-3_S054'!BU5</f>
        <v>0</v>
      </c>
      <c r="AB64" s="82">
        <f>+'様式D-3_S054'!BV5</f>
        <v>0</v>
      </c>
      <c r="AC64" s="50"/>
      <c r="AD64" s="50"/>
      <c r="AE64" s="50"/>
      <c r="AF64" s="50"/>
      <c r="AG64" s="50"/>
      <c r="AH64" s="50"/>
      <c r="AI64" s="50"/>
      <c r="AJ64" s="50"/>
    </row>
    <row r="65" spans="2:36" x14ac:dyDescent="0.15">
      <c r="B65" s="212" t="str">
        <f>+'様式D-3_S055'!AV5</f>
        <v>S055</v>
      </c>
      <c r="C65" s="223">
        <f>+'様式D-3_S055'!AW5</f>
        <v>10.6</v>
      </c>
      <c r="D65" s="126" t="str">
        <f>+'様式D-3_S055'!AX5</f>
        <v>Ⅱ</v>
      </c>
      <c r="E65" s="56">
        <f>+'様式D-3_S055'!AY5</f>
        <v>0</v>
      </c>
      <c r="F65" s="58">
        <f>+'様式D-3_S055'!AZ5</f>
        <v>0</v>
      </c>
      <c r="G65" s="58">
        <f>+'様式D-3_S055'!BA5</f>
        <v>0</v>
      </c>
      <c r="H65" s="34">
        <f>+'様式D-3_S055'!BB5</f>
        <v>0</v>
      </c>
      <c r="I65" s="60">
        <f>+'様式D-3_S055'!BC5</f>
        <v>0</v>
      </c>
      <c r="J65" s="58">
        <f>+'様式D-3_S055'!BD5</f>
        <v>0</v>
      </c>
      <c r="K65" s="58">
        <f>+'様式D-3_S055'!BE5</f>
        <v>0</v>
      </c>
      <c r="L65" s="34">
        <f>+'様式D-3_S055'!BF5</f>
        <v>0</v>
      </c>
      <c r="M65" s="60">
        <f>+'様式D-3_S055'!BG5</f>
        <v>0</v>
      </c>
      <c r="N65" s="58">
        <f>+'様式D-3_S055'!BH5</f>
        <v>0</v>
      </c>
      <c r="O65" s="58">
        <f>+'様式D-3_S055'!BI5</f>
        <v>0</v>
      </c>
      <c r="P65" s="34">
        <f>+'様式D-3_S055'!BJ5</f>
        <v>0</v>
      </c>
      <c r="Q65" s="78" t="str">
        <f>+'様式D-3_S055'!BK5</f>
        <v/>
      </c>
      <c r="R65" s="77" t="str">
        <f>+'様式D-3_S055'!BL5</f>
        <v/>
      </c>
      <c r="S65" s="79" t="str">
        <f>+'様式D-3_S055'!BM5</f>
        <v/>
      </c>
      <c r="T65" s="76" t="str">
        <f>+'様式D-3_S055'!BN5</f>
        <v/>
      </c>
      <c r="U65" s="68">
        <f>+'様式D-3_S055'!BO5</f>
        <v>0</v>
      </c>
      <c r="V65" s="69">
        <f>+'様式D-3_S055'!BP5</f>
        <v>0</v>
      </c>
      <c r="W65" s="80">
        <f>+'様式D-3_S055'!BQ5</f>
        <v>0</v>
      </c>
      <c r="X65" s="70">
        <f>+'様式D-3_S055'!BR5</f>
        <v>0</v>
      </c>
      <c r="Y65" s="68">
        <f>+'様式D-3_S055'!BS5</f>
        <v>0</v>
      </c>
      <c r="Z65" s="69">
        <f>+'様式D-3_S055'!BT5</f>
        <v>0</v>
      </c>
      <c r="AA65" s="80">
        <f>+'様式D-3_S055'!BU5</f>
        <v>0</v>
      </c>
      <c r="AB65" s="82">
        <f>+'様式D-3_S055'!BV5</f>
        <v>0</v>
      </c>
      <c r="AC65" s="50"/>
      <c r="AD65" s="50"/>
      <c r="AE65" s="50"/>
      <c r="AF65" s="50"/>
      <c r="AG65" s="50"/>
      <c r="AH65" s="50"/>
      <c r="AI65" s="50"/>
      <c r="AJ65" s="50"/>
    </row>
    <row r="66" spans="2:36" x14ac:dyDescent="0.15">
      <c r="B66" s="212" t="str">
        <f>+'様式D-3_S056'!AV5</f>
        <v>S056</v>
      </c>
      <c r="C66" s="223">
        <f>+'様式D-3_S056'!AW5</f>
        <v>10.6</v>
      </c>
      <c r="D66" s="126" t="str">
        <f>+'様式D-3_S056'!AX5</f>
        <v>Ⅱ</v>
      </c>
      <c r="E66" s="56">
        <f>+'様式D-3_S056'!AY5</f>
        <v>0</v>
      </c>
      <c r="F66" s="58">
        <f>+'様式D-3_S056'!AZ5</f>
        <v>0</v>
      </c>
      <c r="G66" s="58">
        <f>+'様式D-3_S056'!BA5</f>
        <v>0</v>
      </c>
      <c r="H66" s="34">
        <f>+'様式D-3_S056'!BB5</f>
        <v>0</v>
      </c>
      <c r="I66" s="60">
        <f>+'様式D-3_S056'!BC5</f>
        <v>0</v>
      </c>
      <c r="J66" s="58">
        <f>+'様式D-3_S056'!BD5</f>
        <v>0</v>
      </c>
      <c r="K66" s="58">
        <f>+'様式D-3_S056'!BE5</f>
        <v>0</v>
      </c>
      <c r="L66" s="34">
        <f>+'様式D-3_S056'!BF5</f>
        <v>0</v>
      </c>
      <c r="M66" s="60">
        <f>+'様式D-3_S056'!BG5</f>
        <v>0</v>
      </c>
      <c r="N66" s="58">
        <f>+'様式D-3_S056'!BH5</f>
        <v>0</v>
      </c>
      <c r="O66" s="58">
        <f>+'様式D-3_S056'!BI5</f>
        <v>0</v>
      </c>
      <c r="P66" s="34">
        <f>+'様式D-3_S056'!BJ5</f>
        <v>0</v>
      </c>
      <c r="Q66" s="78" t="str">
        <f>+'様式D-3_S056'!BK5</f>
        <v/>
      </c>
      <c r="R66" s="77" t="str">
        <f>+'様式D-3_S056'!BL5</f>
        <v/>
      </c>
      <c r="S66" s="79" t="str">
        <f>+'様式D-3_S056'!BM5</f>
        <v/>
      </c>
      <c r="T66" s="76" t="str">
        <f>+'様式D-3_S056'!BN5</f>
        <v/>
      </c>
      <c r="U66" s="68">
        <f>+'様式D-3_S056'!BO5</f>
        <v>0</v>
      </c>
      <c r="V66" s="69">
        <f>+'様式D-3_S056'!BP5</f>
        <v>0</v>
      </c>
      <c r="W66" s="80">
        <f>+'様式D-3_S056'!BQ5</f>
        <v>0</v>
      </c>
      <c r="X66" s="70">
        <f>+'様式D-3_S056'!BR5</f>
        <v>0</v>
      </c>
      <c r="Y66" s="68">
        <f>+'様式D-3_S056'!BS5</f>
        <v>0</v>
      </c>
      <c r="Z66" s="69">
        <f>+'様式D-3_S056'!BT5</f>
        <v>0</v>
      </c>
      <c r="AA66" s="80">
        <f>+'様式D-3_S056'!BU5</f>
        <v>0</v>
      </c>
      <c r="AB66" s="82">
        <f>+'様式D-3_S056'!BV5</f>
        <v>0</v>
      </c>
      <c r="AC66" s="50"/>
      <c r="AD66" s="50"/>
      <c r="AE66" s="50"/>
      <c r="AF66" s="50"/>
      <c r="AG66" s="50"/>
      <c r="AH66" s="50"/>
      <c r="AI66" s="50"/>
      <c r="AJ66" s="50"/>
    </row>
    <row r="67" spans="2:36" x14ac:dyDescent="0.15">
      <c r="B67" s="212" t="str">
        <f>+'様式D-3_S057'!AV5</f>
        <v>S057</v>
      </c>
      <c r="C67" s="223">
        <f>+'様式D-3_S057'!AW5</f>
        <v>10.6</v>
      </c>
      <c r="D67" s="126" t="str">
        <f>+'様式D-3_S057'!AX5</f>
        <v>Ⅱ</v>
      </c>
      <c r="E67" s="56">
        <f>+'様式D-3_S057'!AY5</f>
        <v>0</v>
      </c>
      <c r="F67" s="58">
        <f>+'様式D-3_S057'!AZ5</f>
        <v>0</v>
      </c>
      <c r="G67" s="58">
        <f>+'様式D-3_S057'!BA5</f>
        <v>0</v>
      </c>
      <c r="H67" s="34">
        <f>+'様式D-3_S057'!BB5</f>
        <v>0</v>
      </c>
      <c r="I67" s="60">
        <f>+'様式D-3_S057'!BC5</f>
        <v>0</v>
      </c>
      <c r="J67" s="58">
        <f>+'様式D-3_S057'!BD5</f>
        <v>0</v>
      </c>
      <c r="K67" s="58">
        <f>+'様式D-3_S057'!BE5</f>
        <v>0</v>
      </c>
      <c r="L67" s="34">
        <f>+'様式D-3_S057'!BF5</f>
        <v>0</v>
      </c>
      <c r="M67" s="60">
        <f>+'様式D-3_S057'!BG5</f>
        <v>0</v>
      </c>
      <c r="N67" s="58">
        <f>+'様式D-3_S057'!BH5</f>
        <v>0</v>
      </c>
      <c r="O67" s="58">
        <f>+'様式D-3_S057'!BI5</f>
        <v>0</v>
      </c>
      <c r="P67" s="34">
        <f>+'様式D-3_S057'!BJ5</f>
        <v>0</v>
      </c>
      <c r="Q67" s="78" t="str">
        <f>+'様式D-3_S057'!BK5</f>
        <v/>
      </c>
      <c r="R67" s="77" t="str">
        <f>+'様式D-3_S057'!BL5</f>
        <v/>
      </c>
      <c r="S67" s="79" t="str">
        <f>+'様式D-3_S057'!BM5</f>
        <v/>
      </c>
      <c r="T67" s="76" t="str">
        <f>+'様式D-3_S057'!BN5</f>
        <v/>
      </c>
      <c r="U67" s="68">
        <f>+'様式D-3_S057'!BO5</f>
        <v>0</v>
      </c>
      <c r="V67" s="69">
        <f>+'様式D-3_S057'!BP5</f>
        <v>0</v>
      </c>
      <c r="W67" s="80">
        <f>+'様式D-3_S057'!BQ5</f>
        <v>0</v>
      </c>
      <c r="X67" s="70">
        <f>+'様式D-3_S057'!BR5</f>
        <v>0</v>
      </c>
      <c r="Y67" s="68">
        <f>+'様式D-3_S057'!BS5</f>
        <v>0</v>
      </c>
      <c r="Z67" s="69">
        <f>+'様式D-3_S057'!BT5</f>
        <v>0</v>
      </c>
      <c r="AA67" s="80">
        <f>+'様式D-3_S057'!BU5</f>
        <v>0</v>
      </c>
      <c r="AB67" s="82">
        <f>+'様式D-3_S057'!BV5</f>
        <v>0</v>
      </c>
      <c r="AC67" s="50"/>
      <c r="AD67" s="50"/>
      <c r="AE67" s="50"/>
      <c r="AF67" s="50"/>
      <c r="AG67" s="50"/>
      <c r="AH67" s="50"/>
      <c r="AI67" s="50"/>
      <c r="AJ67" s="50"/>
    </row>
    <row r="68" spans="2:36" x14ac:dyDescent="0.15">
      <c r="B68" s="212" t="str">
        <f>+'様式D-3_S058'!AV5</f>
        <v>S058</v>
      </c>
      <c r="C68" s="223">
        <f>+'様式D-3_S058'!AW5</f>
        <v>10.6</v>
      </c>
      <c r="D68" s="126" t="str">
        <f>+'様式D-3_S058'!AX5</f>
        <v>Ⅱ</v>
      </c>
      <c r="E68" s="56">
        <f>+'様式D-3_S058'!AY5</f>
        <v>0</v>
      </c>
      <c r="F68" s="58">
        <f>+'様式D-3_S058'!AZ5</f>
        <v>0</v>
      </c>
      <c r="G68" s="58">
        <f>+'様式D-3_S058'!BA5</f>
        <v>0</v>
      </c>
      <c r="H68" s="34">
        <f>+'様式D-3_S058'!BB5</f>
        <v>0</v>
      </c>
      <c r="I68" s="60">
        <f>+'様式D-3_S058'!BC5</f>
        <v>0</v>
      </c>
      <c r="J68" s="58">
        <f>+'様式D-3_S058'!BD5</f>
        <v>0</v>
      </c>
      <c r="K68" s="58">
        <f>+'様式D-3_S058'!BE5</f>
        <v>0</v>
      </c>
      <c r="L68" s="34">
        <f>+'様式D-3_S058'!BF5</f>
        <v>0</v>
      </c>
      <c r="M68" s="60">
        <f>+'様式D-3_S058'!BG5</f>
        <v>0</v>
      </c>
      <c r="N68" s="58">
        <f>+'様式D-3_S058'!BH5</f>
        <v>0</v>
      </c>
      <c r="O68" s="58">
        <f>+'様式D-3_S058'!BI5</f>
        <v>0</v>
      </c>
      <c r="P68" s="34">
        <f>+'様式D-3_S058'!BJ5</f>
        <v>0</v>
      </c>
      <c r="Q68" s="78" t="str">
        <f>+'様式D-3_S058'!BK5</f>
        <v/>
      </c>
      <c r="R68" s="77" t="str">
        <f>+'様式D-3_S058'!BL5</f>
        <v/>
      </c>
      <c r="S68" s="79" t="str">
        <f>+'様式D-3_S058'!BM5</f>
        <v/>
      </c>
      <c r="T68" s="76" t="str">
        <f>+'様式D-3_S058'!BN5</f>
        <v/>
      </c>
      <c r="U68" s="68">
        <f>+'様式D-3_S058'!BO5</f>
        <v>0</v>
      </c>
      <c r="V68" s="69">
        <f>+'様式D-3_S058'!BP5</f>
        <v>0</v>
      </c>
      <c r="W68" s="80">
        <f>+'様式D-3_S058'!BQ5</f>
        <v>0</v>
      </c>
      <c r="X68" s="70">
        <f>+'様式D-3_S058'!BR5</f>
        <v>0</v>
      </c>
      <c r="Y68" s="68">
        <f>+'様式D-3_S058'!BS5</f>
        <v>0</v>
      </c>
      <c r="Z68" s="69">
        <f>+'様式D-3_S058'!BT5</f>
        <v>0</v>
      </c>
      <c r="AA68" s="80">
        <f>+'様式D-3_S058'!BU5</f>
        <v>0</v>
      </c>
      <c r="AB68" s="82">
        <f>+'様式D-3_S058'!BV5</f>
        <v>0</v>
      </c>
      <c r="AC68" s="50"/>
      <c r="AD68" s="50"/>
      <c r="AE68" s="50"/>
      <c r="AF68" s="50"/>
      <c r="AG68" s="50"/>
      <c r="AH68" s="50"/>
      <c r="AI68" s="50"/>
      <c r="AJ68" s="50"/>
    </row>
    <row r="69" spans="2:36" x14ac:dyDescent="0.15">
      <c r="B69" s="212" t="str">
        <f>+'様式D-3_S059'!AV5</f>
        <v>S059</v>
      </c>
      <c r="C69" s="223">
        <f>+'様式D-3_S059'!AW5</f>
        <v>10.6</v>
      </c>
      <c r="D69" s="126" t="str">
        <f>+'様式D-3_S059'!AX5</f>
        <v>Ⅱ</v>
      </c>
      <c r="E69" s="56">
        <f>+'様式D-3_S059'!AY5</f>
        <v>0</v>
      </c>
      <c r="F69" s="58">
        <f>+'様式D-3_S059'!AZ5</f>
        <v>0</v>
      </c>
      <c r="G69" s="58">
        <f>+'様式D-3_S059'!BA5</f>
        <v>0</v>
      </c>
      <c r="H69" s="34">
        <f>+'様式D-3_S059'!BB5</f>
        <v>0</v>
      </c>
      <c r="I69" s="60">
        <f>+'様式D-3_S059'!BC5</f>
        <v>0</v>
      </c>
      <c r="J69" s="58">
        <f>+'様式D-3_S059'!BD5</f>
        <v>0</v>
      </c>
      <c r="K69" s="58">
        <f>+'様式D-3_S059'!BE5</f>
        <v>0</v>
      </c>
      <c r="L69" s="34">
        <f>+'様式D-3_S059'!BF5</f>
        <v>0</v>
      </c>
      <c r="M69" s="60">
        <f>+'様式D-3_S059'!BG5</f>
        <v>0</v>
      </c>
      <c r="N69" s="58">
        <f>+'様式D-3_S059'!BH5</f>
        <v>0</v>
      </c>
      <c r="O69" s="58">
        <f>+'様式D-3_S059'!BI5</f>
        <v>0</v>
      </c>
      <c r="P69" s="34">
        <f>+'様式D-3_S059'!BJ5</f>
        <v>0</v>
      </c>
      <c r="Q69" s="78" t="str">
        <f>+'様式D-3_S059'!BK5</f>
        <v/>
      </c>
      <c r="R69" s="77" t="str">
        <f>+'様式D-3_S059'!BL5</f>
        <v/>
      </c>
      <c r="S69" s="79" t="str">
        <f>+'様式D-3_S059'!BM5</f>
        <v/>
      </c>
      <c r="T69" s="76" t="str">
        <f>+'様式D-3_S059'!BN5</f>
        <v/>
      </c>
      <c r="U69" s="68">
        <f>+'様式D-3_S059'!BO5</f>
        <v>0</v>
      </c>
      <c r="V69" s="69">
        <f>+'様式D-3_S059'!BP5</f>
        <v>0</v>
      </c>
      <c r="W69" s="80">
        <f>+'様式D-3_S059'!BQ5</f>
        <v>0</v>
      </c>
      <c r="X69" s="70">
        <f>+'様式D-3_S059'!BR5</f>
        <v>0</v>
      </c>
      <c r="Y69" s="68">
        <f>+'様式D-3_S059'!BS5</f>
        <v>0</v>
      </c>
      <c r="Z69" s="69">
        <f>+'様式D-3_S059'!BT5</f>
        <v>0</v>
      </c>
      <c r="AA69" s="80">
        <f>+'様式D-3_S059'!BU5</f>
        <v>0</v>
      </c>
      <c r="AB69" s="82">
        <f>+'様式D-3_S059'!BV5</f>
        <v>0</v>
      </c>
      <c r="AC69" s="50"/>
      <c r="AD69" s="50"/>
      <c r="AE69" s="50"/>
      <c r="AF69" s="50"/>
      <c r="AG69" s="50"/>
      <c r="AH69" s="50"/>
      <c r="AI69" s="50"/>
      <c r="AJ69" s="50"/>
    </row>
    <row r="70" spans="2:36" x14ac:dyDescent="0.15">
      <c r="B70" s="212" t="str">
        <f>+'様式D-3_S060'!AV5</f>
        <v>S060</v>
      </c>
      <c r="C70" s="223">
        <f>+'様式D-3_S060'!AW5</f>
        <v>10.6</v>
      </c>
      <c r="D70" s="126" t="str">
        <f>+'様式D-3_S060'!AX5</f>
        <v>Ⅱ</v>
      </c>
      <c r="E70" s="56">
        <f>+'様式D-3_S060'!AY5</f>
        <v>0</v>
      </c>
      <c r="F70" s="58">
        <f>+'様式D-3_S060'!AZ5</f>
        <v>0</v>
      </c>
      <c r="G70" s="58">
        <f>+'様式D-3_S060'!BA5</f>
        <v>0</v>
      </c>
      <c r="H70" s="34">
        <f>+'様式D-3_S060'!BB5</f>
        <v>0</v>
      </c>
      <c r="I70" s="60">
        <f>+'様式D-3_S060'!BC5</f>
        <v>0</v>
      </c>
      <c r="J70" s="58">
        <f>+'様式D-3_S060'!BD5</f>
        <v>0</v>
      </c>
      <c r="K70" s="58">
        <f>+'様式D-3_S060'!BE5</f>
        <v>0</v>
      </c>
      <c r="L70" s="34">
        <f>+'様式D-3_S060'!BF5</f>
        <v>0</v>
      </c>
      <c r="M70" s="60">
        <f>+'様式D-3_S060'!BG5</f>
        <v>0</v>
      </c>
      <c r="N70" s="58">
        <f>+'様式D-3_S060'!BH5</f>
        <v>0</v>
      </c>
      <c r="O70" s="58">
        <f>+'様式D-3_S060'!BI5</f>
        <v>0</v>
      </c>
      <c r="P70" s="34">
        <f>+'様式D-3_S060'!BJ5</f>
        <v>0</v>
      </c>
      <c r="Q70" s="78" t="str">
        <f>+'様式D-3_S060'!BK5</f>
        <v/>
      </c>
      <c r="R70" s="77" t="str">
        <f>+'様式D-3_S060'!BL5</f>
        <v/>
      </c>
      <c r="S70" s="79" t="str">
        <f>+'様式D-3_S060'!BM5</f>
        <v/>
      </c>
      <c r="T70" s="76" t="str">
        <f>+'様式D-3_S060'!BN5</f>
        <v/>
      </c>
      <c r="U70" s="68">
        <f>+'様式D-3_S060'!BO5</f>
        <v>0</v>
      </c>
      <c r="V70" s="69">
        <f>+'様式D-3_S060'!BP5</f>
        <v>0</v>
      </c>
      <c r="W70" s="80">
        <f>+'様式D-3_S060'!BQ5</f>
        <v>0</v>
      </c>
      <c r="X70" s="70">
        <f>+'様式D-3_S060'!BR5</f>
        <v>0</v>
      </c>
      <c r="Y70" s="68">
        <f>+'様式D-3_S060'!BS5</f>
        <v>0</v>
      </c>
      <c r="Z70" s="69">
        <f>+'様式D-3_S060'!BT5</f>
        <v>0</v>
      </c>
      <c r="AA70" s="80">
        <f>+'様式D-3_S060'!BU5</f>
        <v>0</v>
      </c>
      <c r="AB70" s="82">
        <f>+'様式D-3_S060'!BV5</f>
        <v>0</v>
      </c>
      <c r="AC70" s="50"/>
      <c r="AD70" s="50"/>
      <c r="AE70" s="50"/>
      <c r="AF70" s="50"/>
      <c r="AG70" s="50"/>
      <c r="AH70" s="50"/>
      <c r="AI70" s="50"/>
      <c r="AJ70" s="50"/>
    </row>
    <row r="71" spans="2:36" x14ac:dyDescent="0.15">
      <c r="B71" s="212" t="str">
        <f>+'様式D-3_S061'!AV5</f>
        <v>S061</v>
      </c>
      <c r="C71" s="223">
        <f>+'様式D-3_S061'!AW5</f>
        <v>10.6</v>
      </c>
      <c r="D71" s="126" t="str">
        <f>+'様式D-3_S061'!AX5</f>
        <v>Ⅱ</v>
      </c>
      <c r="E71" s="56">
        <f>+'様式D-3_S061'!AY5</f>
        <v>0</v>
      </c>
      <c r="F71" s="58">
        <f>+'様式D-3_S061'!AZ5</f>
        <v>0</v>
      </c>
      <c r="G71" s="58">
        <f>+'様式D-3_S061'!BA5</f>
        <v>0</v>
      </c>
      <c r="H71" s="34">
        <f>+'様式D-3_S061'!BB5</f>
        <v>0</v>
      </c>
      <c r="I71" s="60">
        <f>+'様式D-3_S061'!BC5</f>
        <v>0</v>
      </c>
      <c r="J71" s="58">
        <f>+'様式D-3_S061'!BD5</f>
        <v>0</v>
      </c>
      <c r="K71" s="58">
        <f>+'様式D-3_S061'!BE5</f>
        <v>0</v>
      </c>
      <c r="L71" s="34">
        <f>+'様式D-3_S061'!BF5</f>
        <v>0</v>
      </c>
      <c r="M71" s="60">
        <f>+'様式D-3_S061'!BG5</f>
        <v>0</v>
      </c>
      <c r="N71" s="58">
        <f>+'様式D-3_S061'!BH5</f>
        <v>0</v>
      </c>
      <c r="O71" s="58">
        <f>+'様式D-3_S061'!BI5</f>
        <v>0</v>
      </c>
      <c r="P71" s="34">
        <f>+'様式D-3_S061'!BJ5</f>
        <v>0</v>
      </c>
      <c r="Q71" s="78" t="str">
        <f>+'様式D-3_S061'!BK5</f>
        <v/>
      </c>
      <c r="R71" s="77" t="str">
        <f>+'様式D-3_S061'!BL5</f>
        <v/>
      </c>
      <c r="S71" s="79" t="str">
        <f>+'様式D-3_S061'!BM5</f>
        <v/>
      </c>
      <c r="T71" s="76" t="str">
        <f>+'様式D-3_S061'!BN5</f>
        <v/>
      </c>
      <c r="U71" s="68">
        <f>+'様式D-3_S061'!BO5</f>
        <v>0</v>
      </c>
      <c r="V71" s="69">
        <f>+'様式D-3_S061'!BP5</f>
        <v>0</v>
      </c>
      <c r="W71" s="80">
        <f>+'様式D-3_S061'!BQ5</f>
        <v>0</v>
      </c>
      <c r="X71" s="70">
        <f>+'様式D-3_S061'!BR5</f>
        <v>0</v>
      </c>
      <c r="Y71" s="68">
        <f>+'様式D-3_S061'!BS5</f>
        <v>0</v>
      </c>
      <c r="Z71" s="69">
        <f>+'様式D-3_S061'!BT5</f>
        <v>0</v>
      </c>
      <c r="AA71" s="80">
        <f>+'様式D-3_S061'!BU5</f>
        <v>0</v>
      </c>
      <c r="AB71" s="82">
        <f>+'様式D-3_S061'!BV5</f>
        <v>0</v>
      </c>
      <c r="AC71" s="50"/>
      <c r="AD71" s="50"/>
      <c r="AE71" s="50"/>
      <c r="AF71" s="50"/>
      <c r="AG71" s="50"/>
      <c r="AH71" s="50"/>
      <c r="AI71" s="50"/>
      <c r="AJ71" s="50"/>
    </row>
    <row r="72" spans="2:36" x14ac:dyDescent="0.15">
      <c r="B72" s="212" t="str">
        <f>+'様式D-3_S062'!AV5</f>
        <v>S062</v>
      </c>
      <c r="C72" s="223">
        <f>+'様式D-3_S062'!AW5</f>
        <v>10.6</v>
      </c>
      <c r="D72" s="126" t="str">
        <f>+'様式D-3_S062'!AX5</f>
        <v>Ⅱ</v>
      </c>
      <c r="E72" s="56">
        <f>+'様式D-3_S062'!AY5</f>
        <v>0</v>
      </c>
      <c r="F72" s="58">
        <f>+'様式D-3_S062'!AZ5</f>
        <v>0</v>
      </c>
      <c r="G72" s="58">
        <f>+'様式D-3_S062'!BA5</f>
        <v>0</v>
      </c>
      <c r="H72" s="34">
        <f>+'様式D-3_S062'!BB5</f>
        <v>0</v>
      </c>
      <c r="I72" s="60">
        <f>+'様式D-3_S062'!BC5</f>
        <v>0</v>
      </c>
      <c r="J72" s="58">
        <f>+'様式D-3_S062'!BD5</f>
        <v>0</v>
      </c>
      <c r="K72" s="58">
        <f>+'様式D-3_S062'!BE5</f>
        <v>0</v>
      </c>
      <c r="L72" s="34">
        <f>+'様式D-3_S062'!BF5</f>
        <v>1</v>
      </c>
      <c r="M72" s="60">
        <f>+'様式D-3_S062'!BG5</f>
        <v>0</v>
      </c>
      <c r="N72" s="58">
        <f>+'様式D-3_S062'!BH5</f>
        <v>0</v>
      </c>
      <c r="O72" s="58">
        <f>+'様式D-3_S062'!BI5</f>
        <v>0</v>
      </c>
      <c r="P72" s="34">
        <f>+'様式D-3_S062'!BJ5</f>
        <v>0</v>
      </c>
      <c r="Q72" s="78" t="str">
        <f>+'様式D-3_S062'!BK5</f>
        <v/>
      </c>
      <c r="R72" s="77" t="str">
        <f>+'様式D-3_S062'!BL5</f>
        <v/>
      </c>
      <c r="S72" s="79" t="str">
        <f>+'様式D-3_S062'!BM5</f>
        <v/>
      </c>
      <c r="T72" s="76" t="str">
        <f>+'様式D-3_S062'!BN5</f>
        <v/>
      </c>
      <c r="U72" s="68">
        <f>+'様式D-3_S062'!BO5</f>
        <v>0</v>
      </c>
      <c r="V72" s="69">
        <f>+'様式D-3_S062'!BP5</f>
        <v>0</v>
      </c>
      <c r="W72" s="80">
        <f>+'様式D-3_S062'!BQ5</f>
        <v>0</v>
      </c>
      <c r="X72" s="70">
        <f>+'様式D-3_S062'!BR5</f>
        <v>0.105</v>
      </c>
      <c r="Y72" s="68">
        <f>+'様式D-3_S062'!BS5</f>
        <v>0</v>
      </c>
      <c r="Z72" s="69">
        <f>+'様式D-3_S062'!BT5</f>
        <v>0</v>
      </c>
      <c r="AA72" s="80">
        <f>+'様式D-3_S062'!BU5</f>
        <v>0</v>
      </c>
      <c r="AB72" s="82">
        <f>+'様式D-3_S062'!BV5</f>
        <v>0</v>
      </c>
      <c r="AC72" s="50"/>
      <c r="AD72" s="50"/>
      <c r="AE72" s="50"/>
      <c r="AF72" s="50"/>
      <c r="AG72" s="50"/>
      <c r="AH72" s="50"/>
      <c r="AI72" s="50"/>
      <c r="AJ72" s="50"/>
    </row>
    <row r="73" spans="2:36" x14ac:dyDescent="0.15">
      <c r="B73" s="212" t="str">
        <f>+'様式D-3_S063'!AV5</f>
        <v>S063</v>
      </c>
      <c r="C73" s="223">
        <f>+'様式D-3_S063'!AW5</f>
        <v>10.6</v>
      </c>
      <c r="D73" s="126" t="str">
        <f>+'様式D-3_S063'!AX5</f>
        <v>Ⅱ</v>
      </c>
      <c r="E73" s="56">
        <f>+'様式D-3_S063'!AY5</f>
        <v>0</v>
      </c>
      <c r="F73" s="58">
        <f>+'様式D-3_S063'!AZ5</f>
        <v>0</v>
      </c>
      <c r="G73" s="58">
        <f>+'様式D-3_S063'!BA5</f>
        <v>0</v>
      </c>
      <c r="H73" s="34">
        <f>+'様式D-3_S063'!BB5</f>
        <v>0</v>
      </c>
      <c r="I73" s="60">
        <f>+'様式D-3_S063'!BC5</f>
        <v>0</v>
      </c>
      <c r="J73" s="58">
        <f>+'様式D-3_S063'!BD5</f>
        <v>0</v>
      </c>
      <c r="K73" s="58">
        <f>+'様式D-3_S063'!BE5</f>
        <v>0</v>
      </c>
      <c r="L73" s="34">
        <f>+'様式D-3_S063'!BF5</f>
        <v>1</v>
      </c>
      <c r="M73" s="60">
        <f>+'様式D-3_S063'!BG5</f>
        <v>0</v>
      </c>
      <c r="N73" s="58">
        <f>+'様式D-3_S063'!BH5</f>
        <v>0</v>
      </c>
      <c r="O73" s="58">
        <f>+'様式D-3_S063'!BI5</f>
        <v>0</v>
      </c>
      <c r="P73" s="34">
        <f>+'様式D-3_S063'!BJ5</f>
        <v>0</v>
      </c>
      <c r="Q73" s="78" t="str">
        <f>+'様式D-3_S063'!BK5</f>
        <v/>
      </c>
      <c r="R73" s="77" t="str">
        <f>+'様式D-3_S063'!BL5</f>
        <v/>
      </c>
      <c r="S73" s="79" t="str">
        <f>+'様式D-3_S063'!BM5</f>
        <v/>
      </c>
      <c r="T73" s="76" t="str">
        <f>+'様式D-3_S063'!BN5</f>
        <v/>
      </c>
      <c r="U73" s="68">
        <f>+'様式D-3_S063'!BO5</f>
        <v>0</v>
      </c>
      <c r="V73" s="69">
        <f>+'様式D-3_S063'!BP5</f>
        <v>0</v>
      </c>
      <c r="W73" s="80">
        <f>+'様式D-3_S063'!BQ5</f>
        <v>0</v>
      </c>
      <c r="X73" s="70">
        <f>+'様式D-3_S063'!BR5</f>
        <v>1.0000000000000002E-2</v>
      </c>
      <c r="Y73" s="68">
        <f>+'様式D-3_S063'!BS5</f>
        <v>0</v>
      </c>
      <c r="Z73" s="69">
        <f>+'様式D-3_S063'!BT5</f>
        <v>0</v>
      </c>
      <c r="AA73" s="80">
        <f>+'様式D-3_S063'!BU5</f>
        <v>0</v>
      </c>
      <c r="AB73" s="82">
        <f>+'様式D-3_S063'!BV5</f>
        <v>0</v>
      </c>
      <c r="AC73" s="50"/>
      <c r="AD73" s="50"/>
      <c r="AE73" s="50"/>
      <c r="AF73" s="50"/>
      <c r="AG73" s="50"/>
      <c r="AH73" s="50"/>
      <c r="AI73" s="50"/>
      <c r="AJ73" s="50"/>
    </row>
    <row r="74" spans="2:36" x14ac:dyDescent="0.15">
      <c r="B74" s="212" t="str">
        <f>+'様式D-3_S064'!AV5</f>
        <v>S064</v>
      </c>
      <c r="C74" s="223">
        <f>+'様式D-3_S064'!AW5</f>
        <v>10.6</v>
      </c>
      <c r="D74" s="126" t="str">
        <f>+'様式D-3_S064'!AX5</f>
        <v>Ⅱ</v>
      </c>
      <c r="E74" s="56">
        <f>+'様式D-3_S064'!AY5</f>
        <v>0</v>
      </c>
      <c r="F74" s="58">
        <f>+'様式D-3_S064'!AZ5</f>
        <v>0</v>
      </c>
      <c r="G74" s="58">
        <f>+'様式D-3_S064'!BA5</f>
        <v>0</v>
      </c>
      <c r="H74" s="34">
        <f>+'様式D-3_S064'!BB5</f>
        <v>0</v>
      </c>
      <c r="I74" s="60">
        <f>+'様式D-3_S064'!BC5</f>
        <v>0</v>
      </c>
      <c r="J74" s="58">
        <f>+'様式D-3_S064'!BD5</f>
        <v>0</v>
      </c>
      <c r="K74" s="58">
        <f>+'様式D-3_S064'!BE5</f>
        <v>0</v>
      </c>
      <c r="L74" s="34">
        <f>+'様式D-3_S064'!BF5</f>
        <v>0</v>
      </c>
      <c r="M74" s="60">
        <f>+'様式D-3_S064'!BG5</f>
        <v>0</v>
      </c>
      <c r="N74" s="58">
        <f>+'様式D-3_S064'!BH5</f>
        <v>0</v>
      </c>
      <c r="O74" s="58">
        <f>+'様式D-3_S064'!BI5</f>
        <v>0</v>
      </c>
      <c r="P74" s="34">
        <f>+'様式D-3_S064'!BJ5</f>
        <v>0</v>
      </c>
      <c r="Q74" s="78" t="str">
        <f>+'様式D-3_S064'!BK5</f>
        <v/>
      </c>
      <c r="R74" s="77" t="str">
        <f>+'様式D-3_S064'!BL5</f>
        <v/>
      </c>
      <c r="S74" s="79" t="str">
        <f>+'様式D-3_S064'!BM5</f>
        <v/>
      </c>
      <c r="T74" s="76" t="str">
        <f>+'様式D-3_S064'!BN5</f>
        <v/>
      </c>
      <c r="U74" s="68">
        <f>+'様式D-3_S064'!BO5</f>
        <v>0</v>
      </c>
      <c r="V74" s="69">
        <f>+'様式D-3_S064'!BP5</f>
        <v>0</v>
      </c>
      <c r="W74" s="80">
        <f>+'様式D-3_S064'!BQ5</f>
        <v>0</v>
      </c>
      <c r="X74" s="70">
        <f>+'様式D-3_S064'!BR5</f>
        <v>0</v>
      </c>
      <c r="Y74" s="68">
        <f>+'様式D-3_S064'!BS5</f>
        <v>0</v>
      </c>
      <c r="Z74" s="69">
        <f>+'様式D-3_S064'!BT5</f>
        <v>0</v>
      </c>
      <c r="AA74" s="80">
        <f>+'様式D-3_S064'!BU5</f>
        <v>0</v>
      </c>
      <c r="AB74" s="82">
        <f>+'様式D-3_S064'!BV5</f>
        <v>0</v>
      </c>
      <c r="AC74" s="50"/>
      <c r="AD74" s="50"/>
      <c r="AE74" s="50"/>
      <c r="AF74" s="50"/>
      <c r="AG74" s="50"/>
      <c r="AH74" s="50"/>
      <c r="AI74" s="50"/>
      <c r="AJ74" s="50"/>
    </row>
    <row r="75" spans="2:36" x14ac:dyDescent="0.15">
      <c r="B75" s="212" t="str">
        <f>+'様式D-3_S065'!AV5</f>
        <v>S065</v>
      </c>
      <c r="C75" s="223">
        <f>+'様式D-3_S065'!AW5</f>
        <v>10.6</v>
      </c>
      <c r="D75" s="126" t="str">
        <f>+'様式D-3_S065'!AX5</f>
        <v>Ⅱ</v>
      </c>
      <c r="E75" s="56">
        <f>+'様式D-3_S065'!AY5</f>
        <v>0</v>
      </c>
      <c r="F75" s="58">
        <f>+'様式D-3_S065'!AZ5</f>
        <v>0</v>
      </c>
      <c r="G75" s="58">
        <f>+'様式D-3_S065'!BA5</f>
        <v>0</v>
      </c>
      <c r="H75" s="34">
        <f>+'様式D-3_S065'!BB5</f>
        <v>0</v>
      </c>
      <c r="I75" s="60">
        <f>+'様式D-3_S065'!BC5</f>
        <v>0</v>
      </c>
      <c r="J75" s="58">
        <f>+'様式D-3_S065'!BD5</f>
        <v>0</v>
      </c>
      <c r="K75" s="58">
        <f>+'様式D-3_S065'!BE5</f>
        <v>0</v>
      </c>
      <c r="L75" s="34">
        <f>+'様式D-3_S065'!BF5</f>
        <v>0</v>
      </c>
      <c r="M75" s="60">
        <f>+'様式D-3_S065'!BG5</f>
        <v>0</v>
      </c>
      <c r="N75" s="58">
        <f>+'様式D-3_S065'!BH5</f>
        <v>0</v>
      </c>
      <c r="O75" s="58">
        <f>+'様式D-3_S065'!BI5</f>
        <v>0</v>
      </c>
      <c r="P75" s="34">
        <f>+'様式D-3_S065'!BJ5</f>
        <v>0</v>
      </c>
      <c r="Q75" s="78" t="str">
        <f>+'様式D-3_S065'!BK5</f>
        <v/>
      </c>
      <c r="R75" s="77" t="str">
        <f>+'様式D-3_S065'!BL5</f>
        <v/>
      </c>
      <c r="S75" s="79" t="str">
        <f>+'様式D-3_S065'!BM5</f>
        <v/>
      </c>
      <c r="T75" s="76" t="str">
        <f>+'様式D-3_S065'!BN5</f>
        <v/>
      </c>
      <c r="U75" s="68">
        <f>+'様式D-3_S065'!BO5</f>
        <v>0</v>
      </c>
      <c r="V75" s="69">
        <f>+'様式D-3_S065'!BP5</f>
        <v>0</v>
      </c>
      <c r="W75" s="80">
        <f>+'様式D-3_S065'!BQ5</f>
        <v>0</v>
      </c>
      <c r="X75" s="70">
        <f>+'様式D-3_S065'!BR5</f>
        <v>0</v>
      </c>
      <c r="Y75" s="68">
        <f>+'様式D-3_S065'!BS5</f>
        <v>0</v>
      </c>
      <c r="Z75" s="69">
        <f>+'様式D-3_S065'!BT5</f>
        <v>0</v>
      </c>
      <c r="AA75" s="80">
        <f>+'様式D-3_S065'!BU5</f>
        <v>0</v>
      </c>
      <c r="AB75" s="82">
        <f>+'様式D-3_S065'!BV5</f>
        <v>0</v>
      </c>
      <c r="AC75" s="50"/>
      <c r="AD75" s="50"/>
      <c r="AE75" s="50"/>
      <c r="AF75" s="50"/>
      <c r="AG75" s="50"/>
      <c r="AH75" s="50"/>
      <c r="AI75" s="50"/>
      <c r="AJ75" s="50"/>
    </row>
    <row r="76" spans="2:36" x14ac:dyDescent="0.15">
      <c r="B76" s="212" t="str">
        <f>+'様式D-3_S066'!AV5</f>
        <v>S066</v>
      </c>
      <c r="C76" s="223">
        <f>+'様式D-3_S066'!AW5</f>
        <v>10.6</v>
      </c>
      <c r="D76" s="126" t="str">
        <f>+'様式D-3_S066'!AX5</f>
        <v>Ⅱ</v>
      </c>
      <c r="E76" s="56">
        <f>+'様式D-3_S066'!AY5</f>
        <v>0</v>
      </c>
      <c r="F76" s="58">
        <f>+'様式D-3_S066'!AZ5</f>
        <v>0</v>
      </c>
      <c r="G76" s="58">
        <f>+'様式D-3_S066'!BA5</f>
        <v>0</v>
      </c>
      <c r="H76" s="34">
        <f>+'様式D-3_S066'!BB5</f>
        <v>0</v>
      </c>
      <c r="I76" s="60">
        <f>+'様式D-3_S066'!BC5</f>
        <v>0</v>
      </c>
      <c r="J76" s="58">
        <f>+'様式D-3_S066'!BD5</f>
        <v>0</v>
      </c>
      <c r="K76" s="58">
        <f>+'様式D-3_S066'!BE5</f>
        <v>0</v>
      </c>
      <c r="L76" s="34">
        <f>+'様式D-3_S066'!BF5</f>
        <v>0</v>
      </c>
      <c r="M76" s="60">
        <f>+'様式D-3_S066'!BG5</f>
        <v>0</v>
      </c>
      <c r="N76" s="58">
        <f>+'様式D-3_S066'!BH5</f>
        <v>0</v>
      </c>
      <c r="O76" s="58">
        <f>+'様式D-3_S066'!BI5</f>
        <v>0</v>
      </c>
      <c r="P76" s="34">
        <f>+'様式D-3_S066'!BJ5</f>
        <v>0</v>
      </c>
      <c r="Q76" s="78" t="str">
        <f>+'様式D-3_S066'!BK5</f>
        <v/>
      </c>
      <c r="R76" s="77" t="str">
        <f>+'様式D-3_S066'!BL5</f>
        <v/>
      </c>
      <c r="S76" s="79" t="str">
        <f>+'様式D-3_S066'!BM5</f>
        <v/>
      </c>
      <c r="T76" s="76" t="str">
        <f>+'様式D-3_S066'!BN5</f>
        <v/>
      </c>
      <c r="U76" s="68">
        <f>+'様式D-3_S066'!BO5</f>
        <v>0</v>
      </c>
      <c r="V76" s="69">
        <f>+'様式D-3_S066'!BP5</f>
        <v>0</v>
      </c>
      <c r="W76" s="80">
        <f>+'様式D-3_S066'!BQ5</f>
        <v>0</v>
      </c>
      <c r="X76" s="70">
        <f>+'様式D-3_S066'!BR5</f>
        <v>0</v>
      </c>
      <c r="Y76" s="68">
        <f>+'様式D-3_S066'!BS5</f>
        <v>0</v>
      </c>
      <c r="Z76" s="69">
        <f>+'様式D-3_S066'!BT5</f>
        <v>0</v>
      </c>
      <c r="AA76" s="80">
        <f>+'様式D-3_S066'!BU5</f>
        <v>0</v>
      </c>
      <c r="AB76" s="82">
        <f>+'様式D-3_S066'!BV5</f>
        <v>0</v>
      </c>
      <c r="AC76" s="50"/>
      <c r="AD76" s="50"/>
      <c r="AE76" s="50"/>
      <c r="AF76" s="50"/>
      <c r="AG76" s="50"/>
      <c r="AH76" s="50"/>
      <c r="AI76" s="50"/>
      <c r="AJ76" s="50"/>
    </row>
    <row r="77" spans="2:36" x14ac:dyDescent="0.15">
      <c r="B77" s="212" t="str">
        <f>+'様式D-3_S067'!AV5</f>
        <v>S067</v>
      </c>
      <c r="C77" s="223">
        <f>+'様式D-3_S067'!AW5</f>
        <v>10.6</v>
      </c>
      <c r="D77" s="126" t="str">
        <f>+'様式D-3_S067'!AX5</f>
        <v>Ⅱ</v>
      </c>
      <c r="E77" s="56">
        <f>+'様式D-3_S067'!AY5</f>
        <v>0</v>
      </c>
      <c r="F77" s="58">
        <f>+'様式D-3_S067'!AZ5</f>
        <v>0</v>
      </c>
      <c r="G77" s="58">
        <f>+'様式D-3_S067'!BA5</f>
        <v>0</v>
      </c>
      <c r="H77" s="34">
        <f>+'様式D-3_S067'!BB5</f>
        <v>0</v>
      </c>
      <c r="I77" s="60">
        <f>+'様式D-3_S067'!BC5</f>
        <v>0</v>
      </c>
      <c r="J77" s="58">
        <f>+'様式D-3_S067'!BD5</f>
        <v>0</v>
      </c>
      <c r="K77" s="58">
        <f>+'様式D-3_S067'!BE5</f>
        <v>0</v>
      </c>
      <c r="L77" s="34">
        <f>+'様式D-3_S067'!BF5</f>
        <v>0</v>
      </c>
      <c r="M77" s="60">
        <f>+'様式D-3_S067'!BG5</f>
        <v>0</v>
      </c>
      <c r="N77" s="58">
        <f>+'様式D-3_S067'!BH5</f>
        <v>0</v>
      </c>
      <c r="O77" s="58">
        <f>+'様式D-3_S067'!BI5</f>
        <v>0</v>
      </c>
      <c r="P77" s="34">
        <f>+'様式D-3_S067'!BJ5</f>
        <v>0</v>
      </c>
      <c r="Q77" s="78" t="str">
        <f>+'様式D-3_S067'!BK5</f>
        <v/>
      </c>
      <c r="R77" s="77" t="str">
        <f>+'様式D-3_S067'!BL5</f>
        <v/>
      </c>
      <c r="S77" s="79" t="str">
        <f>+'様式D-3_S067'!BM5</f>
        <v/>
      </c>
      <c r="T77" s="76" t="str">
        <f>+'様式D-3_S067'!BN5</f>
        <v/>
      </c>
      <c r="U77" s="68">
        <f>+'様式D-3_S067'!BO5</f>
        <v>0</v>
      </c>
      <c r="V77" s="69">
        <f>+'様式D-3_S067'!BP5</f>
        <v>0</v>
      </c>
      <c r="W77" s="80">
        <f>+'様式D-3_S067'!BQ5</f>
        <v>0</v>
      </c>
      <c r="X77" s="70">
        <f>+'様式D-3_S067'!BR5</f>
        <v>0</v>
      </c>
      <c r="Y77" s="68">
        <f>+'様式D-3_S067'!BS5</f>
        <v>0</v>
      </c>
      <c r="Z77" s="69">
        <f>+'様式D-3_S067'!BT5</f>
        <v>0</v>
      </c>
      <c r="AA77" s="80">
        <f>+'様式D-3_S067'!BU5</f>
        <v>0</v>
      </c>
      <c r="AB77" s="82">
        <f>+'様式D-3_S067'!BV5</f>
        <v>0</v>
      </c>
      <c r="AC77" s="50"/>
      <c r="AD77" s="50"/>
      <c r="AE77" s="50"/>
      <c r="AF77" s="50"/>
      <c r="AG77" s="50"/>
      <c r="AH77" s="50"/>
      <c r="AI77" s="50"/>
      <c r="AJ77" s="50"/>
    </row>
    <row r="78" spans="2:36" x14ac:dyDescent="0.15">
      <c r="B78" s="212" t="str">
        <f>+'様式D-3_S068'!AV5</f>
        <v>S068</v>
      </c>
      <c r="C78" s="213">
        <f>+'様式D-3_S068'!AW5</f>
        <v>10.6</v>
      </c>
      <c r="D78" s="214" t="str">
        <f>+'様式D-3_S068'!AX5</f>
        <v>Ⅱ</v>
      </c>
      <c r="E78" s="56">
        <f>+'様式D-3_S068'!AY5</f>
        <v>0</v>
      </c>
      <c r="F78" s="58">
        <f>+'様式D-3_S068'!AZ5</f>
        <v>0</v>
      </c>
      <c r="G78" s="58">
        <f>+'様式D-3_S068'!BA5</f>
        <v>0</v>
      </c>
      <c r="H78" s="215">
        <f>+'様式D-3_S068'!BB5</f>
        <v>0</v>
      </c>
      <c r="I78" s="216">
        <f>+'様式D-3_S068'!BC5</f>
        <v>0</v>
      </c>
      <c r="J78" s="58">
        <f>+'様式D-3_S068'!BD5</f>
        <v>0</v>
      </c>
      <c r="K78" s="58">
        <f>+'様式D-3_S068'!BE5</f>
        <v>0</v>
      </c>
      <c r="L78" s="215">
        <f>+'様式D-3_S068'!BF5</f>
        <v>1</v>
      </c>
      <c r="M78" s="216">
        <f>+'様式D-3_S068'!BG5</f>
        <v>0</v>
      </c>
      <c r="N78" s="58">
        <f>+'様式D-3_S068'!BH5</f>
        <v>0</v>
      </c>
      <c r="O78" s="58">
        <f>+'様式D-3_S068'!BI5</f>
        <v>0</v>
      </c>
      <c r="P78" s="215">
        <f>+'様式D-3_S068'!BJ5</f>
        <v>0</v>
      </c>
      <c r="Q78" s="217" t="str">
        <f>+'様式D-3_S068'!BK5</f>
        <v/>
      </c>
      <c r="R78" s="218" t="str">
        <f>+'様式D-3_S068'!BL5</f>
        <v/>
      </c>
      <c r="S78" s="218" t="str">
        <f>+'様式D-3_S068'!BM5</f>
        <v/>
      </c>
      <c r="T78" s="219" t="str">
        <f>+'様式D-3_S068'!BN5</f>
        <v/>
      </c>
      <c r="U78" s="220">
        <f>+'様式D-3_S068'!BO5</f>
        <v>0</v>
      </c>
      <c r="V78" s="80">
        <f>+'様式D-3_S068'!BP5</f>
        <v>0</v>
      </c>
      <c r="W78" s="80">
        <f>+'様式D-3_S068'!BQ5</f>
        <v>0</v>
      </c>
      <c r="X78" s="221">
        <f>+'様式D-3_S068'!BR5</f>
        <v>2.5000000000000005E-3</v>
      </c>
      <c r="Y78" s="222">
        <f>+'様式D-3_S068'!BS5</f>
        <v>0</v>
      </c>
      <c r="Z78" s="80">
        <f>+'様式D-3_S068'!BT5</f>
        <v>0</v>
      </c>
      <c r="AA78" s="80">
        <f>+'様式D-3_S068'!BU5</f>
        <v>0</v>
      </c>
      <c r="AB78" s="82">
        <f>+'様式D-3_S068'!BV5</f>
        <v>0</v>
      </c>
      <c r="AC78" s="50"/>
      <c r="AD78" s="50"/>
      <c r="AE78" s="50"/>
      <c r="AF78" s="50"/>
      <c r="AG78" s="50"/>
      <c r="AH78" s="50"/>
      <c r="AI78" s="50"/>
      <c r="AJ78" s="50"/>
    </row>
    <row r="79" spans="2:36" x14ac:dyDescent="0.15">
      <c r="B79" s="212" t="str">
        <f>+'様式D-3_S069'!AV5</f>
        <v>S069</v>
      </c>
      <c r="C79" s="223">
        <f>+'様式D-3_S069'!AW5</f>
        <v>10.6</v>
      </c>
      <c r="D79" s="214" t="str">
        <f>+'様式D-3_S069'!AX5</f>
        <v>Ⅱ</v>
      </c>
      <c r="E79" s="56">
        <f>+'様式D-3_S069'!AY5</f>
        <v>0</v>
      </c>
      <c r="F79" s="58">
        <f>+'様式D-3_S069'!AZ5</f>
        <v>0</v>
      </c>
      <c r="G79" s="58">
        <f>+'様式D-3_S069'!BA5</f>
        <v>0</v>
      </c>
      <c r="H79" s="215">
        <f>+'様式D-3_S069'!BB5</f>
        <v>0</v>
      </c>
      <c r="I79" s="216">
        <f>+'様式D-3_S069'!BC5</f>
        <v>0</v>
      </c>
      <c r="J79" s="58">
        <f>+'様式D-3_S069'!BD5</f>
        <v>0</v>
      </c>
      <c r="K79" s="58">
        <f>+'様式D-3_S069'!BE5</f>
        <v>0</v>
      </c>
      <c r="L79" s="215">
        <f>+'様式D-3_S069'!BF5</f>
        <v>0</v>
      </c>
      <c r="M79" s="216">
        <f>+'様式D-3_S069'!BG5</f>
        <v>0</v>
      </c>
      <c r="N79" s="58">
        <f>+'様式D-3_S069'!BH5</f>
        <v>0</v>
      </c>
      <c r="O79" s="58">
        <f>+'様式D-3_S069'!BI5</f>
        <v>0</v>
      </c>
      <c r="P79" s="215">
        <f>+'様式D-3_S069'!BJ5</f>
        <v>0</v>
      </c>
      <c r="Q79" s="224" t="str">
        <f>+'様式D-3_S069'!BK5</f>
        <v/>
      </c>
      <c r="R79" s="218" t="str">
        <f>+'様式D-3_S069'!BL5</f>
        <v/>
      </c>
      <c r="S79" s="218" t="str">
        <f>+'様式D-3_S069'!BM5</f>
        <v/>
      </c>
      <c r="T79" s="219" t="str">
        <f>+'様式D-3_S069'!BN5</f>
        <v/>
      </c>
      <c r="U79" s="220">
        <f>+'様式D-3_S069'!BO5</f>
        <v>0</v>
      </c>
      <c r="V79" s="80">
        <f>+'様式D-3_S069'!BP5</f>
        <v>0</v>
      </c>
      <c r="W79" s="80">
        <f>+'様式D-3_S069'!BQ5</f>
        <v>0</v>
      </c>
      <c r="X79" s="221">
        <f>+'様式D-3_S069'!BR5</f>
        <v>0</v>
      </c>
      <c r="Y79" s="222">
        <f>+'様式D-3_S069'!BS5</f>
        <v>0</v>
      </c>
      <c r="Z79" s="80">
        <f>+'様式D-3_S069'!BT5</f>
        <v>0</v>
      </c>
      <c r="AA79" s="80">
        <f>+'様式D-3_S069'!BU5</f>
        <v>0</v>
      </c>
      <c r="AB79" s="82">
        <f>+'様式D-3_S069'!BV5</f>
        <v>0</v>
      </c>
      <c r="AC79" s="50"/>
      <c r="AD79" s="50"/>
      <c r="AE79" s="50"/>
      <c r="AF79" s="50"/>
      <c r="AG79" s="50"/>
      <c r="AH79" s="50"/>
      <c r="AI79" s="50"/>
      <c r="AJ79" s="50"/>
    </row>
    <row r="80" spans="2:36" x14ac:dyDescent="0.15">
      <c r="B80" s="212" t="str">
        <f>+'様式D-3_S070'!AV5</f>
        <v>S070</v>
      </c>
      <c r="C80" s="223">
        <f>+'様式D-3_S070'!AW5</f>
        <v>10.6</v>
      </c>
      <c r="D80" s="214" t="str">
        <f>+'様式D-3_S070'!AX5</f>
        <v>Ⅱ</v>
      </c>
      <c r="E80" s="56">
        <f>+'様式D-3_S070'!AY5</f>
        <v>0</v>
      </c>
      <c r="F80" s="58">
        <f>+'様式D-3_S070'!AZ5</f>
        <v>0</v>
      </c>
      <c r="G80" s="58">
        <f>+'様式D-3_S070'!BA5</f>
        <v>0</v>
      </c>
      <c r="H80" s="215">
        <f>+'様式D-3_S070'!BB5</f>
        <v>0</v>
      </c>
      <c r="I80" s="216">
        <f>+'様式D-3_S070'!BC5</f>
        <v>0</v>
      </c>
      <c r="J80" s="58">
        <f>+'様式D-3_S070'!BD5</f>
        <v>0</v>
      </c>
      <c r="K80" s="58">
        <f>+'様式D-3_S070'!BE5</f>
        <v>0</v>
      </c>
      <c r="L80" s="215">
        <f>+'様式D-3_S070'!BF5</f>
        <v>0</v>
      </c>
      <c r="M80" s="216">
        <f>+'様式D-3_S070'!BG5</f>
        <v>0</v>
      </c>
      <c r="N80" s="58">
        <f>+'様式D-3_S070'!BH5</f>
        <v>0</v>
      </c>
      <c r="O80" s="58">
        <f>+'様式D-3_S070'!BI5</f>
        <v>0</v>
      </c>
      <c r="P80" s="215">
        <f>+'様式D-3_S070'!BJ5</f>
        <v>0</v>
      </c>
      <c r="Q80" s="217" t="str">
        <f>+'様式D-3_S070'!BK5</f>
        <v/>
      </c>
      <c r="R80" s="218" t="str">
        <f>+'様式D-3_S070'!BL5</f>
        <v/>
      </c>
      <c r="S80" s="225" t="str">
        <f>+'様式D-3_S070'!BM5</f>
        <v/>
      </c>
      <c r="T80" s="219" t="str">
        <f>+'様式D-3_S070'!BN5</f>
        <v/>
      </c>
      <c r="U80" s="220">
        <f>+'様式D-3_S070'!BO5</f>
        <v>0</v>
      </c>
      <c r="V80" s="80">
        <f>+'様式D-3_S070'!BP5</f>
        <v>0</v>
      </c>
      <c r="W80" s="80">
        <f>+'様式D-3_S070'!BQ5</f>
        <v>0</v>
      </c>
      <c r="X80" s="221">
        <f>+'様式D-3_S070'!BR5</f>
        <v>0</v>
      </c>
      <c r="Y80" s="222">
        <f>+'様式D-3_S070'!BS5</f>
        <v>0</v>
      </c>
      <c r="Z80" s="80">
        <f>+'様式D-3_S070'!BT5</f>
        <v>0</v>
      </c>
      <c r="AA80" s="80">
        <f>+'様式D-3_S070'!BU5</f>
        <v>0</v>
      </c>
      <c r="AB80" s="82">
        <f>+'様式D-3_S070'!BV5</f>
        <v>0</v>
      </c>
      <c r="AC80" s="50"/>
      <c r="AD80" s="50"/>
      <c r="AE80" s="50"/>
      <c r="AF80" s="50"/>
      <c r="AG80" s="50"/>
      <c r="AH80" s="50"/>
      <c r="AI80" s="50"/>
      <c r="AJ80" s="50"/>
    </row>
    <row r="81" spans="2:36" x14ac:dyDescent="0.15">
      <c r="B81" s="212" t="str">
        <f>+'様式D-3_S071'!AV5</f>
        <v>S071</v>
      </c>
      <c r="C81" s="223">
        <f>+'様式D-3_S071'!AW5</f>
        <v>10.6</v>
      </c>
      <c r="D81" s="214" t="str">
        <f>+'様式D-3_S071'!AX5</f>
        <v>Ⅱ</v>
      </c>
      <c r="E81" s="56">
        <f>+'様式D-3_S071'!AY5</f>
        <v>0</v>
      </c>
      <c r="F81" s="58">
        <f>+'様式D-3_S071'!AZ5</f>
        <v>0</v>
      </c>
      <c r="G81" s="58">
        <f>+'様式D-3_S071'!BA5</f>
        <v>0</v>
      </c>
      <c r="H81" s="215">
        <f>+'様式D-3_S071'!BB5</f>
        <v>0</v>
      </c>
      <c r="I81" s="216">
        <f>+'様式D-3_S071'!BC5</f>
        <v>0</v>
      </c>
      <c r="J81" s="58">
        <f>+'様式D-3_S071'!BD5</f>
        <v>0</v>
      </c>
      <c r="K81" s="58">
        <f>+'様式D-3_S071'!BE5</f>
        <v>0</v>
      </c>
      <c r="L81" s="215">
        <f>+'様式D-3_S071'!BF5</f>
        <v>0</v>
      </c>
      <c r="M81" s="216">
        <f>+'様式D-3_S071'!BG5</f>
        <v>0</v>
      </c>
      <c r="N81" s="58">
        <f>+'様式D-3_S071'!BH5</f>
        <v>0</v>
      </c>
      <c r="O81" s="58">
        <f>+'様式D-3_S071'!BI5</f>
        <v>0</v>
      </c>
      <c r="P81" s="215">
        <f>+'様式D-3_S071'!BJ5</f>
        <v>0</v>
      </c>
      <c r="Q81" s="217" t="str">
        <f>+'様式D-3_S071'!BK5</f>
        <v/>
      </c>
      <c r="R81" s="218" t="str">
        <f>+'様式D-3_S071'!BL5</f>
        <v/>
      </c>
      <c r="S81" s="225" t="str">
        <f>+'様式D-3_S071'!BM5</f>
        <v/>
      </c>
      <c r="T81" s="219" t="str">
        <f>+'様式D-3_S071'!BN5</f>
        <v/>
      </c>
      <c r="U81" s="220">
        <f>+'様式D-3_S071'!BO5</f>
        <v>0</v>
      </c>
      <c r="V81" s="80">
        <f>+'様式D-3_S071'!BP5</f>
        <v>0</v>
      </c>
      <c r="W81" s="80">
        <f>+'様式D-3_S071'!BQ5</f>
        <v>0</v>
      </c>
      <c r="X81" s="221">
        <f>+'様式D-3_S071'!BR5</f>
        <v>0</v>
      </c>
      <c r="Y81" s="222">
        <f>+'様式D-3_S071'!BS5</f>
        <v>0</v>
      </c>
      <c r="Z81" s="80">
        <f>+'様式D-3_S071'!BT5</f>
        <v>0</v>
      </c>
      <c r="AA81" s="80">
        <f>+'様式D-3_S071'!BU5</f>
        <v>0</v>
      </c>
      <c r="AB81" s="82">
        <f>+'様式D-3_S071'!BV5</f>
        <v>0</v>
      </c>
      <c r="AC81" s="50"/>
      <c r="AD81" s="50"/>
      <c r="AE81" s="50"/>
      <c r="AF81" s="50"/>
      <c r="AG81" s="50"/>
      <c r="AH81" s="50"/>
      <c r="AI81" s="50"/>
      <c r="AJ81" s="50"/>
    </row>
    <row r="82" spans="2:36" x14ac:dyDescent="0.15">
      <c r="B82" s="212" t="str">
        <f>+'様式D-3_S072'!AV5</f>
        <v>S072</v>
      </c>
      <c r="C82" s="223">
        <f>+'様式D-3_S072'!AW5</f>
        <v>10.6</v>
      </c>
      <c r="D82" s="214" t="str">
        <f>+'様式D-3_S072'!AX5</f>
        <v>Ⅱ</v>
      </c>
      <c r="E82" s="56">
        <f>+'様式D-3_S072'!AY5</f>
        <v>0</v>
      </c>
      <c r="F82" s="58">
        <f>+'様式D-3_S072'!AZ5</f>
        <v>0</v>
      </c>
      <c r="G82" s="58">
        <f>+'様式D-3_S072'!BA5</f>
        <v>0</v>
      </c>
      <c r="H82" s="215">
        <f>+'様式D-3_S072'!BB5</f>
        <v>0</v>
      </c>
      <c r="I82" s="216">
        <f>+'様式D-3_S072'!BC5</f>
        <v>0</v>
      </c>
      <c r="J82" s="58">
        <f>+'様式D-3_S072'!BD5</f>
        <v>0</v>
      </c>
      <c r="K82" s="58">
        <f>+'様式D-3_S072'!BE5</f>
        <v>0</v>
      </c>
      <c r="L82" s="215">
        <f>+'様式D-3_S072'!BF5</f>
        <v>0</v>
      </c>
      <c r="M82" s="216">
        <f>+'様式D-3_S072'!BG5</f>
        <v>0</v>
      </c>
      <c r="N82" s="58">
        <f>+'様式D-3_S072'!BH5</f>
        <v>0</v>
      </c>
      <c r="O82" s="58">
        <f>+'様式D-3_S072'!BI5</f>
        <v>0</v>
      </c>
      <c r="P82" s="215">
        <f>+'様式D-3_S072'!BJ5</f>
        <v>0</v>
      </c>
      <c r="Q82" s="217" t="str">
        <f>+'様式D-3_S072'!BK5</f>
        <v/>
      </c>
      <c r="R82" s="218" t="str">
        <f>+'様式D-3_S072'!BL5</f>
        <v/>
      </c>
      <c r="S82" s="218" t="str">
        <f>+'様式D-3_S072'!BM5</f>
        <v/>
      </c>
      <c r="T82" s="219" t="str">
        <f>+'様式D-3_S072'!BN5</f>
        <v/>
      </c>
      <c r="U82" s="220">
        <f>+'様式D-3_S072'!BO5</f>
        <v>0</v>
      </c>
      <c r="V82" s="80">
        <f>+'様式D-3_S072'!BP5</f>
        <v>0</v>
      </c>
      <c r="W82" s="80">
        <f>+'様式D-3_S072'!BQ5</f>
        <v>0</v>
      </c>
      <c r="X82" s="221">
        <f>+'様式D-3_S072'!BR5</f>
        <v>0</v>
      </c>
      <c r="Y82" s="222">
        <f>+'様式D-3_S072'!BS5</f>
        <v>0</v>
      </c>
      <c r="Z82" s="80">
        <f>+'様式D-3_S072'!BT5</f>
        <v>0</v>
      </c>
      <c r="AA82" s="80">
        <f>+'様式D-3_S072'!BU5</f>
        <v>0</v>
      </c>
      <c r="AB82" s="82">
        <f>+'様式D-3_S072'!BV5</f>
        <v>0</v>
      </c>
      <c r="AC82" s="50"/>
      <c r="AD82" s="50"/>
      <c r="AE82" s="50"/>
      <c r="AF82" s="50"/>
      <c r="AG82" s="50"/>
      <c r="AH82" s="50"/>
      <c r="AI82" s="50"/>
      <c r="AJ82" s="50"/>
    </row>
    <row r="83" spans="2:36" x14ac:dyDescent="0.15">
      <c r="B83" s="212" t="str">
        <f>+'様式D-3_S073'!AV5</f>
        <v>S073</v>
      </c>
      <c r="C83" s="223">
        <f>+'様式D-3_S073'!AW5</f>
        <v>10.6</v>
      </c>
      <c r="D83" s="125" t="str">
        <f>+'様式D-3_S073'!AX5</f>
        <v>Ⅱ</v>
      </c>
      <c r="E83" s="56">
        <f>+'様式D-3_S073'!AY5</f>
        <v>0</v>
      </c>
      <c r="F83" s="58">
        <f>+'様式D-3_S073'!AZ5</f>
        <v>0</v>
      </c>
      <c r="G83" s="58">
        <f>+'様式D-3_S073'!BA5</f>
        <v>0</v>
      </c>
      <c r="H83" s="34">
        <f>+'様式D-3_S073'!BB5</f>
        <v>0</v>
      </c>
      <c r="I83" s="60">
        <f>+'様式D-3_S073'!BC5</f>
        <v>0</v>
      </c>
      <c r="J83" s="58">
        <f>+'様式D-3_S073'!BD5</f>
        <v>0</v>
      </c>
      <c r="K83" s="58">
        <f>+'様式D-3_S073'!BE5</f>
        <v>0</v>
      </c>
      <c r="L83" s="34">
        <f>+'様式D-3_S073'!BF5</f>
        <v>0</v>
      </c>
      <c r="M83" s="60">
        <f>+'様式D-3_S073'!BG5</f>
        <v>0</v>
      </c>
      <c r="N83" s="58">
        <f>+'様式D-3_S073'!BH5</f>
        <v>0</v>
      </c>
      <c r="O83" s="58">
        <f>+'様式D-3_S073'!BI5</f>
        <v>0</v>
      </c>
      <c r="P83" s="34">
        <f>+'様式D-3_S073'!BJ5</f>
        <v>0</v>
      </c>
      <c r="Q83" s="78" t="str">
        <f>+'様式D-3_S073'!BK5</f>
        <v/>
      </c>
      <c r="R83" s="77" t="str">
        <f>+'様式D-3_S073'!BL5</f>
        <v/>
      </c>
      <c r="S83" s="79" t="str">
        <f>+'様式D-3_S073'!BM5</f>
        <v/>
      </c>
      <c r="T83" s="76" t="str">
        <f>+'様式D-3_S073'!BN5</f>
        <v/>
      </c>
      <c r="U83" s="68">
        <f>+'様式D-3_S073'!BO5</f>
        <v>0</v>
      </c>
      <c r="V83" s="69">
        <f>+'様式D-3_S073'!BP5</f>
        <v>0</v>
      </c>
      <c r="W83" s="80">
        <f>+'様式D-3_S073'!BQ5</f>
        <v>0</v>
      </c>
      <c r="X83" s="70">
        <f>+'様式D-3_S073'!BR5</f>
        <v>0</v>
      </c>
      <c r="Y83" s="68">
        <f>+'様式D-3_S073'!BS5</f>
        <v>0</v>
      </c>
      <c r="Z83" s="69">
        <f>+'様式D-3_S073'!BT5</f>
        <v>0</v>
      </c>
      <c r="AA83" s="80">
        <f>+'様式D-3_S073'!BU5</f>
        <v>0</v>
      </c>
      <c r="AB83" s="82">
        <f>+'様式D-3_S073'!BV5</f>
        <v>0</v>
      </c>
      <c r="AC83" s="50"/>
      <c r="AD83" s="50"/>
      <c r="AE83" s="50"/>
      <c r="AF83" s="50"/>
      <c r="AG83" s="50"/>
      <c r="AH83" s="50"/>
      <c r="AI83" s="50"/>
      <c r="AJ83" s="50"/>
    </row>
    <row r="84" spans="2:36" x14ac:dyDescent="0.15">
      <c r="B84" s="212" t="str">
        <f>+'様式D-3_S074'!AV5</f>
        <v>S074</v>
      </c>
      <c r="C84" s="223">
        <f>+'様式D-3_S074'!AW5</f>
        <v>10.6</v>
      </c>
      <c r="D84" s="126" t="str">
        <f>+'様式D-3_S074'!AX5</f>
        <v>Ⅱ</v>
      </c>
      <c r="E84" s="56">
        <f>+'様式D-3_S074'!AY5</f>
        <v>0</v>
      </c>
      <c r="F84" s="58">
        <f>+'様式D-3_S074'!AZ5</f>
        <v>0</v>
      </c>
      <c r="G84" s="58">
        <f>+'様式D-3_S074'!BA5</f>
        <v>0</v>
      </c>
      <c r="H84" s="34">
        <f>+'様式D-3_S074'!BB5</f>
        <v>0</v>
      </c>
      <c r="I84" s="60">
        <f>+'様式D-3_S074'!BC5</f>
        <v>0</v>
      </c>
      <c r="J84" s="58">
        <f>+'様式D-3_S074'!BD5</f>
        <v>0</v>
      </c>
      <c r="K84" s="58">
        <f>+'様式D-3_S074'!BE5</f>
        <v>0</v>
      </c>
      <c r="L84" s="34">
        <f>+'様式D-3_S074'!BF5</f>
        <v>0</v>
      </c>
      <c r="M84" s="60">
        <f>+'様式D-3_S074'!BG5</f>
        <v>0</v>
      </c>
      <c r="N84" s="58">
        <f>+'様式D-3_S074'!BH5</f>
        <v>0</v>
      </c>
      <c r="O84" s="58">
        <f>+'様式D-3_S074'!BI5</f>
        <v>0</v>
      </c>
      <c r="P84" s="34">
        <f>+'様式D-3_S074'!BJ5</f>
        <v>0</v>
      </c>
      <c r="Q84" s="78" t="str">
        <f>+'様式D-3_S074'!BK5</f>
        <v/>
      </c>
      <c r="R84" s="77" t="str">
        <f>+'様式D-3_S074'!BL5</f>
        <v/>
      </c>
      <c r="S84" s="79" t="str">
        <f>+'様式D-3_S074'!BM5</f>
        <v/>
      </c>
      <c r="T84" s="76" t="str">
        <f>+'様式D-3_S074'!BN5</f>
        <v/>
      </c>
      <c r="U84" s="68">
        <f>+'様式D-3_S074'!BO5</f>
        <v>0</v>
      </c>
      <c r="V84" s="69">
        <f>+'様式D-3_S074'!BP5</f>
        <v>0</v>
      </c>
      <c r="W84" s="80">
        <f>+'様式D-3_S074'!BQ5</f>
        <v>0</v>
      </c>
      <c r="X84" s="70">
        <f>+'様式D-3_S074'!BR5</f>
        <v>0</v>
      </c>
      <c r="Y84" s="68">
        <f>+'様式D-3_S074'!BS5</f>
        <v>0</v>
      </c>
      <c r="Z84" s="69">
        <f>+'様式D-3_S074'!BT5</f>
        <v>0</v>
      </c>
      <c r="AA84" s="80">
        <f>+'様式D-3_S074'!BU5</f>
        <v>0</v>
      </c>
      <c r="AB84" s="82">
        <f>+'様式D-3_S074'!BV5</f>
        <v>0</v>
      </c>
      <c r="AC84" s="50"/>
      <c r="AD84" s="50"/>
      <c r="AE84" s="50"/>
      <c r="AF84" s="50"/>
      <c r="AG84" s="50"/>
      <c r="AH84" s="50"/>
      <c r="AI84" s="50"/>
      <c r="AJ84" s="50"/>
    </row>
    <row r="85" spans="2:36" x14ac:dyDescent="0.15">
      <c r="B85" s="212" t="str">
        <f>+'様式D-3_S075'!AV5</f>
        <v>S075</v>
      </c>
      <c r="C85" s="223">
        <f>+'様式D-3_S075'!AW5</f>
        <v>10.6</v>
      </c>
      <c r="D85" s="126" t="str">
        <f>+'様式D-3_S075'!AX5</f>
        <v>Ⅱ</v>
      </c>
      <c r="E85" s="56">
        <f>+'様式D-3_S075'!AY5</f>
        <v>0</v>
      </c>
      <c r="F85" s="58">
        <f>+'様式D-3_S075'!AZ5</f>
        <v>0</v>
      </c>
      <c r="G85" s="58">
        <f>+'様式D-3_S075'!BA5</f>
        <v>0</v>
      </c>
      <c r="H85" s="34">
        <f>+'様式D-3_S075'!BB5</f>
        <v>0</v>
      </c>
      <c r="I85" s="60">
        <f>+'様式D-3_S075'!BC5</f>
        <v>0</v>
      </c>
      <c r="J85" s="58">
        <f>+'様式D-3_S075'!BD5</f>
        <v>0</v>
      </c>
      <c r="K85" s="58">
        <f>+'様式D-3_S075'!BE5</f>
        <v>0</v>
      </c>
      <c r="L85" s="34">
        <f>+'様式D-3_S075'!BF5</f>
        <v>0</v>
      </c>
      <c r="M85" s="60">
        <f>+'様式D-3_S075'!BG5</f>
        <v>0</v>
      </c>
      <c r="N85" s="58">
        <f>+'様式D-3_S075'!BH5</f>
        <v>0</v>
      </c>
      <c r="O85" s="58">
        <f>+'様式D-3_S075'!BI5</f>
        <v>0</v>
      </c>
      <c r="P85" s="34">
        <f>+'様式D-3_S075'!BJ5</f>
        <v>0</v>
      </c>
      <c r="Q85" s="78" t="str">
        <f>+'様式D-3_S075'!BK5</f>
        <v/>
      </c>
      <c r="R85" s="77" t="str">
        <f>+'様式D-3_S075'!BL5</f>
        <v/>
      </c>
      <c r="S85" s="79" t="str">
        <f>+'様式D-3_S075'!BM5</f>
        <v/>
      </c>
      <c r="T85" s="76" t="str">
        <f>+'様式D-3_S075'!BN5</f>
        <v/>
      </c>
      <c r="U85" s="68">
        <f>+'様式D-3_S075'!BO5</f>
        <v>0</v>
      </c>
      <c r="V85" s="69">
        <f>+'様式D-3_S075'!BP5</f>
        <v>0</v>
      </c>
      <c r="W85" s="80">
        <f>+'様式D-3_S075'!BQ5</f>
        <v>0</v>
      </c>
      <c r="X85" s="70">
        <f>+'様式D-3_S075'!BR5</f>
        <v>0</v>
      </c>
      <c r="Y85" s="68">
        <f>+'様式D-3_S075'!BS5</f>
        <v>0</v>
      </c>
      <c r="Z85" s="69">
        <f>+'様式D-3_S075'!BT5</f>
        <v>0</v>
      </c>
      <c r="AA85" s="80">
        <f>+'様式D-3_S075'!BU5</f>
        <v>0</v>
      </c>
      <c r="AB85" s="82">
        <f>+'様式D-3_S075'!BV5</f>
        <v>0</v>
      </c>
      <c r="AC85" s="50"/>
      <c r="AD85" s="50"/>
      <c r="AE85" s="50"/>
      <c r="AF85" s="50"/>
      <c r="AG85" s="50"/>
      <c r="AH85" s="50"/>
      <c r="AI85" s="50"/>
      <c r="AJ85" s="50"/>
    </row>
    <row r="86" spans="2:36" x14ac:dyDescent="0.15">
      <c r="B86" s="212" t="str">
        <f>+'様式D-3_S076'!AV5</f>
        <v>S076</v>
      </c>
      <c r="C86" s="223">
        <f>+'様式D-3_S076'!AW5</f>
        <v>10.6</v>
      </c>
      <c r="D86" s="126" t="str">
        <f>+'様式D-3_S076'!AX5</f>
        <v>Ⅱ</v>
      </c>
      <c r="E86" s="56">
        <f>+'様式D-3_S076'!AY5</f>
        <v>0</v>
      </c>
      <c r="F86" s="58">
        <f>+'様式D-3_S076'!AZ5</f>
        <v>0</v>
      </c>
      <c r="G86" s="58">
        <f>+'様式D-3_S076'!BA5</f>
        <v>0</v>
      </c>
      <c r="H86" s="34">
        <f>+'様式D-3_S076'!BB5</f>
        <v>0</v>
      </c>
      <c r="I86" s="60">
        <f>+'様式D-3_S076'!BC5</f>
        <v>0</v>
      </c>
      <c r="J86" s="58">
        <f>+'様式D-3_S076'!BD5</f>
        <v>0</v>
      </c>
      <c r="K86" s="58">
        <f>+'様式D-3_S076'!BE5</f>
        <v>0</v>
      </c>
      <c r="L86" s="34">
        <f>+'様式D-3_S076'!BF5</f>
        <v>0</v>
      </c>
      <c r="M86" s="60">
        <f>+'様式D-3_S076'!BG5</f>
        <v>0</v>
      </c>
      <c r="N86" s="58">
        <f>+'様式D-3_S076'!BH5</f>
        <v>0</v>
      </c>
      <c r="O86" s="58">
        <f>+'様式D-3_S076'!BI5</f>
        <v>0</v>
      </c>
      <c r="P86" s="34">
        <f>+'様式D-3_S076'!BJ5</f>
        <v>0</v>
      </c>
      <c r="Q86" s="78" t="str">
        <f>+'様式D-3_S076'!BK5</f>
        <v/>
      </c>
      <c r="R86" s="77" t="str">
        <f>+'様式D-3_S076'!BL5</f>
        <v/>
      </c>
      <c r="S86" s="79" t="str">
        <f>+'様式D-3_S076'!BM5</f>
        <v/>
      </c>
      <c r="T86" s="76" t="str">
        <f>+'様式D-3_S076'!BN5</f>
        <v/>
      </c>
      <c r="U86" s="68">
        <f>+'様式D-3_S076'!BO5</f>
        <v>0</v>
      </c>
      <c r="V86" s="69">
        <f>+'様式D-3_S076'!BP5</f>
        <v>0</v>
      </c>
      <c r="W86" s="80">
        <f>+'様式D-3_S076'!BQ5</f>
        <v>0</v>
      </c>
      <c r="X86" s="70">
        <f>+'様式D-3_S076'!BR5</f>
        <v>0</v>
      </c>
      <c r="Y86" s="68">
        <f>+'様式D-3_S076'!BS5</f>
        <v>0</v>
      </c>
      <c r="Z86" s="69">
        <f>+'様式D-3_S076'!BT5</f>
        <v>0</v>
      </c>
      <c r="AA86" s="80">
        <f>+'様式D-3_S076'!BU5</f>
        <v>0</v>
      </c>
      <c r="AB86" s="82">
        <f>+'様式D-3_S076'!BV5</f>
        <v>0</v>
      </c>
      <c r="AC86" s="50"/>
      <c r="AD86" s="50"/>
      <c r="AE86" s="50"/>
      <c r="AF86" s="50"/>
      <c r="AG86" s="50"/>
      <c r="AH86" s="50"/>
      <c r="AI86" s="50"/>
      <c r="AJ86" s="50"/>
    </row>
    <row r="87" spans="2:36" x14ac:dyDescent="0.15">
      <c r="B87" s="212" t="str">
        <f>+'様式D-3_S077'!AV5</f>
        <v>S077</v>
      </c>
      <c r="C87" s="223">
        <f>+'様式D-3_S077'!AW5</f>
        <v>10.6</v>
      </c>
      <c r="D87" s="126" t="str">
        <f>+'様式D-3_S077'!AX5</f>
        <v>Ⅱ</v>
      </c>
      <c r="E87" s="56">
        <f>+'様式D-3_S077'!AY5</f>
        <v>0</v>
      </c>
      <c r="F87" s="58">
        <f>+'様式D-3_S077'!AZ5</f>
        <v>0</v>
      </c>
      <c r="G87" s="58">
        <f>+'様式D-3_S077'!BA5</f>
        <v>0</v>
      </c>
      <c r="H87" s="34">
        <f>+'様式D-3_S077'!BB5</f>
        <v>0</v>
      </c>
      <c r="I87" s="60">
        <f>+'様式D-3_S077'!BC5</f>
        <v>0</v>
      </c>
      <c r="J87" s="58">
        <f>+'様式D-3_S077'!BD5</f>
        <v>0</v>
      </c>
      <c r="K87" s="58">
        <f>+'様式D-3_S077'!BE5</f>
        <v>0</v>
      </c>
      <c r="L87" s="34">
        <f>+'様式D-3_S077'!BF5</f>
        <v>0</v>
      </c>
      <c r="M87" s="60">
        <f>+'様式D-3_S077'!BG5</f>
        <v>0</v>
      </c>
      <c r="N87" s="58">
        <f>+'様式D-3_S077'!BH5</f>
        <v>0</v>
      </c>
      <c r="O87" s="58">
        <f>+'様式D-3_S077'!BI5</f>
        <v>0</v>
      </c>
      <c r="P87" s="34">
        <f>+'様式D-3_S077'!BJ5</f>
        <v>0</v>
      </c>
      <c r="Q87" s="78" t="str">
        <f>+'様式D-3_S077'!BK5</f>
        <v/>
      </c>
      <c r="R87" s="77" t="str">
        <f>+'様式D-3_S077'!BL5</f>
        <v/>
      </c>
      <c r="S87" s="79" t="str">
        <f>+'様式D-3_S077'!BM5</f>
        <v/>
      </c>
      <c r="T87" s="76" t="str">
        <f>+'様式D-3_S077'!BN5</f>
        <v/>
      </c>
      <c r="U87" s="68">
        <f>+'様式D-3_S077'!BO5</f>
        <v>0</v>
      </c>
      <c r="V87" s="69">
        <f>+'様式D-3_S077'!BP5</f>
        <v>0</v>
      </c>
      <c r="W87" s="80">
        <f>+'様式D-3_S077'!BQ5</f>
        <v>0</v>
      </c>
      <c r="X87" s="70">
        <f>+'様式D-3_S077'!BR5</f>
        <v>0</v>
      </c>
      <c r="Y87" s="68">
        <f>+'様式D-3_S077'!BS5</f>
        <v>0</v>
      </c>
      <c r="Z87" s="69">
        <f>+'様式D-3_S077'!BT5</f>
        <v>0</v>
      </c>
      <c r="AA87" s="80">
        <f>+'様式D-3_S077'!BU5</f>
        <v>0</v>
      </c>
      <c r="AB87" s="82">
        <f>+'様式D-3_S077'!BV5</f>
        <v>0</v>
      </c>
      <c r="AC87" s="50"/>
      <c r="AD87" s="50"/>
      <c r="AE87" s="50"/>
      <c r="AF87" s="50"/>
      <c r="AG87" s="50"/>
      <c r="AH87" s="50"/>
      <c r="AI87" s="50"/>
      <c r="AJ87" s="50"/>
    </row>
    <row r="88" spans="2:36" x14ac:dyDescent="0.15">
      <c r="B88" s="212" t="str">
        <f>+'様式D-3_S078'!AV5</f>
        <v>S078</v>
      </c>
      <c r="C88" s="223">
        <f>+'様式D-3_S078'!AW5</f>
        <v>10.5</v>
      </c>
      <c r="D88" s="126" t="str">
        <f>+'様式D-3_S078'!AX5</f>
        <v>Ⅱ</v>
      </c>
      <c r="E88" s="56">
        <f>+'様式D-3_S078'!AY5</f>
        <v>0</v>
      </c>
      <c r="F88" s="58">
        <f>+'様式D-3_S078'!AZ5</f>
        <v>0</v>
      </c>
      <c r="G88" s="58">
        <f>+'様式D-3_S078'!BA5</f>
        <v>0</v>
      </c>
      <c r="H88" s="34">
        <f>+'様式D-3_S078'!BB5</f>
        <v>0</v>
      </c>
      <c r="I88" s="60">
        <f>+'様式D-3_S078'!BC5</f>
        <v>0</v>
      </c>
      <c r="J88" s="58">
        <f>+'様式D-3_S078'!BD5</f>
        <v>0</v>
      </c>
      <c r="K88" s="58">
        <f>+'様式D-3_S078'!BE5</f>
        <v>0</v>
      </c>
      <c r="L88" s="34">
        <f>+'様式D-3_S078'!BF5</f>
        <v>1</v>
      </c>
      <c r="M88" s="60">
        <f>+'様式D-3_S078'!BG5</f>
        <v>0</v>
      </c>
      <c r="N88" s="58">
        <f>+'様式D-3_S078'!BH5</f>
        <v>0</v>
      </c>
      <c r="O88" s="58">
        <f>+'様式D-3_S078'!BI5</f>
        <v>0</v>
      </c>
      <c r="P88" s="34">
        <f>+'様式D-3_S078'!BJ5</f>
        <v>0</v>
      </c>
      <c r="Q88" s="78" t="str">
        <f>+'様式D-3_S078'!BK5</f>
        <v/>
      </c>
      <c r="R88" s="77" t="str">
        <f>+'様式D-3_S078'!BL5</f>
        <v/>
      </c>
      <c r="S88" s="79" t="str">
        <f>+'様式D-3_S078'!BM5</f>
        <v/>
      </c>
      <c r="T88" s="76" t="str">
        <f>+'様式D-3_S078'!BN5</f>
        <v/>
      </c>
      <c r="U88" s="68">
        <f>+'様式D-3_S078'!BO5</f>
        <v>0</v>
      </c>
      <c r="V88" s="69">
        <f>+'様式D-3_S078'!BP5</f>
        <v>0</v>
      </c>
      <c r="W88" s="80">
        <f>+'様式D-3_S078'!BQ5</f>
        <v>0</v>
      </c>
      <c r="X88" s="70">
        <f>+'様式D-3_S078'!BR5</f>
        <v>1.0000000000000002E-2</v>
      </c>
      <c r="Y88" s="68">
        <f>+'様式D-3_S078'!BS5</f>
        <v>0</v>
      </c>
      <c r="Z88" s="69">
        <f>+'様式D-3_S078'!BT5</f>
        <v>0</v>
      </c>
      <c r="AA88" s="80">
        <f>+'様式D-3_S078'!BU5</f>
        <v>0</v>
      </c>
      <c r="AB88" s="82">
        <f>+'様式D-3_S078'!BV5</f>
        <v>0</v>
      </c>
      <c r="AC88" s="50"/>
      <c r="AD88" s="50"/>
      <c r="AE88" s="50"/>
      <c r="AF88" s="50"/>
      <c r="AG88" s="50"/>
      <c r="AH88" s="50"/>
      <c r="AI88" s="50"/>
      <c r="AJ88" s="50"/>
    </row>
    <row r="89" spans="2:36" x14ac:dyDescent="0.15">
      <c r="B89" s="212" t="str">
        <f>+'様式D-3_S079'!AV5</f>
        <v>S079</v>
      </c>
      <c r="C89" s="223">
        <f>+'様式D-3_S079'!AW5</f>
        <v>10.5</v>
      </c>
      <c r="D89" s="126" t="str">
        <f>+'様式D-3_S079'!AX5</f>
        <v>Ⅱ</v>
      </c>
      <c r="E89" s="56">
        <f>+'様式D-3_S079'!AY5</f>
        <v>0</v>
      </c>
      <c r="F89" s="58">
        <f>+'様式D-3_S079'!AZ5</f>
        <v>0</v>
      </c>
      <c r="G89" s="58">
        <f>+'様式D-3_S079'!BA5</f>
        <v>0</v>
      </c>
      <c r="H89" s="34">
        <f>+'様式D-3_S079'!BB5</f>
        <v>0</v>
      </c>
      <c r="I89" s="60">
        <f>+'様式D-3_S079'!BC5</f>
        <v>0</v>
      </c>
      <c r="J89" s="58">
        <f>+'様式D-3_S079'!BD5</f>
        <v>0</v>
      </c>
      <c r="K89" s="58">
        <f>+'様式D-3_S079'!BE5</f>
        <v>0</v>
      </c>
      <c r="L89" s="34">
        <f>+'様式D-3_S079'!BF5</f>
        <v>0</v>
      </c>
      <c r="M89" s="60">
        <f>+'様式D-3_S079'!BG5</f>
        <v>0</v>
      </c>
      <c r="N89" s="58">
        <f>+'様式D-3_S079'!BH5</f>
        <v>0</v>
      </c>
      <c r="O89" s="58">
        <f>+'様式D-3_S079'!BI5</f>
        <v>0</v>
      </c>
      <c r="P89" s="34">
        <f>+'様式D-3_S079'!BJ5</f>
        <v>0</v>
      </c>
      <c r="Q89" s="78" t="str">
        <f>+'様式D-3_S079'!BK5</f>
        <v/>
      </c>
      <c r="R89" s="77" t="str">
        <f>+'様式D-3_S079'!BL5</f>
        <v/>
      </c>
      <c r="S89" s="79" t="str">
        <f>+'様式D-3_S079'!BM5</f>
        <v/>
      </c>
      <c r="T89" s="76" t="str">
        <f>+'様式D-3_S079'!BN5</f>
        <v/>
      </c>
      <c r="U89" s="68">
        <f>+'様式D-3_S079'!BO5</f>
        <v>0</v>
      </c>
      <c r="V89" s="69">
        <f>+'様式D-3_S079'!BP5</f>
        <v>0</v>
      </c>
      <c r="W89" s="80">
        <f>+'様式D-3_S079'!BQ5</f>
        <v>0</v>
      </c>
      <c r="X89" s="70">
        <f>+'様式D-3_S079'!BR5</f>
        <v>0</v>
      </c>
      <c r="Y89" s="68">
        <f>+'様式D-3_S079'!BS5</f>
        <v>0</v>
      </c>
      <c r="Z89" s="69">
        <f>+'様式D-3_S079'!BT5</f>
        <v>0</v>
      </c>
      <c r="AA89" s="80">
        <f>+'様式D-3_S079'!BU5</f>
        <v>0</v>
      </c>
      <c r="AB89" s="82">
        <f>+'様式D-3_S079'!BV5</f>
        <v>0</v>
      </c>
      <c r="AC89" s="50"/>
      <c r="AD89" s="50"/>
      <c r="AE89" s="50"/>
      <c r="AF89" s="50"/>
      <c r="AG89" s="50"/>
      <c r="AH89" s="50"/>
      <c r="AI89" s="50"/>
      <c r="AJ89" s="50"/>
    </row>
    <row r="90" spans="2:36" x14ac:dyDescent="0.15">
      <c r="B90" s="212" t="str">
        <f>+'様式D-3_S080'!AV5</f>
        <v>S080</v>
      </c>
      <c r="C90" s="223">
        <f>+'様式D-3_S080'!AW5</f>
        <v>10.5</v>
      </c>
      <c r="D90" s="126" t="str">
        <f>+'様式D-3_S080'!AX5</f>
        <v>Ⅱ</v>
      </c>
      <c r="E90" s="56">
        <f>+'様式D-3_S080'!AY5</f>
        <v>0</v>
      </c>
      <c r="F90" s="58">
        <f>+'様式D-3_S080'!AZ5</f>
        <v>0</v>
      </c>
      <c r="G90" s="58">
        <f>+'様式D-3_S080'!BA5</f>
        <v>0</v>
      </c>
      <c r="H90" s="34">
        <f>+'様式D-3_S080'!BB5</f>
        <v>0</v>
      </c>
      <c r="I90" s="60">
        <f>+'様式D-3_S080'!BC5</f>
        <v>0</v>
      </c>
      <c r="J90" s="58">
        <f>+'様式D-3_S080'!BD5</f>
        <v>0</v>
      </c>
      <c r="K90" s="58">
        <f>+'様式D-3_S080'!BE5</f>
        <v>0</v>
      </c>
      <c r="L90" s="34">
        <f>+'様式D-3_S080'!BF5</f>
        <v>5</v>
      </c>
      <c r="M90" s="60">
        <f>+'様式D-3_S080'!BG5</f>
        <v>0</v>
      </c>
      <c r="N90" s="58">
        <f>+'様式D-3_S080'!BH5</f>
        <v>0</v>
      </c>
      <c r="O90" s="58">
        <f>+'様式D-3_S080'!BI5</f>
        <v>0</v>
      </c>
      <c r="P90" s="34">
        <f>+'様式D-3_S080'!BJ5</f>
        <v>0</v>
      </c>
      <c r="Q90" s="78" t="str">
        <f>+'様式D-3_S080'!BK5</f>
        <v/>
      </c>
      <c r="R90" s="77" t="str">
        <f>+'様式D-3_S080'!BL5</f>
        <v/>
      </c>
      <c r="S90" s="79" t="str">
        <f>+'様式D-3_S080'!BM5</f>
        <v/>
      </c>
      <c r="T90" s="76" t="str">
        <f>+'様式D-3_S080'!BN5</f>
        <v/>
      </c>
      <c r="U90" s="68">
        <f>+'様式D-3_S080'!BO5</f>
        <v>0</v>
      </c>
      <c r="V90" s="69">
        <f>+'様式D-3_S080'!BP5</f>
        <v>0</v>
      </c>
      <c r="W90" s="80">
        <f>+'様式D-3_S080'!BQ5</f>
        <v>0</v>
      </c>
      <c r="X90" s="70">
        <f>+'様式D-3_S080'!BR5</f>
        <v>2.4575000000000005</v>
      </c>
      <c r="Y90" s="68">
        <f>+'様式D-3_S080'!BS5</f>
        <v>0</v>
      </c>
      <c r="Z90" s="69">
        <f>+'様式D-3_S080'!BT5</f>
        <v>0</v>
      </c>
      <c r="AA90" s="80">
        <f>+'様式D-3_S080'!BU5</f>
        <v>0</v>
      </c>
      <c r="AB90" s="82">
        <f>+'様式D-3_S080'!BV5</f>
        <v>0</v>
      </c>
      <c r="AC90" s="50"/>
      <c r="AD90" s="50"/>
      <c r="AE90" s="50"/>
      <c r="AF90" s="50"/>
      <c r="AG90" s="50"/>
      <c r="AH90" s="50"/>
      <c r="AI90" s="50"/>
      <c r="AJ90" s="50"/>
    </row>
    <row r="91" spans="2:36" x14ac:dyDescent="0.15">
      <c r="B91" s="212" t="str">
        <f>+'様式D-3_S081'!AV5</f>
        <v>S081</v>
      </c>
      <c r="C91" s="223">
        <f>+'様式D-3_S081'!AW5</f>
        <v>10.5</v>
      </c>
      <c r="D91" s="126" t="str">
        <f>+'様式D-3_S081'!AX5</f>
        <v>Ⅱ</v>
      </c>
      <c r="E91" s="56">
        <f>+'様式D-3_S081'!AY5</f>
        <v>0</v>
      </c>
      <c r="F91" s="58">
        <f>+'様式D-3_S081'!AZ5</f>
        <v>0</v>
      </c>
      <c r="G91" s="58">
        <f>+'様式D-3_S081'!BA5</f>
        <v>0</v>
      </c>
      <c r="H91" s="34">
        <f>+'様式D-3_S081'!BB5</f>
        <v>0</v>
      </c>
      <c r="I91" s="60">
        <f>+'様式D-3_S081'!BC5</f>
        <v>0</v>
      </c>
      <c r="J91" s="58">
        <f>+'様式D-3_S081'!BD5</f>
        <v>0</v>
      </c>
      <c r="K91" s="58">
        <f>+'様式D-3_S081'!BE5</f>
        <v>0</v>
      </c>
      <c r="L91" s="34">
        <f>+'様式D-3_S081'!BF5</f>
        <v>0</v>
      </c>
      <c r="M91" s="60">
        <f>+'様式D-3_S081'!BG5</f>
        <v>0</v>
      </c>
      <c r="N91" s="58">
        <f>+'様式D-3_S081'!BH5</f>
        <v>0</v>
      </c>
      <c r="O91" s="58">
        <f>+'様式D-3_S081'!BI5</f>
        <v>0</v>
      </c>
      <c r="P91" s="34">
        <f>+'様式D-3_S081'!BJ5</f>
        <v>2</v>
      </c>
      <c r="Q91" s="78" t="str">
        <f>+'様式D-3_S081'!BK5</f>
        <v/>
      </c>
      <c r="R91" s="77" t="str">
        <f>+'様式D-3_S081'!BL5</f>
        <v/>
      </c>
      <c r="S91" s="79" t="str">
        <f>+'様式D-3_S081'!BM5</f>
        <v/>
      </c>
      <c r="T91" s="76" t="str">
        <f>+'様式D-3_S081'!BN5</f>
        <v/>
      </c>
      <c r="U91" s="68">
        <f>+'様式D-3_S081'!BO5</f>
        <v>0</v>
      </c>
      <c r="V91" s="69">
        <f>+'様式D-3_S081'!BP5</f>
        <v>0</v>
      </c>
      <c r="W91" s="80">
        <f>+'様式D-3_S081'!BQ5</f>
        <v>0</v>
      </c>
      <c r="X91" s="70">
        <f>+'様式D-3_S081'!BR5</f>
        <v>0</v>
      </c>
      <c r="Y91" s="68">
        <f>+'様式D-3_S081'!BS5</f>
        <v>0</v>
      </c>
      <c r="Z91" s="69">
        <f>+'様式D-3_S081'!BT5</f>
        <v>0</v>
      </c>
      <c r="AA91" s="80">
        <f>+'様式D-3_S081'!BU5</f>
        <v>0</v>
      </c>
      <c r="AB91" s="82">
        <f>+'様式D-3_S081'!BV5</f>
        <v>3.35</v>
      </c>
      <c r="AC91" s="50"/>
      <c r="AD91" s="50"/>
      <c r="AE91" s="50"/>
      <c r="AF91" s="50"/>
      <c r="AG91" s="50"/>
      <c r="AH91" s="50"/>
      <c r="AI91" s="50"/>
      <c r="AJ91" s="50"/>
    </row>
    <row r="92" spans="2:36" x14ac:dyDescent="0.15">
      <c r="B92" s="212" t="str">
        <f>+'様式D-3_S082'!AV5</f>
        <v>S082</v>
      </c>
      <c r="C92" s="223">
        <f>+'様式D-3_S082'!AW5</f>
        <v>10.5</v>
      </c>
      <c r="D92" s="126" t="str">
        <f>+'様式D-3_S082'!AX5</f>
        <v>Ⅱ</v>
      </c>
      <c r="E92" s="56">
        <f>+'様式D-3_S082'!AY5</f>
        <v>0</v>
      </c>
      <c r="F92" s="58">
        <f>+'様式D-3_S082'!AZ5</f>
        <v>0</v>
      </c>
      <c r="G92" s="58">
        <f>+'様式D-3_S082'!BA5</f>
        <v>0</v>
      </c>
      <c r="H92" s="34">
        <f>+'様式D-3_S082'!BB5</f>
        <v>0</v>
      </c>
      <c r="I92" s="60">
        <f>+'様式D-3_S082'!BC5</f>
        <v>0</v>
      </c>
      <c r="J92" s="58">
        <f>+'様式D-3_S082'!BD5</f>
        <v>0</v>
      </c>
      <c r="K92" s="58">
        <f>+'様式D-3_S082'!BE5</f>
        <v>0</v>
      </c>
      <c r="L92" s="34">
        <f>+'様式D-3_S082'!BF5</f>
        <v>0</v>
      </c>
      <c r="M92" s="60">
        <f>+'様式D-3_S082'!BG5</f>
        <v>0</v>
      </c>
      <c r="N92" s="58">
        <f>+'様式D-3_S082'!BH5</f>
        <v>0</v>
      </c>
      <c r="O92" s="58">
        <f>+'様式D-3_S082'!BI5</f>
        <v>0</v>
      </c>
      <c r="P92" s="34">
        <f>+'様式D-3_S082'!BJ5</f>
        <v>0</v>
      </c>
      <c r="Q92" s="78" t="str">
        <f>+'様式D-3_S082'!BK5</f>
        <v/>
      </c>
      <c r="R92" s="77" t="str">
        <f>+'様式D-3_S082'!BL5</f>
        <v/>
      </c>
      <c r="S92" s="79" t="str">
        <f>+'様式D-3_S082'!BM5</f>
        <v/>
      </c>
      <c r="T92" s="76" t="str">
        <f>+'様式D-3_S082'!BN5</f>
        <v/>
      </c>
      <c r="U92" s="68">
        <f>+'様式D-3_S082'!BO5</f>
        <v>0</v>
      </c>
      <c r="V92" s="69">
        <f>+'様式D-3_S082'!BP5</f>
        <v>0</v>
      </c>
      <c r="W92" s="80">
        <f>+'様式D-3_S082'!BQ5</f>
        <v>0</v>
      </c>
      <c r="X92" s="70">
        <f>+'様式D-3_S082'!BR5</f>
        <v>0</v>
      </c>
      <c r="Y92" s="68">
        <f>+'様式D-3_S082'!BS5</f>
        <v>0</v>
      </c>
      <c r="Z92" s="69">
        <f>+'様式D-3_S082'!BT5</f>
        <v>0</v>
      </c>
      <c r="AA92" s="80">
        <f>+'様式D-3_S082'!BU5</f>
        <v>0</v>
      </c>
      <c r="AB92" s="82">
        <f>+'様式D-3_S082'!BV5</f>
        <v>0</v>
      </c>
      <c r="AC92" s="50"/>
      <c r="AD92" s="50"/>
      <c r="AE92" s="50"/>
      <c r="AF92" s="50"/>
      <c r="AG92" s="50"/>
      <c r="AH92" s="50"/>
      <c r="AI92" s="50"/>
      <c r="AJ92" s="50"/>
    </row>
    <row r="93" spans="2:36" x14ac:dyDescent="0.15">
      <c r="B93" s="212" t="str">
        <f>+'様式D-3_S083'!AV5</f>
        <v>S083</v>
      </c>
      <c r="C93" s="223">
        <f>+'様式D-3_S083'!AW5</f>
        <v>10.5</v>
      </c>
      <c r="D93" s="126" t="str">
        <f>+'様式D-3_S083'!AX5</f>
        <v>Ⅱ</v>
      </c>
      <c r="E93" s="56">
        <f>+'様式D-3_S083'!AY5</f>
        <v>0</v>
      </c>
      <c r="F93" s="58">
        <f>+'様式D-3_S083'!AZ5</f>
        <v>0</v>
      </c>
      <c r="G93" s="58">
        <f>+'様式D-3_S083'!BA5</f>
        <v>0</v>
      </c>
      <c r="H93" s="34">
        <f>+'様式D-3_S083'!BB5</f>
        <v>0</v>
      </c>
      <c r="I93" s="60">
        <f>+'様式D-3_S083'!BC5</f>
        <v>0</v>
      </c>
      <c r="J93" s="58">
        <f>+'様式D-3_S083'!BD5</f>
        <v>0</v>
      </c>
      <c r="K93" s="58">
        <f>+'様式D-3_S083'!BE5</f>
        <v>0</v>
      </c>
      <c r="L93" s="34">
        <f>+'様式D-3_S083'!BF5</f>
        <v>0</v>
      </c>
      <c r="M93" s="60">
        <f>+'様式D-3_S083'!BG5</f>
        <v>0</v>
      </c>
      <c r="N93" s="58">
        <f>+'様式D-3_S083'!BH5</f>
        <v>0</v>
      </c>
      <c r="O93" s="58">
        <f>+'様式D-3_S083'!BI5</f>
        <v>0</v>
      </c>
      <c r="P93" s="34">
        <f>+'様式D-3_S083'!BJ5</f>
        <v>1</v>
      </c>
      <c r="Q93" s="78" t="str">
        <f>+'様式D-3_S083'!BK5</f>
        <v/>
      </c>
      <c r="R93" s="77" t="str">
        <f>+'様式D-3_S083'!BL5</f>
        <v/>
      </c>
      <c r="S93" s="79" t="str">
        <f>+'様式D-3_S083'!BM5</f>
        <v/>
      </c>
      <c r="T93" s="76" t="str">
        <f>+'様式D-3_S083'!BN5</f>
        <v/>
      </c>
      <c r="U93" s="68">
        <f>+'様式D-3_S083'!BO5</f>
        <v>0</v>
      </c>
      <c r="V93" s="69">
        <f>+'様式D-3_S083'!BP5</f>
        <v>0</v>
      </c>
      <c r="W93" s="80">
        <f>+'様式D-3_S083'!BQ5</f>
        <v>0</v>
      </c>
      <c r="X93" s="70">
        <f>+'様式D-3_S083'!BR5</f>
        <v>0</v>
      </c>
      <c r="Y93" s="68">
        <f>+'様式D-3_S083'!BS5</f>
        <v>0</v>
      </c>
      <c r="Z93" s="69">
        <f>+'様式D-3_S083'!BT5</f>
        <v>0</v>
      </c>
      <c r="AA93" s="80">
        <f>+'様式D-3_S083'!BU5</f>
        <v>0</v>
      </c>
      <c r="AB93" s="82">
        <f>+'様式D-3_S083'!BV5</f>
        <v>0.4</v>
      </c>
      <c r="AC93" s="50"/>
      <c r="AD93" s="50"/>
      <c r="AE93" s="50"/>
      <c r="AF93" s="50"/>
      <c r="AG93" s="50"/>
      <c r="AH93" s="50"/>
      <c r="AI93" s="50"/>
      <c r="AJ93" s="50"/>
    </row>
    <row r="94" spans="2:36" x14ac:dyDescent="0.15">
      <c r="B94" s="212" t="str">
        <f>+'様式D-3_S084'!AV5</f>
        <v>S084</v>
      </c>
      <c r="C94" s="223">
        <f>+'様式D-3_S084'!AW5</f>
        <v>10.5</v>
      </c>
      <c r="D94" s="126" t="str">
        <f>+'様式D-3_S084'!AX5</f>
        <v>Ⅱ</v>
      </c>
      <c r="E94" s="56">
        <f>+'様式D-3_S084'!AY5</f>
        <v>0</v>
      </c>
      <c r="F94" s="58">
        <f>+'様式D-3_S084'!AZ5</f>
        <v>0</v>
      </c>
      <c r="G94" s="58">
        <f>+'様式D-3_S084'!BA5</f>
        <v>0</v>
      </c>
      <c r="H94" s="34">
        <f>+'様式D-3_S084'!BB5</f>
        <v>0</v>
      </c>
      <c r="I94" s="60">
        <f>+'様式D-3_S084'!BC5</f>
        <v>0</v>
      </c>
      <c r="J94" s="58">
        <f>+'様式D-3_S084'!BD5</f>
        <v>0</v>
      </c>
      <c r="K94" s="58">
        <f>+'様式D-3_S084'!BE5</f>
        <v>0</v>
      </c>
      <c r="L94" s="34">
        <f>+'様式D-3_S084'!BF5</f>
        <v>0</v>
      </c>
      <c r="M94" s="60">
        <f>+'様式D-3_S084'!BG5</f>
        <v>0</v>
      </c>
      <c r="N94" s="58">
        <f>+'様式D-3_S084'!BH5</f>
        <v>0</v>
      </c>
      <c r="O94" s="58">
        <f>+'様式D-3_S084'!BI5</f>
        <v>0</v>
      </c>
      <c r="P94" s="34">
        <f>+'様式D-3_S084'!BJ5</f>
        <v>2</v>
      </c>
      <c r="Q94" s="78" t="str">
        <f>+'様式D-3_S084'!BK5</f>
        <v/>
      </c>
      <c r="R94" s="77" t="str">
        <f>+'様式D-3_S084'!BL5</f>
        <v/>
      </c>
      <c r="S94" s="79" t="str">
        <f>+'様式D-3_S084'!BM5</f>
        <v/>
      </c>
      <c r="T94" s="76" t="str">
        <f>+'様式D-3_S084'!BN5</f>
        <v/>
      </c>
      <c r="U94" s="68">
        <f>+'様式D-3_S084'!BO5</f>
        <v>0</v>
      </c>
      <c r="V94" s="69">
        <f>+'様式D-3_S084'!BP5</f>
        <v>0</v>
      </c>
      <c r="W94" s="80">
        <f>+'様式D-3_S084'!BQ5</f>
        <v>0</v>
      </c>
      <c r="X94" s="70">
        <f>+'様式D-3_S084'!BR5</f>
        <v>0</v>
      </c>
      <c r="Y94" s="68">
        <f>+'様式D-3_S084'!BS5</f>
        <v>0</v>
      </c>
      <c r="Z94" s="69">
        <f>+'様式D-3_S084'!BT5</f>
        <v>0</v>
      </c>
      <c r="AA94" s="80">
        <f>+'様式D-3_S084'!BU5</f>
        <v>0</v>
      </c>
      <c r="AB94" s="82">
        <f>+'様式D-3_S084'!BV5</f>
        <v>4.3900000000000006</v>
      </c>
      <c r="AC94" s="50"/>
      <c r="AD94" s="50"/>
      <c r="AE94" s="50"/>
      <c r="AF94" s="50"/>
      <c r="AG94" s="50"/>
      <c r="AH94" s="50"/>
      <c r="AI94" s="50"/>
      <c r="AJ94" s="50"/>
    </row>
    <row r="95" spans="2:36" x14ac:dyDescent="0.15">
      <c r="B95" s="212" t="str">
        <f>+'様式D-3_S085'!AV5</f>
        <v>S085</v>
      </c>
      <c r="C95" s="223">
        <f>+'様式D-3_S085'!AW5</f>
        <v>7.5</v>
      </c>
      <c r="D95" s="126" t="str">
        <f>+'様式D-3_S085'!AX5</f>
        <v>Ⅱ</v>
      </c>
      <c r="E95" s="56">
        <f>+'様式D-3_S085'!AY5</f>
        <v>0</v>
      </c>
      <c r="F95" s="58">
        <f>+'様式D-3_S085'!AZ5</f>
        <v>0</v>
      </c>
      <c r="G95" s="58">
        <f>+'様式D-3_S085'!BA5</f>
        <v>0</v>
      </c>
      <c r="H95" s="34">
        <f>+'様式D-3_S085'!BB5</f>
        <v>0</v>
      </c>
      <c r="I95" s="60">
        <f>+'様式D-3_S085'!BC5</f>
        <v>0</v>
      </c>
      <c r="J95" s="58">
        <f>+'様式D-3_S085'!BD5</f>
        <v>0</v>
      </c>
      <c r="K95" s="58">
        <f>+'様式D-3_S085'!BE5</f>
        <v>0</v>
      </c>
      <c r="L95" s="34">
        <f>+'様式D-3_S085'!BF5</f>
        <v>0</v>
      </c>
      <c r="M95" s="60">
        <f>+'様式D-3_S085'!BG5</f>
        <v>0</v>
      </c>
      <c r="N95" s="58">
        <f>+'様式D-3_S085'!BH5</f>
        <v>0</v>
      </c>
      <c r="O95" s="58">
        <f>+'様式D-3_S085'!BI5</f>
        <v>0</v>
      </c>
      <c r="P95" s="34">
        <f>+'様式D-3_S085'!BJ5</f>
        <v>5</v>
      </c>
      <c r="Q95" s="78" t="str">
        <f>+'様式D-3_S085'!BK5</f>
        <v/>
      </c>
      <c r="R95" s="77" t="str">
        <f>+'様式D-3_S085'!BL5</f>
        <v/>
      </c>
      <c r="S95" s="79" t="str">
        <f>+'様式D-3_S085'!BM5</f>
        <v/>
      </c>
      <c r="T95" s="76" t="str">
        <f>+'様式D-3_S085'!BN5</f>
        <v/>
      </c>
      <c r="U95" s="68">
        <f>+'様式D-3_S085'!BO5</f>
        <v>0</v>
      </c>
      <c r="V95" s="69">
        <f>+'様式D-3_S085'!BP5</f>
        <v>0</v>
      </c>
      <c r="W95" s="80">
        <f>+'様式D-3_S085'!BQ5</f>
        <v>0</v>
      </c>
      <c r="X95" s="70">
        <f>+'様式D-3_S085'!BR5</f>
        <v>0</v>
      </c>
      <c r="Y95" s="68">
        <f>+'様式D-3_S085'!BS5</f>
        <v>0</v>
      </c>
      <c r="Z95" s="69">
        <f>+'様式D-3_S085'!BT5</f>
        <v>0</v>
      </c>
      <c r="AA95" s="80">
        <f>+'様式D-3_S085'!BU5</f>
        <v>0</v>
      </c>
      <c r="AB95" s="82">
        <f>+'様式D-3_S085'!BV5</f>
        <v>3.4</v>
      </c>
      <c r="AC95" s="50"/>
      <c r="AD95" s="50"/>
      <c r="AE95" s="50"/>
      <c r="AF95" s="50"/>
      <c r="AG95" s="50"/>
      <c r="AH95" s="50"/>
      <c r="AI95" s="50"/>
      <c r="AJ95" s="50"/>
    </row>
    <row r="96" spans="2:36" x14ac:dyDescent="0.15">
      <c r="B96" s="212" t="str">
        <f>+'様式D-3_PE'!AV5</f>
        <v>PE</v>
      </c>
      <c r="C96" s="223">
        <f>+'様式D-3_PE'!AW5</f>
        <v>0</v>
      </c>
      <c r="D96" s="126" t="str">
        <f>+'様式D-3_PE'!AX5</f>
        <v>Ⅱ</v>
      </c>
      <c r="E96" s="56">
        <f>+'様式D-3_PE'!AY5</f>
        <v>0</v>
      </c>
      <c r="F96" s="58">
        <f>+'様式D-3_PE'!AZ5</f>
        <v>0</v>
      </c>
      <c r="G96" s="58">
        <f>+'様式D-3_PE'!BA5</f>
        <v>0</v>
      </c>
      <c r="H96" s="34">
        <f>+'様式D-3_PE'!BB5</f>
        <v>0</v>
      </c>
      <c r="I96" s="60">
        <f>+'様式D-3_PE'!BC5</f>
        <v>0</v>
      </c>
      <c r="J96" s="58">
        <f>+'様式D-3_PE'!BD5</f>
        <v>0</v>
      </c>
      <c r="K96" s="58">
        <f>+'様式D-3_PE'!BE5</f>
        <v>0</v>
      </c>
      <c r="L96" s="34">
        <f>+'様式D-3_PE'!BF5</f>
        <v>0</v>
      </c>
      <c r="M96" s="60">
        <f>+'様式D-3_PE'!BG5</f>
        <v>0</v>
      </c>
      <c r="N96" s="58">
        <f>+'様式D-3_PE'!BH5</f>
        <v>0</v>
      </c>
      <c r="O96" s="58">
        <f>+'様式D-3_PE'!BI5</f>
        <v>0</v>
      </c>
      <c r="P96" s="34">
        <f>+'様式D-3_PE'!BJ5</f>
        <v>1</v>
      </c>
      <c r="Q96" s="78" t="str">
        <f>+'様式D-3_PE'!BK5</f>
        <v/>
      </c>
      <c r="R96" s="77" t="str">
        <f>+'様式D-3_PE'!BL5</f>
        <v/>
      </c>
      <c r="S96" s="79" t="str">
        <f>+'様式D-3_PE'!BM5</f>
        <v/>
      </c>
      <c r="T96" s="76" t="str">
        <f>+'様式D-3_PE'!BN5</f>
        <v/>
      </c>
      <c r="U96" s="68">
        <f>+'様式D-3_PE'!BO5</f>
        <v>0</v>
      </c>
      <c r="V96" s="69">
        <f>+'様式D-3_PE'!BP5</f>
        <v>0</v>
      </c>
      <c r="W96" s="80">
        <f>+'様式D-3_PE'!BQ5</f>
        <v>0</v>
      </c>
      <c r="X96" s="70">
        <f>+'様式D-3_PE'!BR5</f>
        <v>0</v>
      </c>
      <c r="Y96" s="68">
        <f>+'様式D-3_PE'!BS5</f>
        <v>0</v>
      </c>
      <c r="Z96" s="69">
        <f>+'様式D-3_PE'!BT5</f>
        <v>0</v>
      </c>
      <c r="AA96" s="80">
        <f>+'様式D-3_PE'!BU5</f>
        <v>0</v>
      </c>
      <c r="AB96" s="82">
        <f>+'様式D-3_PE'!BV5</f>
        <v>3.8</v>
      </c>
      <c r="AC96" s="50"/>
      <c r="AD96" s="50"/>
      <c r="AE96" s="50"/>
      <c r="AF96" s="50"/>
      <c r="AG96" s="50"/>
      <c r="AH96" s="50"/>
      <c r="AI96" s="50"/>
      <c r="AJ96" s="50"/>
    </row>
    <row r="97" spans="2:36" x14ac:dyDescent="0.15">
      <c r="B97" s="212"/>
      <c r="C97" s="223"/>
      <c r="D97" s="126"/>
      <c r="E97" s="56"/>
      <c r="F97" s="58"/>
      <c r="G97" s="58"/>
      <c r="H97" s="34"/>
      <c r="I97" s="60"/>
      <c r="J97" s="58"/>
      <c r="K97" s="58"/>
      <c r="L97" s="34"/>
      <c r="M97" s="60"/>
      <c r="N97" s="58"/>
      <c r="O97" s="58"/>
      <c r="P97" s="34"/>
      <c r="Q97" s="78"/>
      <c r="R97" s="77"/>
      <c r="S97" s="79"/>
      <c r="T97" s="76"/>
      <c r="U97" s="68"/>
      <c r="V97" s="69"/>
      <c r="W97" s="80"/>
      <c r="X97" s="70"/>
      <c r="Y97" s="68"/>
      <c r="Z97" s="69"/>
      <c r="AA97" s="80"/>
      <c r="AB97" s="82"/>
      <c r="AC97" s="50"/>
      <c r="AD97" s="50"/>
      <c r="AE97" s="50"/>
      <c r="AF97" s="50"/>
      <c r="AG97" s="50"/>
      <c r="AH97" s="50"/>
      <c r="AI97" s="50"/>
      <c r="AJ97" s="50"/>
    </row>
    <row r="98" spans="2:36" x14ac:dyDescent="0.15">
      <c r="B98" s="212"/>
      <c r="C98" s="223"/>
      <c r="D98" s="126"/>
      <c r="E98" s="56"/>
      <c r="F98" s="58"/>
      <c r="G98" s="58"/>
      <c r="H98" s="34"/>
      <c r="I98" s="60"/>
      <c r="J98" s="58"/>
      <c r="K98" s="58"/>
      <c r="L98" s="34"/>
      <c r="M98" s="60"/>
      <c r="N98" s="58"/>
      <c r="O98" s="58"/>
      <c r="P98" s="34"/>
      <c r="Q98" s="78"/>
      <c r="R98" s="77"/>
      <c r="S98" s="79"/>
      <c r="T98" s="76"/>
      <c r="U98" s="68"/>
      <c r="V98" s="69"/>
      <c r="W98" s="80"/>
      <c r="X98" s="70"/>
      <c r="Y98" s="68"/>
      <c r="Z98" s="69"/>
      <c r="AA98" s="80"/>
      <c r="AB98" s="82"/>
      <c r="AC98" s="50"/>
      <c r="AD98" s="50"/>
      <c r="AE98" s="50"/>
      <c r="AF98" s="50"/>
      <c r="AG98" s="50"/>
      <c r="AH98" s="50"/>
      <c r="AI98" s="50"/>
      <c r="AJ98" s="50"/>
    </row>
    <row r="99" spans="2:36" x14ac:dyDescent="0.15">
      <c r="B99" s="212"/>
      <c r="C99" s="223"/>
      <c r="D99" s="126"/>
      <c r="E99" s="56"/>
      <c r="F99" s="58"/>
      <c r="G99" s="58"/>
      <c r="H99" s="34"/>
      <c r="I99" s="60"/>
      <c r="J99" s="58"/>
      <c r="K99" s="58"/>
      <c r="L99" s="34"/>
      <c r="M99" s="60"/>
      <c r="N99" s="58"/>
      <c r="O99" s="58"/>
      <c r="P99" s="34"/>
      <c r="Q99" s="78"/>
      <c r="R99" s="77"/>
      <c r="S99" s="79"/>
      <c r="T99" s="76"/>
      <c r="U99" s="68"/>
      <c r="V99" s="69"/>
      <c r="W99" s="80"/>
      <c r="X99" s="70"/>
      <c r="Y99" s="68"/>
      <c r="Z99" s="69"/>
      <c r="AA99" s="80"/>
      <c r="AB99" s="82"/>
      <c r="AC99" s="50"/>
      <c r="AD99" s="50"/>
      <c r="AE99" s="50"/>
      <c r="AF99" s="50"/>
      <c r="AG99" s="50"/>
      <c r="AH99" s="50"/>
      <c r="AI99" s="50"/>
      <c r="AJ99" s="50"/>
    </row>
    <row r="100" spans="2:36" x14ac:dyDescent="0.15">
      <c r="B100" s="212"/>
      <c r="C100" s="223"/>
      <c r="D100" s="126"/>
      <c r="E100" s="56"/>
      <c r="F100" s="58"/>
      <c r="G100" s="58"/>
      <c r="H100" s="34"/>
      <c r="I100" s="60"/>
      <c r="J100" s="58"/>
      <c r="K100" s="58"/>
      <c r="L100" s="34"/>
      <c r="M100" s="60"/>
      <c r="N100" s="58"/>
      <c r="O100" s="58"/>
      <c r="P100" s="34"/>
      <c r="Q100" s="78"/>
      <c r="R100" s="77"/>
      <c r="S100" s="79"/>
      <c r="T100" s="76"/>
      <c r="U100" s="68"/>
      <c r="V100" s="69"/>
      <c r="W100" s="80"/>
      <c r="X100" s="70"/>
      <c r="Y100" s="68"/>
      <c r="Z100" s="69"/>
      <c r="AA100" s="80"/>
      <c r="AB100" s="82"/>
      <c r="AC100" s="50"/>
      <c r="AD100" s="50"/>
      <c r="AE100" s="50"/>
      <c r="AF100" s="50"/>
      <c r="AG100" s="50"/>
      <c r="AH100" s="50"/>
      <c r="AI100" s="50"/>
      <c r="AJ100" s="50"/>
    </row>
    <row r="101" spans="2:36" x14ac:dyDescent="0.15">
      <c r="B101" s="212"/>
      <c r="C101" s="223"/>
      <c r="D101" s="126"/>
      <c r="E101" s="56"/>
      <c r="F101" s="58"/>
      <c r="G101" s="58"/>
      <c r="H101" s="34"/>
      <c r="I101" s="60"/>
      <c r="J101" s="58"/>
      <c r="K101" s="58"/>
      <c r="L101" s="34"/>
      <c r="M101" s="60"/>
      <c r="N101" s="58"/>
      <c r="O101" s="58"/>
      <c r="P101" s="34"/>
      <c r="Q101" s="78"/>
      <c r="R101" s="77"/>
      <c r="S101" s="79"/>
      <c r="T101" s="76"/>
      <c r="U101" s="68"/>
      <c r="V101" s="69"/>
      <c r="W101" s="80"/>
      <c r="X101" s="70"/>
      <c r="Y101" s="68"/>
      <c r="Z101" s="69"/>
      <c r="AA101" s="80"/>
      <c r="AB101" s="82"/>
      <c r="AC101" s="50"/>
      <c r="AD101" s="50"/>
      <c r="AE101" s="50"/>
      <c r="AF101" s="50"/>
      <c r="AG101" s="50"/>
      <c r="AH101" s="50"/>
      <c r="AI101" s="50"/>
      <c r="AJ101" s="50"/>
    </row>
    <row r="102" spans="2:36" x14ac:dyDescent="0.15">
      <c r="B102" s="212"/>
      <c r="C102" s="223"/>
      <c r="D102" s="126"/>
      <c r="E102" s="56"/>
      <c r="F102" s="58"/>
      <c r="G102" s="58"/>
      <c r="H102" s="34"/>
      <c r="I102" s="60"/>
      <c r="J102" s="58"/>
      <c r="K102" s="58"/>
      <c r="L102" s="34"/>
      <c r="M102" s="60"/>
      <c r="N102" s="58"/>
      <c r="O102" s="58"/>
      <c r="P102" s="34"/>
      <c r="Q102" s="78"/>
      <c r="R102" s="77"/>
      <c r="S102" s="79"/>
      <c r="T102" s="76"/>
      <c r="U102" s="68"/>
      <c r="V102" s="69"/>
      <c r="W102" s="80"/>
      <c r="X102" s="70"/>
      <c r="Y102" s="68"/>
      <c r="Z102" s="69"/>
      <c r="AA102" s="80"/>
      <c r="AB102" s="82"/>
      <c r="AC102" s="50"/>
      <c r="AD102" s="50"/>
      <c r="AE102" s="50"/>
      <c r="AF102" s="50"/>
      <c r="AG102" s="50"/>
      <c r="AH102" s="50"/>
      <c r="AI102" s="50"/>
      <c r="AJ102" s="50"/>
    </row>
    <row r="103" spans="2:36" x14ac:dyDescent="0.15">
      <c r="B103" s="212"/>
      <c r="C103" s="223"/>
      <c r="D103" s="126"/>
      <c r="E103" s="56"/>
      <c r="F103" s="58"/>
      <c r="G103" s="58"/>
      <c r="H103" s="34"/>
      <c r="I103" s="60"/>
      <c r="J103" s="58"/>
      <c r="K103" s="58"/>
      <c r="L103" s="34"/>
      <c r="M103" s="60"/>
      <c r="N103" s="58"/>
      <c r="O103" s="58"/>
      <c r="P103" s="34"/>
      <c r="Q103" s="78"/>
      <c r="R103" s="77"/>
      <c r="S103" s="79"/>
      <c r="T103" s="76"/>
      <c r="U103" s="68"/>
      <c r="V103" s="69"/>
      <c r="W103" s="80"/>
      <c r="X103" s="70"/>
      <c r="Y103" s="68"/>
      <c r="Z103" s="69"/>
      <c r="AA103" s="80"/>
      <c r="AB103" s="82"/>
      <c r="AC103" s="50"/>
      <c r="AD103" s="50"/>
      <c r="AE103" s="50"/>
      <c r="AF103" s="50"/>
      <c r="AG103" s="50"/>
      <c r="AH103" s="50"/>
      <c r="AI103" s="50"/>
      <c r="AJ103" s="50"/>
    </row>
    <row r="104" spans="2:36" x14ac:dyDescent="0.15">
      <c r="B104" s="212"/>
      <c r="C104" s="223"/>
      <c r="D104" s="126"/>
      <c r="E104" s="56"/>
      <c r="F104" s="58"/>
      <c r="G104" s="58"/>
      <c r="H104" s="34"/>
      <c r="I104" s="60"/>
      <c r="J104" s="58"/>
      <c r="K104" s="58"/>
      <c r="L104" s="34"/>
      <c r="M104" s="60"/>
      <c r="N104" s="58"/>
      <c r="O104" s="58"/>
      <c r="P104" s="34"/>
      <c r="Q104" s="78"/>
      <c r="R104" s="77"/>
      <c r="S104" s="79"/>
      <c r="T104" s="76"/>
      <c r="U104" s="68"/>
      <c r="V104" s="69"/>
      <c r="W104" s="80"/>
      <c r="X104" s="70"/>
      <c r="Y104" s="68"/>
      <c r="Z104" s="69"/>
      <c r="AA104" s="80"/>
      <c r="AB104" s="82"/>
      <c r="AC104" s="50"/>
      <c r="AD104" s="50"/>
      <c r="AE104" s="50"/>
      <c r="AF104" s="50"/>
      <c r="AG104" s="50"/>
      <c r="AH104" s="50"/>
      <c r="AI104" s="50"/>
      <c r="AJ104" s="50"/>
    </row>
    <row r="105" spans="2:36" x14ac:dyDescent="0.15">
      <c r="B105" s="212"/>
      <c r="C105" s="223"/>
      <c r="D105" s="126"/>
      <c r="E105" s="56"/>
      <c r="F105" s="58"/>
      <c r="G105" s="58"/>
      <c r="H105" s="34"/>
      <c r="I105" s="60"/>
      <c r="J105" s="58"/>
      <c r="K105" s="58"/>
      <c r="L105" s="34"/>
      <c r="M105" s="60"/>
      <c r="N105" s="58"/>
      <c r="O105" s="58"/>
      <c r="P105" s="34"/>
      <c r="Q105" s="78"/>
      <c r="R105" s="77"/>
      <c r="S105" s="79"/>
      <c r="T105" s="76"/>
      <c r="U105" s="68"/>
      <c r="V105" s="69"/>
      <c r="W105" s="80"/>
      <c r="X105" s="70"/>
      <c r="Y105" s="68"/>
      <c r="Z105" s="69"/>
      <c r="AA105" s="80"/>
      <c r="AB105" s="82"/>
      <c r="AC105" s="50"/>
      <c r="AD105" s="50"/>
      <c r="AE105" s="50"/>
      <c r="AF105" s="50"/>
      <c r="AG105" s="50"/>
      <c r="AH105" s="50"/>
      <c r="AI105" s="50"/>
      <c r="AJ105" s="50"/>
    </row>
    <row r="106" spans="2:36" x14ac:dyDescent="0.15">
      <c r="B106" s="212"/>
      <c r="C106" s="223"/>
      <c r="D106" s="126"/>
      <c r="E106" s="56"/>
      <c r="F106" s="58"/>
      <c r="G106" s="58"/>
      <c r="H106" s="34"/>
      <c r="I106" s="60"/>
      <c r="J106" s="58"/>
      <c r="K106" s="58"/>
      <c r="L106" s="34"/>
      <c r="M106" s="60"/>
      <c r="N106" s="58"/>
      <c r="O106" s="58"/>
      <c r="P106" s="34"/>
      <c r="Q106" s="78"/>
      <c r="R106" s="77"/>
      <c r="S106" s="79"/>
      <c r="T106" s="76"/>
      <c r="U106" s="68"/>
      <c r="V106" s="69"/>
      <c r="W106" s="80"/>
      <c r="X106" s="70"/>
      <c r="Y106" s="68"/>
      <c r="Z106" s="69"/>
      <c r="AA106" s="80"/>
      <c r="AB106" s="82"/>
      <c r="AC106" s="50"/>
      <c r="AD106" s="50"/>
      <c r="AE106" s="50"/>
      <c r="AF106" s="50"/>
      <c r="AG106" s="50"/>
      <c r="AH106" s="50"/>
      <c r="AI106" s="50"/>
      <c r="AJ106" s="50"/>
    </row>
    <row r="107" spans="2:36" x14ac:dyDescent="0.15">
      <c r="B107" s="212"/>
      <c r="C107" s="223"/>
      <c r="D107" s="126"/>
      <c r="E107" s="56"/>
      <c r="F107" s="58"/>
      <c r="G107" s="58"/>
      <c r="H107" s="34"/>
      <c r="I107" s="60"/>
      <c r="J107" s="58"/>
      <c r="K107" s="58"/>
      <c r="L107" s="34"/>
      <c r="M107" s="60"/>
      <c r="N107" s="58"/>
      <c r="O107" s="58"/>
      <c r="P107" s="34"/>
      <c r="Q107" s="78"/>
      <c r="R107" s="77"/>
      <c r="S107" s="79"/>
      <c r="T107" s="76"/>
      <c r="U107" s="68"/>
      <c r="V107" s="69"/>
      <c r="W107" s="80"/>
      <c r="X107" s="70"/>
      <c r="Y107" s="68"/>
      <c r="Z107" s="69"/>
      <c r="AA107" s="80"/>
      <c r="AB107" s="82"/>
      <c r="AC107" s="50"/>
      <c r="AD107" s="50"/>
      <c r="AE107" s="50"/>
      <c r="AF107" s="50"/>
      <c r="AG107" s="50"/>
      <c r="AH107" s="50"/>
      <c r="AI107" s="50"/>
      <c r="AJ107" s="50"/>
    </row>
    <row r="108" spans="2:36" x14ac:dyDescent="0.15">
      <c r="B108" s="212"/>
      <c r="C108" s="223"/>
      <c r="D108" s="126"/>
      <c r="E108" s="56"/>
      <c r="F108" s="58"/>
      <c r="G108" s="58"/>
      <c r="H108" s="34"/>
      <c r="I108" s="60"/>
      <c r="J108" s="58"/>
      <c r="K108" s="58"/>
      <c r="L108" s="34"/>
      <c r="M108" s="60"/>
      <c r="N108" s="58"/>
      <c r="O108" s="58"/>
      <c r="P108" s="34"/>
      <c r="Q108" s="78"/>
      <c r="R108" s="77"/>
      <c r="S108" s="79"/>
      <c r="T108" s="76"/>
      <c r="U108" s="68"/>
      <c r="V108" s="69"/>
      <c r="W108" s="80"/>
      <c r="X108" s="70"/>
      <c r="Y108" s="68"/>
      <c r="Z108" s="69"/>
      <c r="AA108" s="80"/>
      <c r="AB108" s="82"/>
      <c r="AC108" s="50"/>
      <c r="AD108" s="50"/>
      <c r="AE108" s="50"/>
      <c r="AF108" s="50"/>
      <c r="AG108" s="50"/>
      <c r="AH108" s="50"/>
      <c r="AI108" s="50"/>
      <c r="AJ108" s="50"/>
    </row>
    <row r="109" spans="2:36" x14ac:dyDescent="0.15">
      <c r="B109" s="212"/>
      <c r="C109" s="223"/>
      <c r="D109" s="126"/>
      <c r="E109" s="56"/>
      <c r="F109" s="58"/>
      <c r="G109" s="58"/>
      <c r="H109" s="34"/>
      <c r="I109" s="60"/>
      <c r="J109" s="58"/>
      <c r="K109" s="58"/>
      <c r="L109" s="34"/>
      <c r="M109" s="60"/>
      <c r="N109" s="58"/>
      <c r="O109" s="58"/>
      <c r="P109" s="34"/>
      <c r="Q109" s="78"/>
      <c r="R109" s="77"/>
      <c r="S109" s="79"/>
      <c r="T109" s="76"/>
      <c r="U109" s="68"/>
      <c r="V109" s="69"/>
      <c r="W109" s="80"/>
      <c r="X109" s="70"/>
      <c r="Y109" s="68"/>
      <c r="Z109" s="69"/>
      <c r="AA109" s="80"/>
      <c r="AB109" s="82"/>
      <c r="AC109" s="50"/>
      <c r="AD109" s="50"/>
      <c r="AE109" s="50"/>
      <c r="AF109" s="50"/>
      <c r="AG109" s="50"/>
      <c r="AH109" s="50"/>
      <c r="AI109" s="50"/>
      <c r="AJ109" s="50"/>
    </row>
    <row r="110" spans="2:36" x14ac:dyDescent="0.15">
      <c r="B110" s="212"/>
      <c r="C110" s="223"/>
      <c r="D110" s="126"/>
      <c r="E110" s="56"/>
      <c r="F110" s="58"/>
      <c r="G110" s="58"/>
      <c r="H110" s="34"/>
      <c r="I110" s="60"/>
      <c r="J110" s="58"/>
      <c r="K110" s="58"/>
      <c r="L110" s="34"/>
      <c r="M110" s="60"/>
      <c r="N110" s="58"/>
      <c r="O110" s="58"/>
      <c r="P110" s="34"/>
      <c r="Q110" s="78"/>
      <c r="R110" s="77"/>
      <c r="S110" s="79"/>
      <c r="T110" s="76"/>
      <c r="U110" s="68"/>
      <c r="V110" s="69"/>
      <c r="W110" s="80"/>
      <c r="X110" s="70"/>
      <c r="Y110" s="68"/>
      <c r="Z110" s="69"/>
      <c r="AA110" s="80"/>
      <c r="AB110" s="82"/>
      <c r="AC110" s="50"/>
      <c r="AD110" s="50"/>
      <c r="AE110" s="50"/>
      <c r="AF110" s="50"/>
      <c r="AG110" s="50"/>
      <c r="AH110" s="50"/>
      <c r="AI110" s="50"/>
      <c r="AJ110" s="50"/>
    </row>
    <row r="111" spans="2:36" ht="12.75" thickBot="1" x14ac:dyDescent="0.2">
      <c r="B111" s="212"/>
      <c r="C111" s="223"/>
      <c r="D111" s="126"/>
      <c r="E111" s="56"/>
      <c r="F111" s="58"/>
      <c r="G111" s="58"/>
      <c r="H111" s="34"/>
      <c r="I111" s="60"/>
      <c r="J111" s="58"/>
      <c r="K111" s="58"/>
      <c r="L111" s="34"/>
      <c r="M111" s="60"/>
      <c r="N111" s="58"/>
      <c r="O111" s="58"/>
      <c r="P111" s="34"/>
      <c r="Q111" s="78"/>
      <c r="R111" s="77"/>
      <c r="S111" s="79"/>
      <c r="T111" s="76"/>
      <c r="U111" s="68"/>
      <c r="V111" s="69"/>
      <c r="W111" s="80"/>
      <c r="X111" s="70"/>
      <c r="Y111" s="68"/>
      <c r="Z111" s="69"/>
      <c r="AA111" s="80"/>
      <c r="AB111" s="82"/>
      <c r="AC111" s="50"/>
      <c r="AD111" s="50"/>
      <c r="AE111" s="50"/>
      <c r="AF111" s="50"/>
      <c r="AG111" s="50"/>
      <c r="AH111" s="50"/>
      <c r="AI111" s="50"/>
      <c r="AJ111" s="50"/>
    </row>
    <row r="112" spans="2:36" ht="15" customHeight="1" thickTop="1" x14ac:dyDescent="0.15">
      <c r="B112" s="1023" t="s">
        <v>288</v>
      </c>
      <c r="C112" s="1024"/>
      <c r="D112" s="1025"/>
      <c r="E112" s="1028">
        <f t="shared" ref="E112:AB112" si="0">SUM(E10:E111)</f>
        <v>0</v>
      </c>
      <c r="F112" s="1017">
        <f t="shared" si="0"/>
        <v>0</v>
      </c>
      <c r="G112" s="242">
        <f t="shared" si="0"/>
        <v>0</v>
      </c>
      <c r="H112" s="243">
        <f t="shared" si="0"/>
        <v>13</v>
      </c>
      <c r="I112" s="1015">
        <f t="shared" si="0"/>
        <v>0</v>
      </c>
      <c r="J112" s="1017">
        <f t="shared" si="0"/>
        <v>0</v>
      </c>
      <c r="K112" s="242">
        <f t="shared" si="0"/>
        <v>0</v>
      </c>
      <c r="L112" s="243">
        <f t="shared" si="0"/>
        <v>24</v>
      </c>
      <c r="M112" s="1015">
        <f t="shared" si="0"/>
        <v>0</v>
      </c>
      <c r="N112" s="1017">
        <f t="shared" si="0"/>
        <v>0</v>
      </c>
      <c r="O112" s="244">
        <f t="shared" si="0"/>
        <v>0</v>
      </c>
      <c r="P112" s="245">
        <f t="shared" si="0"/>
        <v>44</v>
      </c>
      <c r="Q112" s="246">
        <f t="shared" si="0"/>
        <v>0</v>
      </c>
      <c r="R112" s="247">
        <f t="shared" si="0"/>
        <v>0</v>
      </c>
      <c r="S112" s="248">
        <f t="shared" si="0"/>
        <v>0</v>
      </c>
      <c r="T112" s="249">
        <f t="shared" si="0"/>
        <v>136.5</v>
      </c>
      <c r="U112" s="250">
        <f t="shared" si="0"/>
        <v>0</v>
      </c>
      <c r="V112" s="247">
        <f t="shared" si="0"/>
        <v>0</v>
      </c>
      <c r="W112" s="248">
        <f t="shared" si="0"/>
        <v>0</v>
      </c>
      <c r="X112" s="249">
        <f t="shared" si="0"/>
        <v>7.5850000000000017</v>
      </c>
      <c r="Y112" s="250">
        <f t="shared" si="0"/>
        <v>0</v>
      </c>
      <c r="Z112" s="247">
        <f t="shared" si="0"/>
        <v>0</v>
      </c>
      <c r="AA112" s="248">
        <f t="shared" si="0"/>
        <v>0</v>
      </c>
      <c r="AB112" s="251">
        <f t="shared" si="0"/>
        <v>140.86000000000004</v>
      </c>
      <c r="AC112" s="52"/>
      <c r="AD112" s="52"/>
      <c r="AE112" s="52"/>
      <c r="AF112" s="52"/>
      <c r="AG112" s="52"/>
      <c r="AH112" s="52"/>
      <c r="AI112" s="52"/>
    </row>
    <row r="113" spans="2:28" ht="15" customHeight="1" thickBot="1" x14ac:dyDescent="0.2">
      <c r="B113" s="1026"/>
      <c r="C113" s="1027"/>
      <c r="D113" s="1022"/>
      <c r="E113" s="1029"/>
      <c r="F113" s="1018"/>
      <c r="G113" s="1019">
        <f>G112+H112</f>
        <v>13</v>
      </c>
      <c r="H113" s="1020"/>
      <c r="I113" s="1016"/>
      <c r="J113" s="1018"/>
      <c r="K113" s="1019">
        <f>K112+L112</f>
        <v>24</v>
      </c>
      <c r="L113" s="1020"/>
      <c r="M113" s="1016"/>
      <c r="N113" s="1018"/>
      <c r="O113" s="1021">
        <f>O112+P112</f>
        <v>44</v>
      </c>
      <c r="P113" s="1022"/>
      <c r="Q113" s="1012"/>
      <c r="R113" s="1013"/>
      <c r="S113" s="1013"/>
      <c r="T113" s="1013"/>
      <c r="U113" s="1013"/>
      <c r="V113" s="1013"/>
      <c r="W113" s="1013"/>
      <c r="X113" s="1013"/>
      <c r="Y113" s="1013"/>
      <c r="Z113" s="1013"/>
      <c r="AA113" s="1013"/>
      <c r="AB113" s="1014"/>
    </row>
    <row r="114" spans="2:28" x14ac:dyDescent="0.15">
      <c r="B114" s="99" t="s">
        <v>289</v>
      </c>
      <c r="C114" s="32"/>
      <c r="D114" s="32"/>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row>
    <row r="115" spans="2:28" x14ac:dyDescent="0.15">
      <c r="B115" s="99" t="s">
        <v>290</v>
      </c>
      <c r="C115" s="32"/>
      <c r="D115" s="32"/>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row>
    <row r="116" spans="2:28" x14ac:dyDescent="0.15">
      <c r="B116" s="99" t="s">
        <v>291</v>
      </c>
      <c r="C116" s="32"/>
      <c r="D116" s="32"/>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row>
    <row r="117" spans="2:28" x14ac:dyDescent="0.15">
      <c r="B117" s="99" t="s">
        <v>292</v>
      </c>
      <c r="C117" s="32"/>
      <c r="D117" s="32"/>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row>
    <row r="118" spans="2:28" x14ac:dyDescent="0.15">
      <c r="B118" s="99" t="s">
        <v>293</v>
      </c>
      <c r="C118" s="32"/>
      <c r="D118" s="32"/>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row>
    <row r="128" spans="2:28" x14ac:dyDescent="0.15">
      <c r="E128" s="96">
        <v>0</v>
      </c>
      <c r="F128" s="96">
        <v>0</v>
      </c>
      <c r="G128" s="96">
        <v>0</v>
      </c>
      <c r="H128" s="96">
        <v>0</v>
      </c>
      <c r="I128" s="96">
        <v>0</v>
      </c>
      <c r="S128" s="96">
        <v>0</v>
      </c>
      <c r="T128" s="96">
        <v>0</v>
      </c>
      <c r="U128" s="96">
        <v>0</v>
      </c>
      <c r="V128" s="96">
        <v>0</v>
      </c>
      <c r="W128" s="96">
        <v>0</v>
      </c>
      <c r="X128" s="231"/>
      <c r="Y128" s="231"/>
      <c r="Z128" s="231"/>
      <c r="AA128" s="231"/>
      <c r="AB128" s="231"/>
    </row>
    <row r="129" spans="7:7" x14ac:dyDescent="0.15">
      <c r="G129" s="96">
        <v>0</v>
      </c>
    </row>
  </sheetData>
  <mergeCells count="41">
    <mergeCell ref="B4:Y4"/>
    <mergeCell ref="B5:AB5"/>
    <mergeCell ref="V2:X2"/>
    <mergeCell ref="Y2:Y3"/>
    <mergeCell ref="Z2:AB3"/>
    <mergeCell ref="B3:E3"/>
    <mergeCell ref="F3:K3"/>
    <mergeCell ref="L3:N3"/>
    <mergeCell ref="O3:S3"/>
    <mergeCell ref="V3:X3"/>
    <mergeCell ref="B2:E2"/>
    <mergeCell ref="F2:K2"/>
    <mergeCell ref="L2:N2"/>
    <mergeCell ref="O2:S2"/>
    <mergeCell ref="T2:U3"/>
    <mergeCell ref="B6:D6"/>
    <mergeCell ref="E6:P6"/>
    <mergeCell ref="Q6:AB6"/>
    <mergeCell ref="B7:B9"/>
    <mergeCell ref="C7:C9"/>
    <mergeCell ref="D7:D9"/>
    <mergeCell ref="E7:P7"/>
    <mergeCell ref="Q7:T7"/>
    <mergeCell ref="U7:AB7"/>
    <mergeCell ref="E8:H8"/>
    <mergeCell ref="I8:L8"/>
    <mergeCell ref="M8:P8"/>
    <mergeCell ref="Q8:T8"/>
    <mergeCell ref="U8:X8"/>
    <mergeCell ref="Y8:AB8"/>
    <mergeCell ref="B112:D113"/>
    <mergeCell ref="E112:E113"/>
    <mergeCell ref="F112:F113"/>
    <mergeCell ref="I112:I113"/>
    <mergeCell ref="J112:J113"/>
    <mergeCell ref="Q113:AB113"/>
    <mergeCell ref="M112:M113"/>
    <mergeCell ref="N112:N113"/>
    <mergeCell ref="G113:H113"/>
    <mergeCell ref="K113:L113"/>
    <mergeCell ref="O113:P113"/>
  </mergeCells>
  <phoneticPr fontId="12"/>
  <conditionalFormatting sqref="F2:S3">
    <cfRule type="cellIs" dxfId="0" priority="1" operator="equal">
      <formula>0</formula>
    </cfRule>
  </conditionalFormatting>
  <printOptions horizontalCentered="1"/>
  <pageMargins left="0.23622047244094491" right="0.23622047244094491" top="0.74803149606299213" bottom="0.74803149606299213" header="0.31496062992125984" footer="0.31496062992125984"/>
  <pageSetup paperSize="9" scale="86" fitToWidth="0" fitToHeight="0" orientation="landscape" r:id="rId1"/>
  <headerFooter alignWithMargins="0"/>
  <rowBreaks count="2" manualBreakCount="2">
    <brk id="51" min="1" max="27" man="1"/>
    <brk id="93" min="1" max="2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D10:D111</xm:sqref>
        </x14:dataValidation>
      </x14:dataValidations>
    </ext>
  </extLst>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9">
    <pageSetUpPr fitToPage="1"/>
  </sheetPr>
  <dimension ref="B1:Z17"/>
  <sheetViews>
    <sheetView showGridLines="0" showZeros="0" view="pageBreakPreview" zoomScale="72" zoomScaleNormal="55" zoomScaleSheetLayoutView="72" workbookViewId="0">
      <selection activeCell="B6" sqref="B6:Z15"/>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43"/>
    </row>
    <row r="2" spans="2:26" ht="24.95" customHeight="1" x14ac:dyDescent="0.15">
      <c r="B2" s="83" t="s">
        <v>294</v>
      </c>
      <c r="C2" s="211"/>
      <c r="D2" s="211"/>
      <c r="E2" s="211"/>
      <c r="F2" s="211"/>
      <c r="G2" s="211"/>
      <c r="H2" s="211"/>
      <c r="I2" s="211"/>
      <c r="J2" s="211"/>
      <c r="K2" s="211"/>
      <c r="L2" s="211"/>
      <c r="M2" s="211"/>
      <c r="N2" s="211"/>
      <c r="O2" s="61"/>
      <c r="P2" s="62"/>
      <c r="Q2" s="295"/>
      <c r="R2" s="296"/>
      <c r="S2" s="296"/>
      <c r="T2" s="296"/>
      <c r="U2" s="297" t="s">
        <v>116</v>
      </c>
      <c r="V2" s="298"/>
      <c r="W2" s="299"/>
      <c r="X2" s="289" t="str">
        <f>+'様式A-1'!$W$2</f>
        <v>34.19214,132.18042</v>
      </c>
      <c r="Y2" s="290"/>
      <c r="Z2" s="291"/>
    </row>
    <row r="3" spans="2:26" s="1" customFormat="1" ht="25.15" customHeight="1" x14ac:dyDescent="0.15">
      <c r="B3" s="300" t="s">
        <v>58</v>
      </c>
      <c r="C3" s="301"/>
      <c r="D3" s="302"/>
      <c r="E3" s="303" t="str">
        <f>+'様式A-1'!$D$3</f>
        <v>セキセキトンネル</v>
      </c>
      <c r="F3" s="304"/>
      <c r="G3" s="304"/>
      <c r="H3" s="305"/>
      <c r="I3" s="306" t="s">
        <v>59</v>
      </c>
      <c r="J3" s="307"/>
      <c r="K3" s="308"/>
      <c r="L3" s="309" t="str">
        <f>+'様式A-1'!$J$3</f>
        <v>主要地方道岩国大竹線</v>
      </c>
      <c r="M3" s="310"/>
      <c r="N3" s="311"/>
      <c r="O3" s="268" t="s">
        <v>174</v>
      </c>
      <c r="P3" s="269"/>
      <c r="Q3" s="270"/>
      <c r="R3" s="312" t="str">
        <f>+'様式B (1)'!$S$3</f>
        <v>復建調査設計株式会社</v>
      </c>
      <c r="S3" s="313"/>
      <c r="T3" s="314"/>
      <c r="U3" s="315" t="s">
        <v>128</v>
      </c>
      <c r="V3" s="316"/>
      <c r="W3" s="316"/>
      <c r="X3" s="274">
        <f>+'様式B (1)'!$P$2</f>
        <v>45853</v>
      </c>
      <c r="Y3" s="275"/>
      <c r="Z3" s="276"/>
    </row>
    <row r="4" spans="2:26" s="1" customFormat="1" ht="25.15" customHeight="1" x14ac:dyDescent="0.15">
      <c r="B4" s="280" t="s">
        <v>70</v>
      </c>
      <c r="C4" s="281"/>
      <c r="D4" s="282"/>
      <c r="E4" s="283" t="str">
        <f>+'様式A-1'!$D$4</f>
        <v>関々トンネル</v>
      </c>
      <c r="F4" s="284"/>
      <c r="G4" s="284"/>
      <c r="H4" s="285"/>
      <c r="I4" s="286" t="s">
        <v>71</v>
      </c>
      <c r="J4" s="287"/>
      <c r="K4" s="288"/>
      <c r="L4" s="289" t="str">
        <f>+'様式A-1'!$R$3</f>
        <v>山口県岩国土木建築事務所</v>
      </c>
      <c r="M4" s="290"/>
      <c r="N4" s="291"/>
      <c r="O4" s="271"/>
      <c r="P4" s="272"/>
      <c r="Q4" s="273"/>
      <c r="R4" s="292" t="str">
        <f>+'様式B (1)'!$S$4</f>
        <v>小笠原洋</v>
      </c>
      <c r="S4" s="293"/>
      <c r="T4" s="294"/>
      <c r="U4" s="317"/>
      <c r="V4" s="318"/>
      <c r="W4" s="318"/>
      <c r="X4" s="277"/>
      <c r="Y4" s="278"/>
      <c r="Z4" s="279"/>
    </row>
    <row r="5" spans="2:26" ht="49.9" customHeight="1" x14ac:dyDescent="0.15">
      <c r="B5" s="265" t="s">
        <v>295</v>
      </c>
      <c r="C5" s="266"/>
      <c r="D5" s="266"/>
      <c r="E5" s="266"/>
      <c r="F5" s="266"/>
      <c r="G5" s="266"/>
      <c r="H5" s="266"/>
      <c r="I5" s="266"/>
      <c r="J5" s="266"/>
      <c r="K5" s="266"/>
      <c r="L5" s="266"/>
      <c r="M5" s="266"/>
      <c r="N5" s="266"/>
      <c r="O5" s="266"/>
      <c r="P5" s="266"/>
      <c r="Q5" s="266"/>
      <c r="R5" s="266"/>
      <c r="S5" s="266"/>
      <c r="T5" s="266"/>
      <c r="U5" s="266"/>
      <c r="V5" s="266"/>
      <c r="W5" s="266"/>
      <c r="X5" s="266"/>
      <c r="Y5" s="266"/>
      <c r="Z5" s="267"/>
    </row>
    <row r="6" spans="2:26" ht="49.9" customHeight="1" x14ac:dyDescent="0.15">
      <c r="B6" s="256" t="s">
        <v>1087</v>
      </c>
      <c r="C6" s="257"/>
      <c r="D6" s="257"/>
      <c r="E6" s="257"/>
      <c r="F6" s="257"/>
      <c r="G6" s="257"/>
      <c r="H6" s="257"/>
      <c r="I6" s="257"/>
      <c r="J6" s="257"/>
      <c r="K6" s="257"/>
      <c r="L6" s="257"/>
      <c r="M6" s="257"/>
      <c r="N6" s="257"/>
      <c r="O6" s="257"/>
      <c r="P6" s="257"/>
      <c r="Q6" s="257"/>
      <c r="R6" s="257"/>
      <c r="S6" s="257"/>
      <c r="T6" s="257"/>
      <c r="U6" s="257"/>
      <c r="V6" s="257"/>
      <c r="W6" s="257"/>
      <c r="X6" s="257"/>
      <c r="Y6" s="257"/>
      <c r="Z6" s="258"/>
    </row>
    <row r="7" spans="2:26" ht="100.15" customHeight="1" x14ac:dyDescent="0.15">
      <c r="B7" s="259"/>
      <c r="C7" s="260"/>
      <c r="D7" s="260"/>
      <c r="E7" s="260"/>
      <c r="F7" s="260"/>
      <c r="G7" s="260"/>
      <c r="H7" s="260"/>
      <c r="I7" s="260"/>
      <c r="J7" s="260"/>
      <c r="K7" s="260"/>
      <c r="L7" s="260"/>
      <c r="M7" s="260"/>
      <c r="N7" s="260"/>
      <c r="O7" s="260"/>
      <c r="P7" s="260"/>
      <c r="Q7" s="260"/>
      <c r="R7" s="260"/>
      <c r="S7" s="260"/>
      <c r="T7" s="260"/>
      <c r="U7" s="260"/>
      <c r="V7" s="260"/>
      <c r="W7" s="260"/>
      <c r="X7" s="260"/>
      <c r="Y7" s="260"/>
      <c r="Z7" s="261"/>
    </row>
    <row r="8" spans="2:26" ht="49.9" customHeight="1" x14ac:dyDescent="0.15">
      <c r="B8" s="259"/>
      <c r="C8" s="260"/>
      <c r="D8" s="260"/>
      <c r="E8" s="260"/>
      <c r="F8" s="260"/>
      <c r="G8" s="260"/>
      <c r="H8" s="260"/>
      <c r="I8" s="260"/>
      <c r="J8" s="260"/>
      <c r="K8" s="260"/>
      <c r="L8" s="260"/>
      <c r="M8" s="260"/>
      <c r="N8" s="260"/>
      <c r="O8" s="260"/>
      <c r="P8" s="260"/>
      <c r="Q8" s="260"/>
      <c r="R8" s="260"/>
      <c r="S8" s="260"/>
      <c r="T8" s="260"/>
      <c r="U8" s="260"/>
      <c r="V8" s="260"/>
      <c r="W8" s="260"/>
      <c r="X8" s="260"/>
      <c r="Y8" s="260"/>
      <c r="Z8" s="261"/>
    </row>
    <row r="9" spans="2:26" ht="100.15" customHeight="1" x14ac:dyDescent="0.15">
      <c r="B9" s="259"/>
      <c r="C9" s="260"/>
      <c r="D9" s="260"/>
      <c r="E9" s="260"/>
      <c r="F9" s="260"/>
      <c r="G9" s="260"/>
      <c r="H9" s="260"/>
      <c r="I9" s="260"/>
      <c r="J9" s="260"/>
      <c r="K9" s="260"/>
      <c r="L9" s="260"/>
      <c r="M9" s="260"/>
      <c r="N9" s="260"/>
      <c r="O9" s="260"/>
      <c r="P9" s="260"/>
      <c r="Q9" s="260"/>
      <c r="R9" s="260"/>
      <c r="S9" s="260"/>
      <c r="T9" s="260"/>
      <c r="U9" s="260"/>
      <c r="V9" s="260"/>
      <c r="W9" s="260"/>
      <c r="X9" s="260"/>
      <c r="Y9" s="260"/>
      <c r="Z9" s="261"/>
    </row>
    <row r="10" spans="2:26" ht="49.9" customHeight="1" x14ac:dyDescent="0.15">
      <c r="B10" s="259"/>
      <c r="C10" s="260"/>
      <c r="D10" s="260"/>
      <c r="E10" s="260"/>
      <c r="F10" s="260"/>
      <c r="G10" s="260"/>
      <c r="H10" s="260"/>
      <c r="I10" s="260"/>
      <c r="J10" s="260"/>
      <c r="K10" s="260"/>
      <c r="L10" s="260"/>
      <c r="M10" s="260"/>
      <c r="N10" s="260"/>
      <c r="O10" s="260"/>
      <c r="P10" s="260"/>
      <c r="Q10" s="260"/>
      <c r="R10" s="260"/>
      <c r="S10" s="260"/>
      <c r="T10" s="260"/>
      <c r="U10" s="260"/>
      <c r="V10" s="260"/>
      <c r="W10" s="260"/>
      <c r="X10" s="260"/>
      <c r="Y10" s="260"/>
      <c r="Z10" s="261"/>
    </row>
    <row r="11" spans="2:26" ht="100.15" customHeight="1" x14ac:dyDescent="0.15">
      <c r="B11" s="259"/>
      <c r="C11" s="260"/>
      <c r="D11" s="260"/>
      <c r="E11" s="260"/>
      <c r="F11" s="260"/>
      <c r="G11" s="260"/>
      <c r="H11" s="260"/>
      <c r="I11" s="260"/>
      <c r="J11" s="260"/>
      <c r="K11" s="260"/>
      <c r="L11" s="260"/>
      <c r="M11" s="260"/>
      <c r="N11" s="260"/>
      <c r="O11" s="260"/>
      <c r="P11" s="260"/>
      <c r="Q11" s="260"/>
      <c r="R11" s="260"/>
      <c r="S11" s="260"/>
      <c r="T11" s="260"/>
      <c r="U11" s="260"/>
      <c r="V11" s="260"/>
      <c r="W11" s="260"/>
      <c r="X11" s="260"/>
      <c r="Y11" s="260"/>
      <c r="Z11" s="261"/>
    </row>
    <row r="12" spans="2:26" ht="49.9" customHeight="1" x14ac:dyDescent="0.15">
      <c r="B12" s="259"/>
      <c r="C12" s="260"/>
      <c r="D12" s="260"/>
      <c r="E12" s="260"/>
      <c r="F12" s="260"/>
      <c r="G12" s="260"/>
      <c r="H12" s="260"/>
      <c r="I12" s="260"/>
      <c r="J12" s="260"/>
      <c r="K12" s="260"/>
      <c r="L12" s="260"/>
      <c r="M12" s="260"/>
      <c r="N12" s="260"/>
      <c r="O12" s="260"/>
      <c r="P12" s="260"/>
      <c r="Q12" s="260"/>
      <c r="R12" s="260"/>
      <c r="S12" s="260"/>
      <c r="T12" s="260"/>
      <c r="U12" s="260"/>
      <c r="V12" s="260"/>
      <c r="W12" s="260"/>
      <c r="X12" s="260"/>
      <c r="Y12" s="260"/>
      <c r="Z12" s="261"/>
    </row>
    <row r="13" spans="2:26" ht="100.15" customHeight="1" x14ac:dyDescent="0.15">
      <c r="B13" s="259"/>
      <c r="C13" s="260"/>
      <c r="D13" s="260"/>
      <c r="E13" s="260"/>
      <c r="F13" s="260"/>
      <c r="G13" s="260"/>
      <c r="H13" s="260"/>
      <c r="I13" s="260"/>
      <c r="J13" s="260"/>
      <c r="K13" s="260"/>
      <c r="L13" s="260"/>
      <c r="M13" s="260"/>
      <c r="N13" s="260"/>
      <c r="O13" s="260"/>
      <c r="P13" s="260"/>
      <c r="Q13" s="260"/>
      <c r="R13" s="260"/>
      <c r="S13" s="260"/>
      <c r="T13" s="260"/>
      <c r="U13" s="260"/>
      <c r="V13" s="260"/>
      <c r="W13" s="260"/>
      <c r="X13" s="260"/>
      <c r="Y13" s="260"/>
      <c r="Z13" s="261"/>
    </row>
    <row r="14" spans="2:26" ht="49.9" customHeight="1" x14ac:dyDescent="0.15">
      <c r="B14" s="259"/>
      <c r="C14" s="260"/>
      <c r="D14" s="260"/>
      <c r="E14" s="260"/>
      <c r="F14" s="260"/>
      <c r="G14" s="260"/>
      <c r="H14" s="260"/>
      <c r="I14" s="260"/>
      <c r="J14" s="260"/>
      <c r="K14" s="260"/>
      <c r="L14" s="260"/>
      <c r="M14" s="260"/>
      <c r="N14" s="260"/>
      <c r="O14" s="260"/>
      <c r="P14" s="260"/>
      <c r="Q14" s="260"/>
      <c r="R14" s="260"/>
      <c r="S14" s="260"/>
      <c r="T14" s="260"/>
      <c r="U14" s="260"/>
      <c r="V14" s="260"/>
      <c r="W14" s="260"/>
      <c r="X14" s="260"/>
      <c r="Y14" s="260"/>
      <c r="Z14" s="261"/>
    </row>
    <row r="15" spans="2:26" ht="100.15" customHeight="1" x14ac:dyDescent="0.15">
      <c r="B15" s="262"/>
      <c r="C15" s="263"/>
      <c r="D15" s="263"/>
      <c r="E15" s="263"/>
      <c r="F15" s="263"/>
      <c r="G15" s="263"/>
      <c r="H15" s="263"/>
      <c r="I15" s="263"/>
      <c r="J15" s="263"/>
      <c r="K15" s="263"/>
      <c r="L15" s="263"/>
      <c r="M15" s="263"/>
      <c r="N15" s="263"/>
      <c r="O15" s="263"/>
      <c r="P15" s="263"/>
      <c r="Q15" s="263"/>
      <c r="R15" s="263"/>
      <c r="S15" s="263"/>
      <c r="T15" s="263"/>
      <c r="U15" s="263"/>
      <c r="V15" s="263"/>
      <c r="W15" s="263"/>
      <c r="X15" s="263"/>
      <c r="Y15" s="263"/>
      <c r="Z15" s="264"/>
    </row>
    <row r="16" spans="2:26" ht="9.75" customHeight="1" x14ac:dyDescent="0.15">
      <c r="B16" s="63"/>
      <c r="C16" s="63"/>
      <c r="D16" s="64"/>
      <c r="E16" s="65"/>
      <c r="F16" s="65"/>
      <c r="G16" s="65"/>
      <c r="H16" s="65"/>
      <c r="I16" s="65"/>
      <c r="J16" s="65"/>
      <c r="K16" s="65"/>
      <c r="L16" s="65"/>
      <c r="M16" s="65"/>
      <c r="N16" s="65"/>
      <c r="O16" s="65"/>
      <c r="P16" s="65"/>
      <c r="Q16" s="65"/>
      <c r="R16" s="65"/>
      <c r="S16" s="65"/>
      <c r="T16" s="65"/>
      <c r="U16" s="65"/>
      <c r="V16" s="65"/>
      <c r="W16" s="65"/>
      <c r="X16" s="65"/>
      <c r="Y16" s="65"/>
      <c r="Z16" s="65"/>
    </row>
    <row r="17" spans="3:3" x14ac:dyDescent="0.15">
      <c r="C17" s="1"/>
    </row>
  </sheetData>
  <mergeCells count="18">
    <mergeCell ref="Q2:T2"/>
    <mergeCell ref="U2:W2"/>
    <mergeCell ref="X2:Z2"/>
    <mergeCell ref="B3:D3"/>
    <mergeCell ref="E3:H3"/>
    <mergeCell ref="I3:K3"/>
    <mergeCell ref="L3:N3"/>
    <mergeCell ref="R3:T3"/>
    <mergeCell ref="U3:W4"/>
    <mergeCell ref="B6:Z15"/>
    <mergeCell ref="B5:Z5"/>
    <mergeCell ref="O3:Q4"/>
    <mergeCell ref="X3:Z4"/>
    <mergeCell ref="B4:D4"/>
    <mergeCell ref="E4:H4"/>
    <mergeCell ref="I4:K4"/>
    <mergeCell ref="L4:N4"/>
    <mergeCell ref="R4:T4"/>
  </mergeCells>
  <phoneticPr fontId="12"/>
  <dataValidations count="1">
    <dataValidation allowBlank="1" showInputMessage="1" showErrorMessage="1" prompt="診断区分の所見を、１ページあたり5,000文字以内で入力する。_x000a_文字数が多い場合には、シートをコピーし複数ページで入力する。" sqref="B6" xr:uid="{B553FE1C-F07A-4660-BA73-F369E147441B}"/>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B3:J83"/>
  <sheetViews>
    <sheetView view="pageBreakPreview" zoomScaleNormal="85" zoomScaleSheetLayoutView="100" workbookViewId="0"/>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375" customWidth="1"/>
    <col min="14" max="14" width="5.75" customWidth="1"/>
  </cols>
  <sheetData>
    <row r="3" spans="2:10" ht="14.25" thickBot="1" x14ac:dyDescent="0.2"/>
    <row r="4" spans="2:10" x14ac:dyDescent="0.15">
      <c r="B4" s="1077" t="s">
        <v>296</v>
      </c>
      <c r="C4" s="1078"/>
      <c r="D4" s="1078"/>
      <c r="E4" s="1078"/>
      <c r="F4" s="1079"/>
    </row>
    <row r="5" spans="2:10" ht="14.25" thickBot="1" x14ac:dyDescent="0.2">
      <c r="B5" s="104" t="s">
        <v>297</v>
      </c>
      <c r="C5" s="105" t="s">
        <v>298</v>
      </c>
      <c r="D5" s="105" t="s">
        <v>299</v>
      </c>
      <c r="E5" s="105" t="s">
        <v>300</v>
      </c>
      <c r="F5" s="106" t="s">
        <v>301</v>
      </c>
    </row>
    <row r="6" spans="2:10" ht="14.25" thickTop="1" x14ac:dyDescent="0.15">
      <c r="B6" s="114" t="s">
        <v>302</v>
      </c>
      <c r="C6" s="115" t="s">
        <v>303</v>
      </c>
      <c r="D6" s="115" t="s">
        <v>304</v>
      </c>
      <c r="E6" s="115" t="s">
        <v>305</v>
      </c>
      <c r="F6" s="116" t="s">
        <v>306</v>
      </c>
    </row>
    <row r="7" spans="2:10" x14ac:dyDescent="0.15">
      <c r="B7" s="114" t="s">
        <v>307</v>
      </c>
      <c r="C7" s="115" t="s">
        <v>308</v>
      </c>
      <c r="D7" s="115" t="s">
        <v>309</v>
      </c>
      <c r="E7" s="115" t="s">
        <v>310</v>
      </c>
      <c r="F7" s="116" t="s">
        <v>311</v>
      </c>
    </row>
    <row r="8" spans="2:10" x14ac:dyDescent="0.15">
      <c r="B8" s="114" t="s">
        <v>312</v>
      </c>
      <c r="C8" s="115" t="s">
        <v>313</v>
      </c>
      <c r="D8" s="115"/>
      <c r="E8" s="115" t="s">
        <v>314</v>
      </c>
      <c r="F8" s="116"/>
    </row>
    <row r="9" spans="2:10" x14ac:dyDescent="0.15">
      <c r="B9" s="114" t="s">
        <v>315</v>
      </c>
      <c r="C9" s="115" t="s">
        <v>316</v>
      </c>
      <c r="D9" s="115"/>
      <c r="E9" s="115" t="s">
        <v>317</v>
      </c>
      <c r="F9" s="116"/>
    </row>
    <row r="10" spans="2:10" x14ac:dyDescent="0.15">
      <c r="B10" s="114" t="s">
        <v>318</v>
      </c>
      <c r="C10" s="115" t="s">
        <v>319</v>
      </c>
      <c r="D10" s="115"/>
      <c r="E10" s="115" t="s">
        <v>320</v>
      </c>
      <c r="F10" s="116"/>
    </row>
    <row r="11" spans="2:10" x14ac:dyDescent="0.15">
      <c r="B11" s="114" t="s">
        <v>321</v>
      </c>
      <c r="C11" s="115" t="s">
        <v>322</v>
      </c>
      <c r="D11" s="115"/>
      <c r="E11" s="115"/>
      <c r="F11" s="116"/>
    </row>
    <row r="12" spans="2:10" ht="14.25" thickBot="1" x14ac:dyDescent="0.2">
      <c r="B12" s="117" t="s">
        <v>323</v>
      </c>
      <c r="C12" s="118"/>
      <c r="D12" s="118"/>
      <c r="E12" s="118"/>
      <c r="F12" s="119"/>
    </row>
    <row r="13" spans="2:10" ht="14.25" thickBot="1" x14ac:dyDescent="0.2"/>
    <row r="14" spans="2:10" x14ac:dyDescent="0.15">
      <c r="B14" s="1077" t="s">
        <v>324</v>
      </c>
      <c r="C14" s="1078"/>
      <c r="D14" s="1078"/>
      <c r="E14" s="1078"/>
      <c r="F14" s="1078"/>
      <c r="G14" s="1078"/>
      <c r="H14" s="1078"/>
      <c r="I14" s="1078"/>
      <c r="J14" s="1079"/>
    </row>
    <row r="15" spans="2:10" ht="14.25" thickBot="1" x14ac:dyDescent="0.2">
      <c r="B15" s="104" t="s">
        <v>325</v>
      </c>
      <c r="C15" s="105" t="s">
        <v>326</v>
      </c>
      <c r="D15" s="105" t="s">
        <v>327</v>
      </c>
      <c r="E15" s="105" t="s">
        <v>328</v>
      </c>
      <c r="F15" s="105" t="s">
        <v>329</v>
      </c>
      <c r="G15" s="105" t="s">
        <v>330</v>
      </c>
      <c r="H15" s="105" t="s">
        <v>331</v>
      </c>
      <c r="I15" s="105" t="s">
        <v>332</v>
      </c>
      <c r="J15" s="106" t="s">
        <v>333</v>
      </c>
    </row>
    <row r="16" spans="2:10" ht="14.25" thickTop="1" x14ac:dyDescent="0.15">
      <c r="B16" s="107" t="s">
        <v>334</v>
      </c>
      <c r="C16" s="108" t="s">
        <v>335</v>
      </c>
      <c r="D16" s="108" t="s">
        <v>336</v>
      </c>
      <c r="E16" s="108" t="s">
        <v>337</v>
      </c>
      <c r="F16" s="108" t="s">
        <v>338</v>
      </c>
      <c r="G16" s="108" t="s">
        <v>338</v>
      </c>
      <c r="H16" s="108" t="s">
        <v>339</v>
      </c>
      <c r="I16" s="108" t="s">
        <v>340</v>
      </c>
      <c r="J16" s="109" t="s">
        <v>341</v>
      </c>
    </row>
    <row r="17" spans="2:10" x14ac:dyDescent="0.15">
      <c r="B17" s="107" t="s">
        <v>342</v>
      </c>
      <c r="C17" s="108" t="s">
        <v>343</v>
      </c>
      <c r="D17" s="108" t="s">
        <v>344</v>
      </c>
      <c r="E17" s="108" t="s">
        <v>345</v>
      </c>
      <c r="F17" s="108" t="s">
        <v>346</v>
      </c>
      <c r="G17" s="108" t="s">
        <v>347</v>
      </c>
      <c r="H17" s="108" t="s">
        <v>348</v>
      </c>
      <c r="I17" s="108" t="s">
        <v>349</v>
      </c>
      <c r="J17" s="109" t="s">
        <v>350</v>
      </c>
    </row>
    <row r="18" spans="2:10" x14ac:dyDescent="0.15">
      <c r="B18" s="107" t="s">
        <v>351</v>
      </c>
      <c r="C18" s="108" t="s">
        <v>352</v>
      </c>
      <c r="D18" s="108" t="s">
        <v>353</v>
      </c>
      <c r="E18" s="108" t="s">
        <v>354</v>
      </c>
      <c r="F18" s="108" t="s">
        <v>355</v>
      </c>
      <c r="G18" s="108" t="s">
        <v>356</v>
      </c>
      <c r="H18" s="108"/>
      <c r="I18" s="108" t="s">
        <v>348</v>
      </c>
      <c r="J18" s="109" t="s">
        <v>357</v>
      </c>
    </row>
    <row r="19" spans="2:10" x14ac:dyDescent="0.15">
      <c r="B19" s="107" t="s">
        <v>358</v>
      </c>
      <c r="C19" s="108" t="s">
        <v>359</v>
      </c>
      <c r="D19" s="108"/>
      <c r="E19" s="108" t="s">
        <v>360</v>
      </c>
      <c r="F19" s="108" t="s">
        <v>356</v>
      </c>
      <c r="G19" s="108" t="s">
        <v>361</v>
      </c>
      <c r="H19" s="108"/>
      <c r="I19" s="108"/>
      <c r="J19" s="109"/>
    </row>
    <row r="20" spans="2:10" x14ac:dyDescent="0.15">
      <c r="B20" s="107" t="s">
        <v>362</v>
      </c>
      <c r="C20" s="108" t="s">
        <v>363</v>
      </c>
      <c r="D20" s="108"/>
      <c r="E20" s="108" t="s">
        <v>364</v>
      </c>
      <c r="F20" s="108" t="s">
        <v>361</v>
      </c>
      <c r="G20" s="108" t="s">
        <v>365</v>
      </c>
      <c r="H20" s="108"/>
      <c r="I20" s="108"/>
      <c r="J20" s="109"/>
    </row>
    <row r="21" spans="2:10" x14ac:dyDescent="0.15">
      <c r="B21" s="107" t="s">
        <v>319</v>
      </c>
      <c r="C21" s="108" t="s">
        <v>366</v>
      </c>
      <c r="D21" s="108"/>
      <c r="E21" s="108" t="s">
        <v>367</v>
      </c>
      <c r="F21" s="108" t="s">
        <v>365</v>
      </c>
      <c r="G21" s="108"/>
      <c r="H21" s="108"/>
      <c r="I21" s="108"/>
      <c r="J21" s="109"/>
    </row>
    <row r="22" spans="2:10" x14ac:dyDescent="0.15">
      <c r="B22" s="107"/>
      <c r="C22" s="108" t="s">
        <v>368</v>
      </c>
      <c r="D22" s="108"/>
      <c r="E22" s="108" t="s">
        <v>369</v>
      </c>
      <c r="F22" s="108"/>
      <c r="G22" s="108"/>
      <c r="H22" s="108"/>
      <c r="I22" s="108"/>
      <c r="J22" s="109"/>
    </row>
    <row r="23" spans="2:10" x14ac:dyDescent="0.15">
      <c r="B23" s="107"/>
      <c r="C23" s="108" t="s">
        <v>370</v>
      </c>
      <c r="D23" s="108"/>
      <c r="E23" s="108" t="s">
        <v>371</v>
      </c>
      <c r="F23" s="108"/>
      <c r="G23" s="108"/>
      <c r="H23" s="108"/>
      <c r="I23" s="108"/>
      <c r="J23" s="109"/>
    </row>
    <row r="24" spans="2:10" x14ac:dyDescent="0.15">
      <c r="B24" s="107"/>
      <c r="C24" s="108" t="s">
        <v>372</v>
      </c>
      <c r="D24" s="108"/>
      <c r="E24" s="108" t="s">
        <v>373</v>
      </c>
      <c r="F24" s="108"/>
      <c r="G24" s="108"/>
      <c r="H24" s="108"/>
      <c r="I24" s="108"/>
      <c r="J24" s="109"/>
    </row>
    <row r="25" spans="2:10" x14ac:dyDescent="0.15">
      <c r="B25" s="107"/>
      <c r="C25" s="108" t="s">
        <v>374</v>
      </c>
      <c r="D25" s="108"/>
      <c r="E25" s="108" t="s">
        <v>375</v>
      </c>
      <c r="F25" s="108"/>
      <c r="G25" s="108"/>
      <c r="H25" s="108"/>
      <c r="I25" s="108"/>
      <c r="J25" s="109"/>
    </row>
    <row r="26" spans="2:10" x14ac:dyDescent="0.15">
      <c r="B26" s="107"/>
      <c r="C26" s="108" t="s">
        <v>376</v>
      </c>
      <c r="D26" s="108"/>
      <c r="E26" s="110" t="s">
        <v>377</v>
      </c>
      <c r="F26" s="108"/>
      <c r="G26" s="108"/>
      <c r="H26" s="108"/>
      <c r="I26" s="108"/>
      <c r="J26" s="109"/>
    </row>
    <row r="27" spans="2:10" x14ac:dyDescent="0.15">
      <c r="B27" s="107"/>
      <c r="C27" s="108" t="s">
        <v>378</v>
      </c>
      <c r="D27" s="108"/>
      <c r="E27" s="108" t="s">
        <v>379</v>
      </c>
      <c r="F27" s="108"/>
      <c r="G27" s="108"/>
      <c r="H27" s="108"/>
      <c r="I27" s="108"/>
      <c r="J27" s="109"/>
    </row>
    <row r="28" spans="2:10" x14ac:dyDescent="0.15">
      <c r="B28" s="107"/>
      <c r="C28" s="108" t="s">
        <v>380</v>
      </c>
      <c r="D28" s="108"/>
      <c r="E28" s="110"/>
      <c r="F28" s="108"/>
      <c r="G28" s="108"/>
      <c r="H28" s="108"/>
      <c r="I28" s="108"/>
      <c r="J28" s="109"/>
    </row>
    <row r="29" spans="2:10" x14ac:dyDescent="0.15">
      <c r="B29" s="107"/>
      <c r="C29" s="108" t="s">
        <v>319</v>
      </c>
      <c r="D29" s="108"/>
      <c r="E29" s="108"/>
      <c r="F29" s="108"/>
      <c r="G29" s="108"/>
      <c r="H29" s="108"/>
      <c r="I29" s="108"/>
      <c r="J29" s="109"/>
    </row>
    <row r="30" spans="2:10" x14ac:dyDescent="0.15">
      <c r="B30" s="107"/>
      <c r="C30" s="108"/>
      <c r="D30" s="108"/>
      <c r="E30" s="108"/>
      <c r="F30" s="108"/>
      <c r="G30" s="108"/>
      <c r="H30" s="108"/>
      <c r="I30" s="108"/>
      <c r="J30" s="109"/>
    </row>
    <row r="31" spans="2:10" x14ac:dyDescent="0.15">
      <c r="B31" s="107"/>
      <c r="C31" s="108" t="s">
        <v>380</v>
      </c>
      <c r="D31" s="108"/>
      <c r="E31" s="108"/>
      <c r="F31" s="108"/>
      <c r="G31" s="108"/>
      <c r="H31" s="108"/>
      <c r="I31" s="108"/>
      <c r="J31" s="109"/>
    </row>
    <row r="32" spans="2:10" x14ac:dyDescent="0.15">
      <c r="B32" s="107"/>
      <c r="C32" s="108" t="s">
        <v>319</v>
      </c>
      <c r="D32" s="108"/>
      <c r="E32" s="108"/>
      <c r="F32" s="108"/>
      <c r="G32" s="108"/>
      <c r="H32" s="108"/>
      <c r="I32" s="108"/>
      <c r="J32" s="109"/>
    </row>
    <row r="33" spans="2:10" x14ac:dyDescent="0.15">
      <c r="B33" s="107"/>
      <c r="C33" s="108"/>
      <c r="D33" s="108"/>
      <c r="E33" s="108"/>
      <c r="F33" s="108"/>
      <c r="G33" s="108"/>
      <c r="H33" s="108"/>
      <c r="I33" s="108"/>
      <c r="J33" s="109"/>
    </row>
    <row r="34" spans="2:10" x14ac:dyDescent="0.15">
      <c r="B34" s="107"/>
      <c r="C34" s="108" t="s">
        <v>381</v>
      </c>
      <c r="D34" s="108"/>
      <c r="E34" s="108"/>
      <c r="F34" s="108"/>
      <c r="G34" s="108"/>
      <c r="H34" s="108"/>
      <c r="I34" s="108"/>
      <c r="J34" s="109"/>
    </row>
    <row r="35" spans="2:10" x14ac:dyDescent="0.15">
      <c r="B35" s="107"/>
      <c r="C35" s="108" t="s">
        <v>319</v>
      </c>
      <c r="D35" s="108"/>
      <c r="E35" s="108"/>
      <c r="F35" s="108"/>
      <c r="G35" s="108"/>
      <c r="H35" s="108"/>
      <c r="I35" s="108"/>
      <c r="J35" s="109"/>
    </row>
    <row r="36" spans="2:10" x14ac:dyDescent="0.15">
      <c r="B36" s="107"/>
      <c r="C36" s="108"/>
      <c r="D36" s="108"/>
      <c r="E36" s="108"/>
      <c r="F36" s="108"/>
      <c r="G36" s="108"/>
      <c r="H36" s="108"/>
      <c r="I36" s="108"/>
      <c r="J36" s="109"/>
    </row>
    <row r="37" spans="2:10" x14ac:dyDescent="0.15">
      <c r="B37" s="107"/>
      <c r="C37" s="108" t="s">
        <v>382</v>
      </c>
      <c r="D37" s="108"/>
      <c r="E37" s="108"/>
      <c r="F37" s="108"/>
      <c r="G37" s="108"/>
      <c r="H37" s="108"/>
      <c r="I37" s="108"/>
      <c r="J37" s="109"/>
    </row>
    <row r="38" spans="2:10" x14ac:dyDescent="0.15">
      <c r="B38" s="107"/>
      <c r="C38" s="108" t="s">
        <v>383</v>
      </c>
      <c r="D38" s="108"/>
      <c r="E38" s="108"/>
      <c r="F38" s="108"/>
      <c r="G38" s="108"/>
      <c r="H38" s="108"/>
      <c r="I38" s="108"/>
      <c r="J38" s="109"/>
    </row>
    <row r="39" spans="2:10" x14ac:dyDescent="0.15">
      <c r="B39" s="107"/>
      <c r="C39" s="108" t="s">
        <v>319</v>
      </c>
      <c r="D39" s="108"/>
      <c r="E39" s="108"/>
      <c r="F39" s="108"/>
      <c r="G39" s="108"/>
      <c r="H39" s="108"/>
      <c r="I39" s="108"/>
      <c r="J39" s="109"/>
    </row>
    <row r="40" spans="2:10" x14ac:dyDescent="0.15">
      <c r="B40" s="107"/>
      <c r="C40" s="108"/>
      <c r="D40" s="108"/>
      <c r="E40" s="108"/>
      <c r="F40" s="108"/>
      <c r="G40" s="108"/>
      <c r="H40" s="108"/>
      <c r="I40" s="108"/>
      <c r="J40" s="109"/>
    </row>
    <row r="41" spans="2:10" x14ac:dyDescent="0.15">
      <c r="B41" s="107"/>
      <c r="C41" s="108" t="s">
        <v>384</v>
      </c>
      <c r="D41" s="108"/>
      <c r="E41" s="108"/>
      <c r="F41" s="108"/>
      <c r="G41" s="108"/>
      <c r="H41" s="108"/>
      <c r="I41" s="108"/>
      <c r="J41" s="109"/>
    </row>
    <row r="42" spans="2:10" x14ac:dyDescent="0.15">
      <c r="B42" s="107"/>
      <c r="C42" s="108" t="s">
        <v>385</v>
      </c>
      <c r="D42" s="108"/>
      <c r="E42" s="108"/>
      <c r="F42" s="108"/>
      <c r="G42" s="108"/>
      <c r="H42" s="108"/>
      <c r="I42" s="108"/>
      <c r="J42" s="109"/>
    </row>
    <row r="43" spans="2:10" x14ac:dyDescent="0.15">
      <c r="B43" s="107"/>
      <c r="C43" s="108" t="s">
        <v>386</v>
      </c>
      <c r="D43" s="108"/>
      <c r="E43" s="108"/>
      <c r="F43" s="108"/>
      <c r="G43" s="108"/>
      <c r="H43" s="108"/>
      <c r="I43" s="108"/>
      <c r="J43" s="109"/>
    </row>
    <row r="44" spans="2:10" x14ac:dyDescent="0.15">
      <c r="B44" s="107"/>
      <c r="C44" s="108" t="s">
        <v>387</v>
      </c>
      <c r="D44" s="108"/>
      <c r="E44" s="108"/>
      <c r="F44" s="108"/>
      <c r="G44" s="108"/>
      <c r="H44" s="108"/>
      <c r="I44" s="108"/>
      <c r="J44" s="109"/>
    </row>
    <row r="45" spans="2:10" x14ac:dyDescent="0.15">
      <c r="B45" s="107"/>
      <c r="C45" s="108" t="s">
        <v>319</v>
      </c>
      <c r="D45" s="108"/>
      <c r="E45" s="108"/>
      <c r="F45" s="108"/>
      <c r="G45" s="108"/>
      <c r="H45" s="108"/>
      <c r="I45" s="108"/>
      <c r="J45" s="109"/>
    </row>
    <row r="46" spans="2:10" x14ac:dyDescent="0.15">
      <c r="B46" s="107"/>
      <c r="C46" s="108"/>
      <c r="D46" s="108"/>
      <c r="E46" s="108"/>
      <c r="F46" s="108"/>
      <c r="G46" s="108"/>
      <c r="H46" s="108"/>
      <c r="I46" s="108"/>
      <c r="J46" s="109"/>
    </row>
    <row r="47" spans="2:10" ht="14.25" thickBot="1" x14ac:dyDescent="0.2">
      <c r="B47" s="111"/>
      <c r="C47" s="112" t="s">
        <v>319</v>
      </c>
      <c r="D47" s="112"/>
      <c r="E47" s="112"/>
      <c r="F47" s="112"/>
      <c r="G47" s="112"/>
      <c r="H47" s="112"/>
      <c r="I47" s="112"/>
      <c r="J47" s="113"/>
    </row>
    <row r="49" spans="2:7" ht="14.25" thickBot="1" x14ac:dyDescent="0.2">
      <c r="C49" s="42"/>
      <c r="D49" s="42"/>
      <c r="E49" s="42"/>
      <c r="F49" s="42"/>
      <c r="G49" s="42"/>
    </row>
    <row r="50" spans="2:7" x14ac:dyDescent="0.15">
      <c r="B50" s="1080" t="s">
        <v>388</v>
      </c>
      <c r="C50" s="1081"/>
      <c r="D50" s="1081"/>
      <c r="E50" s="1081"/>
      <c r="F50" s="1081"/>
      <c r="G50" s="1082"/>
    </row>
    <row r="51" spans="2:7" ht="14.25" thickBot="1" x14ac:dyDescent="0.2">
      <c r="B51" s="102" t="s">
        <v>389</v>
      </c>
      <c r="C51" s="37" t="s">
        <v>325</v>
      </c>
      <c r="D51" s="37" t="s">
        <v>390</v>
      </c>
      <c r="E51" s="37" t="s">
        <v>391</v>
      </c>
      <c r="F51" s="38" t="s">
        <v>392</v>
      </c>
      <c r="G51" s="103" t="s">
        <v>393</v>
      </c>
    </row>
    <row r="52" spans="2:7" ht="14.25" thickTop="1" x14ac:dyDescent="0.15">
      <c r="B52" s="120" t="s">
        <v>394</v>
      </c>
      <c r="C52" s="108" t="s">
        <v>395</v>
      </c>
      <c r="D52" s="108" t="s">
        <v>396</v>
      </c>
      <c r="E52" s="108" t="s">
        <v>397</v>
      </c>
      <c r="F52" s="108" t="s">
        <v>398</v>
      </c>
      <c r="G52" s="109" t="s">
        <v>341</v>
      </c>
    </row>
    <row r="53" spans="2:7" x14ac:dyDescent="0.15">
      <c r="B53" s="120" t="s">
        <v>399</v>
      </c>
      <c r="C53" s="108" t="s">
        <v>400</v>
      </c>
      <c r="D53" s="108" t="s">
        <v>401</v>
      </c>
      <c r="E53" s="108" t="s">
        <v>402</v>
      </c>
      <c r="F53" s="108" t="s">
        <v>403</v>
      </c>
      <c r="G53" s="109" t="s">
        <v>350</v>
      </c>
    </row>
    <row r="54" spans="2:7" x14ac:dyDescent="0.15">
      <c r="B54" s="120" t="s">
        <v>404</v>
      </c>
      <c r="C54" s="108" t="s">
        <v>405</v>
      </c>
      <c r="D54" s="108" t="s">
        <v>406</v>
      </c>
      <c r="E54" s="108" t="s">
        <v>407</v>
      </c>
      <c r="F54" s="108"/>
      <c r="G54" s="109" t="s">
        <v>357</v>
      </c>
    </row>
    <row r="55" spans="2:7" x14ac:dyDescent="0.15">
      <c r="B55" s="120" t="s">
        <v>408</v>
      </c>
      <c r="C55" s="108"/>
      <c r="D55" s="108"/>
      <c r="E55" s="108" t="s">
        <v>409</v>
      </c>
      <c r="F55" s="108"/>
      <c r="G55" s="109"/>
    </row>
    <row r="56" spans="2:7" x14ac:dyDescent="0.15">
      <c r="B56" s="120"/>
      <c r="C56" s="108" t="s">
        <v>410</v>
      </c>
      <c r="D56" s="108"/>
      <c r="E56" s="108" t="s">
        <v>411</v>
      </c>
      <c r="F56" s="108"/>
      <c r="G56" s="109"/>
    </row>
    <row r="57" spans="2:7" x14ac:dyDescent="0.15">
      <c r="B57" s="120"/>
      <c r="C57" s="108" t="s">
        <v>412</v>
      </c>
      <c r="D57" s="108"/>
      <c r="E57" s="108" t="s">
        <v>413</v>
      </c>
      <c r="F57" s="108"/>
      <c r="G57" s="109"/>
    </row>
    <row r="58" spans="2:7" x14ac:dyDescent="0.15">
      <c r="B58" s="120"/>
      <c r="C58" s="108" t="s">
        <v>414</v>
      </c>
      <c r="D58" s="108"/>
      <c r="E58" s="108" t="s">
        <v>379</v>
      </c>
      <c r="F58" s="108"/>
      <c r="G58" s="109"/>
    </row>
    <row r="59" spans="2:7" x14ac:dyDescent="0.15">
      <c r="B59" s="120"/>
      <c r="C59" s="108" t="s">
        <v>415</v>
      </c>
      <c r="D59" s="108"/>
      <c r="E59" s="108"/>
      <c r="F59" s="108"/>
      <c r="G59" s="109"/>
    </row>
    <row r="60" spans="2:7" x14ac:dyDescent="0.15">
      <c r="B60" s="120"/>
      <c r="C60" s="108" t="s">
        <v>319</v>
      </c>
      <c r="D60" s="108"/>
      <c r="E60" s="108"/>
      <c r="F60" s="108"/>
      <c r="G60" s="109"/>
    </row>
    <row r="61" spans="2:7" x14ac:dyDescent="0.15">
      <c r="B61" s="120"/>
      <c r="C61" s="108"/>
      <c r="D61" s="108"/>
      <c r="E61" s="108"/>
      <c r="F61" s="108"/>
      <c r="G61" s="109"/>
    </row>
    <row r="62" spans="2:7" x14ac:dyDescent="0.15">
      <c r="B62" s="120"/>
      <c r="C62" s="108" t="s">
        <v>93</v>
      </c>
      <c r="D62" s="108"/>
      <c r="E62" s="108"/>
      <c r="F62" s="108"/>
      <c r="G62" s="109"/>
    </row>
    <row r="63" spans="2:7" x14ac:dyDescent="0.15">
      <c r="B63" s="120"/>
      <c r="C63" s="108" t="s">
        <v>94</v>
      </c>
      <c r="D63" s="108"/>
      <c r="E63" s="108"/>
      <c r="F63" s="108"/>
      <c r="G63" s="109"/>
    </row>
    <row r="64" spans="2:7" x14ac:dyDescent="0.15">
      <c r="B64" s="120"/>
      <c r="C64" s="108" t="s">
        <v>95</v>
      </c>
      <c r="D64" s="108"/>
      <c r="E64" s="108"/>
      <c r="F64" s="108"/>
      <c r="G64" s="109"/>
    </row>
    <row r="65" spans="2:7" x14ac:dyDescent="0.15">
      <c r="B65" s="120"/>
      <c r="C65" s="108" t="s">
        <v>96</v>
      </c>
      <c r="D65" s="108"/>
      <c r="E65" s="108"/>
      <c r="F65" s="108"/>
      <c r="G65" s="109"/>
    </row>
    <row r="66" spans="2:7" x14ac:dyDescent="0.15">
      <c r="B66" s="120"/>
      <c r="C66" s="108" t="s">
        <v>416</v>
      </c>
      <c r="D66" s="108"/>
      <c r="E66" s="108"/>
      <c r="F66" s="108"/>
      <c r="G66" s="109"/>
    </row>
    <row r="67" spans="2:7" x14ac:dyDescent="0.15">
      <c r="B67" s="120"/>
      <c r="C67" s="108" t="s">
        <v>417</v>
      </c>
      <c r="D67" s="108"/>
      <c r="E67" s="108"/>
      <c r="F67" s="108"/>
      <c r="G67" s="109"/>
    </row>
    <row r="68" spans="2:7" x14ac:dyDescent="0.15">
      <c r="B68" s="120"/>
      <c r="C68" s="108" t="s">
        <v>97</v>
      </c>
      <c r="D68" s="108"/>
      <c r="E68" s="108"/>
      <c r="F68" s="108"/>
      <c r="G68" s="109"/>
    </row>
    <row r="69" spans="2:7" x14ac:dyDescent="0.15">
      <c r="B69" s="120"/>
      <c r="C69" s="108" t="s">
        <v>98</v>
      </c>
      <c r="D69" s="108"/>
      <c r="E69" s="108"/>
      <c r="F69" s="108"/>
      <c r="G69" s="109"/>
    </row>
    <row r="70" spans="2:7" x14ac:dyDescent="0.15">
      <c r="B70" s="120"/>
      <c r="C70" s="108" t="s">
        <v>418</v>
      </c>
      <c r="D70" s="108"/>
      <c r="E70" s="108"/>
      <c r="F70" s="108"/>
      <c r="G70" s="109"/>
    </row>
    <row r="71" spans="2:7" x14ac:dyDescent="0.15">
      <c r="B71" s="120"/>
      <c r="C71" s="108" t="s">
        <v>100</v>
      </c>
      <c r="D71" s="108"/>
      <c r="E71" s="108"/>
      <c r="F71" s="108"/>
      <c r="G71" s="109"/>
    </row>
    <row r="72" spans="2:7" x14ac:dyDescent="0.15">
      <c r="B72" s="120"/>
      <c r="C72" s="108" t="s">
        <v>102</v>
      </c>
      <c r="D72" s="108"/>
      <c r="E72" s="108"/>
      <c r="F72" s="108"/>
      <c r="G72" s="109"/>
    </row>
    <row r="73" spans="2:7" x14ac:dyDescent="0.15">
      <c r="B73" s="120"/>
      <c r="C73" s="108" t="s">
        <v>103</v>
      </c>
      <c r="D73" s="108"/>
      <c r="E73" s="108"/>
      <c r="F73" s="108"/>
      <c r="G73" s="109"/>
    </row>
    <row r="74" spans="2:7" x14ac:dyDescent="0.15">
      <c r="B74" s="120"/>
      <c r="C74" s="108" t="s">
        <v>104</v>
      </c>
      <c r="D74" s="108"/>
      <c r="E74" s="108"/>
      <c r="F74" s="108"/>
      <c r="G74" s="109"/>
    </row>
    <row r="75" spans="2:7" x14ac:dyDescent="0.15">
      <c r="B75" s="120"/>
      <c r="C75" s="108" t="s">
        <v>105</v>
      </c>
      <c r="D75" s="108"/>
      <c r="E75" s="108"/>
      <c r="F75" s="108"/>
      <c r="G75" s="109"/>
    </row>
    <row r="76" spans="2:7" x14ac:dyDescent="0.15">
      <c r="B76" s="120"/>
      <c r="C76" s="108" t="s">
        <v>106</v>
      </c>
      <c r="D76" s="108"/>
      <c r="E76" s="108"/>
      <c r="F76" s="108"/>
      <c r="G76" s="109"/>
    </row>
    <row r="77" spans="2:7" x14ac:dyDescent="0.15">
      <c r="B77" s="120"/>
      <c r="C77" s="108" t="s">
        <v>379</v>
      </c>
      <c r="D77" s="108"/>
      <c r="E77" s="108"/>
      <c r="F77" s="108"/>
      <c r="G77" s="109"/>
    </row>
    <row r="78" spans="2:7" x14ac:dyDescent="0.15">
      <c r="B78" s="120"/>
      <c r="C78" s="108"/>
      <c r="D78" s="108"/>
      <c r="E78" s="108"/>
      <c r="F78" s="108"/>
      <c r="G78" s="109"/>
    </row>
    <row r="79" spans="2:7" x14ac:dyDescent="0.15">
      <c r="B79" s="120"/>
      <c r="C79" s="108" t="s">
        <v>419</v>
      </c>
      <c r="D79" s="108"/>
      <c r="E79" s="108"/>
      <c r="F79" s="108"/>
      <c r="G79" s="109"/>
    </row>
    <row r="80" spans="2:7" x14ac:dyDescent="0.15">
      <c r="B80" s="120"/>
      <c r="C80" s="108" t="s">
        <v>420</v>
      </c>
      <c r="D80" s="108"/>
      <c r="E80" s="108"/>
      <c r="F80" s="108"/>
      <c r="G80" s="109"/>
    </row>
    <row r="81" spans="2:7" x14ac:dyDescent="0.15">
      <c r="B81" s="120"/>
      <c r="C81" s="108" t="s">
        <v>421</v>
      </c>
      <c r="D81" s="108"/>
      <c r="E81" s="108"/>
      <c r="F81" s="108"/>
      <c r="G81" s="109"/>
    </row>
    <row r="82" spans="2:7" x14ac:dyDescent="0.15">
      <c r="B82" s="120"/>
      <c r="C82" s="108" t="s">
        <v>422</v>
      </c>
      <c r="D82" s="108"/>
      <c r="E82" s="108"/>
      <c r="F82" s="108"/>
      <c r="G82" s="109"/>
    </row>
    <row r="83" spans="2:7" ht="14.25" thickBot="1" x14ac:dyDescent="0.2">
      <c r="B83" s="121"/>
      <c r="C83" s="112" t="s">
        <v>379</v>
      </c>
      <c r="D83" s="112"/>
      <c r="E83" s="112"/>
      <c r="F83" s="112"/>
      <c r="G83" s="113"/>
    </row>
  </sheetData>
  <mergeCells count="3">
    <mergeCell ref="B14:J14"/>
    <mergeCell ref="B50:G50"/>
    <mergeCell ref="B4:F4"/>
  </mergeCells>
  <phoneticPr fontId="12"/>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37EF77-0C79-4D37-8E47-0CA87607B7D8}">
  <ds:schemaRefs>
    <ds:schemaRef ds:uri="http://schemas.microsoft.com/sharepoint/v3/contenttype/forms"/>
  </ds:schemaRefs>
</ds:datastoreItem>
</file>

<file path=customXml/itemProps2.xml><?xml version="1.0" encoding="utf-8"?>
<ds:datastoreItem xmlns:ds="http://schemas.openxmlformats.org/officeDocument/2006/customXml" ds:itemID="{40DFDDF6-2908-453B-B75E-0C4F7A558B6F}">
  <ds:schemaRefs>
    <ds:schemaRef ds:uri="http://schemas.microsoft.com/office/2006/metadata/properties"/>
    <ds:schemaRef ds:uri="http://schemas.microsoft.com/office/infopath/2007/PartnerControls"/>
    <ds:schemaRef ds:uri="472a4ffc-735f-4c55-96bd-3d43cfd721f4"/>
    <ds:schemaRef ds:uri="a51e9b84-0d65-4c4a-a814-9438be8277eb"/>
  </ds:schemaRefs>
</ds:datastoreItem>
</file>

<file path=customXml/itemProps3.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178</vt:i4>
      </vt:variant>
      <vt:variant>
        <vt:lpstr>名前付き一覧</vt:lpstr>
      </vt:variant>
      <vt:variant>
        <vt:i4>327</vt:i4>
      </vt:variant>
    </vt:vector>
  </HeadingPairs>
  <TitlesOfParts>
    <vt:vector size="505" baseType="lpstr">
      <vt:lpstr>点検様式作成フロー</vt:lpstr>
      <vt:lpstr>変状面積算出方法</vt:lpstr>
      <vt:lpstr>記入の留意点</vt:lpstr>
      <vt:lpstr>様式A-1</vt:lpstr>
      <vt:lpstr>様式A-2</vt:lpstr>
      <vt:lpstr>様式A-3</vt:lpstr>
      <vt:lpstr>様式B (1)</vt:lpstr>
      <vt:lpstr>様式B (2)</vt:lpstr>
      <vt:lpstr>様式B (3)</vt:lpstr>
      <vt:lpstr>様式B (4)</vt:lpstr>
      <vt:lpstr>様式B (5)</vt:lpstr>
      <vt:lpstr>様式B (6)</vt:lpstr>
      <vt:lpstr>様式B (7)</vt:lpstr>
      <vt:lpstr>様式B (8)</vt:lpstr>
      <vt:lpstr>様式B (9)</vt:lpstr>
      <vt:lpstr>様式B (10)</vt:lpstr>
      <vt:lpstr>様式B (11)</vt:lpstr>
      <vt:lpstr>様式B (12)</vt:lpstr>
      <vt:lpstr>様式B (13)</vt:lpstr>
      <vt:lpstr>様式C-1-1</vt:lpstr>
      <vt:lpstr>様式C-1-2</vt:lpstr>
      <vt:lpstr>様式C-2</vt:lpstr>
      <vt:lpstr>様式D-1-1 (1)</vt:lpstr>
      <vt:lpstr>様式D-1-1 (2)</vt:lpstr>
      <vt:lpstr>様式D-1-1 (3)</vt:lpstr>
      <vt:lpstr>様式D-1-1 (4)</vt:lpstr>
      <vt:lpstr>様式D-1-1 (5)</vt:lpstr>
      <vt:lpstr>様式D-1-1 (6)</vt:lpstr>
      <vt:lpstr>様式D-1-1 (7)</vt:lpstr>
      <vt:lpstr>様式D-1-1 (8)</vt:lpstr>
      <vt:lpstr>様式D-1-1 (9)</vt:lpstr>
      <vt:lpstr>様式D-1-1 (10)</vt:lpstr>
      <vt:lpstr>様式D-1-1 (11)</vt:lpstr>
      <vt:lpstr>様式D-1-1 (12)</vt:lpstr>
      <vt:lpstr>様式D-1-1 (13)</vt:lpstr>
      <vt:lpstr>様式D-1-1 (14)</vt:lpstr>
      <vt:lpstr>様式D-1-1 (15)</vt:lpstr>
      <vt:lpstr>様式D-1-1 (16)</vt:lpstr>
      <vt:lpstr>様式D-1-1 (17)</vt:lpstr>
      <vt:lpstr>様式D-1-1 (18)</vt:lpstr>
      <vt:lpstr>様式D-1-1 (19)</vt:lpstr>
      <vt:lpstr>様式D-1-1 (20)</vt:lpstr>
      <vt:lpstr>様式D-1-1 (21)</vt:lpstr>
      <vt:lpstr>様式D-1-1 (22)</vt:lpstr>
      <vt:lpstr>様式D-1-1 (23)</vt:lpstr>
      <vt:lpstr>様式D-1-1 (24)</vt:lpstr>
      <vt:lpstr>様式D-1-1 (25)</vt:lpstr>
      <vt:lpstr>様式D-1-1 (26)</vt:lpstr>
      <vt:lpstr>様式D-1-1 (27)</vt:lpstr>
      <vt:lpstr>様式D-1-1 (28)</vt:lpstr>
      <vt:lpstr>様式D-1-1 (29)</vt:lpstr>
      <vt:lpstr>様式D-1-1 (30)</vt:lpstr>
      <vt:lpstr>様式D-1-1 (31)</vt:lpstr>
      <vt:lpstr>様式D-1-1 (32)</vt:lpstr>
      <vt:lpstr>様式D-1-1 (33)</vt:lpstr>
      <vt:lpstr>様式D-1-1 (34)</vt:lpstr>
      <vt:lpstr>様式D-1-1 (35)</vt:lpstr>
      <vt:lpstr>様式D-1-1 (36)</vt:lpstr>
      <vt:lpstr>様式D-1-1 (37)</vt:lpstr>
      <vt:lpstr>様式D-1-1 (38)</vt:lpstr>
      <vt:lpstr>様式D-1-1 (39)</vt:lpstr>
      <vt:lpstr>様式D-1-1 (40)</vt:lpstr>
      <vt:lpstr>様式D-1-1 (41)</vt:lpstr>
      <vt:lpstr>様式D-1-1 (42)</vt:lpstr>
      <vt:lpstr>様式D-1-1 (43)</vt:lpstr>
      <vt:lpstr>様式D-1-1 (44)</vt:lpstr>
      <vt:lpstr>様式D-1-1 (45)</vt:lpstr>
      <vt:lpstr>様式D-1-1 (46)</vt:lpstr>
      <vt:lpstr>様式D-1-1 (47)</vt:lpstr>
      <vt:lpstr>様式D-1-1 (48)</vt:lpstr>
      <vt:lpstr>様式D-1-1 (49)</vt:lpstr>
      <vt:lpstr>様式D-1-1 (50)</vt:lpstr>
      <vt:lpstr>様式D-1-2 (1)</vt:lpstr>
      <vt:lpstr>様式D-2-1 (1)</vt:lpstr>
      <vt:lpstr>様式D-2-1 (2)</vt:lpstr>
      <vt:lpstr>様式D-2-1 (3)</vt:lpstr>
      <vt:lpstr>様式D-2-1 (4)</vt:lpstr>
      <vt:lpstr>様式D-2-1 (5)</vt:lpstr>
      <vt:lpstr>様式D-2-1 (6)</vt:lpstr>
      <vt:lpstr>様式D-2-1 (7)</vt:lpstr>
      <vt:lpstr>様式D-2-1 (8)</vt:lpstr>
      <vt:lpstr>様式D-2-1 (9)</vt:lpstr>
      <vt:lpstr>様式D-2-1 (10)</vt:lpstr>
      <vt:lpstr>様式D-2-1 (11)</vt:lpstr>
      <vt:lpstr>様式D-2-1 (12)</vt:lpstr>
      <vt:lpstr>様式D-2-1 (13)</vt:lpstr>
      <vt:lpstr>様式D-2-1´</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様式D-3_S034</vt:lpstr>
      <vt:lpstr>様式D-3_S035</vt:lpstr>
      <vt:lpstr>様式D-3_S036</vt:lpstr>
      <vt:lpstr>様式D-3_S037</vt:lpstr>
      <vt:lpstr>様式D-3_S038</vt:lpstr>
      <vt:lpstr>様式D-3_S039</vt:lpstr>
      <vt:lpstr>様式D-3_S040</vt:lpstr>
      <vt:lpstr>様式D-3_S041</vt:lpstr>
      <vt:lpstr>様式D-3_S042</vt:lpstr>
      <vt:lpstr>様式D-3_S043</vt:lpstr>
      <vt:lpstr>様式D-3_S044</vt:lpstr>
      <vt:lpstr>様式D-3_S045</vt:lpstr>
      <vt:lpstr>様式D-3_S046</vt:lpstr>
      <vt:lpstr>様式D-3_S047</vt:lpstr>
      <vt:lpstr>様式D-3_S048</vt:lpstr>
      <vt:lpstr>様式D-3_S049</vt:lpstr>
      <vt:lpstr>様式D-3_S050</vt:lpstr>
      <vt:lpstr>様式D-3_S051</vt:lpstr>
      <vt:lpstr>様式D-3_S052</vt:lpstr>
      <vt:lpstr>様式D-3_S053</vt:lpstr>
      <vt:lpstr>様式D-3_S054</vt:lpstr>
      <vt:lpstr>様式D-3_S055</vt:lpstr>
      <vt:lpstr>様式D-3_S056</vt:lpstr>
      <vt:lpstr>様式D-3_S057</vt:lpstr>
      <vt:lpstr>様式D-3_S058</vt:lpstr>
      <vt:lpstr>様式D-3_S059</vt:lpstr>
      <vt:lpstr>様式D-3_S060</vt:lpstr>
      <vt:lpstr>様式D-3_S061</vt:lpstr>
      <vt:lpstr>様式D-3_S062</vt:lpstr>
      <vt:lpstr>様式D-3_S063</vt:lpstr>
      <vt:lpstr>様式D-3_S064</vt:lpstr>
      <vt:lpstr>様式D-3_S065</vt:lpstr>
      <vt:lpstr>様式D-3_S066</vt:lpstr>
      <vt:lpstr>様式D-3_S067</vt:lpstr>
      <vt:lpstr>様式D-3_S068</vt:lpstr>
      <vt:lpstr>様式D-3_S069</vt:lpstr>
      <vt:lpstr>様式D-3_S070</vt:lpstr>
      <vt:lpstr>様式D-3_S071</vt:lpstr>
      <vt:lpstr>様式D-3_S072</vt:lpstr>
      <vt:lpstr>様式D-3_S073</vt:lpstr>
      <vt:lpstr>様式D-3_S074</vt:lpstr>
      <vt:lpstr>様式D-3_S075</vt:lpstr>
      <vt:lpstr>様式D-3_S076</vt:lpstr>
      <vt:lpstr>様式D-3_S077</vt:lpstr>
      <vt:lpstr>様式D-3_S078</vt:lpstr>
      <vt:lpstr>様式D-3_S079</vt:lpstr>
      <vt:lpstr>様式D-3_S080</vt:lpstr>
      <vt:lpstr>様式D-3_S081</vt:lpstr>
      <vt:lpstr>様式D-3_S082</vt:lpstr>
      <vt:lpstr>様式D-3_S083</vt:lpstr>
      <vt:lpstr>様式D-3_S084</vt:lpstr>
      <vt:lpstr>様式D-3_S085</vt:lpstr>
      <vt:lpstr>様式D-3_PE</vt:lpstr>
      <vt:lpstr>様式E</vt:lpstr>
      <vt:lpstr>様式F</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 (1)'!Print_Area</vt:lpstr>
      <vt:lpstr>'様式B (10)'!Print_Area</vt:lpstr>
      <vt:lpstr>'様式B (11)'!Print_Area</vt:lpstr>
      <vt:lpstr>'様式B (12)'!Print_Area</vt:lpstr>
      <vt:lpstr>'様式B (13)'!Print_Area</vt:lpstr>
      <vt:lpstr>'様式B (2)'!Print_Area</vt:lpstr>
      <vt:lpstr>'様式B (3)'!Print_Area</vt:lpstr>
      <vt:lpstr>'様式B (4)'!Print_Area</vt:lpstr>
      <vt:lpstr>'様式B (5)'!Print_Area</vt:lpstr>
      <vt:lpstr>'様式B (6)'!Print_Area</vt:lpstr>
      <vt:lpstr>'様式B (7)'!Print_Area</vt:lpstr>
      <vt:lpstr>'様式B (8)'!Print_Area</vt:lpstr>
      <vt:lpstr>'様式B (9)'!Print_Area</vt:lpstr>
      <vt:lpstr>'様式C-1-1'!Print_Area</vt:lpstr>
      <vt:lpstr>'様式C-1-2'!Print_Area</vt:lpstr>
      <vt:lpstr>'様式C-2'!Print_Area</vt:lpstr>
      <vt:lpstr>'様式D-1-1 (1)'!Print_Area</vt:lpstr>
      <vt:lpstr>'様式D-1-1 (10)'!Print_Area</vt:lpstr>
      <vt:lpstr>'様式D-1-1 (11)'!Print_Area</vt:lpstr>
      <vt:lpstr>'様式D-1-1 (12)'!Print_Area</vt:lpstr>
      <vt:lpstr>'様式D-1-1 (13)'!Print_Area</vt:lpstr>
      <vt:lpstr>'様式D-1-1 (14)'!Print_Area</vt:lpstr>
      <vt:lpstr>'様式D-1-1 (15)'!Print_Area</vt:lpstr>
      <vt:lpstr>'様式D-1-1 (16)'!Print_Area</vt:lpstr>
      <vt:lpstr>'様式D-1-1 (17)'!Print_Area</vt:lpstr>
      <vt:lpstr>'様式D-1-1 (18)'!Print_Area</vt:lpstr>
      <vt:lpstr>'様式D-1-1 (19)'!Print_Area</vt:lpstr>
      <vt:lpstr>'様式D-1-1 (2)'!Print_Area</vt:lpstr>
      <vt:lpstr>'様式D-1-1 (20)'!Print_Area</vt:lpstr>
      <vt:lpstr>'様式D-1-1 (21)'!Print_Area</vt:lpstr>
      <vt:lpstr>'様式D-1-1 (22)'!Print_Area</vt:lpstr>
      <vt:lpstr>'様式D-1-1 (23)'!Print_Area</vt:lpstr>
      <vt:lpstr>'様式D-1-1 (24)'!Print_Area</vt:lpstr>
      <vt:lpstr>'様式D-1-1 (25)'!Print_Area</vt:lpstr>
      <vt:lpstr>'様式D-1-1 (26)'!Print_Area</vt:lpstr>
      <vt:lpstr>'様式D-1-1 (27)'!Print_Area</vt:lpstr>
      <vt:lpstr>'様式D-1-1 (28)'!Print_Area</vt:lpstr>
      <vt:lpstr>'様式D-1-1 (29)'!Print_Area</vt:lpstr>
      <vt:lpstr>'様式D-1-1 (3)'!Print_Area</vt:lpstr>
      <vt:lpstr>'様式D-1-1 (30)'!Print_Area</vt:lpstr>
      <vt:lpstr>'様式D-1-1 (31)'!Print_Area</vt:lpstr>
      <vt:lpstr>'様式D-1-1 (32)'!Print_Area</vt:lpstr>
      <vt:lpstr>'様式D-1-1 (33)'!Print_Area</vt:lpstr>
      <vt:lpstr>'様式D-1-1 (34)'!Print_Area</vt:lpstr>
      <vt:lpstr>'様式D-1-1 (35)'!Print_Area</vt:lpstr>
      <vt:lpstr>'様式D-1-1 (36)'!Print_Area</vt:lpstr>
      <vt:lpstr>'様式D-1-1 (37)'!Print_Area</vt:lpstr>
      <vt:lpstr>'様式D-1-1 (38)'!Print_Area</vt:lpstr>
      <vt:lpstr>'様式D-1-1 (39)'!Print_Area</vt:lpstr>
      <vt:lpstr>'様式D-1-1 (4)'!Print_Area</vt:lpstr>
      <vt:lpstr>'様式D-1-1 (40)'!Print_Area</vt:lpstr>
      <vt:lpstr>'様式D-1-1 (41)'!Print_Area</vt:lpstr>
      <vt:lpstr>'様式D-1-1 (42)'!Print_Area</vt:lpstr>
      <vt:lpstr>'様式D-1-1 (43)'!Print_Area</vt:lpstr>
      <vt:lpstr>'様式D-1-1 (44)'!Print_Area</vt:lpstr>
      <vt:lpstr>'様式D-1-1 (45)'!Print_Area</vt:lpstr>
      <vt:lpstr>'様式D-1-1 (46)'!Print_Area</vt:lpstr>
      <vt:lpstr>'様式D-1-1 (47)'!Print_Area</vt:lpstr>
      <vt:lpstr>'様式D-1-1 (48)'!Print_Area</vt:lpstr>
      <vt:lpstr>'様式D-1-1 (49)'!Print_Area</vt:lpstr>
      <vt:lpstr>'様式D-1-1 (5)'!Print_Area</vt:lpstr>
      <vt:lpstr>'様式D-1-1 (50)'!Print_Area</vt:lpstr>
      <vt:lpstr>'様式D-1-1 (6)'!Print_Area</vt:lpstr>
      <vt:lpstr>'様式D-1-1 (7)'!Print_Area</vt:lpstr>
      <vt:lpstr>'様式D-1-1 (8)'!Print_Area</vt:lpstr>
      <vt:lpstr>'様式D-1-1 (9)'!Print_Area</vt:lpstr>
      <vt:lpstr>'様式D-1-2 (1)'!Print_Area</vt:lpstr>
      <vt:lpstr>'様式D-2-1 (1)'!Print_Area</vt:lpstr>
      <vt:lpstr>'様式D-2-1 (10)'!Print_Area</vt:lpstr>
      <vt:lpstr>'様式D-2-1 (11)'!Print_Area</vt:lpstr>
      <vt:lpstr>'様式D-2-1 (12)'!Print_Area</vt:lpstr>
      <vt:lpstr>'様式D-2-1 (13)'!Print_Area</vt:lpstr>
      <vt:lpstr>'様式D-2-1 (2)'!Print_Area</vt:lpstr>
      <vt:lpstr>'様式D-2-1 (3)'!Print_Area</vt:lpstr>
      <vt:lpstr>'様式D-2-1 (4)'!Print_Area</vt:lpstr>
      <vt:lpstr>'様式D-2-1 (5)'!Print_Area</vt:lpstr>
      <vt:lpstr>'様式D-2-1 (6)'!Print_Area</vt:lpstr>
      <vt:lpstr>'様式D-2-1 (7)'!Print_Area</vt:lpstr>
      <vt:lpstr>'様式D-2-1 (8)'!Print_Area</vt:lpstr>
      <vt:lpstr>'様式D-2-1 (9)'!Print_Area</vt:lpstr>
      <vt:lpstr>'様式D-2-1´'!Print_Area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'様式D-3_S034'!Print_Area</vt:lpstr>
      <vt:lpstr>'様式D-3_S035'!Print_Area</vt:lpstr>
      <vt:lpstr>'様式D-3_S036'!Print_Area</vt:lpstr>
      <vt:lpstr>'様式D-3_S037'!Print_Area</vt:lpstr>
      <vt:lpstr>'様式D-3_S038'!Print_Area</vt:lpstr>
      <vt:lpstr>'様式D-3_S039'!Print_Area</vt:lpstr>
      <vt:lpstr>'様式D-3_S040'!Print_Area</vt:lpstr>
      <vt:lpstr>'様式D-3_S041'!Print_Area</vt:lpstr>
      <vt:lpstr>'様式D-3_S042'!Print_Area</vt:lpstr>
      <vt:lpstr>'様式D-3_S043'!Print_Area</vt:lpstr>
      <vt:lpstr>'様式D-3_S044'!Print_Area</vt:lpstr>
      <vt:lpstr>'様式D-3_S045'!Print_Area</vt:lpstr>
      <vt:lpstr>'様式D-3_S046'!Print_Area</vt:lpstr>
      <vt:lpstr>'様式D-3_S047'!Print_Area</vt:lpstr>
      <vt:lpstr>'様式D-3_S048'!Print_Area</vt:lpstr>
      <vt:lpstr>'様式D-3_S049'!Print_Area</vt:lpstr>
      <vt:lpstr>'様式D-3_S050'!Print_Area</vt:lpstr>
      <vt:lpstr>'様式D-3_S051'!Print_Area</vt:lpstr>
      <vt:lpstr>'様式D-3_S052'!Print_Area</vt:lpstr>
      <vt:lpstr>'様式D-3_S053'!Print_Area</vt:lpstr>
      <vt:lpstr>'様式D-3_S054'!Print_Area</vt:lpstr>
      <vt:lpstr>'様式D-3_S055'!Print_Area</vt:lpstr>
      <vt:lpstr>'様式D-3_S056'!Print_Area</vt:lpstr>
      <vt:lpstr>'様式D-3_S057'!Print_Area</vt:lpstr>
      <vt:lpstr>'様式D-3_S058'!Print_Area</vt:lpstr>
      <vt:lpstr>'様式D-3_S059'!Print_Area</vt:lpstr>
      <vt:lpstr>'様式D-3_S060'!Print_Area</vt:lpstr>
      <vt:lpstr>'様式D-3_S061'!Print_Area</vt:lpstr>
      <vt:lpstr>'様式D-3_S062'!Print_Area</vt:lpstr>
      <vt:lpstr>'様式D-3_S063'!Print_Area</vt:lpstr>
      <vt:lpstr>'様式D-3_S064'!Print_Area</vt:lpstr>
      <vt:lpstr>'様式D-3_S065'!Print_Area</vt:lpstr>
      <vt:lpstr>'様式D-3_S066'!Print_Area</vt:lpstr>
      <vt:lpstr>'様式D-3_S067'!Print_Area</vt:lpstr>
      <vt:lpstr>'様式D-3_S068'!Print_Area</vt:lpstr>
      <vt:lpstr>'様式D-3_S069'!Print_Area</vt:lpstr>
      <vt:lpstr>'様式D-3_S070'!Print_Area</vt:lpstr>
      <vt:lpstr>'様式D-3_S071'!Print_Area</vt:lpstr>
      <vt:lpstr>'様式D-3_S072'!Print_Area</vt:lpstr>
      <vt:lpstr>'様式D-3_S073'!Print_Area</vt:lpstr>
      <vt:lpstr>'様式D-3_S074'!Print_Area</vt:lpstr>
      <vt:lpstr>'様式D-3_S075'!Print_Area</vt:lpstr>
      <vt:lpstr>'様式D-3_S076'!Print_Area</vt:lpstr>
      <vt:lpstr>'様式D-3_S077'!Print_Area</vt:lpstr>
      <vt:lpstr>'様式D-3_S078'!Print_Area</vt:lpstr>
      <vt:lpstr>'様式D-3_S079'!Print_Area</vt:lpstr>
      <vt:lpstr>'様式D-3_S080'!Print_Area</vt:lpstr>
      <vt:lpstr>'様式D-3_S081'!Print_Area</vt:lpstr>
      <vt:lpstr>'様式D-3_S082'!Print_Area</vt:lpstr>
      <vt:lpstr>'様式D-3_S083'!Print_Area</vt:lpstr>
      <vt:lpstr>'様式D-3_S084'!Print_Area</vt:lpstr>
      <vt:lpstr>'様式D-3_S085'!Print_Area</vt:lpstr>
      <vt:lpstr>様式E!Print_Area</vt:lpstr>
      <vt:lpstr>様式F!Print_Area</vt:lpstr>
      <vt:lpstr>様式G!Print_Area</vt:lpstr>
      <vt:lpstr>'様式A-2'!Print_Titles</vt:lpstr>
      <vt:lpstr>'様式D-1-1 (1)'!Print_Titles</vt:lpstr>
      <vt:lpstr>'様式D-1-1 (10)'!Print_Titles</vt:lpstr>
      <vt:lpstr>'様式D-1-1 (11)'!Print_Titles</vt:lpstr>
      <vt:lpstr>'様式D-1-1 (12)'!Print_Titles</vt:lpstr>
      <vt:lpstr>'様式D-1-1 (13)'!Print_Titles</vt:lpstr>
      <vt:lpstr>'様式D-1-1 (14)'!Print_Titles</vt:lpstr>
      <vt:lpstr>'様式D-1-1 (15)'!Print_Titles</vt:lpstr>
      <vt:lpstr>'様式D-1-1 (16)'!Print_Titles</vt:lpstr>
      <vt:lpstr>'様式D-1-1 (17)'!Print_Titles</vt:lpstr>
      <vt:lpstr>'様式D-1-1 (18)'!Print_Titles</vt:lpstr>
      <vt:lpstr>'様式D-1-1 (19)'!Print_Titles</vt:lpstr>
      <vt:lpstr>'様式D-1-1 (2)'!Print_Titles</vt:lpstr>
      <vt:lpstr>'様式D-1-1 (20)'!Print_Titles</vt:lpstr>
      <vt:lpstr>'様式D-1-1 (21)'!Print_Titles</vt:lpstr>
      <vt:lpstr>'様式D-1-1 (22)'!Print_Titles</vt:lpstr>
      <vt:lpstr>'様式D-1-1 (23)'!Print_Titles</vt:lpstr>
      <vt:lpstr>'様式D-1-1 (24)'!Print_Titles</vt:lpstr>
      <vt:lpstr>'様式D-1-1 (25)'!Print_Titles</vt:lpstr>
      <vt:lpstr>'様式D-1-1 (26)'!Print_Titles</vt:lpstr>
      <vt:lpstr>'様式D-1-1 (27)'!Print_Titles</vt:lpstr>
      <vt:lpstr>'様式D-1-1 (28)'!Print_Titles</vt:lpstr>
      <vt:lpstr>'様式D-1-1 (29)'!Print_Titles</vt:lpstr>
      <vt:lpstr>'様式D-1-1 (3)'!Print_Titles</vt:lpstr>
      <vt:lpstr>'様式D-1-1 (30)'!Print_Titles</vt:lpstr>
      <vt:lpstr>'様式D-1-1 (31)'!Print_Titles</vt:lpstr>
      <vt:lpstr>'様式D-1-1 (32)'!Print_Titles</vt:lpstr>
      <vt:lpstr>'様式D-1-1 (33)'!Print_Titles</vt:lpstr>
      <vt:lpstr>'様式D-1-1 (34)'!Print_Titles</vt:lpstr>
      <vt:lpstr>'様式D-1-1 (35)'!Print_Titles</vt:lpstr>
      <vt:lpstr>'様式D-1-1 (36)'!Print_Titles</vt:lpstr>
      <vt:lpstr>'様式D-1-1 (37)'!Print_Titles</vt:lpstr>
      <vt:lpstr>'様式D-1-1 (38)'!Print_Titles</vt:lpstr>
      <vt:lpstr>'様式D-1-1 (39)'!Print_Titles</vt:lpstr>
      <vt:lpstr>'様式D-1-1 (4)'!Print_Titles</vt:lpstr>
      <vt:lpstr>'様式D-1-1 (40)'!Print_Titles</vt:lpstr>
      <vt:lpstr>'様式D-1-1 (41)'!Print_Titles</vt:lpstr>
      <vt:lpstr>'様式D-1-1 (42)'!Print_Titles</vt:lpstr>
      <vt:lpstr>'様式D-1-1 (43)'!Print_Titles</vt:lpstr>
      <vt:lpstr>'様式D-1-1 (44)'!Print_Titles</vt:lpstr>
      <vt:lpstr>'様式D-1-1 (45)'!Print_Titles</vt:lpstr>
      <vt:lpstr>'様式D-1-1 (46)'!Print_Titles</vt:lpstr>
      <vt:lpstr>'様式D-1-1 (47)'!Print_Titles</vt:lpstr>
      <vt:lpstr>'様式D-1-1 (48)'!Print_Titles</vt:lpstr>
      <vt:lpstr>'様式D-1-1 (49)'!Print_Titles</vt:lpstr>
      <vt:lpstr>'様式D-1-1 (5)'!Print_Titles</vt:lpstr>
      <vt:lpstr>'様式D-1-1 (50)'!Print_Titles</vt:lpstr>
      <vt:lpstr>'様式D-1-1 (6)'!Print_Titles</vt:lpstr>
      <vt:lpstr>'様式D-1-1 (7)'!Print_Titles</vt:lpstr>
      <vt:lpstr>'様式D-1-1 (8)'!Print_Titles</vt:lpstr>
      <vt:lpstr>'様式D-1-1 (9)'!Print_Titles</vt:lpstr>
      <vt:lpstr>'様式D-1-2 (1)'!Print_Titles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'様式D-3_S031'!Print_Titles</vt:lpstr>
      <vt:lpstr>'様式D-3_S032'!Print_Titles</vt:lpstr>
      <vt:lpstr>'様式D-3_S033'!Print_Titles</vt:lpstr>
      <vt:lpstr>'様式D-3_S034'!Print_Titles</vt:lpstr>
      <vt:lpstr>'様式D-3_S035'!Print_Titles</vt:lpstr>
      <vt:lpstr>'様式D-3_S036'!Print_Titles</vt:lpstr>
      <vt:lpstr>'様式D-3_S037'!Print_Titles</vt:lpstr>
      <vt:lpstr>'様式D-3_S038'!Print_Titles</vt:lpstr>
      <vt:lpstr>'様式D-3_S039'!Print_Titles</vt:lpstr>
      <vt:lpstr>'様式D-3_S040'!Print_Titles</vt:lpstr>
      <vt:lpstr>'様式D-3_S041'!Print_Titles</vt:lpstr>
      <vt:lpstr>'様式D-3_S042'!Print_Titles</vt:lpstr>
      <vt:lpstr>'様式D-3_S043'!Print_Titles</vt:lpstr>
      <vt:lpstr>'様式D-3_S044'!Print_Titles</vt:lpstr>
      <vt:lpstr>'様式D-3_S045'!Print_Titles</vt:lpstr>
      <vt:lpstr>'様式D-3_S046'!Print_Titles</vt:lpstr>
      <vt:lpstr>'様式D-3_S047'!Print_Titles</vt:lpstr>
      <vt:lpstr>'様式D-3_S048'!Print_Titles</vt:lpstr>
      <vt:lpstr>'様式D-3_S049'!Print_Titles</vt:lpstr>
      <vt:lpstr>'様式D-3_S050'!Print_Titles</vt:lpstr>
      <vt:lpstr>'様式D-3_S051'!Print_Titles</vt:lpstr>
      <vt:lpstr>'様式D-3_S052'!Print_Titles</vt:lpstr>
      <vt:lpstr>'様式D-3_S053'!Print_Titles</vt:lpstr>
      <vt:lpstr>'様式D-3_S054'!Print_Titles</vt:lpstr>
      <vt:lpstr>'様式D-3_S055'!Print_Titles</vt:lpstr>
      <vt:lpstr>'様式D-3_S056'!Print_Titles</vt:lpstr>
      <vt:lpstr>'様式D-3_S057'!Print_Titles</vt:lpstr>
      <vt:lpstr>'様式D-3_S058'!Print_Titles</vt:lpstr>
      <vt:lpstr>'様式D-3_S059'!Print_Titles</vt:lpstr>
      <vt:lpstr>'様式D-3_S060'!Print_Titles</vt:lpstr>
      <vt:lpstr>'様式D-3_S061'!Print_Titles</vt:lpstr>
      <vt:lpstr>'様式D-3_S062'!Print_Titles</vt:lpstr>
      <vt:lpstr>'様式D-3_S063'!Print_Titles</vt:lpstr>
      <vt:lpstr>'様式D-3_S064'!Print_Titles</vt:lpstr>
      <vt:lpstr>'様式D-3_S065'!Print_Titles</vt:lpstr>
      <vt:lpstr>'様式D-3_S066'!Print_Titles</vt:lpstr>
      <vt:lpstr>'様式D-3_S067'!Print_Titles</vt:lpstr>
      <vt:lpstr>'様式D-3_S068'!Print_Titles</vt:lpstr>
      <vt:lpstr>'様式D-3_S069'!Print_Titles</vt:lpstr>
      <vt:lpstr>'様式D-3_S070'!Print_Titles</vt:lpstr>
      <vt:lpstr>'様式D-3_S071'!Print_Titles</vt:lpstr>
      <vt:lpstr>'様式D-3_S072'!Print_Titles</vt:lpstr>
      <vt:lpstr>'様式D-3_S073'!Print_Titles</vt:lpstr>
      <vt:lpstr>'様式D-3_S074'!Print_Titles</vt:lpstr>
      <vt:lpstr>'様式D-3_S075'!Print_Titles</vt:lpstr>
      <vt:lpstr>'様式D-3_S076'!Print_Titles</vt:lpstr>
      <vt:lpstr>'様式D-3_S077'!Print_Titles</vt:lpstr>
      <vt:lpstr>'様式D-3_S078'!Print_Titles</vt:lpstr>
      <vt:lpstr>'様式D-3_S079'!Print_Titles</vt:lpstr>
      <vt:lpstr>'様式D-3_S080'!Print_Titles</vt:lpstr>
      <vt:lpstr>'様式D-3_S081'!Print_Titles</vt:lpstr>
      <vt:lpstr>'様式D-3_S082'!Print_Titles</vt:lpstr>
      <vt:lpstr>'様式D-3_S083'!Print_Titles</vt:lpstr>
      <vt:lpstr>'様式D-3_S084'!Print_Titles</vt:lpstr>
      <vt:lpstr>'様式D-3_S085'!Print_Titles</vt:lpstr>
      <vt:lpstr>様式F!Print_Titles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藤原 朱里</cp:lastModifiedBy>
  <cp:revision/>
  <cp:lastPrinted>2026-01-20T05:38:32Z</cp:lastPrinted>
  <dcterms:created xsi:type="dcterms:W3CDTF">2012-04-09T00:49:26Z</dcterms:created>
  <dcterms:modified xsi:type="dcterms:W3CDTF">2026-04-14T10:40:19Z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