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R231025\Desktop\20250410佐波山トンネル点検調書の修正\3.長峠隧道\"/>
    </mc:Choice>
  </mc:AlternateContent>
  <xr:revisionPtr revIDLastSave="0" documentId="13_ncr:1_{2B5D33EB-7834-4A6B-812D-ADFE36975D22}" xr6:coauthVersionLast="47" xr6:coauthVersionMax="47" xr10:uidLastSave="{00000000-0000-0000-0000-000000000000}"/>
  <bookViews>
    <workbookView xWindow="-120" yWindow="-120" windowWidth="29040" windowHeight="15840" tabRatio="764" xr2:uid="{00000000-000D-0000-FFFF-FFFF00000000}"/>
  </bookViews>
  <sheets>
    <sheet name="様式A-1" sheetId="1380" r:id="rId1"/>
    <sheet name="様式A-2" sheetId="1381" r:id="rId2"/>
    <sheet name="様式A-3" sheetId="1382" r:id="rId3"/>
    <sheet name="様式B_001" sheetId="1378" r:id="rId4"/>
    <sheet name="様式B_002" sheetId="1379" r:id="rId5"/>
    <sheet name="様式C-1-1" sheetId="1375" r:id="rId6"/>
    <sheet name="様式C-1-2" sheetId="1376" r:id="rId7"/>
    <sheet name="様式C-2" sheetId="1377" r:id="rId8"/>
    <sheet name="様式D-1-1_001" sheetId="1338" r:id="rId9"/>
    <sheet name="様式D-1-1_002" sheetId="1339" r:id="rId10"/>
    <sheet name="様式D-1-1_003" sheetId="1340" r:id="rId11"/>
    <sheet name="様式D-1-1_004" sheetId="1341" r:id="rId12"/>
    <sheet name="様式D-1-1_005" sheetId="1342" r:id="rId13"/>
    <sheet name="様式D-1-1_006" sheetId="1343" r:id="rId14"/>
    <sheet name="様式D-1-1_007" sheetId="1344" r:id="rId15"/>
    <sheet name="様式D-1-1_008" sheetId="1345" r:id="rId16"/>
    <sheet name="様式D-1-1_009" sheetId="1346" r:id="rId17"/>
    <sheet name="様式D-1-1_010" sheetId="1347" r:id="rId18"/>
    <sheet name="様式D-1-1_011" sheetId="1348" r:id="rId19"/>
    <sheet name="様式D-1-1_012" sheetId="1349" r:id="rId20"/>
    <sheet name="様式D-1-1_013" sheetId="1350" r:id="rId21"/>
    <sheet name="様式D-1-1_014" sheetId="1351" r:id="rId22"/>
    <sheet name="様式D-1-1_015" sheetId="1352" r:id="rId23"/>
    <sheet name="様式D-1-1_016" sheetId="1353" r:id="rId24"/>
    <sheet name="様式D-1-1_017" sheetId="1354" r:id="rId25"/>
    <sheet name="様式D-1-1_018" sheetId="1355" r:id="rId26"/>
    <sheet name="様式D-1-2_001" sheetId="1373" r:id="rId27"/>
    <sheet name="様式D-1-2_002" sheetId="1374" r:id="rId28"/>
    <sheet name="様式D-2-1_001" sheetId="1371" r:id="rId29"/>
    <sheet name="様式D-2-1_002" sheetId="1372" r:id="rId30"/>
    <sheet name="様式D-2-1´_001" sheetId="1369" r:id="rId31"/>
    <sheet name="様式D-2-1´_002" sheetId="1370" r:id="rId32"/>
    <sheet name="様式D-3_PS" sheetId="1357" r:id="rId33"/>
    <sheet name="様式D-3_S001" sheetId="1358" r:id="rId34"/>
    <sheet name="様式D-3_S002" sheetId="1359" r:id="rId35"/>
    <sheet name="様式D-3_S003" sheetId="1360" r:id="rId36"/>
    <sheet name="様式D-3_S004" sheetId="1361" r:id="rId37"/>
    <sheet name="様式D-3_S005" sheetId="1362" r:id="rId38"/>
    <sheet name="様式D-3_S006" sheetId="1363" r:id="rId39"/>
    <sheet name="様式D-3_S007" sheetId="1364" r:id="rId40"/>
    <sheet name="様式D-3_S008" sheetId="1365" r:id="rId41"/>
    <sheet name="様式D-3_S009" sheetId="1366" r:id="rId42"/>
    <sheet name="様式D-3_PE" sheetId="1367" r:id="rId43"/>
    <sheet name="様式E" sheetId="1356" r:id="rId44"/>
    <sheet name="様式F " sheetId="1368" r:id="rId45"/>
    <sheet name="様式G" sheetId="1383" r:id="rId46"/>
  </sheets>
  <definedNames>
    <definedName name="_xlnm._FilterDatabase" localSheetId="5" hidden="1">'様式C-1-1'!$A$8:$Y$128</definedName>
    <definedName name="_xlnm.Print_Area" localSheetId="0">'様式A-1'!$B$2:$AB$29</definedName>
    <definedName name="_xlnm.Print_Area" localSheetId="1">'様式A-2'!$B$3:$AN$42</definedName>
    <definedName name="_xlnm.Print_Area" localSheetId="2">'様式A-3'!$B$3:$AI$18</definedName>
    <definedName name="_xlnm.Print_Area" localSheetId="3">様式B_001!$B$2:$AA$33</definedName>
    <definedName name="_xlnm.Print_Area" localSheetId="4">様式B_002!$B$2:$AA$33</definedName>
    <definedName name="_xlnm.Print_Area" localSheetId="5">'様式C-1-1'!$B$2:$Y$128</definedName>
    <definedName name="_xlnm.Print_Area" localSheetId="6">'様式C-1-2'!$A$1:$X$46</definedName>
    <definedName name="_xlnm.Print_Area" localSheetId="7">'様式C-2'!$B$2:$Z$23</definedName>
    <definedName name="_xlnm.Print_Area" localSheetId="8">'様式D-1-1_001'!$B$2:$W$31</definedName>
    <definedName name="_xlnm.Print_Area" localSheetId="9">'様式D-1-1_002'!$B$2:$W$31</definedName>
    <definedName name="_xlnm.Print_Area" localSheetId="10">'様式D-1-1_003'!$B$2:$W$31</definedName>
    <definedName name="_xlnm.Print_Area" localSheetId="11">'様式D-1-1_004'!$B$2:$W$31</definedName>
    <definedName name="_xlnm.Print_Area" localSheetId="12">'様式D-1-1_005'!$B$2:$W$31</definedName>
    <definedName name="_xlnm.Print_Area" localSheetId="13">'様式D-1-1_006'!$B$2:$W$31</definedName>
    <definedName name="_xlnm.Print_Area" localSheetId="14">'様式D-1-1_007'!$B$2:$W$31</definedName>
    <definedName name="_xlnm.Print_Area" localSheetId="15">'様式D-1-1_008'!$B$2:$W$31</definedName>
    <definedName name="_xlnm.Print_Area" localSheetId="16">'様式D-1-1_009'!$B$2:$W$31</definedName>
    <definedName name="_xlnm.Print_Area" localSheetId="17">'様式D-1-1_010'!$B$2:$W$31</definedName>
    <definedName name="_xlnm.Print_Area" localSheetId="18">'様式D-1-1_011'!$B$2:$W$31</definedName>
    <definedName name="_xlnm.Print_Area" localSheetId="19">'様式D-1-1_012'!$B$2:$W$31</definedName>
    <definedName name="_xlnm.Print_Area" localSheetId="20">'様式D-1-1_013'!$B$2:$W$31</definedName>
    <definedName name="_xlnm.Print_Area" localSheetId="21">'様式D-1-1_014'!$B$2:$W$31</definedName>
    <definedName name="_xlnm.Print_Area" localSheetId="22">'様式D-1-1_015'!$B$2:$W$31</definedName>
    <definedName name="_xlnm.Print_Area" localSheetId="23">'様式D-1-1_016'!$B$2:$W$31</definedName>
    <definedName name="_xlnm.Print_Area" localSheetId="24">'様式D-1-1_017'!$B$2:$W$31</definedName>
    <definedName name="_xlnm.Print_Area" localSheetId="25">'様式D-1-1_018'!$B$2:$W$31</definedName>
    <definedName name="_xlnm.Print_Area" localSheetId="26">'様式D-1-2_001'!$B$2:$Y$41</definedName>
    <definedName name="_xlnm.Print_Area" localSheetId="27">'様式D-1-2_002'!$B$2:$Y$41</definedName>
    <definedName name="_xlnm.Print_Area" localSheetId="28">'様式D-2-1_001'!$B$3:$AI$18</definedName>
    <definedName name="_xlnm.Print_Area" localSheetId="29">'様式D-2-1_002'!$B$3:$AI$18</definedName>
    <definedName name="_xlnm.Print_Area" localSheetId="30">'様式D-2-1´_001'!$B$3:$AI$18</definedName>
    <definedName name="_xlnm.Print_Area" localSheetId="31">'様式D-2-1´_002'!$B$3:$AI$18</definedName>
    <definedName name="_xlnm.Print_Area" localSheetId="42">'様式D-3_PE'!$A$1:$AO$45</definedName>
    <definedName name="_xlnm.Print_Area" localSheetId="32">'様式D-3_PS'!$A$1:$AO$45</definedName>
    <definedName name="_xlnm.Print_Area" localSheetId="33">'様式D-3_S001'!$A$1:$AO$45</definedName>
    <definedName name="_xlnm.Print_Area" localSheetId="34">'様式D-3_S002'!$A$1:$AO$45</definedName>
    <definedName name="_xlnm.Print_Area" localSheetId="35">'様式D-3_S003'!$A$1:$AO$45</definedName>
    <definedName name="_xlnm.Print_Area" localSheetId="36">'様式D-3_S004'!$A$1:$AO$45</definedName>
    <definedName name="_xlnm.Print_Area" localSheetId="37">'様式D-3_S005'!$A$1:$AO$45</definedName>
    <definedName name="_xlnm.Print_Area" localSheetId="38">'様式D-3_S006'!$A$1:$AO$45</definedName>
    <definedName name="_xlnm.Print_Area" localSheetId="39">'様式D-3_S007'!$A$1:$AO$45</definedName>
    <definedName name="_xlnm.Print_Area" localSheetId="40">'様式D-3_S008'!$A$1:$AO$45</definedName>
    <definedName name="_xlnm.Print_Area" localSheetId="41">'様式D-3_S009'!$A$1:$AO$45</definedName>
    <definedName name="_xlnm.Print_Area" localSheetId="44">'様式F '!$B$1:$AB$50</definedName>
    <definedName name="_xlnm.Print_Area" localSheetId="45">様式G!$A$1:$AA$16</definedName>
    <definedName name="_xlnm.Print_Titles" localSheetId="1">'様式A-2'!$3:$9</definedName>
    <definedName name="_xlnm.Print_Titles" localSheetId="5">'様式C-1-1'!$2:$8</definedName>
    <definedName name="_xlnm.Print_Titles" localSheetId="6">'様式C-1-2'!$1:$7</definedName>
    <definedName name="_xlnm.Print_Titles" localSheetId="8">'様式D-1-1_001'!$B:$W,'様式D-1-1_001'!$2:$4</definedName>
    <definedName name="_xlnm.Print_Titles" localSheetId="9">'様式D-1-1_002'!$B:$W,'様式D-1-1_002'!$2:$4</definedName>
    <definedName name="_xlnm.Print_Titles" localSheetId="10">'様式D-1-1_003'!$B:$W,'様式D-1-1_003'!$2:$4</definedName>
    <definedName name="_xlnm.Print_Titles" localSheetId="11">'様式D-1-1_004'!$B:$W,'様式D-1-1_004'!$2:$4</definedName>
    <definedName name="_xlnm.Print_Titles" localSheetId="12">'様式D-1-1_005'!$B:$W,'様式D-1-1_005'!$2:$4</definedName>
    <definedName name="_xlnm.Print_Titles" localSheetId="13">'様式D-1-1_006'!$B:$W,'様式D-1-1_006'!$2:$4</definedName>
    <definedName name="_xlnm.Print_Titles" localSheetId="14">'様式D-1-1_007'!$B:$W,'様式D-1-1_007'!$2:$4</definedName>
    <definedName name="_xlnm.Print_Titles" localSheetId="15">'様式D-1-1_008'!$B:$W,'様式D-1-1_008'!$2:$4</definedName>
    <definedName name="_xlnm.Print_Titles" localSheetId="16">'様式D-1-1_009'!$B:$W,'様式D-1-1_009'!$2:$4</definedName>
    <definedName name="_xlnm.Print_Titles" localSheetId="17">'様式D-1-1_010'!$B:$W,'様式D-1-1_010'!$2:$4</definedName>
    <definedName name="_xlnm.Print_Titles" localSheetId="18">'様式D-1-1_011'!$B:$W,'様式D-1-1_011'!$2:$4</definedName>
    <definedName name="_xlnm.Print_Titles" localSheetId="19">'様式D-1-1_012'!$B:$W,'様式D-1-1_012'!$2:$4</definedName>
    <definedName name="_xlnm.Print_Titles" localSheetId="20">'様式D-1-1_013'!$B:$W,'様式D-1-1_013'!$2:$4</definedName>
    <definedName name="_xlnm.Print_Titles" localSheetId="21">'様式D-1-1_014'!$B:$W,'様式D-1-1_014'!$2:$4</definedName>
    <definedName name="_xlnm.Print_Titles" localSheetId="22">'様式D-1-1_015'!$B:$W,'様式D-1-1_015'!$2:$4</definedName>
    <definedName name="_xlnm.Print_Titles" localSheetId="23">'様式D-1-1_016'!$B:$W,'様式D-1-1_016'!$2:$4</definedName>
    <definedName name="_xlnm.Print_Titles" localSheetId="24">'様式D-1-1_017'!$B:$W,'様式D-1-1_017'!$2:$4</definedName>
    <definedName name="_xlnm.Print_Titles" localSheetId="25">'様式D-1-1_018'!$B:$W,'様式D-1-1_018'!$2:$4</definedName>
    <definedName name="_xlnm.Print_Titles" localSheetId="26">'様式D-1-2_001'!$B:$Y,'様式D-1-2_001'!$2:$4</definedName>
    <definedName name="_xlnm.Print_Titles" localSheetId="27">'様式D-1-2_002'!$B:$Y,'様式D-1-2_002'!$2:$4</definedName>
    <definedName name="_xlnm.Print_Titles" localSheetId="42">'様式D-3_PE'!$B:$AO,'様式D-3_PE'!$3:$5</definedName>
    <definedName name="_xlnm.Print_Titles" localSheetId="32">'様式D-3_PS'!$B:$AO,'様式D-3_PS'!$3:$5</definedName>
    <definedName name="_xlnm.Print_Titles" localSheetId="33">'様式D-3_S001'!$B:$AO,'様式D-3_S001'!$3:$5</definedName>
    <definedName name="_xlnm.Print_Titles" localSheetId="34">'様式D-3_S002'!$B:$AO,'様式D-3_S002'!$3:$5</definedName>
    <definedName name="_xlnm.Print_Titles" localSheetId="35">'様式D-3_S003'!$B:$AO,'様式D-3_S003'!$3:$5</definedName>
    <definedName name="_xlnm.Print_Titles" localSheetId="36">'様式D-3_S004'!$B:$AO,'様式D-3_S004'!$3:$5</definedName>
    <definedName name="_xlnm.Print_Titles" localSheetId="37">'様式D-3_S005'!$B:$AO,'様式D-3_S005'!$3:$5</definedName>
    <definedName name="_xlnm.Print_Titles" localSheetId="38">'様式D-3_S006'!$B:$AO,'様式D-3_S006'!$3:$5</definedName>
    <definedName name="_xlnm.Print_Titles" localSheetId="39">'様式D-3_S007'!$B:$AO,'様式D-3_S007'!$3:$5</definedName>
    <definedName name="_xlnm.Print_Titles" localSheetId="40">'様式D-3_S008'!$B:$AO,'様式D-3_S008'!$3:$5</definedName>
    <definedName name="_xlnm.Print_Titles" localSheetId="41">'様式D-3_S009'!$B:$AO,'様式D-3_S009'!$3:$5</definedName>
    <definedName name="_xlnm.Print_Titles" localSheetId="44">'様式F '!$1:$9</definedName>
    <definedName name="Z_D77EBD73_782E_4A63_AC37_29D349B4D009_.wvu.Cols" localSheetId="5" hidden="1">'様式C-1-1'!#REF!</definedName>
    <definedName name="Z_D77EBD73_782E_4A63_AC37_29D349B4D009_.wvu.Cols" localSheetId="6" hidden="1">'様式C-1-2'!#REF!</definedName>
    <definedName name="Z_D77EBD73_782E_4A63_AC37_29D349B4D009_.wvu.Cols" localSheetId="7"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様式B_001!$B$20:$Z$29</definedName>
    <definedName name="Z_D77EBD73_782E_4A63_AC37_29D349B4D009_.wvu.PrintArea" localSheetId="4" hidden="1">様式B_002!$B$20:$Z$29</definedName>
    <definedName name="Z_D77EBD73_782E_4A63_AC37_29D349B4D009_.wvu.PrintArea" localSheetId="5" hidden="1">'様式C-1-1'!$B$2:$X$126</definedName>
    <definedName name="Z_D77EBD73_782E_4A63_AC37_29D349B4D009_.wvu.PrintArea" localSheetId="6" hidden="1">'様式C-1-2'!#REF!</definedName>
    <definedName name="Z_D77EBD73_782E_4A63_AC37_29D349B4D009_.wvu.PrintArea" localSheetId="7" hidden="1">'様式C-2'!$B$2:$Z$21</definedName>
    <definedName name="Z_D77EBD73_782E_4A63_AC37_29D349B4D009_.wvu.PrintArea" localSheetId="28" hidden="1">'様式D-2-1_001'!$B$3:$AI$18</definedName>
    <definedName name="Z_D77EBD73_782E_4A63_AC37_29D349B4D009_.wvu.PrintArea" localSheetId="29" hidden="1">'様式D-2-1_002'!$B$3:$AI$18</definedName>
    <definedName name="Z_D77EBD73_782E_4A63_AC37_29D349B4D009_.wvu.PrintArea" localSheetId="30" hidden="1">'様式D-2-1´_001'!$B$3:$AI$18</definedName>
    <definedName name="Z_D77EBD73_782E_4A63_AC37_29D349B4D009_.wvu.PrintArea" localSheetId="31" hidden="1">'様式D-2-1´_002'!$B$3:$AI$18</definedName>
    <definedName name="Z_D77EBD73_782E_4A63_AC37_29D349B4D009_.wvu.PrintArea" localSheetId="42" hidden="1">'様式D-3_PE'!$B$3:$AO$47</definedName>
    <definedName name="Z_D77EBD73_782E_4A63_AC37_29D349B4D009_.wvu.PrintArea" localSheetId="32" hidden="1">'様式D-3_PS'!$B$3:$AO$47</definedName>
    <definedName name="Z_D77EBD73_782E_4A63_AC37_29D349B4D009_.wvu.PrintArea" localSheetId="33" hidden="1">'様式D-3_S001'!$B$3:$AO$47</definedName>
    <definedName name="Z_D77EBD73_782E_4A63_AC37_29D349B4D009_.wvu.PrintArea" localSheetId="34" hidden="1">'様式D-3_S002'!$B$3:$AO$47</definedName>
    <definedName name="Z_D77EBD73_782E_4A63_AC37_29D349B4D009_.wvu.PrintArea" localSheetId="35" hidden="1">'様式D-3_S003'!$B$3:$AO$47</definedName>
    <definedName name="Z_D77EBD73_782E_4A63_AC37_29D349B4D009_.wvu.PrintArea" localSheetId="36" hidden="1">'様式D-3_S004'!$B$3:$AO$47</definedName>
    <definedName name="Z_D77EBD73_782E_4A63_AC37_29D349B4D009_.wvu.PrintArea" localSheetId="37" hidden="1">'様式D-3_S005'!$B$3:$AO$47</definedName>
    <definedName name="Z_D77EBD73_782E_4A63_AC37_29D349B4D009_.wvu.PrintArea" localSheetId="38" hidden="1">'様式D-3_S006'!$B$3:$AO$47</definedName>
    <definedName name="Z_D77EBD73_782E_4A63_AC37_29D349B4D009_.wvu.PrintArea" localSheetId="39" hidden="1">'様式D-3_S007'!$B$3:$AO$47</definedName>
    <definedName name="Z_D77EBD73_782E_4A63_AC37_29D349B4D009_.wvu.PrintArea" localSheetId="40" hidden="1">'様式D-3_S008'!$B$3:$AO$47</definedName>
    <definedName name="Z_D77EBD73_782E_4A63_AC37_29D349B4D009_.wvu.PrintArea" localSheetId="41" hidden="1">'様式D-3_S009'!$B$3:$AO$47</definedName>
    <definedName name="Z_D77EBD73_782E_4A63_AC37_29D349B4D009_.wvu.PrintArea" localSheetId="45" hidden="1">様式G!$B$2:$Z$16</definedName>
    <definedName name="その他">#REF!</definedName>
    <definedName name="その他施設">#REF!</definedName>
    <definedName name="トンネル工法">#REF!</definedName>
    <definedName name="換気施設">#REF!</definedName>
    <definedName name="坑門">#REF!</definedName>
    <definedName name="照明施設">#REF!</definedName>
    <definedName name="措置後判定">#REF!</definedName>
    <definedName name="天井板">#REF!</definedName>
    <definedName name="内装板">#REF!</definedName>
    <definedName name="非常用施設">#REF!</definedName>
    <definedName name="附属物応急措置後〇">#REF!</definedName>
    <definedName name="部位本体">#REF!</definedName>
    <definedName name="覆工">#REF!</definedName>
    <definedName name="変状区分">#REF!</definedName>
    <definedName name="路面">#REF!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 i="1382" l="1"/>
  <c r="E5" i="1382"/>
  <c r="AF4" i="1382"/>
  <c r="W4" i="1382"/>
  <c r="M4" i="1382"/>
  <c r="E4" i="1382"/>
  <c r="M5" i="1381"/>
  <c r="E5" i="1381"/>
  <c r="AI4" i="1381"/>
  <c r="Y4" i="1381"/>
  <c r="M4" i="1381"/>
  <c r="E4" i="1381"/>
  <c r="AE8" i="1380"/>
  <c r="AE7" i="1380"/>
  <c r="G45" i="1368"/>
  <c r="AB44" i="1368"/>
  <c r="AA44" i="1368"/>
  <c r="Z44" i="1368"/>
  <c r="Y44" i="1368"/>
  <c r="X44" i="1368"/>
  <c r="W44" i="1368"/>
  <c r="V44" i="1368"/>
  <c r="U44" i="1368"/>
  <c r="T44" i="1368"/>
  <c r="S44" i="1368"/>
  <c r="R44" i="1368"/>
  <c r="Q44" i="1368"/>
  <c r="P44" i="1368"/>
  <c r="O44" i="1368"/>
  <c r="O45" i="1368" s="1"/>
  <c r="N44" i="1368"/>
  <c r="M44" i="1368"/>
  <c r="L44" i="1368"/>
  <c r="K44" i="1368"/>
  <c r="K45" i="1368" s="1"/>
  <c r="J44" i="1368"/>
  <c r="I44" i="1368"/>
  <c r="H44" i="1368"/>
  <c r="G44" i="1368"/>
  <c r="F44" i="1368"/>
  <c r="E44" i="1368"/>
  <c r="AJ37" i="1367"/>
  <c r="BJ5" i="1367" s="1"/>
  <c r="AI37" i="1367"/>
  <c r="BI5" i="1367" s="1"/>
  <c r="AH37" i="1367"/>
  <c r="BH5" i="1367" s="1"/>
  <c r="AG37" i="1367"/>
  <c r="BG5" i="1367" s="1"/>
  <c r="AF37" i="1367"/>
  <c r="BF5" i="1367" s="1"/>
  <c r="AE37" i="1367"/>
  <c r="AD37" i="1367"/>
  <c r="AC37" i="1367"/>
  <c r="BC5" i="1367" s="1"/>
  <c r="AB37" i="1367"/>
  <c r="AA37" i="1367"/>
  <c r="Z37" i="1367"/>
  <c r="Y37" i="1367"/>
  <c r="BM5" i="1367" s="1"/>
  <c r="AJ35" i="1367"/>
  <c r="AI35" i="1367"/>
  <c r="AH35" i="1367"/>
  <c r="AG35" i="1367"/>
  <c r="AF35" i="1367"/>
  <c r="BR5" i="1367" s="1"/>
  <c r="AE35" i="1367"/>
  <c r="BQ5" i="1367" s="1"/>
  <c r="AD35" i="1367"/>
  <c r="BP5" i="1367" s="1"/>
  <c r="AC35" i="1367"/>
  <c r="AQ34" i="1367"/>
  <c r="AQ33" i="1367"/>
  <c r="AQ32" i="1367"/>
  <c r="AQ31" i="1367"/>
  <c r="AQ30" i="1367"/>
  <c r="AQ29" i="1367"/>
  <c r="AQ28" i="1367"/>
  <c r="AQ27" i="1367"/>
  <c r="AQ26" i="1367"/>
  <c r="AQ25" i="1367"/>
  <c r="AQ24" i="1367"/>
  <c r="AQ23" i="1367"/>
  <c r="AQ22" i="1367"/>
  <c r="AQ21" i="1367"/>
  <c r="AQ20" i="1367"/>
  <c r="AQ19" i="1367"/>
  <c r="AQ18" i="1367"/>
  <c r="AQ17" i="1367"/>
  <c r="AQ16" i="1367"/>
  <c r="AQ15" i="1367"/>
  <c r="AQ14" i="1367"/>
  <c r="AQ13" i="1367"/>
  <c r="AQ12" i="1367"/>
  <c r="AQ11" i="1367"/>
  <c r="BV5" i="1367"/>
  <c r="BU5" i="1367"/>
  <c r="BT5" i="1367"/>
  <c r="BS5" i="1367"/>
  <c r="BO5" i="1367"/>
  <c r="BN5" i="1367"/>
  <c r="BE5" i="1367"/>
  <c r="BD5" i="1367"/>
  <c r="BB5" i="1367"/>
  <c r="BA5" i="1367"/>
  <c r="AZ5" i="1367"/>
  <c r="AY5" i="1367"/>
  <c r="AX5" i="1367"/>
  <c r="AW5" i="1367"/>
  <c r="AV5" i="1367"/>
  <c r="AJ37" i="1366"/>
  <c r="BJ5" i="1366" s="1"/>
  <c r="AI37" i="1366"/>
  <c r="AH37" i="1366"/>
  <c r="AG37" i="1366"/>
  <c r="AF37" i="1366"/>
  <c r="AE37" i="1366"/>
  <c r="AD37" i="1366"/>
  <c r="BD5" i="1366" s="1"/>
  <c r="AC37" i="1366"/>
  <c r="BC5" i="1366" s="1"/>
  <c r="AB37" i="1366"/>
  <c r="AA37" i="1366"/>
  <c r="BA5" i="1366" s="1"/>
  <c r="Z37" i="1366"/>
  <c r="AZ5" i="1366" s="1"/>
  <c r="Y37" i="1366"/>
  <c r="AY5" i="1366" s="1"/>
  <c r="AJ35" i="1366"/>
  <c r="AI35" i="1366"/>
  <c r="AH35" i="1366"/>
  <c r="AG35" i="1366"/>
  <c r="AF35" i="1366"/>
  <c r="AE35" i="1366"/>
  <c r="AD35" i="1366"/>
  <c r="AC35" i="1366"/>
  <c r="AQ34" i="1366"/>
  <c r="AQ33" i="1366"/>
  <c r="AQ32" i="1366"/>
  <c r="AQ31" i="1366"/>
  <c r="AQ30" i="1366"/>
  <c r="AQ29" i="1366"/>
  <c r="AQ28" i="1366"/>
  <c r="AQ27" i="1366"/>
  <c r="AQ26" i="1366"/>
  <c r="AQ25" i="1366"/>
  <c r="AQ24" i="1366"/>
  <c r="AQ23" i="1366"/>
  <c r="AQ22" i="1366"/>
  <c r="AQ21" i="1366"/>
  <c r="AQ20" i="1366"/>
  <c r="AQ19" i="1366"/>
  <c r="AQ18" i="1366"/>
  <c r="AQ17" i="1366"/>
  <c r="AQ16" i="1366"/>
  <c r="AQ15" i="1366"/>
  <c r="AQ14" i="1366"/>
  <c r="AQ13" i="1366"/>
  <c r="AQ12" i="1366"/>
  <c r="AQ11" i="1366"/>
  <c r="BV5" i="1366"/>
  <c r="BU5" i="1366"/>
  <c r="BT5" i="1366"/>
  <c r="BS5" i="1366"/>
  <c r="BR5" i="1366"/>
  <c r="BQ5" i="1366"/>
  <c r="BP5" i="1366"/>
  <c r="BO5" i="1366"/>
  <c r="BI5" i="1366"/>
  <c r="BH5" i="1366"/>
  <c r="BG5" i="1366"/>
  <c r="BF5" i="1366"/>
  <c r="BE5" i="1366"/>
  <c r="BB5" i="1366"/>
  <c r="AX5" i="1366"/>
  <c r="AW5" i="1366"/>
  <c r="AV5" i="1366"/>
  <c r="AJ37" i="1365"/>
  <c r="AI37" i="1365"/>
  <c r="AH37" i="1365"/>
  <c r="BH5" i="1365" s="1"/>
  <c r="AG37" i="1365"/>
  <c r="BG5" i="1365" s="1"/>
  <c r="AF37" i="1365"/>
  <c r="BF5" i="1365" s="1"/>
  <c r="AE37" i="1365"/>
  <c r="BE5" i="1365" s="1"/>
  <c r="AD37" i="1365"/>
  <c r="BD5" i="1365" s="1"/>
  <c r="AC37" i="1365"/>
  <c r="AB37" i="1365"/>
  <c r="BB5" i="1365" s="1"/>
  <c r="AA37" i="1365"/>
  <c r="BA5" i="1365" s="1"/>
  <c r="Z37" i="1365"/>
  <c r="Y37" i="1365"/>
  <c r="BK5" i="1365" s="1"/>
  <c r="AJ35" i="1365"/>
  <c r="AI35" i="1365"/>
  <c r="AH35" i="1365"/>
  <c r="AG35" i="1365"/>
  <c r="AF35" i="1365"/>
  <c r="AE35" i="1365"/>
  <c r="AD35" i="1365"/>
  <c r="BP5" i="1365" s="1"/>
  <c r="AC35" i="1365"/>
  <c r="AQ34" i="1365"/>
  <c r="AQ33" i="1365"/>
  <c r="AQ32" i="1365"/>
  <c r="AQ31" i="1365"/>
  <c r="AQ30" i="1365"/>
  <c r="AQ29" i="1365"/>
  <c r="AQ28" i="1365"/>
  <c r="AQ27" i="1365"/>
  <c r="AQ26" i="1365"/>
  <c r="AQ25" i="1365"/>
  <c r="AQ24" i="1365"/>
  <c r="AQ23" i="1365"/>
  <c r="AQ22" i="1365"/>
  <c r="AQ21" i="1365"/>
  <c r="AQ20" i="1365"/>
  <c r="AQ19" i="1365"/>
  <c r="AQ18" i="1365"/>
  <c r="AQ17" i="1365"/>
  <c r="AQ16" i="1365"/>
  <c r="AQ15" i="1365"/>
  <c r="AQ14" i="1365"/>
  <c r="AQ13" i="1365"/>
  <c r="AQ12" i="1365"/>
  <c r="AQ11" i="1365"/>
  <c r="BV5" i="1365"/>
  <c r="BU5" i="1365"/>
  <c r="BT5" i="1365"/>
  <c r="BS5" i="1365"/>
  <c r="BR5" i="1365"/>
  <c r="BQ5" i="1365"/>
  <c r="BO5" i="1365"/>
  <c r="BM5" i="1365"/>
  <c r="BL5" i="1365"/>
  <c r="BJ5" i="1365"/>
  <c r="BI5" i="1365"/>
  <c r="BC5" i="1365"/>
  <c r="AZ5" i="1365"/>
  <c r="AY5" i="1365"/>
  <c r="AX5" i="1365"/>
  <c r="AW5" i="1365"/>
  <c r="AV5" i="1365"/>
  <c r="AJ37" i="1364"/>
  <c r="AI37" i="1364"/>
  <c r="BI5" i="1364" s="1"/>
  <c r="AH37" i="1364"/>
  <c r="BH5" i="1364" s="1"/>
  <c r="AG37" i="1364"/>
  <c r="AF37" i="1364"/>
  <c r="AE37" i="1364"/>
  <c r="AD37" i="1364"/>
  <c r="AC37" i="1364"/>
  <c r="AB37" i="1364"/>
  <c r="BB5" i="1364" s="1"/>
  <c r="AA37" i="1364"/>
  <c r="Z37" i="1364"/>
  <c r="Y37" i="1364"/>
  <c r="AY5" i="1364" s="1"/>
  <c r="AJ35" i="1364"/>
  <c r="BV5" i="1364" s="1"/>
  <c r="AI35" i="1364"/>
  <c r="BU5" i="1364" s="1"/>
  <c r="AH35" i="1364"/>
  <c r="AG35" i="1364"/>
  <c r="AF35" i="1364"/>
  <c r="AE35" i="1364"/>
  <c r="AD35" i="1364"/>
  <c r="AC35" i="1364"/>
  <c r="AQ34" i="1364"/>
  <c r="AQ33" i="1364"/>
  <c r="AQ32" i="1364"/>
  <c r="AQ31" i="1364"/>
  <c r="AQ30" i="1364"/>
  <c r="AQ29" i="1364"/>
  <c r="AQ28" i="1364"/>
  <c r="AQ27" i="1364"/>
  <c r="AQ26" i="1364"/>
  <c r="AQ25" i="1364"/>
  <c r="AQ24" i="1364"/>
  <c r="AQ23" i="1364"/>
  <c r="AQ22" i="1364"/>
  <c r="AQ21" i="1364"/>
  <c r="AQ20" i="1364"/>
  <c r="AQ19" i="1364"/>
  <c r="AQ18" i="1364"/>
  <c r="AQ17" i="1364"/>
  <c r="AQ16" i="1364"/>
  <c r="AQ15" i="1364"/>
  <c r="AQ14" i="1364"/>
  <c r="AQ13" i="1364"/>
  <c r="AQ12" i="1364"/>
  <c r="AQ11" i="1364"/>
  <c r="BT5" i="1364"/>
  <c r="BS5" i="1364"/>
  <c r="BR5" i="1364"/>
  <c r="BQ5" i="1364"/>
  <c r="BP5" i="1364"/>
  <c r="BO5" i="1364"/>
  <c r="BJ5" i="1364"/>
  <c r="BG5" i="1364"/>
  <c r="BF5" i="1364"/>
  <c r="BE5" i="1364"/>
  <c r="BD5" i="1364"/>
  <c r="BC5" i="1364"/>
  <c r="BA5" i="1364"/>
  <c r="AZ5" i="1364"/>
  <c r="AX5" i="1364"/>
  <c r="AW5" i="1364"/>
  <c r="AV5" i="1364"/>
  <c r="AJ37" i="1363"/>
  <c r="AI37" i="1363"/>
  <c r="AH37" i="1363"/>
  <c r="AG37" i="1363"/>
  <c r="AF37" i="1363"/>
  <c r="BF5" i="1363" s="1"/>
  <c r="AE37" i="1363"/>
  <c r="BE5" i="1363" s="1"/>
  <c r="AD37" i="1363"/>
  <c r="BD5" i="1363" s="1"/>
  <c r="AC37" i="1363"/>
  <c r="BC5" i="1363" s="1"/>
  <c r="AB37" i="1363"/>
  <c r="BB5" i="1363" s="1"/>
  <c r="AA37" i="1363"/>
  <c r="BA5" i="1363" s="1"/>
  <c r="Z37" i="1363"/>
  <c r="BM5" i="1363" s="1"/>
  <c r="Y37" i="1363"/>
  <c r="AY5" i="1363" s="1"/>
  <c r="AJ35" i="1363"/>
  <c r="AI35" i="1363"/>
  <c r="AH35" i="1363"/>
  <c r="AG35" i="1363"/>
  <c r="AF35" i="1363"/>
  <c r="AE35" i="1363"/>
  <c r="AD35" i="1363"/>
  <c r="AC35" i="1363"/>
  <c r="AQ34" i="1363"/>
  <c r="AQ33" i="1363"/>
  <c r="AQ32" i="1363"/>
  <c r="AQ31" i="1363"/>
  <c r="AQ30" i="1363"/>
  <c r="AQ29" i="1363"/>
  <c r="AQ28" i="1363"/>
  <c r="AQ27" i="1363"/>
  <c r="AQ26" i="1363"/>
  <c r="AQ25" i="1363"/>
  <c r="AQ24" i="1363"/>
  <c r="AQ23" i="1363"/>
  <c r="AQ22" i="1363"/>
  <c r="AQ21" i="1363"/>
  <c r="AQ20" i="1363"/>
  <c r="AQ19" i="1363"/>
  <c r="AQ18" i="1363"/>
  <c r="AQ17" i="1363"/>
  <c r="AQ16" i="1363"/>
  <c r="AQ15" i="1363"/>
  <c r="AQ14" i="1363"/>
  <c r="AQ13" i="1363"/>
  <c r="AQ12" i="1363"/>
  <c r="AQ11" i="1363"/>
  <c r="BV5" i="1363"/>
  <c r="BU5" i="1363"/>
  <c r="BT5" i="1363"/>
  <c r="BS5" i="1363"/>
  <c r="BR5" i="1363"/>
  <c r="BQ5" i="1363"/>
  <c r="BP5" i="1363"/>
  <c r="BO5" i="1363"/>
  <c r="BK5" i="1363"/>
  <c r="BJ5" i="1363"/>
  <c r="BI5" i="1363"/>
  <c r="BH5" i="1363"/>
  <c r="BG5" i="1363"/>
  <c r="AX5" i="1363"/>
  <c r="AW5" i="1363"/>
  <c r="AV5" i="1363"/>
  <c r="AJ37" i="1362"/>
  <c r="BJ5" i="1362" s="1"/>
  <c r="AI37" i="1362"/>
  <c r="BI5" i="1362" s="1"/>
  <c r="AH37" i="1362"/>
  <c r="BH5" i="1362" s="1"/>
  <c r="AG37" i="1362"/>
  <c r="BG5" i="1362" s="1"/>
  <c r="AF37" i="1362"/>
  <c r="BF5" i="1362" s="1"/>
  <c r="AE37" i="1362"/>
  <c r="AD37" i="1362"/>
  <c r="AC37" i="1362"/>
  <c r="AB37" i="1362"/>
  <c r="AA37" i="1362"/>
  <c r="Z37" i="1362"/>
  <c r="Y37" i="1362"/>
  <c r="AJ35" i="1362"/>
  <c r="AI35" i="1362"/>
  <c r="AH35" i="1362"/>
  <c r="BT5" i="1362" s="1"/>
  <c r="AG35" i="1362"/>
  <c r="AF35" i="1362"/>
  <c r="AE35" i="1362"/>
  <c r="AD35" i="1362"/>
  <c r="BP5" i="1362" s="1"/>
  <c r="AC35" i="1362"/>
  <c r="BO5" i="1362" s="1"/>
  <c r="AQ34" i="1362"/>
  <c r="AQ33" i="1362"/>
  <c r="AQ32" i="1362"/>
  <c r="AQ31" i="1362"/>
  <c r="AQ30" i="1362"/>
  <c r="AQ29" i="1362"/>
  <c r="AQ28" i="1362"/>
  <c r="AQ27" i="1362"/>
  <c r="AQ26" i="1362"/>
  <c r="AQ25" i="1362"/>
  <c r="AQ24" i="1362"/>
  <c r="AQ23" i="1362"/>
  <c r="AQ22" i="1362"/>
  <c r="AQ21" i="1362"/>
  <c r="AQ20" i="1362"/>
  <c r="AQ19" i="1362"/>
  <c r="AQ18" i="1362"/>
  <c r="AQ17" i="1362"/>
  <c r="AQ16" i="1362"/>
  <c r="AQ15" i="1362"/>
  <c r="AQ14" i="1362"/>
  <c r="AQ13" i="1362"/>
  <c r="AQ12" i="1362"/>
  <c r="AQ11" i="1362"/>
  <c r="BV5" i="1362"/>
  <c r="BU5" i="1362"/>
  <c r="BS5" i="1362"/>
  <c r="BR5" i="1362"/>
  <c r="BQ5" i="1362"/>
  <c r="BN5" i="1362"/>
  <c r="BM5" i="1362"/>
  <c r="BL5" i="1362"/>
  <c r="BK5" i="1362"/>
  <c r="BE5" i="1362"/>
  <c r="BD5" i="1362"/>
  <c r="BC5" i="1362"/>
  <c r="BB5" i="1362"/>
  <c r="BA5" i="1362"/>
  <c r="AZ5" i="1362"/>
  <c r="AY5" i="1362"/>
  <c r="AX5" i="1362"/>
  <c r="AW5" i="1362"/>
  <c r="AV5" i="1362"/>
  <c r="AJ37" i="1361"/>
  <c r="AI37" i="1361"/>
  <c r="AH37" i="1361"/>
  <c r="AG37" i="1361"/>
  <c r="AF37" i="1361"/>
  <c r="AE37" i="1361"/>
  <c r="AD37" i="1361"/>
  <c r="BD5" i="1361" s="1"/>
  <c r="AC37" i="1361"/>
  <c r="BC5" i="1361" s="1"/>
  <c r="AB37" i="1361"/>
  <c r="BB5" i="1361" s="1"/>
  <c r="AA37" i="1361"/>
  <c r="BA5" i="1361" s="1"/>
  <c r="Z37" i="1361"/>
  <c r="AZ5" i="1361" s="1"/>
  <c r="Y37" i="1361"/>
  <c r="BK5" i="1361" s="1"/>
  <c r="AJ35" i="1361"/>
  <c r="BV5" i="1361" s="1"/>
  <c r="AI35" i="1361"/>
  <c r="AH35" i="1361"/>
  <c r="AG35" i="1361"/>
  <c r="AF35" i="1361"/>
  <c r="AE35" i="1361"/>
  <c r="AD35" i="1361"/>
  <c r="AC35" i="1361"/>
  <c r="AQ34" i="1361"/>
  <c r="AQ33" i="1361"/>
  <c r="AQ32" i="1361"/>
  <c r="AQ31" i="1361"/>
  <c r="AQ30" i="1361"/>
  <c r="AQ29" i="1361"/>
  <c r="AQ28" i="1361"/>
  <c r="AQ27" i="1361"/>
  <c r="AQ26" i="1361"/>
  <c r="AQ25" i="1361"/>
  <c r="AQ24" i="1361"/>
  <c r="AQ23" i="1361"/>
  <c r="AQ22" i="1361"/>
  <c r="AQ21" i="1361"/>
  <c r="AQ20" i="1361"/>
  <c r="AQ19" i="1361"/>
  <c r="AQ18" i="1361"/>
  <c r="AQ17" i="1361"/>
  <c r="AQ16" i="1361"/>
  <c r="AQ15" i="1361"/>
  <c r="AQ14" i="1361"/>
  <c r="AQ13" i="1361"/>
  <c r="AQ12" i="1361"/>
  <c r="AQ11" i="1361"/>
  <c r="BU5" i="1361"/>
  <c r="BT5" i="1361"/>
  <c r="BS5" i="1361"/>
  <c r="BR5" i="1361"/>
  <c r="BQ5" i="1361"/>
  <c r="BP5" i="1361"/>
  <c r="BO5" i="1361"/>
  <c r="BJ5" i="1361"/>
  <c r="BI5" i="1361"/>
  <c r="BH5" i="1361"/>
  <c r="BG5" i="1361"/>
  <c r="BF5" i="1361"/>
  <c r="BE5" i="1361"/>
  <c r="AX5" i="1361"/>
  <c r="AW5" i="1361"/>
  <c r="AV5" i="1361"/>
  <c r="AJ37" i="1360"/>
  <c r="BJ5" i="1360" s="1"/>
  <c r="AI37" i="1360"/>
  <c r="BI5" i="1360" s="1"/>
  <c r="AH37" i="1360"/>
  <c r="BH5" i="1360" s="1"/>
  <c r="AG37" i="1360"/>
  <c r="BG5" i="1360" s="1"/>
  <c r="AF37" i="1360"/>
  <c r="BF5" i="1360" s="1"/>
  <c r="AE37" i="1360"/>
  <c r="BE5" i="1360" s="1"/>
  <c r="AD37" i="1360"/>
  <c r="BD5" i="1360" s="1"/>
  <c r="AC37" i="1360"/>
  <c r="AB37" i="1360"/>
  <c r="AA37" i="1360"/>
  <c r="Z37" i="1360"/>
  <c r="Y37" i="1360"/>
  <c r="AJ35" i="1360"/>
  <c r="AI35" i="1360"/>
  <c r="AH35" i="1360"/>
  <c r="AG35" i="1360"/>
  <c r="AF35" i="1360"/>
  <c r="BR5" i="1360" s="1"/>
  <c r="AE35" i="1360"/>
  <c r="BQ5" i="1360" s="1"/>
  <c r="AD35" i="1360"/>
  <c r="BP5" i="1360" s="1"/>
  <c r="AC35" i="1360"/>
  <c r="AQ34" i="1360"/>
  <c r="AQ33" i="1360"/>
  <c r="AQ32" i="1360"/>
  <c r="AQ31" i="1360"/>
  <c r="AQ30" i="1360"/>
  <c r="AQ29" i="1360"/>
  <c r="AQ28" i="1360"/>
  <c r="AQ27" i="1360"/>
  <c r="AQ26" i="1360"/>
  <c r="AQ25" i="1360"/>
  <c r="AQ24" i="1360"/>
  <c r="AQ23" i="1360"/>
  <c r="AQ22" i="1360"/>
  <c r="AQ21" i="1360"/>
  <c r="AQ20" i="1360"/>
  <c r="AQ19" i="1360"/>
  <c r="AQ18" i="1360"/>
  <c r="AQ17" i="1360"/>
  <c r="AQ16" i="1360"/>
  <c r="AQ15" i="1360"/>
  <c r="AQ14" i="1360"/>
  <c r="AQ13" i="1360"/>
  <c r="AQ12" i="1360"/>
  <c r="AQ11" i="1360"/>
  <c r="BV5" i="1360"/>
  <c r="BU5" i="1360"/>
  <c r="BT5" i="1360"/>
  <c r="BS5" i="1360"/>
  <c r="BO5" i="1360"/>
  <c r="BN5" i="1360"/>
  <c r="BM5" i="1360"/>
  <c r="BL5" i="1360"/>
  <c r="BK5" i="1360"/>
  <c r="BC5" i="1360"/>
  <c r="BB5" i="1360"/>
  <c r="BA5" i="1360"/>
  <c r="AZ5" i="1360"/>
  <c r="AY5" i="1360"/>
  <c r="AX5" i="1360"/>
  <c r="AW5" i="1360"/>
  <c r="AV5" i="1360"/>
  <c r="AJ37" i="1359"/>
  <c r="AI37" i="1359"/>
  <c r="AH37" i="1359"/>
  <c r="AG37" i="1359"/>
  <c r="AF37" i="1359"/>
  <c r="AE37" i="1359"/>
  <c r="AD37" i="1359"/>
  <c r="AC37" i="1359"/>
  <c r="AB37" i="1359"/>
  <c r="BB5" i="1359" s="1"/>
  <c r="AA37" i="1359"/>
  <c r="BA5" i="1359" s="1"/>
  <c r="Z37" i="1359"/>
  <c r="AZ5" i="1359" s="1"/>
  <c r="Y37" i="1359"/>
  <c r="AY5" i="1359" s="1"/>
  <c r="AJ35" i="1359"/>
  <c r="AI35" i="1359"/>
  <c r="AH35" i="1359"/>
  <c r="BT5" i="1359" s="1"/>
  <c r="AG35" i="1359"/>
  <c r="AF35" i="1359"/>
  <c r="AE35" i="1359"/>
  <c r="AD35" i="1359"/>
  <c r="AC35" i="1359"/>
  <c r="AQ34" i="1359"/>
  <c r="AQ33" i="1359"/>
  <c r="AQ32" i="1359"/>
  <c r="AQ31" i="1359"/>
  <c r="AQ30" i="1359"/>
  <c r="AQ29" i="1359"/>
  <c r="AQ28" i="1359"/>
  <c r="AQ27" i="1359"/>
  <c r="AQ26" i="1359"/>
  <c r="AQ25" i="1359"/>
  <c r="AQ24" i="1359"/>
  <c r="AQ23" i="1359"/>
  <c r="AQ22" i="1359"/>
  <c r="AQ21" i="1359"/>
  <c r="AQ20" i="1359"/>
  <c r="AQ19" i="1359"/>
  <c r="AQ18" i="1359"/>
  <c r="AQ17" i="1359"/>
  <c r="AQ16" i="1359"/>
  <c r="AQ15" i="1359"/>
  <c r="AQ14" i="1359"/>
  <c r="AQ13" i="1359"/>
  <c r="AQ12" i="1359"/>
  <c r="AQ11" i="1359"/>
  <c r="BV5" i="1359"/>
  <c r="BU5" i="1359"/>
  <c r="BS5" i="1359"/>
  <c r="BR5" i="1359"/>
  <c r="BQ5" i="1359"/>
  <c r="BP5" i="1359"/>
  <c r="BO5" i="1359"/>
  <c r="BJ5" i="1359"/>
  <c r="BI5" i="1359"/>
  <c r="BH5" i="1359"/>
  <c r="BG5" i="1359"/>
  <c r="BF5" i="1359"/>
  <c r="BE5" i="1359"/>
  <c r="BD5" i="1359"/>
  <c r="BC5" i="1359"/>
  <c r="AX5" i="1359"/>
  <c r="AW5" i="1359"/>
  <c r="AV5" i="1359"/>
  <c r="AJ37" i="1358"/>
  <c r="AI37" i="1358"/>
  <c r="AH37" i="1358"/>
  <c r="BH5" i="1358" s="1"/>
  <c r="AG37" i="1358"/>
  <c r="BG5" i="1358" s="1"/>
  <c r="AF37" i="1358"/>
  <c r="BF5" i="1358" s="1"/>
  <c r="AE37" i="1358"/>
  <c r="BE5" i="1358" s="1"/>
  <c r="AD37" i="1358"/>
  <c r="BD5" i="1358" s="1"/>
  <c r="AC37" i="1358"/>
  <c r="BC5" i="1358" s="1"/>
  <c r="AB37" i="1358"/>
  <c r="BB5" i="1358" s="1"/>
  <c r="AA37" i="1358"/>
  <c r="BA5" i="1358" s="1"/>
  <c r="Z37" i="1358"/>
  <c r="Y37" i="1358"/>
  <c r="AJ35" i="1358"/>
  <c r="AI35" i="1358"/>
  <c r="AH35" i="1358"/>
  <c r="AG35" i="1358"/>
  <c r="AF35" i="1358"/>
  <c r="AE35" i="1358"/>
  <c r="BQ5" i="1358" s="1"/>
  <c r="AD35" i="1358"/>
  <c r="BP5" i="1358" s="1"/>
  <c r="AC35" i="1358"/>
  <c r="AQ34" i="1358"/>
  <c r="AQ33" i="1358"/>
  <c r="AQ32" i="1358"/>
  <c r="AQ31" i="1358"/>
  <c r="AQ30" i="1358"/>
  <c r="AQ29" i="1358"/>
  <c r="AQ28" i="1358"/>
  <c r="AQ27" i="1358"/>
  <c r="AQ26" i="1358"/>
  <c r="AQ25" i="1358"/>
  <c r="AQ24" i="1358"/>
  <c r="AQ23" i="1358"/>
  <c r="AQ22" i="1358"/>
  <c r="AQ21" i="1358"/>
  <c r="AQ20" i="1358"/>
  <c r="AQ19" i="1358"/>
  <c r="AQ18" i="1358"/>
  <c r="AQ17" i="1358"/>
  <c r="AQ16" i="1358"/>
  <c r="AQ15" i="1358"/>
  <c r="AQ14" i="1358"/>
  <c r="AQ13" i="1358"/>
  <c r="AQ12" i="1358"/>
  <c r="AQ11" i="1358"/>
  <c r="BV5" i="1358"/>
  <c r="BU5" i="1358"/>
  <c r="BT5" i="1358"/>
  <c r="BS5" i="1358"/>
  <c r="BR5" i="1358"/>
  <c r="BO5" i="1358"/>
  <c r="BN5" i="1358"/>
  <c r="BM5" i="1358"/>
  <c r="BL5" i="1358"/>
  <c r="BK5" i="1358"/>
  <c r="BJ5" i="1358"/>
  <c r="BI5" i="1358"/>
  <c r="AZ5" i="1358"/>
  <c r="AY5" i="1358"/>
  <c r="AX5" i="1358"/>
  <c r="AW5" i="1358"/>
  <c r="AV5" i="1358"/>
  <c r="AJ37" i="1357"/>
  <c r="BJ5" i="1357" s="1"/>
  <c r="AI37" i="1357"/>
  <c r="BI5" i="1357" s="1"/>
  <c r="AH37" i="1357"/>
  <c r="BH5" i="1357" s="1"/>
  <c r="AG37" i="1357"/>
  <c r="AF37" i="1357"/>
  <c r="BF5" i="1357" s="1"/>
  <c r="AE37" i="1357"/>
  <c r="AD37" i="1357"/>
  <c r="AC37" i="1357"/>
  <c r="AB37" i="1357"/>
  <c r="AA37" i="1357"/>
  <c r="Z37" i="1357"/>
  <c r="AZ5" i="1357" s="1"/>
  <c r="Y37" i="1357"/>
  <c r="AY5" i="1357" s="1"/>
  <c r="AJ35" i="1357"/>
  <c r="BV5" i="1357" s="1"/>
  <c r="AI35" i="1357"/>
  <c r="AH35" i="1357"/>
  <c r="BT5" i="1357" s="1"/>
  <c r="AG35" i="1357"/>
  <c r="BS5" i="1357" s="1"/>
  <c r="AF35" i="1357"/>
  <c r="BR5" i="1357" s="1"/>
  <c r="AE35" i="1357"/>
  <c r="AD35" i="1357"/>
  <c r="AC35" i="1357"/>
  <c r="AQ34" i="1357"/>
  <c r="AQ33" i="1357"/>
  <c r="AQ32" i="1357"/>
  <c r="AQ31" i="1357"/>
  <c r="AQ30" i="1357"/>
  <c r="AQ29" i="1357"/>
  <c r="AQ28" i="1357"/>
  <c r="AQ27" i="1357"/>
  <c r="AQ26" i="1357"/>
  <c r="AQ25" i="1357"/>
  <c r="AQ24" i="1357"/>
  <c r="AQ23" i="1357"/>
  <c r="AQ22" i="1357"/>
  <c r="AQ21" i="1357"/>
  <c r="AQ20" i="1357"/>
  <c r="AQ19" i="1357"/>
  <c r="AQ18" i="1357"/>
  <c r="AQ17" i="1357"/>
  <c r="AQ16" i="1357"/>
  <c r="AQ15" i="1357"/>
  <c r="AQ14" i="1357"/>
  <c r="AQ13" i="1357"/>
  <c r="AQ12" i="1357"/>
  <c r="AQ11" i="1357"/>
  <c r="BU5" i="1357"/>
  <c r="BQ5" i="1357"/>
  <c r="BP5" i="1357"/>
  <c r="BO5" i="1357"/>
  <c r="BG5" i="1357"/>
  <c r="BE5" i="1357"/>
  <c r="BD5" i="1357"/>
  <c r="BC5" i="1357"/>
  <c r="BB5" i="1357"/>
  <c r="BA5" i="1357"/>
  <c r="AX5" i="1357"/>
  <c r="AW5" i="1357"/>
  <c r="AV5" i="1357"/>
  <c r="AF8" i="1380" l="1"/>
  <c r="AF7" i="1380"/>
  <c r="BN5" i="1365"/>
  <c r="BK5" i="1359"/>
  <c r="BM5" i="1361"/>
  <c r="BL5" i="1359"/>
  <c r="BN5" i="1361"/>
  <c r="AZ5" i="1363"/>
  <c r="BK5" i="1366"/>
  <c r="BL5" i="1363"/>
  <c r="BK5" i="1357"/>
  <c r="BM5" i="1359"/>
  <c r="AY5" i="1361"/>
  <c r="BL5" i="1366"/>
  <c r="BN5" i="1363"/>
  <c r="BL5" i="1357"/>
  <c r="BN5" i="1359"/>
  <c r="BK5" i="1364"/>
  <c r="BM5" i="1366"/>
  <c r="BL5" i="1361"/>
  <c r="BM5" i="1357"/>
  <c r="BL5" i="1364"/>
  <c r="BN5" i="1366"/>
  <c r="BN5" i="1357"/>
  <c r="BM5" i="1364"/>
  <c r="BN5" i="1364"/>
  <c r="BK5" i="1367"/>
  <c r="BL5" i="1367"/>
  <c r="AH8" i="1380" l="1"/>
  <c r="AI8" i="1380" s="1"/>
  <c r="AH7" i="1380"/>
  <c r="AI7" i="1380" s="1"/>
  <c r="AG8" i="1380"/>
  <c r="AG7" i="1380"/>
</calcChain>
</file>

<file path=xl/sharedStrings.xml><?xml version="1.0" encoding="utf-8"?>
<sst xmlns="http://schemas.openxmlformats.org/spreadsheetml/2006/main" count="5758" uniqueCount="632">
  <si>
    <t>実施状況（実施日）</t>
    <rPh sb="0" eb="2">
      <t>ジッシ</t>
    </rPh>
    <rPh sb="2" eb="4">
      <t>ジョウキョウ</t>
    </rPh>
    <rPh sb="5" eb="8">
      <t>ジッシビ</t>
    </rPh>
    <phoneticPr fontId="7"/>
  </si>
  <si>
    <t>路 線 名</t>
    <rPh sb="0" eb="1">
      <t>ミチ</t>
    </rPh>
    <rPh sb="2" eb="3">
      <t>セン</t>
    </rPh>
    <rPh sb="4" eb="5">
      <t>メイ</t>
    </rPh>
    <phoneticPr fontId="17"/>
  </si>
  <si>
    <t>名　称</t>
    <rPh sb="0" eb="1">
      <t>ナ</t>
    </rPh>
    <rPh sb="2" eb="3">
      <t>ショウ</t>
    </rPh>
    <phoneticPr fontId="10"/>
  </si>
  <si>
    <t>変状
部位</t>
    <rPh sb="0" eb="2">
      <t>ヘンジョウ</t>
    </rPh>
    <rPh sb="3" eb="5">
      <t>ブイ</t>
    </rPh>
    <phoneticPr fontId="7"/>
  </si>
  <si>
    <t>変状種類</t>
    <rPh sb="0" eb="2">
      <t>ヘンジョウ</t>
    </rPh>
    <rPh sb="2" eb="4">
      <t>シュルイ</t>
    </rPh>
    <phoneticPr fontId="7"/>
  </si>
  <si>
    <t>写真
番号</t>
    <phoneticPr fontId="7"/>
  </si>
  <si>
    <t>管理者名</t>
    <phoneticPr fontId="17"/>
  </si>
  <si>
    <t>フリガナ</t>
    <phoneticPr fontId="17"/>
  </si>
  <si>
    <t>部位区分</t>
    <rPh sb="0" eb="2">
      <t>ブイ</t>
    </rPh>
    <rPh sb="2" eb="4">
      <t>クブン</t>
    </rPh>
    <phoneticPr fontId="10"/>
  </si>
  <si>
    <t>対象箇所</t>
    <rPh sb="0" eb="2">
      <t>タイショウ</t>
    </rPh>
    <rPh sb="2" eb="4">
      <t>カショ</t>
    </rPh>
    <phoneticPr fontId="10"/>
  </si>
  <si>
    <t>定期点検年月日</t>
    <rPh sb="4" eb="7">
      <t>ネンガッピ</t>
    </rPh>
    <phoneticPr fontId="7"/>
  </si>
  <si>
    <t>覆工スパン
番号</t>
    <rPh sb="0" eb="2">
      <t>フッコウ</t>
    </rPh>
    <rPh sb="6" eb="8">
      <t>バンゴウ</t>
    </rPh>
    <phoneticPr fontId="7"/>
  </si>
  <si>
    <t>応急措置前</t>
    <rPh sb="0" eb="2">
      <t>オウキュウ</t>
    </rPh>
    <rPh sb="2" eb="4">
      <t>ソチ</t>
    </rPh>
    <rPh sb="4" eb="5">
      <t>マエ</t>
    </rPh>
    <phoneticPr fontId="7"/>
  </si>
  <si>
    <t>対策
区分</t>
    <rPh sb="0" eb="2">
      <t>タイサク</t>
    </rPh>
    <rPh sb="3" eb="5">
      <t>クブン</t>
    </rPh>
    <phoneticPr fontId="7"/>
  </si>
  <si>
    <t>応急措置後</t>
    <rPh sb="0" eb="2">
      <t>オウキュウ</t>
    </rPh>
    <rPh sb="2" eb="4">
      <t>ソチ</t>
    </rPh>
    <rPh sb="4" eb="5">
      <t>ゴ</t>
    </rPh>
    <phoneticPr fontId="7"/>
  </si>
  <si>
    <t>対策履歴</t>
    <rPh sb="0" eb="2">
      <t>タイサク</t>
    </rPh>
    <rPh sb="2" eb="4">
      <t>リレキ</t>
    </rPh>
    <phoneticPr fontId="7"/>
  </si>
  <si>
    <t>否</t>
    <rPh sb="0" eb="1">
      <t>ヒ</t>
    </rPh>
    <phoneticPr fontId="11"/>
  </si>
  <si>
    <t>変状番号</t>
    <rPh sb="0" eb="2">
      <t>ヘンジョウ</t>
    </rPh>
    <rPh sb="2" eb="4">
      <t>バンゴウ</t>
    </rPh>
    <phoneticPr fontId="10"/>
  </si>
  <si>
    <t>陸上トンネル（掘進工法）</t>
    <rPh sb="0" eb="2">
      <t>リクジョウ</t>
    </rPh>
    <rPh sb="7" eb="9">
      <t>クッシン</t>
    </rPh>
    <rPh sb="9" eb="11">
      <t>コウホウ</t>
    </rPh>
    <phoneticPr fontId="11"/>
  </si>
  <si>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</si>
  <si>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通話型通報設備</t>
  </si>
  <si>
    <t>操作型通報設備</t>
  </si>
  <si>
    <t>自動通報設備</t>
  </si>
  <si>
    <t>非常警報設備</t>
  </si>
  <si>
    <t>消 火 器</t>
  </si>
  <si>
    <t>消火栓設備</t>
  </si>
  <si>
    <t>避難情報提供設備</t>
  </si>
  <si>
    <t>排煙設備</t>
  </si>
  <si>
    <t>給水栓設備</t>
  </si>
  <si>
    <t>無線通信補助設備</t>
  </si>
  <si>
    <t>水噴霧設備</t>
  </si>
  <si>
    <t>監視設備</t>
  </si>
  <si>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</si>
  <si>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</si>
  <si>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メモ</t>
    <phoneticPr fontId="11"/>
  </si>
  <si>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</si>
  <si>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施設ID</t>
    <rPh sb="0" eb="2">
      <t>シセツ</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</si>
  <si>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7"/>
  </si>
  <si>
    <t>※　応急措置を実施しないで判定した変状の判定区分は、判定区分の応急措置後の欄に記入すること。</t>
    <rPh sb="20" eb="24">
      <t>ハンテイクブン</t>
    </rPh>
    <rPh sb="26" eb="30">
      <t>ハンテイクブン</t>
    </rPh>
    <rPh sb="31" eb="33">
      <t>オウキュウ</t>
    </rPh>
    <rPh sb="33" eb="36">
      <t>ソチゴ</t>
    </rPh>
    <rPh sb="37" eb="38">
      <t>ラン</t>
    </rPh>
    <rPh sb="39" eb="41">
      <t>キニュウ</t>
    </rPh>
    <phoneticPr fontId="7"/>
  </si>
  <si>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</si>
  <si>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</si>
  <si>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前回変状の発生範囲及び規模</t>
    <rPh sb="0" eb="2">
      <t>ゼンカイ</t>
    </rPh>
    <rPh sb="2" eb="4">
      <t>ヘンジョウ</t>
    </rPh>
    <rPh sb="5" eb="9">
      <t>ハッセイハンイ</t>
    </rPh>
    <rPh sb="9" eb="10">
      <t>オヨ</t>
    </rPh>
    <rPh sb="11" eb="13">
      <t>キボ</t>
    </rPh>
    <phoneticPr fontId="11"/>
  </si>
  <si>
    <t>※　応急措置後の対策区分の判定区分Ⅱb～Ⅳについて添付すること。また、点検前に
　　実施された措置によりⅠと判定された箇所も添付すること。</t>
    <rPh sb="2" eb="4">
      <t>オウキュウ</t>
    </rPh>
    <rPh sb="4" eb="7">
      <t>ソチゴ</t>
    </rPh>
    <rPh sb="8" eb="10">
      <t>タイサク</t>
    </rPh>
    <rPh sb="10" eb="12">
      <t>クブン</t>
    </rPh>
    <rPh sb="13" eb="15">
      <t>ハンテイ</t>
    </rPh>
    <rPh sb="15" eb="17">
      <t>クブン</t>
    </rPh>
    <rPh sb="25" eb="27">
      <t>テンプ</t>
    </rPh>
    <rPh sb="35" eb="37">
      <t>テンケン</t>
    </rPh>
    <rPh sb="37" eb="38">
      <t>マエ</t>
    </rPh>
    <rPh sb="54" eb="56">
      <t>ハンテイ</t>
    </rPh>
    <rPh sb="59" eb="61">
      <t>カショ</t>
    </rPh>
    <rPh sb="62" eb="64">
      <t>テンプ</t>
    </rPh>
    <phoneticPr fontId="10"/>
  </si>
  <si>
    <t>定期点検実施者</t>
    <rPh sb="4" eb="6">
      <t>ジッシ</t>
    </rPh>
    <phoneticPr fontId="11"/>
  </si>
  <si>
    <t>二次</t>
    <rPh sb="0" eb="2">
      <t>ニジ</t>
    </rPh>
    <phoneticPr fontId="11"/>
  </si>
  <si>
    <t>圧ざ、ひび割れ</t>
  </si>
  <si>
    <t>うき・はく離</t>
  </si>
  <si>
    <t>漏水</t>
  </si>
  <si>
    <t>滞水</t>
  </si>
  <si>
    <t>その他</t>
  </si>
  <si>
    <t>変形，欠損</t>
  </si>
  <si>
    <t>材質劣化</t>
  </si>
  <si>
    <t>Ⅱa</t>
  </si>
  <si>
    <t>Ⅱb</t>
  </si>
  <si>
    <t>覆工</t>
  </si>
  <si>
    <t>アーチ（左側）</t>
  </si>
  <si>
    <t>アーチ（天端）</t>
  </si>
  <si>
    <t>横断目地（天端）</t>
  </si>
  <si>
    <t>Ⅰ</t>
  </si>
  <si>
    <t>横断目地（左側）</t>
  </si>
  <si>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7"/>
  </si>
  <si>
    <t>アーチ（右側）</t>
  </si>
  <si>
    <t>継続</t>
  </si>
  <si>
    <t>未</t>
  </si>
  <si>
    <t>路面</t>
  </si>
  <si>
    <t>S008</t>
  </si>
  <si>
    <t>S009</t>
  </si>
  <si>
    <t>S003</t>
  </si>
  <si>
    <t>車道</t>
  </si>
  <si>
    <t>PE</t>
  </si>
  <si>
    <t>大日本ダイヤコンサルタント株式会社</t>
  </si>
  <si>
    <t>斉藤 寿英</t>
  </si>
  <si>
    <t>PS</t>
  </si>
  <si>
    <t>坑門</t>
  </si>
  <si>
    <t>面壁・妻壁等</t>
  </si>
  <si>
    <t>S002</t>
  </si>
  <si>
    <t>S004</t>
  </si>
  <si>
    <t>S005</t>
  </si>
  <si>
    <t>S006</t>
  </si>
  <si>
    <t>今回新規変状</t>
  </si>
  <si>
    <t>横断目地（右側）</t>
  </si>
  <si>
    <t>防府土木建築事務所山口支所</t>
  </si>
  <si>
    <t>―</t>
  </si>
  <si>
    <t>はく落防止対策工を実施</t>
  </si>
  <si>
    <t>済</t>
  </si>
  <si>
    <t>S001</t>
  </si>
  <si>
    <t>漏水対策工を実施</t>
  </si>
  <si>
    <t>監視（日常巡視）</t>
  </si>
  <si>
    <t>水平打ち継ぎ目（左側）</t>
  </si>
  <si>
    <t>水平打ち継ぎ目（右側）</t>
  </si>
  <si>
    <t>0.2m×0.5m (Ⅱb判定)</t>
  </si>
  <si>
    <t>S007</t>
  </si>
  <si>
    <t>ひび割れ対策工を実施</t>
  </si>
  <si>
    <t>側壁（右側）</t>
  </si>
  <si>
    <t>前回変状記録無し</t>
  </si>
  <si>
    <t xml:space="preserve">水平打ち継ぎ目(左側)沿いにうき。現状で利用者被害の可能性は低いため、監視にとどめる。 </t>
  </si>
  <si>
    <t xml:space="preserve">アーチ部(左側)にうき。将来的に利用者に影響が及ぶ可能性があるため、重点的な監視及び計画的な対策を必要とする。 </t>
  </si>
  <si>
    <t>(ﾅｶﾞﾀｵｽﾞｲﾄﾞｳ)</t>
  </si>
  <si>
    <t>長峠隧道</t>
  </si>
  <si>
    <t>主要地方道　小郡三隅線</t>
  </si>
  <si>
    <t>－</t>
  </si>
  <si>
    <t>ひび割れ(亀甲状) 最大幅0.9mm (Ⅱa判定)</t>
  </si>
  <si>
    <t xml:space="preserve">面壁にひび割れ対策工を実施。補修工事が実施されたことにより状態は改善され、現状で利用者被害がないと判断しⅠ判定とした。  </t>
  </si>
  <si>
    <t>ひび割れ(クラックゲージ設置) 最大幅9.0mm (Ⅱa判定)</t>
  </si>
  <si>
    <t>うき(ブロック化)  0.25m×0.15m (Ⅱb判定)</t>
  </si>
  <si>
    <t xml:space="preserve">面壁にはく落防止対策工(透明繊維シート工)実施。補修工事が実施されたことにより状態は改善され、現状で利用者被害がないと判断しⅠ判定とした。  </t>
  </si>
  <si>
    <t>ひび割れ(亀甲状) 最大幅5.0mm (Ⅱa判定)</t>
  </si>
  <si>
    <t>0.10m×0.90m</t>
  </si>
  <si>
    <t>0.9m×0.1m (Ⅰ判定)</t>
  </si>
  <si>
    <t>はく落防止対策工(叩落し)を実施</t>
  </si>
  <si>
    <t xml:space="preserve">面壁にはく落。現状で利用者被害がないと判断しⅠ判定とした。  </t>
  </si>
  <si>
    <t>段差(ひび割れ) d=2mm(幅5.0mm) (Ⅱa判定)</t>
  </si>
  <si>
    <t>ひび割れ 最大幅3.0mm (Ⅱa判定)</t>
  </si>
  <si>
    <t>0.05m×0.30m</t>
  </si>
  <si>
    <t>0.3m×0.05m (Ⅰ判定)</t>
  </si>
  <si>
    <t>うき  0.25m×0.05m (Ⅱa判定)</t>
  </si>
  <si>
    <t>6.00m×0.90m</t>
  </si>
  <si>
    <t>うき(横断目地)  0.05m×0.2m (Ⅱa判定)</t>
  </si>
  <si>
    <t xml:space="preserve">水平打ち継ぎ目(左側)沿いにはく落防止対策工(FRPメッシュ工)を実施。補修工事が実施されたことにより状態は改善され、現状で利用者被害がないと判断しⅠ判定とした。  </t>
  </si>
  <si>
    <t>うき  0.2m×0.2m (Ⅱa判定)</t>
  </si>
  <si>
    <t xml:space="preserve">アーチ部(右側)にはく落防止対策工(FRPメッシュ工)を実施。補修工事が実施されたことにより状態は改善され、現状で利用者被害がないと判断しⅠ判定とした。  </t>
  </si>
  <si>
    <t>0.20m×0.60m</t>
  </si>
  <si>
    <t xml:space="preserve">側壁部(右側)にうき。拡大。現状で利用者被害の可能性は低いため、監視にとどめる。 </t>
  </si>
  <si>
    <t>7.80m×2.00m</t>
  </si>
  <si>
    <t>漏水跡 (Ⅰ判定)</t>
  </si>
  <si>
    <t xml:space="preserve">アーチ部(天端)に漏水跡・遊離石灰。現状で利用者被害がないと判断しⅠ判定とした。  </t>
  </si>
  <si>
    <t>補修跡うき  0.1m×0.6m (Ⅱa判定)</t>
  </si>
  <si>
    <t xml:space="preserve">水平打ち継ぎ目(右側)沿いにはく落防止対策工(FRPメッシュ工)を実施。補修工事が実施されたことにより状態は改善され、現状で利用者被害がないと判断しⅠ判定とした。  </t>
  </si>
  <si>
    <t>監査歩路</t>
  </si>
  <si>
    <t>0.90m×4.50m</t>
  </si>
  <si>
    <t>土砂堆積 (Ⅱb判定)</t>
  </si>
  <si>
    <t xml:space="preserve">監査歩路に土砂堆積。現状で利用者被害の可能性は低いため、監視にとどめる。 </t>
  </si>
  <si>
    <t>にじみ(横断目地)  2.4m×0.5m (Ⅱb判定)</t>
  </si>
  <si>
    <t xml:space="preserve">水平打ち継ぎ目(左側)沿いに漏水対策工(線導水工)を実施。補修工事が実施されたことにより状態は改善され、現状で利用者被害がないと判断しⅠ判定とした。  </t>
  </si>
  <si>
    <t>0.05m×0.10m</t>
  </si>
  <si>
    <t>0.05m×0.1m (Ⅱb判定)</t>
  </si>
  <si>
    <t>豆板  0.05m×0.2m (Ⅱb判定)</t>
  </si>
  <si>
    <t xml:space="preserve">アーチ部(天端)にはく落防止対策工(FRPメッシュ工)を実施。補修工事が実施されたことにより状態は改善され、現状で利用者被害がないと判断しⅠ判定とした。  </t>
  </si>
  <si>
    <t>豆板  0.1m×0.3m (Ⅱa判定)</t>
  </si>
  <si>
    <t>豆板  0.05m×0.7m (Ⅱb判定)</t>
  </si>
  <si>
    <t>うき(水平目地)  0.1m×0.8m (Ⅱb判定)</t>
  </si>
  <si>
    <t>うき(水平目地)  0.05m×0.5m (Ⅱb判定)</t>
  </si>
  <si>
    <t>うき(水平目地)  0.05m×0.2m (Ⅱb判定)</t>
  </si>
  <si>
    <t>2.30m×1.00m</t>
  </si>
  <si>
    <t>1.85m×0.5m (Ⅱb判定)</t>
  </si>
  <si>
    <t xml:space="preserve">横断目地部(側壁右側)に導水工からのにじみ(滞水無し)。拡大。現状で利用者被害の可能性は低いため、監視にとどめる。 </t>
  </si>
  <si>
    <t>0.05m×1.00m</t>
  </si>
  <si>
    <t>0.05m×1.1m (Ⅱb判定)</t>
  </si>
  <si>
    <t xml:space="preserve">水平打ち継ぎ目(左側)沿いに補修跡うき。現状で利用者被害の可能性は低いため、監視にとどめる。(一部FRPメッシュ背面) </t>
  </si>
  <si>
    <t>うき  0.45m×0.1m (Ⅱa判定)</t>
  </si>
  <si>
    <t xml:space="preserve">アーチ部(左側)にはく落防止対策工(FRPメッシュ工)を実施。補修工事が実施されたことにより状態は改善され、現状で利用者被害がないと判断しⅠ判定とした。  </t>
  </si>
  <si>
    <t>表面劣化(脆い)  0.1m×1.5m (Ⅱa判定)</t>
  </si>
  <si>
    <t>うき(横断目地)  0.6m×0.1m (Ⅱa判定)</t>
  </si>
  <si>
    <t xml:space="preserve">横断目地部(天端)にはく落防止対策工(FRPメッシュ工)を実施。補修工事が実施されたことにより状態は改善され、現状で利用者被害がないと判断しⅠ判定とした。  </t>
  </si>
  <si>
    <t>うき(横断目地)  0.3m×0.1m (Ⅱa判定)</t>
  </si>
  <si>
    <t>うき  0.1m×0.2m (Ⅱa判定)</t>
  </si>
  <si>
    <t>豆板(脆い)  2.4m×0.1m (Ⅱb判定)</t>
  </si>
  <si>
    <t>豆板  0.3m×0.2m (Ⅱa判定)</t>
  </si>
  <si>
    <t>はく落 0.6m×0.1m (Ⅰ判定)</t>
  </si>
  <si>
    <t>長さ0.5m×幅3.0mm</t>
  </si>
  <si>
    <t>幅0.5mm×長さ3.0m (Ⅰ判定)</t>
  </si>
  <si>
    <t>0.45m×0.10m</t>
  </si>
  <si>
    <t>5.40m×0.65m</t>
  </si>
  <si>
    <t>5.4m×0.65m (Ⅱb判定)</t>
  </si>
  <si>
    <t xml:space="preserve">アーチ部(左側)にひび割れ沿いのにじみ(滞水無し)。現状で利用者被害の可能性は低いため、監視にとどめる。 </t>
  </si>
  <si>
    <t>補修跡うき(水平目地)  0.1m×0.1m (Ⅱb判定)</t>
  </si>
  <si>
    <t>うき(水平目地)  0.1m×0.3m (Ⅱb判定)</t>
  </si>
  <si>
    <t>うき(水平目地)  0.1m×1.1m (Ⅱb判定)</t>
  </si>
  <si>
    <t>異音(横断目地)  1.6m×0.5m (Ⅱa判定)</t>
  </si>
  <si>
    <t xml:space="preserve">アーチ部(天端)にはく落防止対策工(透明繊維シート工)実施。補修工事が実施されたことにより状態は改善され、現状で利用者被害がないと判断しⅠ判定とした。  </t>
  </si>
  <si>
    <t>異音(横断目地)  1.4m×0.6m (Ⅱa判定)</t>
  </si>
  <si>
    <t>豆板  0.1m×0.5m (Ⅱb判定)</t>
  </si>
  <si>
    <t>補強・補修材の破損</t>
  </si>
  <si>
    <t>0.15m×0.15m</t>
  </si>
  <si>
    <t xml:space="preserve">側壁部(右側)に線導水破損。現状で利用者被害の可能性は低いため、監視にとどめる。(漏水無し) </t>
  </si>
  <si>
    <t>うき(水平目地)  0.1m×2.1m (Ⅱb判定)</t>
  </si>
  <si>
    <t>補修跡うき  0.2m×0.4m (Ⅱa判定)</t>
  </si>
  <si>
    <t>うき  0.2m×0.7m (Ⅱa判定)</t>
  </si>
  <si>
    <t>0.60m×0.10m</t>
  </si>
  <si>
    <t>0.6m×0.1m (Ⅱb判定)</t>
  </si>
  <si>
    <t>異音(横断目地)  1.7m×0.7m (Ⅱa判定)</t>
  </si>
  <si>
    <t>0.25m×0.25m</t>
  </si>
  <si>
    <t>0.25m×0.25m (Ⅱa判定)</t>
  </si>
  <si>
    <t xml:space="preserve">アーチ部(右側)にうき。将来的に利用者に影響が及ぶ可能性があるため、重点的な監視及び計画的な対策を必要とする。 </t>
  </si>
  <si>
    <t>漏水跡(横断目地)  (Ⅰ判定)</t>
  </si>
  <si>
    <t xml:space="preserve">水平打ち継ぎ目(右側)沿いに漏水対策工(線導水工)を実施。補修工事が実施されたことにより状態は改善され、現状で利用者被害がないと判断しⅠ判定とした。  </t>
  </si>
  <si>
    <t>補修跡うき  0.5m×0.2m (Ⅱa判定)</t>
  </si>
  <si>
    <t>補修跡うき  0.5m×0.15m (Ⅱa判定)</t>
  </si>
  <si>
    <t>はく落（落し）（止水板露出）(横断目地)  叩き落しを実施 0.2m×0.1m (Ⅱb判定)</t>
  </si>
  <si>
    <t>うき(横断目地)  0.05m×0.05m (Ⅱa判定)</t>
  </si>
  <si>
    <t>異音(横断目地)  2.3m×0.1m (Ⅱa判定)</t>
  </si>
  <si>
    <t xml:space="preserve">横断目地部(アーチ左側)に漏水対策工(線導水工)を実施。補修工事が実施されたことにより状態は改善され、現状で利用者被害がないと判断しⅠ判定とした。  </t>
  </si>
  <si>
    <t>うき(横断目地)  0.15m×0.05m (Ⅱa判定)</t>
  </si>
  <si>
    <t>異音(横断目地)  0.7m×0.1m (Ⅱa判定)</t>
  </si>
  <si>
    <t>補修跡うき  0.55m×1.4m (Ⅱa判定)</t>
  </si>
  <si>
    <t>うき  0.05m×0.1m (Ⅱa判定)</t>
  </si>
  <si>
    <t xml:space="preserve">横断目地部(アーチ右側)にはく落防止対策工(線導水工)を実施。補修工事が実施されたことにより状態は改善され、現状で利用者被害がないと判断しⅠ判定とした。  </t>
  </si>
  <si>
    <t>にじみ(横断目地)  4.25m×0.5m (Ⅱb判定)</t>
  </si>
  <si>
    <t xml:space="preserve">横断目地部(アーチ右側)に漏水対策工(線導水工)を実施。補修工事が実施されたことにより状態は改善され、現状で利用者被害がないと判断しⅠ判定とした。  </t>
  </si>
  <si>
    <t>異音(横断目地)  1.2m×0.15m (Ⅱa判定)</t>
  </si>
  <si>
    <t>補修跡うき  0.1m×0.1m (Ⅱa判定)</t>
  </si>
  <si>
    <t>長さ0.5m×幅0.4mm</t>
  </si>
  <si>
    <t>幅0.5mm×長さ0.4m (Ⅰ判定)</t>
  </si>
  <si>
    <t xml:space="preserve">面壁に斜め方向のひび割れ。現状で利用者被害がないと判断しⅠ判定とした。  </t>
  </si>
  <si>
    <t>5.40m×2.25m</t>
  </si>
  <si>
    <t>遊離石灰 (Ⅰ判定)</t>
  </si>
  <si>
    <t xml:space="preserve">面壁に遊離石灰。現状で利用者被害がないと判断しⅠ判定とした。  </t>
  </si>
  <si>
    <t>6.20m×2.70m</t>
  </si>
  <si>
    <t>長さ0.7m×幅2.3mm</t>
  </si>
  <si>
    <t>幅0.4mm×長さ2.0m (Ⅰ判定)</t>
  </si>
  <si>
    <t xml:space="preserve">面壁に水平方向のひび割れ。拡幅。現状で利用者被害がないと判断しⅠ判定とした。  </t>
  </si>
  <si>
    <t>長さ0.4m×幅1.3mm</t>
  </si>
  <si>
    <t>最大幅0.4mm (Ⅰ判定)</t>
  </si>
  <si>
    <t>長さ1.8m×幅2.7mm</t>
  </si>
  <si>
    <t>幅1.3mm×長さ1.4m (Ⅰ判定)</t>
  </si>
  <si>
    <t xml:space="preserve">面壁に鉛直方向のひび割れ。拡幅、延伸。現状で利用者被害がないと判断しⅠ判定とした。  </t>
  </si>
  <si>
    <t xml:space="preserve">車道に目地部のうき。 </t>
    <phoneticPr fontId="11"/>
  </si>
  <si>
    <t>車道に目地部のうき。</t>
    <phoneticPr fontId="11"/>
  </si>
  <si>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7"/>
  </si>
  <si>
    <t>フリガナ</t>
    <phoneticPr fontId="7"/>
  </si>
  <si>
    <t>路 線 名</t>
    <rPh sb="0" eb="1">
      <t>ミチ</t>
    </rPh>
    <rPh sb="2" eb="3">
      <t>セン</t>
    </rPh>
    <rPh sb="4" eb="5">
      <t>メイ</t>
    </rPh>
    <phoneticPr fontId="7"/>
  </si>
  <si>
    <t>定期点検実施者</t>
    <rPh sb="0" eb="2">
      <t>テイキ</t>
    </rPh>
    <rPh sb="2" eb="4">
      <t>テンケン</t>
    </rPh>
    <rPh sb="4" eb="7">
      <t>ジッシシャ</t>
    </rPh>
    <phoneticPr fontId="7"/>
  </si>
  <si>
    <t>名　称</t>
    <rPh sb="0" eb="1">
      <t>ナ</t>
    </rPh>
    <rPh sb="2" eb="3">
      <t>ショウ</t>
    </rPh>
    <phoneticPr fontId="7"/>
  </si>
  <si>
    <t>管理者名</t>
    <rPh sb="0" eb="3">
      <t>カンリシャ</t>
    </rPh>
    <rPh sb="3" eb="4">
      <t>メイ</t>
    </rPh>
    <phoneticPr fontId="7"/>
  </si>
  <si>
    <t>対象箇所</t>
    <rPh sb="0" eb="2">
      <t>タイショウ</t>
    </rPh>
    <rPh sb="2" eb="4">
      <t>カショ</t>
    </rPh>
    <phoneticPr fontId="7"/>
  </si>
  <si>
    <t>理由</t>
    <rPh sb="0" eb="2">
      <t>リユウ</t>
    </rPh>
    <phoneticPr fontId="7"/>
  </si>
  <si>
    <t>対応策</t>
    <rPh sb="0" eb="3">
      <t>タイオウサク</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</si>
  <si>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7"/>
  </si>
  <si>
    <t>※　数が多い場合は、適時、表の行を増やすこと。</t>
    <phoneticPr fontId="11"/>
  </si>
  <si>
    <t>様式F用→</t>
    <rPh sb="0" eb="2">
      <t>ヨウシキ</t>
    </rPh>
    <rPh sb="3" eb="4">
      <t>ヨウ</t>
    </rPh>
    <phoneticPr fontId="10"/>
  </si>
  <si>
    <t>覆工スパン</t>
    <rPh sb="0" eb="2">
      <t>フッコウ</t>
    </rPh>
    <phoneticPr fontId="28"/>
  </si>
  <si>
    <t>変    状    数</t>
    <rPh sb="0" eb="1">
      <t>ヘン</t>
    </rPh>
    <rPh sb="5" eb="6">
      <t>ジョウ</t>
    </rPh>
    <rPh sb="10" eb="11">
      <t>スウ</t>
    </rPh>
    <phoneticPr fontId="28"/>
  </si>
  <si>
    <t>変    状    規    模</t>
    <rPh sb="0" eb="1">
      <t>ヘン</t>
    </rPh>
    <rPh sb="5" eb="6">
      <t>ジョウ</t>
    </rPh>
    <rPh sb="10" eb="11">
      <t>キ</t>
    </rPh>
    <rPh sb="15" eb="16">
      <t>ボ</t>
    </rPh>
    <phoneticPr fontId="28"/>
  </si>
  <si>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</si>
  <si>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</si>
  <si>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</si>
  <si>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8"/>
  </si>
  <si>
    <t>覆工スパン長（ｍ）</t>
    <rPh sb="0" eb="2">
      <t>フッコウ</t>
    </rPh>
    <rPh sb="5" eb="6">
      <t>ナガ</t>
    </rPh>
    <phoneticPr fontId="28"/>
  </si>
  <si>
    <t>変状の発生範囲の規模（㎡）</t>
    <rPh sb="0" eb="2">
      <t>ヘンジョウ</t>
    </rPh>
    <rPh sb="3" eb="5">
      <t>ハッセイ</t>
    </rPh>
    <rPh sb="5" eb="7">
      <t>ハンイ</t>
    </rPh>
    <rPh sb="8" eb="10">
      <t>キボ</t>
    </rPh>
    <phoneticPr fontId="2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</si>
  <si>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7"/>
  </si>
  <si>
    <t xml:space="preserve">外力 </t>
    <rPh sb="0" eb="2">
      <t>ガイリョク</t>
    </rPh>
    <phoneticPr fontId="28"/>
  </si>
  <si>
    <t>材質劣化</t>
    <rPh sb="0" eb="2">
      <t>ザイシツ</t>
    </rPh>
    <rPh sb="2" eb="4">
      <t>レッカ</t>
    </rPh>
    <phoneticPr fontId="28"/>
  </si>
  <si>
    <t>漏水</t>
    <rPh sb="0" eb="2">
      <t>ロウスイ</t>
    </rPh>
    <phoneticPr fontId="28"/>
  </si>
  <si>
    <r>
      <t xml:space="preserve">外力 </t>
    </r>
    <r>
      <rPr>
        <vertAlign val="superscript"/>
        <sz val="9"/>
        <rFont val="HGSｺﾞｼｯｸM"/>
        <family val="3"/>
        <charset val="128"/>
      </rPr>
      <t>注2</t>
    </r>
    <rPh sb="0" eb="2">
      <t>ガイリョク</t>
    </rPh>
    <rPh sb="3" eb="4">
      <t>チュウ</t>
    </rPh>
    <phoneticPr fontId="28"/>
  </si>
  <si>
    <t>路線名</t>
    <phoneticPr fontId="10"/>
  </si>
  <si>
    <t>定期点検業者</t>
    <rPh sb="4" eb="6">
      <t>ギョウシャ</t>
    </rPh>
    <phoneticPr fontId="7"/>
  </si>
  <si>
    <t>Ⅳ</t>
    <phoneticPr fontId="28"/>
  </si>
  <si>
    <t>Ⅲ</t>
    <phoneticPr fontId="28"/>
  </si>
  <si>
    <t>Ⅱa</t>
    <phoneticPr fontId="28"/>
  </si>
  <si>
    <t>Ⅱb</t>
    <phoneticPr fontId="28"/>
  </si>
  <si>
    <t>名  称</t>
    <rPh sb="0" eb="4">
      <t>メイショウ</t>
    </rPh>
    <phoneticPr fontId="7"/>
  </si>
  <si>
    <t>管理者名</t>
    <rPh sb="0" eb="4">
      <t>カンリシャメイ</t>
    </rPh>
    <phoneticPr fontId="7"/>
  </si>
  <si>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</si>
  <si>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</si>
  <si>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</si>
  <si>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</si>
  <si>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</si>
  <si>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</si>
  <si>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</si>
  <si>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</si>
  <si>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</si>
  <si>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</si>
  <si>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</si>
  <si>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</si>
  <si>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</si>
  <si>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</si>
  <si>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Ⅳ</t>
    <phoneticPr fontId="10"/>
  </si>
  <si>
    <t>Ⅲ</t>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</si>
  <si>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</si>
  <si>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</si>
  <si>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</si>
  <si>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</si>
  <si>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</si>
  <si>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</si>
  <si>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Ⅱ</t>
  </si>
  <si>
    <t>対策区分の
判定結果</t>
    <rPh sb="0" eb="2">
      <t>タイサク</t>
    </rPh>
    <rPh sb="2" eb="4">
      <t>クブン</t>
    </rPh>
    <rPh sb="6" eb="8">
      <t>ハンテイ</t>
    </rPh>
    <rPh sb="8" eb="10">
      <t>ケッカ</t>
    </rPh>
    <phoneticPr fontId="10"/>
  </si>
  <si>
    <t>対策区分毎の変状数</t>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</si>
  <si>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</si>
  <si>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</si>
  <si>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10"/>
  </si>
  <si>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</si>
  <si>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</si>
  <si>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</si>
  <si>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</si>
  <si>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</si>
  <si>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</si>
  <si>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</si>
  <si>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</si>
  <si>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</si>
  <si>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8"/>
  </si>
  <si>
    <t>フリガナ</t>
    <phoneticPr fontId="28"/>
  </si>
  <si>
    <t>路線名</t>
    <rPh sb="0" eb="2">
      <t>ロセン</t>
    </rPh>
    <rPh sb="2" eb="3">
      <t>メイ</t>
    </rPh>
    <phoneticPr fontId="28"/>
  </si>
  <si>
    <t>大日本ダイヤコンサルタント株式会社
斉藤 寿英</t>
  </si>
  <si>
    <t>定期点検
年月日</t>
    <phoneticPr fontId="11"/>
  </si>
  <si>
    <t xml:space="preserve"> </t>
    <phoneticPr fontId="28"/>
  </si>
  <si>
    <t>名  称</t>
    <rPh sb="0" eb="1">
      <t>ナ</t>
    </rPh>
    <rPh sb="3" eb="4">
      <t>ショウ</t>
    </rPh>
    <phoneticPr fontId="28"/>
  </si>
  <si>
    <t>管理者名</t>
    <rPh sb="0" eb="3">
      <t>カンリシャ</t>
    </rPh>
    <rPh sb="3" eb="4">
      <t>メイ</t>
    </rPh>
    <phoneticPr fontId="28"/>
  </si>
  <si>
    <t>【覆工スパン毎の変状数,  変状規模】</t>
    <phoneticPr fontId="28"/>
  </si>
  <si>
    <r>
      <t>対策区分の判定</t>
    </r>
    <r>
      <rPr>
        <vertAlign val="superscript"/>
        <sz val="9"/>
        <rFont val="HGSｺﾞｼｯｸM"/>
        <family val="3"/>
        <charset val="128"/>
      </rPr>
      <t>※1</t>
    </r>
    <rPh sb="0" eb="2">
      <t>タイサク</t>
    </rPh>
    <rPh sb="2" eb="4">
      <t>クブン</t>
    </rPh>
    <rPh sb="5" eb="7">
      <t>ハンテイ</t>
    </rPh>
    <phoneticPr fontId="28"/>
  </si>
  <si>
    <t>計</t>
    <rPh sb="0" eb="1">
      <t>ケイ</t>
    </rPh>
    <phoneticPr fontId="28"/>
  </si>
  <si>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28"/>
  </si>
  <si>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28"/>
  </si>
  <si>
    <t>※１：本様式は様式D‐3の集計結果を掲載すること。</t>
    <rPh sb="3" eb="4">
      <t>ホン</t>
    </rPh>
    <rPh sb="4" eb="6">
      <t>ヨウシキ</t>
    </rPh>
    <rPh sb="7" eb="9">
      <t>ヨウシキ</t>
    </rPh>
    <rPh sb="13" eb="15">
      <t>シュウケイ</t>
    </rPh>
    <rPh sb="15" eb="17">
      <t>ケッカ</t>
    </rPh>
    <rPh sb="18" eb="20">
      <t>ケイサイ</t>
    </rPh>
    <phoneticPr fontId="28"/>
  </si>
  <si>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8"/>
  </si>
  <si>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8"/>
  </si>
  <si>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7"/>
  </si>
  <si>
    <t>定期点検実施者</t>
    <rPh sb="4" eb="7">
      <t>ジッシシャ</t>
    </rPh>
    <phoneticPr fontId="7"/>
  </si>
  <si>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</si>
  <si>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</si>
  <si>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</si>
  <si>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7"/>
  </si>
  <si>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7"/>
  </si>
  <si>
    <t>定期点検年月日</t>
    <rPh sb="4" eb="7">
      <t>ネンガッピ</t>
    </rPh>
    <phoneticPr fontId="17"/>
  </si>
  <si>
    <t>覆工スパン番号</t>
    <rPh sb="0" eb="2">
      <t>フッコウ</t>
    </rPh>
    <rPh sb="5" eb="7">
      <t>バンゴウ</t>
    </rPh>
    <phoneticPr fontId="28"/>
  </si>
  <si>
    <t>異常番号</t>
    <rPh sb="0" eb="2">
      <t>イジョウ</t>
    </rPh>
    <rPh sb="2" eb="4">
      <t>バンゴウ</t>
    </rPh>
    <phoneticPr fontId="28"/>
  </si>
  <si>
    <t>対象箇所</t>
    <rPh sb="0" eb="2">
      <t>タイショウ</t>
    </rPh>
    <rPh sb="2" eb="4">
      <t>カショ</t>
    </rPh>
    <phoneticPr fontId="28"/>
  </si>
  <si>
    <t>その他施設</t>
  </si>
  <si>
    <t>照明施設</t>
  </si>
  <si>
    <t>ケーブル類</t>
  </si>
  <si>
    <t>部位区分</t>
    <rPh sb="0" eb="2">
      <t>ブイ</t>
    </rPh>
    <rPh sb="2" eb="4">
      <t>クブン</t>
    </rPh>
    <phoneticPr fontId="28"/>
  </si>
  <si>
    <t>ボルト・ﾅｯﾄ・アンカー類</t>
  </si>
  <si>
    <t>異常の種類</t>
    <rPh sb="0" eb="2">
      <t>イジョウ</t>
    </rPh>
    <rPh sb="3" eb="5">
      <t>シュルイ</t>
    </rPh>
    <phoneticPr fontId="28"/>
  </si>
  <si>
    <t>緩み，脱落</t>
  </si>
  <si>
    <t>附属物本体</t>
  </si>
  <si>
    <t>異常なし</t>
  </si>
  <si>
    <t>異常判定区分</t>
    <rPh sb="0" eb="2">
      <t>イジョウ</t>
    </rPh>
    <rPh sb="2" eb="4">
      <t>ハンテイ</t>
    </rPh>
    <rPh sb="4" eb="6">
      <t>クブン</t>
    </rPh>
    <phoneticPr fontId="28"/>
  </si>
  <si>
    <t>×</t>
  </si>
  <si>
    <t>メモ</t>
    <phoneticPr fontId="28"/>
  </si>
  <si>
    <t>デリネーターのアンカー脱落</t>
  </si>
  <si>
    <t>○</t>
  </si>
  <si>
    <t>ケーブルボックス撤去済み(前回腐食)</t>
  </si>
  <si>
    <t>取付部材</t>
  </si>
  <si>
    <t>本体撤去済み(前回金具腐食)</t>
  </si>
  <si>
    <t>デリネーター破損</t>
  </si>
  <si>
    <t>デリネーター交換済み</t>
  </si>
  <si>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</si>
  <si>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</si>
  <si>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</si>
  <si>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反射板のアンカー脱落・腐食</t>
  </si>
  <si>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7"/>
  </si>
  <si>
    <t>定期点検結果</t>
    <rPh sb="4" eb="6">
      <t>ケッカ</t>
    </rPh>
    <phoneticPr fontId="7"/>
  </si>
  <si>
    <t>覆工
スパン
番号</t>
    <rPh sb="0" eb="2">
      <t>フッコウ</t>
    </rPh>
    <rPh sb="7" eb="9">
      <t>バンゴウ</t>
    </rPh>
    <phoneticPr fontId="7"/>
  </si>
  <si>
    <t>変状
番号</t>
    <rPh sb="0" eb="2">
      <t>ヘンジョウ</t>
    </rPh>
    <rPh sb="3" eb="5">
      <t>バンゴウ</t>
    </rPh>
    <phoneticPr fontId="7"/>
  </si>
  <si>
    <t>距離
（m）</t>
    <rPh sb="0" eb="2">
      <t>キョリ</t>
    </rPh>
    <phoneticPr fontId="7"/>
  </si>
  <si>
    <t>変状部位</t>
    <rPh sb="0" eb="2">
      <t>ヘンジョウ</t>
    </rPh>
    <rPh sb="2" eb="4">
      <t>ブイ</t>
    </rPh>
    <phoneticPr fontId="7"/>
  </si>
  <si>
    <t>変  状  の  内  容</t>
    <rPh sb="0" eb="1">
      <t>ヘン</t>
    </rPh>
    <rPh sb="3" eb="4">
      <t>ジョウ</t>
    </rPh>
    <rPh sb="9" eb="10">
      <t>ウチ</t>
    </rPh>
    <rPh sb="12" eb="13">
      <t>カタチ</t>
    </rPh>
    <phoneticPr fontId="7"/>
  </si>
  <si>
    <t>前回定期点検時の状態</t>
    <rPh sb="0" eb="2">
      <t>ゼンカイ</t>
    </rPh>
    <rPh sb="6" eb="7">
      <t>ジ</t>
    </rPh>
    <rPh sb="8" eb="10">
      <t>ジョウタイ</t>
    </rPh>
    <phoneticPr fontId="7"/>
  </si>
  <si>
    <t>今回定期点検結果</t>
    <rPh sb="0" eb="2">
      <t>コンカイ</t>
    </rPh>
    <rPh sb="6" eb="8">
      <t>ケッカ</t>
    </rPh>
    <phoneticPr fontId="7"/>
  </si>
  <si>
    <t>措置履歴</t>
    <rPh sb="0" eb="2">
      <t>ソチ</t>
    </rPh>
    <rPh sb="2" eb="4">
      <t>リレキ</t>
    </rPh>
    <phoneticPr fontId="7"/>
  </si>
  <si>
    <t>対応方針
・
特記事項</t>
    <rPh sb="0" eb="2">
      <t>タイオウ</t>
    </rPh>
    <rPh sb="2" eb="4">
      <t>ホウシン</t>
    </rPh>
    <rPh sb="7" eb="9">
      <t>トッキ</t>
    </rPh>
    <rPh sb="9" eb="11">
      <t>ジコウ</t>
    </rPh>
    <phoneticPr fontId="7"/>
  </si>
  <si>
    <t>変状区分</t>
    <rPh sb="0" eb="2">
      <t>ヘンジョウ</t>
    </rPh>
    <rPh sb="2" eb="4">
      <t>クブン</t>
    </rPh>
    <phoneticPr fontId="7"/>
  </si>
  <si>
    <t>変状の発生範囲の規模</t>
    <rPh sb="0" eb="2">
      <t>ヘンジョウ</t>
    </rPh>
    <rPh sb="3" eb="5">
      <t>ハッセイ</t>
    </rPh>
    <rPh sb="5" eb="7">
      <t>ハンイ</t>
    </rPh>
    <rPh sb="8" eb="10">
      <t>キボ</t>
    </rPh>
    <phoneticPr fontId="7"/>
  </si>
  <si>
    <t>前回定期点検時の変状の発生範囲及び規模</t>
    <rPh sb="2" eb="4">
      <t>テイキ</t>
    </rPh>
    <rPh sb="4" eb="6">
      <t>テンケン</t>
    </rPh>
    <rPh sb="6" eb="7">
      <t>ジ</t>
    </rPh>
    <phoneticPr fontId="11"/>
  </si>
  <si>
    <t>対策区分</t>
    <rPh sb="0" eb="2">
      <t>タイサク</t>
    </rPh>
    <rPh sb="2" eb="4">
      <t>クブン</t>
    </rPh>
    <phoneticPr fontId="7"/>
  </si>
  <si>
    <t>対策区分</t>
    <phoneticPr fontId="11"/>
  </si>
  <si>
    <t>調査の
要否</t>
    <rPh sb="0" eb="2">
      <t>チョウサ</t>
    </rPh>
    <rPh sb="4" eb="6">
      <t>ヨウヒ</t>
    </rPh>
    <phoneticPr fontId="7"/>
  </si>
  <si>
    <t>措置の
要否</t>
    <rPh sb="0" eb="2">
      <t>ソチ</t>
    </rPh>
    <rPh sb="4" eb="6">
      <t>ヨウヒ</t>
    </rPh>
    <phoneticPr fontId="7"/>
  </si>
  <si>
    <t>実施</t>
    <rPh sb="0" eb="2">
      <t>ジッシ</t>
    </rPh>
    <phoneticPr fontId="7"/>
  </si>
  <si>
    <t>措置の実施状況</t>
    <rPh sb="0" eb="2">
      <t>ソチ</t>
    </rPh>
    <rPh sb="3" eb="5">
      <t>ジッシ</t>
    </rPh>
    <rPh sb="5" eb="7">
      <t>ジョウキョウ</t>
    </rPh>
    <phoneticPr fontId="7"/>
  </si>
  <si>
    <t>否</t>
  </si>
  <si>
    <t>0.09m2</t>
  </si>
  <si>
    <t>0.02m2</t>
  </si>
  <si>
    <t>5.40m2</t>
  </si>
  <si>
    <t>今回新規変状</t>
    <phoneticPr fontId="11"/>
  </si>
  <si>
    <t>要監視</t>
  </si>
  <si>
    <t>監視</t>
  </si>
  <si>
    <t>0.12m2</t>
  </si>
  <si>
    <t>0.01m2</t>
  </si>
  <si>
    <t>15.60m2</t>
  </si>
  <si>
    <t>漏水跡</t>
    <phoneticPr fontId="11"/>
  </si>
  <si>
    <t>1.00m2</t>
  </si>
  <si>
    <t>土砂堆積</t>
    <phoneticPr fontId="11"/>
  </si>
  <si>
    <t>監視・定期的清掃</t>
  </si>
  <si>
    <t>2.30m2</t>
  </si>
  <si>
    <t>0.93m2</t>
  </si>
  <si>
    <t>0.05m2</t>
  </si>
  <si>
    <t>0.06m2</t>
  </si>
  <si>
    <t>幅0.5mm×長さ3.0m</t>
  </si>
  <si>
    <t>要対策</t>
  </si>
  <si>
    <t>はく落防止対策工</t>
  </si>
  <si>
    <t>3.51m2</t>
  </si>
  <si>
    <t>定期点検結果</t>
    <rPh sb="0" eb="6">
      <t>テイキテンケンケッカ</t>
    </rPh>
    <phoneticPr fontId="11"/>
  </si>
  <si>
    <t>前回変状記録無し</t>
    <phoneticPr fontId="11"/>
  </si>
  <si>
    <t>幅0.5mm×長さ0.4m</t>
  </si>
  <si>
    <t>12.15m2</t>
  </si>
  <si>
    <t>遊離石灰</t>
    <phoneticPr fontId="11"/>
  </si>
  <si>
    <t>16.74m2</t>
  </si>
  <si>
    <t>幅0.4mm×長さ2.0m</t>
  </si>
  <si>
    <t>最大幅0.4mm</t>
    <phoneticPr fontId="11"/>
  </si>
  <si>
    <t>幅1.3mm×長さ1.4m</t>
  </si>
  <si>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</si>
  <si>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</si>
  <si>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7"/>
  </si>
  <si>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7"/>
  </si>
  <si>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7"/>
  </si>
  <si>
    <t>※　行が不足する場合は、適時、表の行を増やすこと。</t>
    <rPh sb="2" eb="3">
      <t>ギョウ</t>
    </rPh>
    <rPh sb="4" eb="6">
      <t>フソク</t>
    </rPh>
    <rPh sb="8" eb="10">
      <t>バアイ</t>
    </rPh>
    <phoneticPr fontId="11"/>
  </si>
  <si>
    <t>■定期点検記録様式　定期点検結果総括表（トンネル内附属物等の取付状態）　【様式C-1-2】</t>
    <rPh sb="14" eb="15">
      <t>ムスビ</t>
    </rPh>
    <rPh sb="15" eb="16">
      <t>ハタシ</t>
    </rPh>
    <rPh sb="28" eb="29">
      <t>トウ</t>
    </rPh>
    <rPh sb="37" eb="39">
      <t>ヨウシキ</t>
    </rPh>
    <phoneticPr fontId="7"/>
  </si>
  <si>
    <t>定期点検実施者</t>
    <rPh sb="4" eb="6">
      <t>ジッシ</t>
    </rPh>
    <rPh sb="6" eb="7">
      <t>シャ</t>
    </rPh>
    <phoneticPr fontId="7"/>
  </si>
  <si>
    <t>異常
番号</t>
    <rPh sb="0" eb="2">
      <t>イジョウ</t>
    </rPh>
    <rPh sb="3" eb="5">
      <t>バンゴウ</t>
    </rPh>
    <phoneticPr fontId="7"/>
  </si>
  <si>
    <t>異常部位</t>
    <rPh sb="0" eb="2">
      <t>イジョウ</t>
    </rPh>
    <rPh sb="2" eb="4">
      <t>ブイ</t>
    </rPh>
    <phoneticPr fontId="7"/>
  </si>
  <si>
    <t>異　常  の  内　容</t>
    <rPh sb="0" eb="1">
      <t>イ</t>
    </rPh>
    <rPh sb="2" eb="3">
      <t>ツネ</t>
    </rPh>
    <rPh sb="8" eb="9">
      <t>ナイ</t>
    </rPh>
    <rPh sb="10" eb="11">
      <t>カタチ</t>
    </rPh>
    <phoneticPr fontId="7"/>
  </si>
  <si>
    <t>応急措置の
実施状況</t>
    <rPh sb="0" eb="2">
      <t>オウキュウ</t>
    </rPh>
    <rPh sb="2" eb="4">
      <t>ソチ</t>
    </rPh>
    <rPh sb="6" eb="8">
      <t>ジッシ</t>
    </rPh>
    <rPh sb="8" eb="10">
      <t>ジョウキョウ</t>
    </rPh>
    <phoneticPr fontId="7"/>
  </si>
  <si>
    <t>異常種類</t>
    <rPh sb="0" eb="2">
      <t>イジョウ</t>
    </rPh>
    <rPh sb="2" eb="4">
      <t>シュルイ</t>
    </rPh>
    <phoneticPr fontId="7"/>
  </si>
  <si>
    <t>異常の発生範囲の規模</t>
    <rPh sb="0" eb="2">
      <t>イジョウ</t>
    </rPh>
    <rPh sb="3" eb="5">
      <t>ハッセイ</t>
    </rPh>
    <rPh sb="5" eb="7">
      <t>ハンイ</t>
    </rPh>
    <rPh sb="8" eb="10">
      <t>キボ</t>
    </rPh>
    <phoneticPr fontId="7"/>
  </si>
  <si>
    <t>異常判定区分</t>
    <rPh sb="0" eb="2">
      <t>イジョウ</t>
    </rPh>
    <rPh sb="2" eb="4">
      <t>ハンテイ</t>
    </rPh>
    <rPh sb="4" eb="6">
      <t>クブン</t>
    </rPh>
    <phoneticPr fontId="7"/>
  </si>
  <si>
    <t>応急措置の内容</t>
    <rPh sb="0" eb="2">
      <t>オウキュウ</t>
    </rPh>
    <rPh sb="2" eb="4">
      <t>ソチ</t>
    </rPh>
    <rPh sb="5" eb="7">
      <t>ナイヨウ</t>
    </rPh>
    <phoneticPr fontId="7"/>
  </si>
  <si>
    <t>1箇所</t>
  </si>
  <si>
    <t>アンカー再設置</t>
  </si>
  <si>
    <t>-</t>
  </si>
  <si>
    <t>撤去済み(前回腐食)</t>
  </si>
  <si>
    <t>撤去済み(前回金具腐食)</t>
  </si>
  <si>
    <t>デリネーター交換</t>
  </si>
  <si>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</si>
  <si>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</si>
  <si>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7"/>
  </si>
  <si>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7"/>
  </si>
  <si>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7"/>
  </si>
  <si>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</si>
  <si>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</si>
  <si>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</si>
  <si>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</si>
  <si>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</si>
  <si>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</si>
  <si>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</si>
  <si>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7"/>
  </si>
  <si>
    <t>定期点検年月日</t>
    <phoneticPr fontId="28"/>
  </si>
  <si>
    <t>路線名</t>
    <phoneticPr fontId="28"/>
  </si>
  <si>
    <t>管理者名</t>
    <phoneticPr fontId="28"/>
  </si>
  <si>
    <t>防府土木建築事務所
山口支所</t>
  </si>
  <si>
    <t>定期点検実施者</t>
    <phoneticPr fontId="28"/>
  </si>
  <si>
    <t>起点</t>
    <rPh sb="0" eb="2">
      <t>キテン</t>
    </rPh>
    <phoneticPr fontId="28"/>
  </si>
  <si>
    <t>緯度</t>
    <rPh sb="0" eb="2">
      <t>イド</t>
    </rPh>
    <phoneticPr fontId="28"/>
  </si>
  <si>
    <t>名　称</t>
    <rPh sb="0" eb="1">
      <t>メイ</t>
    </rPh>
    <rPh sb="2" eb="3">
      <t>ショウ</t>
    </rPh>
    <phoneticPr fontId="10"/>
  </si>
  <si>
    <t>経度</t>
    <rPh sb="0" eb="2">
      <t>ケイド</t>
    </rPh>
    <phoneticPr fontId="28"/>
  </si>
  <si>
    <t>所在地</t>
    <rPh sb="0" eb="3">
      <t>ショザイチ</t>
    </rPh>
    <phoneticPr fontId="10"/>
  </si>
  <si>
    <t>自</t>
    <rPh sb="0" eb="1">
      <t>ジ</t>
    </rPh>
    <phoneticPr fontId="10"/>
  </si>
  <si>
    <t>山口県山口市小郡上郷地先</t>
  </si>
  <si>
    <t>トンネル工法</t>
    <rPh sb="4" eb="6">
      <t>コウホウ</t>
    </rPh>
    <phoneticPr fontId="28"/>
  </si>
  <si>
    <t>矢板工法</t>
  </si>
  <si>
    <t>トンネル延長</t>
    <phoneticPr fontId="10"/>
  </si>
  <si>
    <t>L=</t>
    <phoneticPr fontId="10"/>
  </si>
  <si>
    <t>ｍ</t>
    <phoneticPr fontId="10"/>
  </si>
  <si>
    <t>自専道
or
一般道</t>
    <rPh sb="0" eb="1">
      <t>ジ</t>
    </rPh>
    <rPh sb="1" eb="2">
      <t>セン</t>
    </rPh>
    <rPh sb="2" eb="3">
      <t>ドウ</t>
    </rPh>
    <rPh sb="7" eb="10">
      <t>イッパンドウ</t>
    </rPh>
    <phoneticPr fontId="7"/>
  </si>
  <si>
    <t>一般道</t>
  </si>
  <si>
    <t>代替路の有無</t>
    <rPh sb="0" eb="2">
      <t>ダイガエ</t>
    </rPh>
    <rPh sb="2" eb="3">
      <t>ロ</t>
    </rPh>
    <rPh sb="4" eb="6">
      <t>ウム</t>
    </rPh>
    <phoneticPr fontId="7"/>
  </si>
  <si>
    <t>終点</t>
    <rPh sb="0" eb="2">
      <t>シュウテン</t>
    </rPh>
    <phoneticPr fontId="28"/>
  </si>
  <si>
    <t>至</t>
    <rPh sb="0" eb="1">
      <t>イタ</t>
    </rPh>
    <phoneticPr fontId="10"/>
  </si>
  <si>
    <t>建設年度</t>
    <rPh sb="0" eb="2">
      <t>ケンセツ</t>
    </rPh>
    <rPh sb="2" eb="4">
      <t>ネンド</t>
    </rPh>
    <phoneticPr fontId="10"/>
  </si>
  <si>
    <t>不明</t>
  </si>
  <si>
    <t>幅員</t>
    <rPh sb="0" eb="2">
      <t>フクイン</t>
    </rPh>
    <phoneticPr fontId="10"/>
  </si>
  <si>
    <t>緊急輸送道路</t>
    <rPh sb="0" eb="2">
      <t>キンキュウ</t>
    </rPh>
    <rPh sb="2" eb="4">
      <t>ユソウ</t>
    </rPh>
    <rPh sb="4" eb="6">
      <t>ドウロ</t>
    </rPh>
    <phoneticPr fontId="7"/>
  </si>
  <si>
    <t>二次</t>
  </si>
  <si>
    <t>トンネル毎
の健全性の
診断の区分</t>
    <rPh sb="12" eb="14">
      <t>シンダン</t>
    </rPh>
    <rPh sb="15" eb="17">
      <t>クブン</t>
    </rPh>
    <phoneticPr fontId="28"/>
  </si>
  <si>
    <t>変状・異常
箇所数合計</t>
    <phoneticPr fontId="28"/>
  </si>
  <si>
    <t>トンネル本体工</t>
    <phoneticPr fontId="28"/>
  </si>
  <si>
    <t>材質劣化</t>
    <rPh sb="0" eb="2">
      <t>ザイシツ</t>
    </rPh>
    <rPh sb="2" eb="4">
      <t>レッカ</t>
    </rPh>
    <phoneticPr fontId="10"/>
  </si>
  <si>
    <t>Ⅱ</t>
    <phoneticPr fontId="10"/>
  </si>
  <si>
    <t>附属物等
の取付状態</t>
    <phoneticPr fontId="28"/>
  </si>
  <si>
    <t>◯
（応急措置後)</t>
    <phoneticPr fontId="28"/>
  </si>
  <si>
    <t>漏水</t>
    <rPh sb="0" eb="2">
      <t>ロウスイ</t>
    </rPh>
    <phoneticPr fontId="10"/>
  </si>
  <si>
    <t>✕</t>
    <phoneticPr fontId="28"/>
  </si>
  <si>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</si>
  <si>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</si>
  <si>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8"/>
  </si>
  <si>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8"/>
  </si>
  <si>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</si>
  <si>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</si>
  <si>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</si>
  <si>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</si>
  <si>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■トンネル台帳  トンネル諸元、非常用施設諸元　【様式A-1】</t>
    <rPh sb="5" eb="7">
      <t>ダイチョウ</t>
    </rPh>
    <rPh sb="25" eb="27">
      <t>ヨウシキ</t>
    </rPh>
    <phoneticPr fontId="7"/>
  </si>
  <si>
    <t>施設ID</t>
    <rPh sb="0" eb="2">
      <t>シセツ</t>
    </rPh>
    <phoneticPr fontId="11"/>
  </si>
  <si>
    <t>(ﾅｶﾞﾀｵｽﾞｲﾄﾞｳ)</t>
    <phoneticPr fontId="11"/>
  </si>
  <si>
    <t>主要地方道　小郡三隅線</t>
    <rPh sb="0" eb="2">
      <t>シュヨウ</t>
    </rPh>
    <rPh sb="2" eb="4">
      <t>チホウ</t>
    </rPh>
    <rPh sb="4" eb="5">
      <t>ドウ</t>
    </rPh>
    <rPh sb="6" eb="8">
      <t>オゴオリ</t>
    </rPh>
    <rPh sb="8" eb="10">
      <t>ミスミ</t>
    </rPh>
    <rPh sb="10" eb="11">
      <t>セン</t>
    </rPh>
    <phoneticPr fontId="2"/>
  </si>
  <si>
    <t>管理者名</t>
    <rPh sb="0" eb="4">
      <t>カンリシャメイ</t>
    </rPh>
    <phoneticPr fontId="10"/>
  </si>
  <si>
    <t>防府土木建築事務所
山口支所</t>
    <phoneticPr fontId="11"/>
  </si>
  <si>
    <t>緊急輸送道路</t>
  </si>
  <si>
    <t>長峠隧道</t>
    <rPh sb="0" eb="1">
      <t>ナガ</t>
    </rPh>
    <rPh sb="1" eb="2">
      <t>タオ</t>
    </rPh>
    <rPh sb="2" eb="4">
      <t>ズイ</t>
    </rPh>
    <phoneticPr fontId="2"/>
  </si>
  <si>
    <t>代替路の有無</t>
  </si>
  <si>
    <t>山口県山口市小郡上郷地先</t>
    <rPh sb="0" eb="3">
      <t>ヤマグチケン</t>
    </rPh>
    <rPh sb="3" eb="6">
      <t>ヤマグチシ</t>
    </rPh>
    <rPh sb="6" eb="8">
      <t>オゴオリ</t>
    </rPh>
    <rPh sb="8" eb="10">
      <t>カミゴウ</t>
    </rPh>
    <rPh sb="10" eb="12">
      <t>チサキ</t>
    </rPh>
    <phoneticPr fontId="2"/>
  </si>
  <si>
    <t>作成者</t>
    <rPh sb="0" eb="3">
      <t>サクセイシャ</t>
    </rPh>
    <phoneticPr fontId="10"/>
  </si>
  <si>
    <r>
      <rPr>
        <sz val="6"/>
        <rFont val="HGSｺﾞｼｯｸM"/>
        <family val="3"/>
        <charset val="128"/>
      </rPr>
      <t>大日本ダイヤコンサルタント株式会社</t>
    </r>
    <r>
      <rPr>
        <sz val="10"/>
        <rFont val="HGSｺﾞｼｯｸM"/>
        <family val="3"/>
        <charset val="128"/>
      </rPr>
      <t xml:space="preserve">
斉藤 寿英</t>
    </r>
    <rPh sb="0" eb="17">
      <t>ダ</t>
    </rPh>
    <rPh sb="18" eb="20">
      <t>サイトウ</t>
    </rPh>
    <rPh sb="21" eb="22">
      <t>コトブキ</t>
    </rPh>
    <rPh sb="22" eb="23">
      <t>ヒデ</t>
    </rPh>
    <phoneticPr fontId="11"/>
  </si>
  <si>
    <t>作成年月日</t>
    <rPh sb="0" eb="2">
      <t>サクセイ</t>
    </rPh>
    <rPh sb="2" eb="5">
      <t>ネンガッピ</t>
    </rPh>
    <phoneticPr fontId="10"/>
  </si>
  <si>
    <t>ﾄﾝﾈﾙの分類</t>
    <rPh sb="5" eb="7">
      <t>ブンルイ</t>
    </rPh>
    <phoneticPr fontId="10"/>
  </si>
  <si>
    <t>起点</t>
    <rPh sb="0" eb="2">
      <t>キテン</t>
    </rPh>
    <phoneticPr fontId="7"/>
  </si>
  <si>
    <t>緯度</t>
    <rPh sb="0" eb="2">
      <t>いど</t>
    </rPh>
    <phoneticPr fontId="7" type="Hiragana"/>
  </si>
  <si>
    <t>完成年月日</t>
    <rPh sb="0" eb="2">
      <t>カンセイ</t>
    </rPh>
    <rPh sb="2" eb="5">
      <t>ネンガッピ</t>
    </rPh>
    <phoneticPr fontId="10"/>
  </si>
  <si>
    <t>1970年次</t>
  </si>
  <si>
    <t>舗装</t>
    <rPh sb="0" eb="2">
      <t>ホソウ</t>
    </rPh>
    <phoneticPr fontId="7"/>
  </si>
  <si>
    <t>種　別</t>
    <rPh sb="0" eb="1">
      <t>タネ</t>
    </rPh>
    <rPh sb="2" eb="3">
      <t>ベツ</t>
    </rPh>
    <phoneticPr fontId="7"/>
  </si>
  <si>
    <t>コンクリート</t>
  </si>
  <si>
    <t>トンネル非常用施設</t>
    <rPh sb="4" eb="7">
      <t>ヒジョウヨウ</t>
    </rPh>
    <rPh sb="7" eb="9">
      <t>シセツ</t>
    </rPh>
    <phoneticPr fontId="7"/>
  </si>
  <si>
    <t>施設の内訳</t>
    <rPh sb="0" eb="2">
      <t>シセツ</t>
    </rPh>
    <rPh sb="3" eb="5">
      <t>ウチワケ</t>
    </rPh>
    <phoneticPr fontId="7"/>
  </si>
  <si>
    <t>種別・方式</t>
    <rPh sb="0" eb="2">
      <t>シュベツ</t>
    </rPh>
    <rPh sb="3" eb="5">
      <t>ホウシキ</t>
    </rPh>
    <phoneticPr fontId="7"/>
  </si>
  <si>
    <t>型式</t>
    <rPh sb="0" eb="2">
      <t>ケイシキ</t>
    </rPh>
    <phoneticPr fontId="7"/>
  </si>
  <si>
    <t>個数</t>
    <rPh sb="0" eb="2">
      <t>コスウ</t>
    </rPh>
    <phoneticPr fontId="7"/>
  </si>
  <si>
    <t>更新年度</t>
    <rPh sb="0" eb="2">
      <t>こうしん</t>
    </rPh>
    <rPh sb="2" eb="4">
      <t>ねんど</t>
    </rPh>
    <phoneticPr fontId="7" type="Hiragana"/>
  </si>
  <si>
    <t>経度</t>
    <rPh sb="0" eb="2">
      <t>けいど</t>
    </rPh>
    <phoneticPr fontId="7" type="Hiragana"/>
  </si>
  <si>
    <t>供用年月日</t>
    <rPh sb="0" eb="2">
      <t>キョウヨウ</t>
    </rPh>
    <rPh sb="2" eb="5">
      <t>ネンガッピ</t>
    </rPh>
    <phoneticPr fontId="10"/>
  </si>
  <si>
    <t>厚　さ</t>
    <rPh sb="0" eb="1">
      <t>アツ</t>
    </rPh>
    <phoneticPr fontId="7"/>
  </si>
  <si>
    <t>通報設備</t>
    <rPh sb="0" eb="2">
      <t>ツウホウ</t>
    </rPh>
    <rPh sb="2" eb="4">
      <t>セツビ</t>
    </rPh>
    <phoneticPr fontId="7"/>
  </si>
  <si>
    <t>通話型通報設備</t>
    <rPh sb="0" eb="2">
      <t>ツウワ</t>
    </rPh>
    <rPh sb="2" eb="3">
      <t>ガタ</t>
    </rPh>
    <rPh sb="3" eb="5">
      <t>ツウホウ</t>
    </rPh>
    <rPh sb="5" eb="7">
      <t>セツビ</t>
    </rPh>
    <phoneticPr fontId="7"/>
  </si>
  <si>
    <t>終点</t>
    <rPh sb="0" eb="2">
      <t>シュウテン</t>
    </rPh>
    <phoneticPr fontId="7"/>
  </si>
  <si>
    <t>トンネル区分</t>
    <rPh sb="4" eb="6">
      <t>クブン</t>
    </rPh>
    <phoneticPr fontId="7"/>
  </si>
  <si>
    <t>面　積</t>
    <rPh sb="0" eb="1">
      <t>メン</t>
    </rPh>
    <rPh sb="2" eb="3">
      <t>セキ</t>
    </rPh>
    <phoneticPr fontId="7"/>
  </si>
  <si>
    <t>操作型通報設備</t>
    <rPh sb="0" eb="2">
      <t>ソウサ</t>
    </rPh>
    <rPh sb="2" eb="3">
      <t>ガタ</t>
    </rPh>
    <rPh sb="3" eb="5">
      <t>ツウホウ</t>
    </rPh>
    <rPh sb="5" eb="7">
      <t>セツビ</t>
    </rPh>
    <phoneticPr fontId="7"/>
  </si>
  <si>
    <t>内装種類</t>
    <rPh sb="0" eb="2">
      <t>ナイソウ</t>
    </rPh>
    <rPh sb="2" eb="4">
      <t>シュルイ</t>
    </rPh>
    <phoneticPr fontId="7"/>
  </si>
  <si>
    <t>D等級</t>
    <rPh sb="1" eb="3">
      <t>トウキュウ</t>
    </rPh>
    <phoneticPr fontId="2"/>
  </si>
  <si>
    <t>更新年次</t>
    <rPh sb="0" eb="2">
      <t>コウシン</t>
    </rPh>
    <rPh sb="2" eb="4">
      <t>ネンジ</t>
    </rPh>
    <phoneticPr fontId="7"/>
  </si>
  <si>
    <t>自動通報設備</t>
    <rPh sb="0" eb="2">
      <t>ジドウ</t>
    </rPh>
    <rPh sb="2" eb="4">
      <t>ツウホウ</t>
    </rPh>
    <rPh sb="4" eb="6">
      <t>セツビ</t>
    </rPh>
    <phoneticPr fontId="7"/>
  </si>
  <si>
    <t>一般有料区分</t>
    <rPh sb="0" eb="2">
      <t>イッパン</t>
    </rPh>
    <rPh sb="2" eb="4">
      <t>ユウリョウ</t>
    </rPh>
    <rPh sb="4" eb="6">
      <t>クブン</t>
    </rPh>
    <phoneticPr fontId="7"/>
  </si>
  <si>
    <t>一般</t>
    <rPh sb="0" eb="2">
      <t>イッパン</t>
    </rPh>
    <phoneticPr fontId="2"/>
  </si>
  <si>
    <t>天井板種類</t>
    <rPh sb="0" eb="2">
      <t>テンジョウ</t>
    </rPh>
    <rPh sb="2" eb="3">
      <t>バン</t>
    </rPh>
    <rPh sb="3" eb="5">
      <t>シュルイ</t>
    </rPh>
    <phoneticPr fontId="7"/>
  </si>
  <si>
    <t>排水</t>
    <rPh sb="0" eb="2">
      <t>ハイスイ</t>
    </rPh>
    <phoneticPr fontId="7"/>
  </si>
  <si>
    <t>警報設備</t>
    <rPh sb="0" eb="2">
      <t>ケイホウ</t>
    </rPh>
    <rPh sb="2" eb="4">
      <t>セツビ</t>
    </rPh>
    <phoneticPr fontId="7"/>
  </si>
  <si>
    <t>非常警報設備</t>
    <rPh sb="0" eb="2">
      <t>ヒジョウ</t>
    </rPh>
    <rPh sb="2" eb="4">
      <t>ケイホウ</t>
    </rPh>
    <rPh sb="4" eb="6">
      <t>セツビ</t>
    </rPh>
    <phoneticPr fontId="7"/>
  </si>
  <si>
    <t>土かぶり</t>
    <rPh sb="0" eb="1">
      <t>ツチ</t>
    </rPh>
    <phoneticPr fontId="7"/>
  </si>
  <si>
    <t>m</t>
  </si>
  <si>
    <t>坑門</t>
    <rPh sb="0" eb="2">
      <t>コウモン</t>
    </rPh>
    <phoneticPr fontId="7"/>
  </si>
  <si>
    <t>形式</t>
    <rPh sb="0" eb="2">
      <t>ケイシキ</t>
    </rPh>
    <phoneticPr fontId="7"/>
  </si>
  <si>
    <t>面壁型</t>
  </si>
  <si>
    <t>消火設備</t>
    <rPh sb="0" eb="2">
      <t>ショウカ</t>
    </rPh>
    <rPh sb="2" eb="4">
      <t>セツビ</t>
    </rPh>
    <phoneticPr fontId="7"/>
  </si>
  <si>
    <t>消 火 器</t>
    <rPh sb="0" eb="1">
      <t>ケ</t>
    </rPh>
    <rPh sb="2" eb="3">
      <t>ヒ</t>
    </rPh>
    <rPh sb="4" eb="5">
      <t>ウツワ</t>
    </rPh>
    <phoneticPr fontId="7"/>
  </si>
  <si>
    <t>内空断面積</t>
    <rPh sb="0" eb="1">
      <t>ナイ</t>
    </rPh>
    <rPh sb="1" eb="2">
      <t>クウ</t>
    </rPh>
    <rPh sb="2" eb="5">
      <t>ダンメンセキ</t>
    </rPh>
    <phoneticPr fontId="7"/>
  </si>
  <si>
    <t>㎡</t>
    <phoneticPr fontId="11"/>
  </si>
  <si>
    <t>延長</t>
    <rPh sb="0" eb="2">
      <t>エンチョウ</t>
    </rPh>
    <phoneticPr fontId="7"/>
  </si>
  <si>
    <t>m</t>
    <phoneticPr fontId="7" type="Hiragana"/>
  </si>
  <si>
    <t>施設</t>
    <rPh sb="0" eb="2">
      <t>シセツ</t>
    </rPh>
    <phoneticPr fontId="7"/>
  </si>
  <si>
    <t>消火栓設備</t>
    <rPh sb="0" eb="1">
      <t>ケ</t>
    </rPh>
    <rPh sb="1" eb="2">
      <t>ヒ</t>
    </rPh>
    <rPh sb="2" eb="3">
      <t>セン</t>
    </rPh>
    <rPh sb="3" eb="5">
      <t>セツビ</t>
    </rPh>
    <phoneticPr fontId="7"/>
  </si>
  <si>
    <t>交 通 量</t>
    <rPh sb="0" eb="1">
      <t>コウ</t>
    </rPh>
    <rPh sb="2" eb="3">
      <t>ツウ</t>
    </rPh>
    <rPh sb="4" eb="5">
      <t>リョウ</t>
    </rPh>
    <phoneticPr fontId="7"/>
  </si>
  <si>
    <t>台/日</t>
  </si>
  <si>
    <t>道路附属物等</t>
    <rPh sb="0" eb="2">
      <t>ドウロ</t>
    </rPh>
    <rPh sb="2" eb="4">
      <t>フゾク</t>
    </rPh>
    <rPh sb="4" eb="5">
      <t>ブツ</t>
    </rPh>
    <rPh sb="5" eb="6">
      <t>トウ</t>
    </rPh>
    <phoneticPr fontId="7"/>
  </si>
  <si>
    <t>照明</t>
    <rPh sb="0" eb="2">
      <t>ショウメイ</t>
    </rPh>
    <phoneticPr fontId="7"/>
  </si>
  <si>
    <t>LED</t>
  </si>
  <si>
    <t>避難誘導設備</t>
    <rPh sb="0" eb="2">
      <t>ヒナン</t>
    </rPh>
    <rPh sb="2" eb="4">
      <t>ユウドウ</t>
    </rPh>
    <rPh sb="4" eb="5">
      <t>セツ</t>
    </rPh>
    <rPh sb="5" eb="6">
      <t>ビ</t>
    </rPh>
    <phoneticPr fontId="7"/>
  </si>
  <si>
    <t>誘導表示設備</t>
    <rPh sb="0" eb="2">
      <t>ユウドウ</t>
    </rPh>
    <rPh sb="2" eb="4">
      <t>ヒョウジ</t>
    </rPh>
    <rPh sb="4" eb="6">
      <t>セツビ</t>
    </rPh>
    <phoneticPr fontId="7"/>
  </si>
  <si>
    <t>道 路 幅</t>
    <rPh sb="0" eb="1">
      <t>ミチ</t>
    </rPh>
    <rPh sb="2" eb="3">
      <t>ミチ</t>
    </rPh>
    <rPh sb="4" eb="5">
      <t>ハバ</t>
    </rPh>
    <phoneticPr fontId="7"/>
  </si>
  <si>
    <t>換気</t>
    <rPh sb="0" eb="2">
      <t>カンキ</t>
    </rPh>
    <phoneticPr fontId="7"/>
  </si>
  <si>
    <t>自然換気</t>
    <rPh sb="0" eb="2">
      <t>シゼン</t>
    </rPh>
    <rPh sb="2" eb="4">
      <t>カンキ</t>
    </rPh>
    <phoneticPr fontId="2"/>
  </si>
  <si>
    <t>避難情報提供設備</t>
    <rPh sb="0" eb="4">
      <t>ヒナンジョウホウ</t>
    </rPh>
    <rPh sb="4" eb="6">
      <t>テイキョウ</t>
    </rPh>
    <rPh sb="6" eb="8">
      <t>セツビ</t>
    </rPh>
    <phoneticPr fontId="7"/>
  </si>
  <si>
    <t>幅　員</t>
    <rPh sb="0" eb="1">
      <t>ハバ</t>
    </rPh>
    <rPh sb="2" eb="3">
      <t>イン</t>
    </rPh>
    <phoneticPr fontId="7"/>
  </si>
  <si>
    <t>車 道 幅</t>
    <rPh sb="0" eb="1">
      <t>クルマ</t>
    </rPh>
    <rPh sb="2" eb="3">
      <t>ミチ</t>
    </rPh>
    <rPh sb="4" eb="5">
      <t>ハバ</t>
    </rPh>
    <phoneticPr fontId="7"/>
  </si>
  <si>
    <t>竣工巻厚</t>
    <rPh sb="0" eb="2">
      <t>シュンコウ</t>
    </rPh>
    <rPh sb="2" eb="3">
      <t>マ</t>
    </rPh>
    <rPh sb="3" eb="4">
      <t>アツ</t>
    </rPh>
    <phoneticPr fontId="7"/>
  </si>
  <si>
    <t>アーチ</t>
    <phoneticPr fontId="7"/>
  </si>
  <si>
    <t>cm</t>
    <phoneticPr fontId="7" type="Hiragana"/>
  </si>
  <si>
    <t>標識</t>
    <rPh sb="0" eb="2">
      <t>ヒョウシキ</t>
    </rPh>
    <phoneticPr fontId="7"/>
  </si>
  <si>
    <t>側　壁</t>
    <rPh sb="0" eb="1">
      <t>ガワ</t>
    </rPh>
    <rPh sb="2" eb="3">
      <t>カベ</t>
    </rPh>
    <phoneticPr fontId="7"/>
  </si>
  <si>
    <t>警報表示板</t>
    <rPh sb="0" eb="2">
      <t>ケイホウ</t>
    </rPh>
    <rPh sb="2" eb="5">
      <t>ヒョウジバン</t>
    </rPh>
    <phoneticPr fontId="7"/>
  </si>
  <si>
    <t>避難通路</t>
    <rPh sb="0" eb="2">
      <t>ヒナン</t>
    </rPh>
    <rPh sb="2" eb="4">
      <t>ツウロ</t>
    </rPh>
    <phoneticPr fontId="7"/>
  </si>
  <si>
    <t>歩道等幅</t>
    <rPh sb="0" eb="1">
      <t>ホ</t>
    </rPh>
    <rPh sb="1" eb="2">
      <t>ミチ</t>
    </rPh>
    <rPh sb="2" eb="3">
      <t>トウ</t>
    </rPh>
    <rPh sb="3" eb="4">
      <t>ハバ</t>
    </rPh>
    <phoneticPr fontId="7"/>
  </si>
  <si>
    <t>吸音板</t>
    <rPh sb="0" eb="3">
      <t>キュウオンバン</t>
    </rPh>
    <phoneticPr fontId="7"/>
  </si>
  <si>
    <t>排煙設備</t>
    <rPh sb="0" eb="2">
      <t>ハイエン</t>
    </rPh>
    <rPh sb="2" eb="4">
      <t>セツビ</t>
    </rPh>
    <phoneticPr fontId="11"/>
  </si>
  <si>
    <t>高さ</t>
    <rPh sb="0" eb="1">
      <t>タカ</t>
    </rPh>
    <phoneticPr fontId="7"/>
  </si>
  <si>
    <t>建築限界高</t>
    <rPh sb="0" eb="2">
      <t>ケンチク</t>
    </rPh>
    <rPh sb="2" eb="4">
      <t>ゲンカイ</t>
    </rPh>
    <rPh sb="4" eb="5">
      <t>タカ</t>
    </rPh>
    <phoneticPr fontId="7"/>
  </si>
  <si>
    <t>インバート</t>
    <phoneticPr fontId="7"/>
  </si>
  <si>
    <t>その他の設備</t>
    <rPh sb="2" eb="3">
      <t>タ</t>
    </rPh>
    <rPh sb="4" eb="5">
      <t>セツ</t>
    </rPh>
    <rPh sb="5" eb="6">
      <t>ビ</t>
    </rPh>
    <phoneticPr fontId="7"/>
  </si>
  <si>
    <t>給水栓設備</t>
    <rPh sb="0" eb="1">
      <t>キュウ</t>
    </rPh>
    <rPh sb="1" eb="2">
      <t>ミズ</t>
    </rPh>
    <rPh sb="2" eb="3">
      <t>セン</t>
    </rPh>
    <rPh sb="3" eb="5">
      <t>セツビ</t>
    </rPh>
    <phoneticPr fontId="7"/>
  </si>
  <si>
    <t>中央高</t>
    <rPh sb="0" eb="1">
      <t>ナカ</t>
    </rPh>
    <rPh sb="1" eb="2">
      <t>ヒサシ</t>
    </rPh>
    <rPh sb="2" eb="3">
      <t>ダカ</t>
    </rPh>
    <phoneticPr fontId="7"/>
  </si>
  <si>
    <t>半径</t>
    <rPh sb="0" eb="2">
      <t>ハンケイ</t>
    </rPh>
    <phoneticPr fontId="7"/>
  </si>
  <si>
    <t>無線通信補助設備</t>
    <rPh sb="0" eb="2">
      <t>ムセン</t>
    </rPh>
    <rPh sb="2" eb="4">
      <t>ツウシン</t>
    </rPh>
    <rPh sb="4" eb="6">
      <t>ホジョ</t>
    </rPh>
    <rPh sb="6" eb="8">
      <t>セツビ</t>
    </rPh>
    <phoneticPr fontId="7"/>
  </si>
  <si>
    <t>有効高</t>
    <rPh sb="0" eb="1">
      <t>ユウ</t>
    </rPh>
    <rPh sb="1" eb="2">
      <t>コウ</t>
    </rPh>
    <rPh sb="2" eb="3">
      <t>タカ</t>
    </rPh>
    <phoneticPr fontId="7"/>
  </si>
  <si>
    <t>水噴霧設備</t>
    <rPh sb="0" eb="1">
      <t>ミズ</t>
    </rPh>
    <rPh sb="1" eb="3">
      <t>フンム</t>
    </rPh>
    <rPh sb="3" eb="5">
      <t>セツビ</t>
    </rPh>
    <phoneticPr fontId="7"/>
  </si>
  <si>
    <t>縦断勾配</t>
    <rPh sb="0" eb="2">
      <t>ジュウダン</t>
    </rPh>
    <rPh sb="2" eb="4">
      <t>コウバイ</t>
    </rPh>
    <phoneticPr fontId="7"/>
  </si>
  <si>
    <t>監視設備</t>
    <rPh sb="0" eb="2">
      <t>カンシ</t>
    </rPh>
    <rPh sb="2" eb="4">
      <t>セツビ</t>
    </rPh>
    <phoneticPr fontId="7"/>
  </si>
  <si>
    <t>線　形</t>
    <rPh sb="0" eb="1">
      <t>セン</t>
    </rPh>
    <rPh sb="2" eb="3">
      <t>カタチ</t>
    </rPh>
    <phoneticPr fontId="7"/>
  </si>
  <si>
    <t>直線区間長</t>
    <rPh sb="0" eb="2">
      <t>チョクセン</t>
    </rPh>
    <rPh sb="2" eb="4">
      <t>クカン</t>
    </rPh>
    <rPh sb="4" eb="5">
      <t>チョウ</t>
    </rPh>
    <phoneticPr fontId="7"/>
  </si>
  <si>
    <t>占用物件</t>
    <rPh sb="0" eb="2">
      <t>センヨウ</t>
    </rPh>
    <rPh sb="2" eb="4">
      <t>ブッケン</t>
    </rPh>
    <phoneticPr fontId="7"/>
  </si>
  <si>
    <t>種　類</t>
    <rPh sb="0" eb="1">
      <t>タネ</t>
    </rPh>
    <rPh sb="2" eb="3">
      <t>タグイ</t>
    </rPh>
    <phoneticPr fontId="7"/>
  </si>
  <si>
    <t>寸　法</t>
    <rPh sb="0" eb="1">
      <t>スン</t>
    </rPh>
    <rPh sb="2" eb="3">
      <t>ホウ</t>
    </rPh>
    <phoneticPr fontId="7"/>
  </si>
  <si>
    <t>管理者名</t>
    <rPh sb="0" eb="2">
      <t>カンリ</t>
    </rPh>
    <rPh sb="2" eb="3">
      <t>シャ</t>
    </rPh>
    <rPh sb="3" eb="4">
      <t>メイ</t>
    </rPh>
    <phoneticPr fontId="7"/>
  </si>
  <si>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</si>
  <si>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</si>
  <si>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7"/>
  </si>
  <si>
    <t>区間長</t>
    <rPh sb="0" eb="3">
      <t>クカンチョウ</t>
    </rPh>
    <phoneticPr fontId="7"/>
  </si>
  <si>
    <t>起点側ｸﾛｿｲﾄﾞ</t>
    <rPh sb="0" eb="2">
      <t>キテン</t>
    </rPh>
    <rPh sb="2" eb="3">
      <t>ガワ</t>
    </rPh>
    <phoneticPr fontId="7"/>
  </si>
  <si>
    <t>曲線半径</t>
    <rPh sb="0" eb="2">
      <t>キョクセン</t>
    </rPh>
    <rPh sb="2" eb="4">
      <t>ハンケイ</t>
    </rPh>
    <phoneticPr fontId="7"/>
  </si>
  <si>
    <t>終点側ｸﾛｿｲﾄﾞ</t>
    <rPh sb="0" eb="2">
      <t>シュウテン</t>
    </rPh>
    <rPh sb="2" eb="3">
      <t>ガワ</t>
    </rPh>
    <phoneticPr fontId="7"/>
  </si>
  <si>
    <t>その他</t>
    <rPh sb="2" eb="3">
      <t>タ</t>
    </rPh>
    <phoneticPr fontId="10"/>
  </si>
  <si>
    <t>非常駐車帯</t>
    <rPh sb="0" eb="2">
      <t>ヒジョウ</t>
    </rPh>
    <rPh sb="2" eb="4">
      <t>チュウシャ</t>
    </rPh>
    <rPh sb="4" eb="5">
      <t>タイ</t>
    </rPh>
    <phoneticPr fontId="7"/>
  </si>
  <si>
    <t>トンネル工法</t>
    <rPh sb="4" eb="6">
      <t>コウホウ</t>
    </rPh>
    <phoneticPr fontId="7"/>
  </si>
  <si>
    <t>方向転換所</t>
    <rPh sb="0" eb="2">
      <t>ホウコウ</t>
    </rPh>
    <rPh sb="2" eb="4">
      <t>テンカン</t>
    </rPh>
    <rPh sb="4" eb="5">
      <t>ショ</t>
    </rPh>
    <phoneticPr fontId="7"/>
  </si>
  <si>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7"/>
  </si>
  <si>
    <t>■トンネル台帳 　トンネル情報一覧表　【様式A-2】</t>
    <rPh sb="5" eb="7">
      <t>ダイチョウ</t>
    </rPh>
    <rPh sb="13" eb="15">
      <t>ジョウホウ</t>
    </rPh>
    <rPh sb="15" eb="17">
      <t>イチラン</t>
    </rPh>
    <rPh sb="17" eb="18">
      <t>ヒョウ</t>
    </rPh>
    <rPh sb="20" eb="22">
      <t>ヨウシキ</t>
    </rPh>
    <phoneticPr fontId="7"/>
  </si>
  <si>
    <t>覆工
ｽﾊﾟﾝ
番号</t>
    <rPh sb="0" eb="2">
      <t>フッコウ</t>
    </rPh>
    <rPh sb="8" eb="10">
      <t>バンゴウ</t>
    </rPh>
    <phoneticPr fontId="7"/>
  </si>
  <si>
    <t>ｽﾊﾟﾝ長</t>
    <rPh sb="4" eb="5">
      <t>チョウ</t>
    </rPh>
    <phoneticPr fontId="7"/>
  </si>
  <si>
    <t>追加距離</t>
    <rPh sb="0" eb="1">
      <t>ツイカ</t>
    </rPh>
    <rPh sb="1" eb="3">
      <t>キョリ</t>
    </rPh>
    <phoneticPr fontId="7"/>
  </si>
  <si>
    <t>トンネル本体工</t>
    <rPh sb="4" eb="7">
      <t>ホンタイコウ</t>
    </rPh>
    <phoneticPr fontId="7"/>
  </si>
  <si>
    <t>照明施設</t>
    <rPh sb="0" eb="2">
      <t>ショウメイ</t>
    </rPh>
    <rPh sb="2" eb="4">
      <t>シセツ</t>
    </rPh>
    <phoneticPr fontId="7"/>
  </si>
  <si>
    <t>非常用施設</t>
    <rPh sb="0" eb="3">
      <t>ヒジョウヨウ</t>
    </rPh>
    <rPh sb="3" eb="5">
      <t>シセツ</t>
    </rPh>
    <phoneticPr fontId="7"/>
  </si>
  <si>
    <t>換気施設</t>
    <rPh sb="0" eb="2">
      <t>カンキ</t>
    </rPh>
    <rPh sb="2" eb="4">
      <t>シセツ</t>
    </rPh>
    <phoneticPr fontId="7"/>
  </si>
  <si>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</si>
  <si>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</si>
  <si>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</si>
  <si>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</si>
  <si>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</si>
  <si>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</si>
  <si>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</si>
  <si>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7"/>
  </si>
  <si>
    <t>終点側</t>
    <rPh sb="0" eb="2">
      <t>シュウテン</t>
    </rPh>
    <rPh sb="2" eb="3">
      <t>ガワ</t>
    </rPh>
    <phoneticPr fontId="7"/>
  </si>
  <si>
    <t>特記事項</t>
    <rPh sb="0" eb="2">
      <t>トッキ</t>
    </rPh>
    <rPh sb="2" eb="4">
      <t>ジコウ</t>
    </rPh>
    <phoneticPr fontId="7"/>
  </si>
  <si>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</si>
  <si>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</si>
  <si>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</si>
  <si>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</si>
  <si>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誘導表示設備</t>
  </si>
  <si>
    <t>避難通路</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</si>
  <si>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</si>
  <si>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</si>
  <si>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</si>
  <si>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</si>
  <si>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7"/>
  </si>
  <si>
    <t>(面壁)</t>
    <rPh sb="1" eb="3">
      <t>メンペキ</t>
    </rPh>
    <phoneticPr fontId="2"/>
  </si>
  <si>
    <t>S1</t>
  </si>
  <si>
    <t>S2</t>
  </si>
  <si>
    <t>S3</t>
  </si>
  <si>
    <t>S4</t>
  </si>
  <si>
    <t>S5</t>
  </si>
  <si>
    <t>S6</t>
  </si>
  <si>
    <t>S7</t>
  </si>
  <si>
    <t>S8</t>
  </si>
  <si>
    <t>S9</t>
  </si>
  <si>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7"/>
  </si>
  <si>
    <t>作成年月日</t>
    <rPh sb="0" eb="2">
      <t>サクセイ</t>
    </rPh>
    <rPh sb="2" eb="5">
      <t>ネンガッピ</t>
    </rPh>
    <phoneticPr fontId="7"/>
  </si>
  <si>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</si>
  <si>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健全性の診断の区分に関する所見</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7"/>
  </si>
  <si>
    <t>道路トンネルの健全性の診断の区分の所見</t>
    <rPh sb="0" eb="2">
      <t>ドウロ</t>
    </rPh>
    <rPh sb="7" eb="10">
      <t>ケンゼンセイ</t>
    </rPh>
    <rPh sb="11" eb="13">
      <t>シンダン</t>
    </rPh>
    <rPh sb="14" eb="16">
      <t>クブン</t>
    </rPh>
    <rPh sb="17" eb="19">
      <t>ショケン</t>
    </rPh>
    <phoneticPr fontId="11"/>
  </si>
  <si>
    <t>１．変状・異常の内容と部位
・うき・はく離主体でアーチ部肩部に発生している。
２．変状等の原因（推定）
・1970年の施工であり、トンネル工法は矢板工法における鋼アーチ支保工である。施工方法は機械化によって行われているため、覆工の品質は比較的安定している。矢板工法の特徴として、土圧等をうけやすいため、施工初期の外力によるひび割れが発生している。
３．施設の現状と次回定期点検まで及び将来における構造物の状態（推定）
■構造物としての安全性や安定
・トンネル断面が小さく、かつ単心円形状であるため外力に対して強い構造である。コンター図より緩み土圧による外力が疑われるが、外力性特有の変状や大きく進展したひび割れが認められなかったため、構造上軸力が十分に伝達され安定性は高い。
■道路利用者被害の発生の可能性
・うき・はく離は、今後の経年劣化により剥落の可能性がある。
■特定事象との関連性
・起終点両坑口周辺は基岩盤が安定しており、膨張性地山には該当せず、有害水も認められない。
■その他の変状の状態
・本体工については特別な対応は不要。
・附属物は、今後、利用者被害のリスクがある。
４．措置の必要性の判断に関わる事項
・アーチ部にうきの兆候が認められるため、はく落対策の措置の実施が必要な状態である。
・デリネーターは、速やかに交換および再設置することが望ましい。
５．その他、次回定期点検への引継ぎ事項
・前回定期点検でⅡaと診断されたうき・剥離は一か所残置されている。打音異常は無いが一部で進行も認められ、将来的に落下する可能性があるため、周辺の打音検査を密に行うこと。
・附属物の措置が行われていない場合、その状態を入念に確認すること。</t>
    <phoneticPr fontId="11"/>
  </si>
  <si>
    <t>34.14167,131.38161</t>
  </si>
  <si>
    <t>－</t>
    <phoneticPr fontId="11"/>
  </si>
  <si>
    <t>その他</t>
    <phoneticPr fontId="11"/>
  </si>
  <si>
    <t>0.50m×3.00m</t>
  </si>
  <si>
    <t>車道にアスファルト舗装劣化。</t>
    <phoneticPr fontId="11"/>
  </si>
  <si>
    <t>車道に横断方向のひび割れ。</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</si>
</sst>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quot;S&quot;000"/>
    <numFmt numFmtId="178" formatCode="\-"/>
    <numFmt numFmtId="179" formatCode="[$-F800]dddd\,\ mmmm\ dd\,\ yyyy"/>
    <numFmt numFmtId="180" formatCode="&quot;S&quot;#"/>
    <numFmt numFmtId="181" formatCode="0.0&quot;m&quot;"/>
    <numFmt numFmtId="182" formatCode="0_ "/>
    <numFmt numFmtId="183" formatCode="0.0_ "/>
    <numFmt numFmtId="184" formatCode="0.00_ "/>
    <numFmt numFmtId="185" formatCode="0.00_);[Red]\(0.00\)"/>
    <numFmt numFmtId="186" formatCode="0.0"/>
    <numFmt numFmtId="187" formatCode="#,##0.0;[Red]\-#,##0.0"/>
    <numFmt numFmtId="188" formatCode="0.0_);[Red]\(0.0\)"/>
    <numFmt numFmtId="189" formatCode="&quot;対策区分判定&quot;\ General"/>
    <numFmt numFmtId="190" formatCode="##&quot;°&quot;##&quot;′&quot;##.00&quot;″&quot;"/>
    <numFmt numFmtId="191" formatCode="#,##0.0_);[Red]\(#,##0.0\)"/>
    <numFmt numFmtId="192" formatCode="0.00000"/>
    <numFmt numFmtId="193" formatCode="General&quot; ㎡&quot;"/>
    <numFmt numFmtId="194" formatCode="#,##0_ "/>
    <numFmt numFmtId="195" formatCode="General&quot;%&quot;"/>
    <numFmt numFmtId="196" formatCode="General&quot;m&quot;"/>
    <numFmt numFmtId="197" formatCode="[=0]&quot;-&quot;;General&quot;m&quot;"/>
    <numFmt numFmtId="198" formatCode="#"/>
    <numFmt numFmtId="199" formatCode="&quot;S&quot;0"/>
    <numFmt numFmtId="200" formatCode="0.00000_ "/>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1"/>
      <name val="ＭＳ Ｐ明朝"/>
      <family val="1"/>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11"/>
      <name val="ＭＳ Ｐゴシック"/>
      <family val="3"/>
      <charset val="128"/>
      <scheme val="minor"/>
    </font>
    <font>
      <sz val="11"/>
      <color theme="1"/>
      <name val="ＭＳ Ｐゴシック"/>
      <family val="3"/>
      <charset val="128"/>
      <scheme val="minor"/>
    </font>
    <font>
      <sz val="12"/>
      <color theme="1"/>
      <name val="HGSｺﾞｼｯｸM"/>
      <family val="3"/>
      <charset val="128"/>
    </font>
    <font>
      <sz val="12"/>
      <name val="HGSｺﾞｼｯｸM"/>
      <family val="3"/>
      <charset val="128"/>
    </font>
    <font>
      <sz val="9"/>
      <name val="ＭＳ Ｐゴシック"/>
      <family val="3"/>
      <charset val="128"/>
      <scheme val="minor"/>
    </font>
    <font>
      <sz val="9"/>
      <name val="ＭＳ Ｐゴシック"/>
      <family val="3"/>
      <charset val="128"/>
    </font>
    <font>
      <sz val="8"/>
      <name val="ＭＳ Ｐゴシック"/>
      <family val="3"/>
      <charset val="128"/>
      <scheme val="minor"/>
    </font>
    <font>
      <sz val="11"/>
      <name val="HGSｺﾞｼｯｸM"/>
      <family val="3"/>
      <charset val="128"/>
    </font>
    <font>
      <sz val="8"/>
      <name val="HGSｺﾞｼｯｸM"/>
      <family val="3"/>
      <charset val="128"/>
    </font>
    <font>
      <sz val="10"/>
      <color rgb="FFFF0000"/>
      <name val="ＭＳ ゴシック"/>
      <family val="3"/>
      <charset val="128"/>
    </font>
    <font>
      <sz val="6"/>
      <name val="ＭＳ Ｐゴシック"/>
      <family val="2"/>
      <charset val="128"/>
      <scheme val="minor"/>
    </font>
    <font>
      <sz val="6"/>
      <name val="HGSｺﾞｼｯｸM"/>
      <family val="3"/>
      <charset val="128"/>
    </font>
    <font>
      <vertAlign val="superscript"/>
      <sz val="9"/>
      <name val="HGSｺﾞｼｯｸM"/>
      <family val="3"/>
      <charset val="128"/>
    </font>
    <font>
      <sz val="14"/>
      <name val="HGSｺﾞｼｯｸM"/>
      <family val="3"/>
      <charset val="128"/>
    </font>
    <font>
      <sz val="7.5"/>
      <name val="HGSｺﾞｼｯｸM"/>
      <family val="3"/>
      <charset val="128"/>
    </font>
    <font>
      <sz val="9"/>
      <color theme="1"/>
      <name val="HGSｺﾞｼｯｸM"/>
      <family val="3"/>
      <charset val="128"/>
    </font>
    <font>
      <sz val="10"/>
      <name val="ＭＳ Ｐゴシック"/>
      <family val="2"/>
      <charset val="128"/>
      <scheme val="minor"/>
    </font>
    <font>
      <sz val="12"/>
      <name val="ＭＳ Ｐゴシック"/>
      <family val="3"/>
      <charset val="128"/>
      <scheme val="minor"/>
    </font>
    <font>
      <sz val="12"/>
      <name val="HGPｺﾞｼｯｸM"/>
      <family val="3"/>
      <charset val="128"/>
    </font>
    <font>
      <sz val="14"/>
      <name val="HGPｺﾞｼｯｸM"/>
      <family val="3"/>
      <charset val="128"/>
    </font>
    <font>
      <sz val="9"/>
      <name val="HGPｺﾞｼｯｸM"/>
      <family val="3"/>
      <charset val="128"/>
    </font>
    <font>
      <sz val="10"/>
      <color theme="1"/>
      <name val="HGPｺﾞｼｯｸM"/>
      <family val="3"/>
      <charset val="128"/>
    </font>
    <font>
      <sz val="10"/>
      <name val="ＭＳ Ｐゴシック"/>
      <family val="3"/>
      <charset val="128"/>
      <scheme val="minor"/>
    </font>
    <font>
      <sz val="10"/>
      <color theme="1"/>
      <name val="HGSｺﾞｼｯｸM"/>
      <family val="3"/>
      <charset val="128"/>
    </font>
    <font>
      <b/>
      <sz val="24"/>
      <color theme="1"/>
      <name val="HGSｺﾞｼｯｸM"/>
      <family val="3"/>
      <charset val="128"/>
    </font>
    <font>
      <sz val="11"/>
      <color theme="1"/>
      <name val="ＭＳ Ｐ明朝"/>
      <family val="1"/>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6"/>
      <color theme="1"/>
      <name val="HGSｺﾞｼｯｸM"/>
      <family val="3"/>
      <charset val="128"/>
    </font>
    <font>
      <sz val="10"/>
      <color indexed="8"/>
      <name val="HGSｺﾞｼｯｸM"/>
      <family val="3"/>
      <charset val="128"/>
    </font>
    <font>
      <sz val="6"/>
      <name val="HGPｺﾞｼｯｸM"/>
      <family val="3"/>
      <charset val="128"/>
    </font>
    <font>
      <sz val="5"/>
      <name val="HGPｺﾞｼｯｸM"/>
      <family val="3"/>
      <charset val="128"/>
    </font>
    <font>
      <sz val="7"/>
      <name val="HGPｺﾞｼｯｸM"/>
      <family val="3"/>
      <charset val="128"/>
    </font>
    <font>
      <sz val="8"/>
      <name val="ＭＳ Ｐ明朝"/>
      <family val="1"/>
      <charset val="128"/>
    </font>
    <font>
      <sz val="8"/>
      <name val="ＭＳ ゴシック"/>
      <family val="3"/>
      <charset val="128"/>
    </font>
    <font>
      <u/>
      <sz val="10"/>
      <name val="HGSｺﾞｼｯｸM"/>
      <family val="3"/>
      <charset val="128"/>
    </font>
    <font>
      <u/>
      <sz val="11"/>
      <name val="ＭＳ Ｐゴシック"/>
      <family val="3"/>
      <charset val="128"/>
      <scheme val="minor"/>
    </font>
    <font>
      <sz val="20"/>
      <name val="HGSｺﾞｼｯｸM"/>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67955565050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right style="dotted">
        <color indexed="64"/>
      </right>
      <top style="thin">
        <color auto="1"/>
      </top>
      <bottom style="thin">
        <color indexed="64"/>
      </bottom>
      <diagonal/>
    </border>
    <border>
      <left style="medium">
        <color indexed="64"/>
      </left>
      <right style="thin">
        <color auto="1"/>
      </right>
      <top style="thin">
        <color auto="1"/>
      </top>
      <bottom/>
      <diagonal/>
    </border>
    <border>
      <left style="medium">
        <color indexed="64"/>
      </left>
      <right style="dotted">
        <color indexed="64"/>
      </right>
      <top style="thin">
        <color auto="1"/>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thin">
        <color indexed="64"/>
      </bottom>
      <diagonal/>
    </border>
    <border>
      <left style="dotted">
        <color indexed="64"/>
      </left>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style="hair">
        <color indexed="64"/>
      </left>
      <right/>
      <top style="thin">
        <color indexed="64"/>
      </top>
      <bottom style="thin">
        <color indexed="64"/>
      </bottom>
      <diagonal/>
    </border>
  </borders>
  <cellStyleXfs count="21">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6"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13" fillId="0" borderId="0">
      <alignment vertical="center"/>
    </xf>
    <xf numFmtId="0" fontId="19" fillId="0" borderId="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cellStyleXfs>
  <cellXfs count="1046">
    <xf numFmtId="0" fontId="0" fillId="0" borderId="0" xfId="0">
      <alignment vertical="center"/>
    </xf>
    <xf numFmtId="0" fontId="8" fillId="0" borderId="0" xfId="2" applyFont="1" applyAlignment="1" applyProtection="1">
      <alignment vertical="center"/>
      <protection locked="0"/>
    </xf>
    <xf numFmtId="0" fontId="12" fillId="0" borderId="0" xfId="4" applyFont="1">
      <alignment vertical="center"/>
    </xf>
    <xf numFmtId="0" fontId="15" fillId="0" borderId="0" xfId="4" applyFont="1" applyAlignment="1">
      <alignment horizontal="center" vertical="center"/>
    </xf>
    <xf numFmtId="0" fontId="12" fillId="0" borderId="0" xfId="4" applyFont="1" applyAlignment="1">
      <alignment horizontal="left" vertical="center"/>
    </xf>
    <xf numFmtId="0" fontId="15" fillId="0" borderId="0" xfId="4" applyFont="1">
      <alignment vertical="center"/>
    </xf>
    <xf numFmtId="0" fontId="15" fillId="0" borderId="0" xfId="4" applyFont="1" applyAlignment="1">
      <alignment horizontal="left" vertical="center"/>
    </xf>
    <xf numFmtId="0" fontId="12" fillId="0" borderId="1" xfId="2" applyFont="1" applyBorder="1" applyAlignment="1" applyProtection="1">
      <alignment horizontal="center" vertical="center" shrinkToFit="1"/>
      <protection locked="0"/>
    </xf>
    <xf numFmtId="0" fontId="15" fillId="0" borderId="8" xfId="4" applyFont="1" applyBorder="1" applyAlignment="1">
      <alignment horizontal="center" vertical="center" shrinkToFit="1"/>
    </xf>
    <xf numFmtId="177" fontId="15" fillId="0" borderId="3" xfId="4" applyNumberFormat="1" applyFont="1" applyBorder="1" applyAlignment="1">
      <alignment horizontal="center" vertical="center" shrinkToFit="1"/>
    </xf>
    <xf numFmtId="0" fontId="8" fillId="0" borderId="0" xfId="2" applyFont="1" applyAlignment="1">
      <alignment vertical="center"/>
    </xf>
    <xf numFmtId="0" fontId="12" fillId="0" borderId="0" xfId="4" applyFont="1" applyAlignment="1">
      <alignment horizontal="center" vertical="center"/>
    </xf>
    <xf numFmtId="0" fontId="15" fillId="0" borderId="3" xfId="4" applyFont="1" applyBorder="1" applyAlignment="1">
      <alignment horizontal="center" vertical="center" shrinkToFit="1"/>
    </xf>
    <xf numFmtId="177" fontId="15" fillId="0" borderId="8" xfId="4" applyNumberFormat="1" applyFont="1" applyBorder="1" applyAlignment="1">
      <alignment horizontal="center" vertical="center" shrinkToFit="1"/>
    </xf>
    <xf numFmtId="0" fontId="20" fillId="0" borderId="0" xfId="4" applyFont="1">
      <alignment vertical="center"/>
    </xf>
    <xf numFmtId="0" fontId="21" fillId="0" borderId="0" xfId="0" applyFont="1">
      <alignment vertical="center"/>
    </xf>
    <xf numFmtId="0" fontId="15"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6" fillId="0" borderId="0" xfId="0" applyFont="1">
      <alignment vertical="center"/>
    </xf>
    <xf numFmtId="0" fontId="12" fillId="0" borderId="0" xfId="0" applyFont="1">
      <alignment vertical="center"/>
    </xf>
    <xf numFmtId="0" fontId="18" fillId="0" borderId="0" xfId="0" applyFont="1">
      <alignment vertical="center"/>
    </xf>
    <xf numFmtId="0" fontId="12" fillId="0" borderId="0" xfId="2" applyFont="1" applyProtection="1">
      <protection locked="0"/>
    </xf>
    <xf numFmtId="0" fontId="12" fillId="0" borderId="0" xfId="2" applyFont="1" applyAlignment="1" applyProtection="1">
      <alignment horizontal="center"/>
      <protection locked="0"/>
    </xf>
    <xf numFmtId="0" fontId="14" fillId="0" borderId="0" xfId="2" applyAlignment="1">
      <alignment vertical="center"/>
    </xf>
    <xf numFmtId="0" fontId="15" fillId="2" borderId="1" xfId="17" applyFont="1" applyFill="1" applyBorder="1" applyAlignment="1">
      <alignment horizontal="center" vertical="center"/>
    </xf>
    <xf numFmtId="0" fontId="12" fillId="0" borderId="0" xfId="2" applyFont="1" applyAlignment="1">
      <alignment horizontal="center" vertical="center"/>
    </xf>
    <xf numFmtId="0" fontId="12" fillId="2" borderId="1" xfId="2" applyFont="1" applyFill="1" applyBorder="1" applyAlignment="1">
      <alignment horizontal="center" vertical="center"/>
    </xf>
    <xf numFmtId="0" fontId="12" fillId="2" borderId="1" xfId="2" applyFont="1" applyFill="1" applyBorder="1" applyAlignment="1">
      <alignment horizontal="center" vertical="center" wrapText="1"/>
    </xf>
    <xf numFmtId="180" fontId="14" fillId="0" borderId="1" xfId="2" applyNumberFormat="1" applyBorder="1" applyAlignment="1">
      <alignment vertical="center"/>
    </xf>
    <xf numFmtId="181" fontId="14" fillId="0" borderId="1" xfId="2" applyNumberFormat="1" applyBorder="1" applyAlignment="1">
      <alignment vertical="center"/>
    </xf>
    <xf numFmtId="182" fontId="14" fillId="0" borderId="1" xfId="2" applyNumberFormat="1" applyBorder="1" applyAlignment="1">
      <alignment vertical="center"/>
    </xf>
    <xf numFmtId="183" fontId="14" fillId="0" borderId="1" xfId="2" applyNumberFormat="1" applyBorder="1" applyAlignment="1">
      <alignment vertical="center" shrinkToFit="1"/>
    </xf>
    <xf numFmtId="183" fontId="14" fillId="0" borderId="0" xfId="2" applyNumberFormat="1" applyAlignment="1">
      <alignment horizontal="center" vertical="center" shrinkToFit="1"/>
    </xf>
    <xf numFmtId="183" fontId="14" fillId="0" borderId="0" xfId="2" applyNumberFormat="1" applyAlignment="1">
      <alignment vertical="center" shrinkToFit="1"/>
    </xf>
    <xf numFmtId="184" fontId="14" fillId="0" borderId="0" xfId="2" applyNumberFormat="1" applyAlignment="1">
      <alignment vertical="center" shrinkToFit="1"/>
    </xf>
    <xf numFmtId="0" fontId="31" fillId="0" borderId="0" xfId="2" applyFont="1" applyAlignment="1" applyProtection="1">
      <alignment horizontal="center"/>
      <protection locked="0"/>
    </xf>
    <xf numFmtId="0" fontId="14" fillId="0" borderId="0" xfId="2" applyAlignment="1">
      <alignment horizontal="center" vertical="center"/>
    </xf>
    <xf numFmtId="0" fontId="26" fillId="2" borderId="8" xfId="2" applyFont="1" applyFill="1" applyBorder="1" applyAlignment="1">
      <alignment horizontal="center" vertical="center" wrapText="1"/>
    </xf>
    <xf numFmtId="0" fontId="26" fillId="2" borderId="1" xfId="2" applyFont="1" applyFill="1" applyBorder="1" applyAlignment="1">
      <alignment horizontal="center" vertical="center" wrapText="1"/>
    </xf>
    <xf numFmtId="0" fontId="15" fillId="0" borderId="1" xfId="2" applyFont="1" applyBorder="1" applyAlignment="1" applyProtection="1">
      <alignment vertical="center" wrapText="1"/>
      <protection locked="0"/>
    </xf>
    <xf numFmtId="0" fontId="15" fillId="0" borderId="1" xfId="2" applyFont="1" applyBorder="1" applyAlignment="1" applyProtection="1">
      <alignment horizontal="center" vertical="center" wrapText="1"/>
      <protection locked="0"/>
    </xf>
    <xf numFmtId="0" fontId="32" fillId="0" borderId="1" xfId="2" applyFont="1" applyBorder="1" applyAlignment="1" applyProtection="1">
      <alignment horizontal="center" vertical="center" wrapText="1"/>
      <protection locked="0"/>
    </xf>
    <xf numFmtId="185" fontId="32" fillId="0" borderId="1" xfId="2" applyNumberFormat="1" applyFont="1" applyBorder="1" applyAlignment="1" applyProtection="1">
      <alignment horizontal="center" vertical="center" shrinkToFit="1"/>
      <protection locked="0"/>
    </xf>
    <xf numFmtId="0" fontId="14" fillId="0" borderId="1" xfId="2" applyBorder="1" applyAlignment="1">
      <alignment vertical="center"/>
    </xf>
    <xf numFmtId="184" fontId="32" fillId="0" borderId="1" xfId="2" applyNumberFormat="1" applyFont="1" applyBorder="1" applyAlignment="1" applyProtection="1">
      <alignment horizontal="right" vertical="center" shrinkToFit="1"/>
      <protection locked="0"/>
    </xf>
    <xf numFmtId="184" fontId="32" fillId="0" borderId="2" xfId="2" applyNumberFormat="1" applyFont="1" applyBorder="1" applyAlignment="1" applyProtection="1">
      <alignment horizontal="right" vertical="center" shrinkToFit="1"/>
      <protection locked="0"/>
    </xf>
    <xf numFmtId="0" fontId="26" fillId="2" borderId="2" xfId="2" applyFont="1" applyFill="1" applyBorder="1" applyAlignment="1">
      <alignment horizontal="center" vertical="center" wrapText="1"/>
    </xf>
    <xf numFmtId="0" fontId="15" fillId="0" borderId="0" xfId="2" applyFont="1" applyAlignment="1" applyProtection="1">
      <alignment horizontal="left" vertical="center" shrinkToFit="1"/>
      <protection locked="0"/>
    </xf>
    <xf numFmtId="0" fontId="8" fillId="0" borderId="0" xfId="2" applyFont="1" applyProtection="1">
      <protection locked="0"/>
    </xf>
    <xf numFmtId="0" fontId="34" fillId="0" borderId="0" xfId="17" applyFont="1">
      <alignment vertical="center"/>
    </xf>
    <xf numFmtId="0" fontId="35" fillId="0" borderId="0" xfId="17" applyFont="1" applyAlignment="1">
      <alignment horizontal="left" vertical="center"/>
    </xf>
    <xf numFmtId="0" fontId="12" fillId="0" borderId="0" xfId="17" applyFont="1" applyAlignment="1">
      <alignment horizontal="center" vertical="center"/>
    </xf>
    <xf numFmtId="0" fontId="12" fillId="0" borderId="0" xfId="17" applyFont="1">
      <alignment vertical="center"/>
    </xf>
    <xf numFmtId="0" fontId="15" fillId="0" borderId="7" xfId="17" applyFont="1" applyBorder="1" applyAlignment="1">
      <alignment horizontal="center" vertical="center" shrinkToFit="1"/>
    </xf>
    <xf numFmtId="0" fontId="12" fillId="0" borderId="7" xfId="17" applyFont="1" applyBorder="1">
      <alignment vertical="center"/>
    </xf>
    <xf numFmtId="179" fontId="31" fillId="0" borderId="7" xfId="2" applyNumberFormat="1" applyFont="1" applyBorder="1" applyAlignment="1">
      <alignment vertical="center" shrinkToFit="1"/>
    </xf>
    <xf numFmtId="179" fontId="31" fillId="0" borderId="5" xfId="2" applyNumberFormat="1" applyFont="1" applyBorder="1" applyAlignment="1">
      <alignment vertical="center" shrinkToFit="1"/>
    </xf>
    <xf numFmtId="179" fontId="31" fillId="0" borderId="0" xfId="2" applyNumberFormat="1" applyFont="1" applyAlignment="1">
      <alignment vertical="center" shrinkToFit="1"/>
    </xf>
    <xf numFmtId="0" fontId="12" fillId="0" borderId="0" xfId="2" applyFont="1" applyAlignment="1">
      <alignment vertical="center"/>
    </xf>
    <xf numFmtId="0" fontId="15" fillId="0" borderId="0" xfId="17" applyFont="1" applyAlignment="1">
      <alignment horizontal="center" vertical="center" wrapText="1"/>
    </xf>
    <xf numFmtId="0" fontId="15" fillId="2" borderId="27" xfId="17" applyFont="1" applyFill="1" applyBorder="1" applyAlignment="1">
      <alignment horizontal="center" vertical="center"/>
    </xf>
    <xf numFmtId="0" fontId="15" fillId="2" borderId="3" xfId="17" applyFont="1" applyFill="1" applyBorder="1" applyAlignment="1">
      <alignment horizontal="center" vertical="center"/>
    </xf>
    <xf numFmtId="0" fontId="15" fillId="2" borderId="8" xfId="17" applyFont="1" applyFill="1" applyBorder="1" applyAlignment="1">
      <alignment horizontal="center" vertical="center"/>
    </xf>
    <xf numFmtId="0" fontId="15" fillId="2" borderId="2" xfId="17" applyFont="1" applyFill="1" applyBorder="1" applyAlignment="1">
      <alignment horizontal="center" vertical="center"/>
    </xf>
    <xf numFmtId="0" fontId="15" fillId="0" borderId="0" xfId="17" applyFont="1" applyAlignment="1">
      <alignment horizontal="center" vertical="center" shrinkToFit="1"/>
    </xf>
    <xf numFmtId="0" fontId="34" fillId="0" borderId="0" xfId="17" applyFont="1" applyAlignment="1">
      <alignment horizontal="center" vertical="center"/>
    </xf>
    <xf numFmtId="0" fontId="15" fillId="2" borderId="31" xfId="17" applyFont="1" applyFill="1" applyBorder="1" applyAlignment="1">
      <alignment horizontal="center" vertical="center"/>
    </xf>
    <xf numFmtId="0" fontId="15" fillId="2" borderId="32" xfId="17" applyFont="1" applyFill="1" applyBorder="1" applyAlignment="1">
      <alignment horizontal="center" vertical="center"/>
    </xf>
    <xf numFmtId="0" fontId="15" fillId="2" borderId="33" xfId="17" applyFont="1" applyFill="1" applyBorder="1" applyAlignment="1">
      <alignment horizontal="center" vertical="center"/>
    </xf>
    <xf numFmtId="0" fontId="15" fillId="2" borderId="34" xfId="17" applyFont="1" applyFill="1" applyBorder="1" applyAlignment="1">
      <alignment horizontal="center" vertical="center"/>
    </xf>
    <xf numFmtId="0" fontId="15" fillId="2" borderId="21" xfId="17" applyFont="1" applyFill="1" applyBorder="1" applyAlignment="1">
      <alignment horizontal="center" vertical="center"/>
    </xf>
    <xf numFmtId="0" fontId="15" fillId="0" borderId="35" xfId="17" applyFont="1" applyBorder="1" applyAlignment="1">
      <alignment horizontal="center" vertical="center" shrinkToFit="1"/>
    </xf>
    <xf numFmtId="185" fontId="15" fillId="0" borderId="1" xfId="17" applyNumberFormat="1" applyFont="1" applyBorder="1" applyAlignment="1">
      <alignment horizontal="center" vertical="center" shrinkToFit="1"/>
    </xf>
    <xf numFmtId="0" fontId="15" fillId="0" borderId="34" xfId="17" applyFont="1" applyBorder="1" applyAlignment="1">
      <alignment horizontal="center" vertical="center" shrinkToFit="1"/>
    </xf>
    <xf numFmtId="0" fontId="15" fillId="0" borderId="31" xfId="17" applyFont="1" applyBorder="1" applyAlignment="1">
      <alignment vertical="center" shrinkToFit="1"/>
    </xf>
    <xf numFmtId="0" fontId="15" fillId="0" borderId="32" xfId="17" applyFont="1" applyBorder="1" applyAlignment="1">
      <alignment vertical="center" shrinkToFit="1"/>
    </xf>
    <xf numFmtId="0" fontId="15" fillId="0" borderId="36" xfId="17" applyFont="1" applyBorder="1" applyAlignment="1">
      <alignment vertical="center" shrinkToFit="1"/>
    </xf>
    <xf numFmtId="0" fontId="15" fillId="0" borderId="37" xfId="17" applyFont="1" applyBorder="1" applyAlignment="1">
      <alignment vertical="center" shrinkToFit="1"/>
    </xf>
    <xf numFmtId="0" fontId="15" fillId="0" borderId="31" xfId="17" applyFont="1" applyBorder="1" applyAlignment="1">
      <alignment horizontal="center" vertical="center" shrinkToFit="1"/>
    </xf>
    <xf numFmtId="0" fontId="15" fillId="0" borderId="32" xfId="17" applyFont="1" applyBorder="1" applyAlignment="1">
      <alignment horizontal="center" vertical="center" shrinkToFit="1"/>
    </xf>
    <xf numFmtId="0" fontId="15" fillId="0" borderId="8" xfId="17" applyFont="1" applyBorder="1" applyAlignment="1">
      <alignment horizontal="center" vertical="center" shrinkToFit="1"/>
    </xf>
    <xf numFmtId="2" fontId="15" fillId="0" borderId="33" xfId="17" applyNumberFormat="1" applyFont="1" applyBorder="1" applyAlignment="1">
      <alignment horizontal="center" vertical="center" shrinkToFit="1"/>
    </xf>
    <xf numFmtId="2" fontId="15" fillId="0" borderId="32" xfId="17" applyNumberFormat="1" applyFont="1" applyBorder="1" applyAlignment="1">
      <alignment horizontal="center" vertical="center" shrinkToFit="1"/>
    </xf>
    <xf numFmtId="2" fontId="15" fillId="0" borderId="8" xfId="17" applyNumberFormat="1" applyFont="1" applyBorder="1" applyAlignment="1">
      <alignment horizontal="center" vertical="center" shrinkToFit="1"/>
    </xf>
    <xf numFmtId="2" fontId="15" fillId="0" borderId="37" xfId="17" applyNumberFormat="1" applyFont="1" applyBorder="1" applyAlignment="1">
      <alignment horizontal="center" vertical="center" shrinkToFit="1"/>
    </xf>
    <xf numFmtId="2" fontId="15" fillId="0" borderId="28" xfId="17" applyNumberFormat="1" applyFont="1" applyBorder="1" applyAlignment="1">
      <alignment horizontal="center" vertical="center" shrinkToFit="1"/>
    </xf>
    <xf numFmtId="185" fontId="15" fillId="0" borderId="1" xfId="18" applyNumberFormat="1" applyFont="1" applyFill="1" applyBorder="1" applyAlignment="1">
      <alignment horizontal="center" vertical="center" shrinkToFit="1"/>
    </xf>
    <xf numFmtId="186" fontId="15" fillId="0" borderId="31" xfId="17" applyNumberFormat="1" applyFont="1" applyBorder="1" applyAlignment="1">
      <alignment horizontal="center" vertical="center" shrinkToFit="1"/>
    </xf>
    <xf numFmtId="186" fontId="15" fillId="0" borderId="32" xfId="17" applyNumberFormat="1" applyFont="1" applyBorder="1" applyAlignment="1">
      <alignment horizontal="center" vertical="center" shrinkToFit="1"/>
    </xf>
    <xf numFmtId="0" fontId="15" fillId="0" borderId="3" xfId="17" applyFont="1" applyBorder="1" applyAlignment="1">
      <alignment horizontal="center" vertical="center" shrinkToFit="1"/>
    </xf>
    <xf numFmtId="0" fontId="15" fillId="0" borderId="8" xfId="17" applyFont="1" applyBorder="1" applyAlignment="1">
      <alignment vertical="center" shrinkToFit="1"/>
    </xf>
    <xf numFmtId="0" fontId="15" fillId="0" borderId="33" xfId="17" applyFont="1" applyBorder="1" applyAlignment="1">
      <alignment vertical="center" shrinkToFit="1"/>
    </xf>
    <xf numFmtId="183" fontId="15" fillId="0" borderId="27" xfId="17" applyNumberFormat="1" applyFont="1" applyBorder="1" applyAlignment="1">
      <alignment horizontal="center" vertical="center" shrinkToFit="1"/>
    </xf>
    <xf numFmtId="183" fontId="15" fillId="0" borderId="34" xfId="17" applyNumberFormat="1" applyFont="1" applyBorder="1" applyAlignment="1">
      <alignment horizontal="center" vertical="center" shrinkToFit="1"/>
    </xf>
    <xf numFmtId="183" fontId="15" fillId="0" borderId="32" xfId="17" applyNumberFormat="1" applyFont="1" applyBorder="1" applyAlignment="1">
      <alignment horizontal="center" vertical="center" shrinkToFit="1"/>
    </xf>
    <xf numFmtId="183" fontId="15" fillId="0" borderId="3" xfId="17" applyNumberFormat="1" applyFont="1" applyBorder="1" applyAlignment="1">
      <alignment horizontal="center" vertical="center" shrinkToFit="1"/>
    </xf>
    <xf numFmtId="2" fontId="15" fillId="0" borderId="2" xfId="17" applyNumberFormat="1" applyFont="1" applyBorder="1" applyAlignment="1">
      <alignment horizontal="center" vertical="center" shrinkToFit="1"/>
    </xf>
    <xf numFmtId="2" fontId="15" fillId="0" borderId="34" xfId="17" applyNumberFormat="1" applyFont="1" applyBorder="1" applyAlignment="1">
      <alignment horizontal="center" vertical="center" shrinkToFit="1"/>
    </xf>
    <xf numFmtId="2" fontId="15" fillId="0" borderId="3" xfId="17" applyNumberFormat="1" applyFont="1" applyBorder="1" applyAlignment="1">
      <alignment horizontal="center" vertical="center" shrinkToFit="1"/>
    </xf>
    <xf numFmtId="187" fontId="15" fillId="0" borderId="3" xfId="18" applyNumberFormat="1" applyFont="1" applyFill="1" applyBorder="1" applyAlignment="1">
      <alignment horizontal="center" vertical="center" shrinkToFit="1"/>
    </xf>
    <xf numFmtId="177" fontId="15" fillId="0" borderId="38" xfId="17" applyNumberFormat="1" applyFont="1" applyBorder="1" applyAlignment="1">
      <alignment horizontal="center" vertical="center" shrinkToFit="1"/>
    </xf>
    <xf numFmtId="185" fontId="15" fillId="0" borderId="23" xfId="17" applyNumberFormat="1" applyFont="1" applyBorder="1" applyAlignment="1">
      <alignment horizontal="center" vertical="center" shrinkToFit="1"/>
    </xf>
    <xf numFmtId="0" fontId="15" fillId="0" borderId="39" xfId="17" applyFont="1" applyBorder="1" applyAlignment="1">
      <alignment vertical="center" shrinkToFit="1"/>
    </xf>
    <xf numFmtId="0" fontId="15" fillId="0" borderId="40" xfId="17" applyFont="1" applyBorder="1" applyAlignment="1">
      <alignment vertical="center" shrinkToFit="1"/>
    </xf>
    <xf numFmtId="0" fontId="15" fillId="0" borderId="5" xfId="17" applyFont="1" applyBorder="1" applyAlignment="1">
      <alignment vertical="center" shrinkToFit="1"/>
    </xf>
    <xf numFmtId="0" fontId="15" fillId="0" borderId="41" xfId="17" applyFont="1" applyBorder="1" applyAlignment="1">
      <alignment vertical="center" shrinkToFit="1"/>
    </xf>
    <xf numFmtId="2" fontId="15" fillId="0" borderId="42" xfId="17" applyNumberFormat="1" applyFont="1" applyBorder="1" applyAlignment="1">
      <alignment horizontal="center" vertical="center" shrinkToFit="1"/>
    </xf>
    <xf numFmtId="2" fontId="15" fillId="0" borderId="43" xfId="17" applyNumberFormat="1" applyFont="1" applyBorder="1" applyAlignment="1">
      <alignment horizontal="center" vertical="center" shrinkToFit="1"/>
    </xf>
    <xf numFmtId="0" fontId="12" fillId="0" borderId="48" xfId="17" applyFont="1" applyBorder="1" applyAlignment="1">
      <alignment vertical="center" shrinkToFit="1"/>
    </xf>
    <xf numFmtId="0" fontId="12" fillId="0" borderId="49" xfId="17" applyFont="1" applyBorder="1" applyAlignment="1">
      <alignment vertical="center" shrinkToFit="1"/>
    </xf>
    <xf numFmtId="0" fontId="12" fillId="0" borderId="51" xfId="17" applyFont="1" applyBorder="1" applyAlignment="1">
      <alignment vertical="center" shrinkToFit="1"/>
    </xf>
    <xf numFmtId="0" fontId="12" fillId="0" borderId="52" xfId="17" applyFont="1" applyBorder="1" applyAlignment="1">
      <alignment vertical="center" shrinkToFit="1"/>
    </xf>
    <xf numFmtId="186" fontId="12" fillId="0" borderId="53" xfId="17" applyNumberFormat="1" applyFont="1" applyBorder="1" applyAlignment="1">
      <alignment horizontal="center" vertical="center" shrinkToFit="1"/>
    </xf>
    <xf numFmtId="186" fontId="12" fillId="0" borderId="54" xfId="17" applyNumberFormat="1" applyFont="1" applyBorder="1" applyAlignment="1">
      <alignment horizontal="center" vertical="center" shrinkToFit="1"/>
    </xf>
    <xf numFmtId="186" fontId="12" fillId="0" borderId="55" xfId="17" applyNumberFormat="1" applyFont="1" applyBorder="1" applyAlignment="1">
      <alignment horizontal="center" vertical="center" shrinkToFit="1"/>
    </xf>
    <xf numFmtId="186" fontId="12" fillId="0" borderId="56" xfId="17" applyNumberFormat="1" applyFont="1" applyBorder="1" applyAlignment="1">
      <alignment horizontal="center" vertical="center" shrinkToFit="1"/>
    </xf>
    <xf numFmtId="2" fontId="12" fillId="0" borderId="57" xfId="17" applyNumberFormat="1" applyFont="1" applyBorder="1" applyAlignment="1">
      <alignment horizontal="center" vertical="center" shrinkToFit="1"/>
    </xf>
    <xf numFmtId="2" fontId="12" fillId="0" borderId="54" xfId="17" applyNumberFormat="1" applyFont="1" applyBorder="1" applyAlignment="1">
      <alignment horizontal="center" vertical="center" shrinkToFit="1"/>
    </xf>
    <xf numFmtId="2" fontId="12" fillId="0" borderId="55" xfId="17" applyNumberFormat="1" applyFont="1" applyBorder="1" applyAlignment="1">
      <alignment horizontal="center" vertical="center" shrinkToFit="1"/>
    </xf>
    <xf numFmtId="2" fontId="12" fillId="0" borderId="56" xfId="17" applyNumberFormat="1" applyFont="1" applyBorder="1" applyAlignment="1">
      <alignment horizontal="center" vertical="center" shrinkToFit="1"/>
    </xf>
    <xf numFmtId="2" fontId="12" fillId="0" borderId="58" xfId="17" applyNumberFormat="1" applyFont="1" applyBorder="1" applyAlignment="1">
      <alignment horizontal="center" vertical="center" shrinkToFit="1"/>
    </xf>
    <xf numFmtId="0" fontId="12" fillId="0" borderId="0" xfId="17" applyFont="1" applyAlignment="1">
      <alignment horizontal="center" vertical="center" shrinkToFit="1"/>
    </xf>
    <xf numFmtId="0" fontId="15" fillId="0" borderId="0" xfId="17" applyFont="1">
      <alignment vertical="center"/>
    </xf>
    <xf numFmtId="0" fontId="8" fillId="0" borderId="0" xfId="2" applyFont="1" applyAlignment="1" applyProtection="1">
      <alignment vertical="center" textRotation="255"/>
      <protection locked="0"/>
    </xf>
    <xf numFmtId="0" fontId="38" fillId="0" borderId="0" xfId="2" applyFont="1" applyAlignment="1" applyProtection="1">
      <alignment vertical="center" textRotation="255"/>
      <protection locked="0"/>
    </xf>
    <xf numFmtId="0" fontId="8" fillId="0" borderId="4" xfId="2" applyFont="1" applyBorder="1" applyAlignment="1" applyProtection="1">
      <alignment vertical="center"/>
      <protection locked="0"/>
    </xf>
    <xf numFmtId="0" fontId="36" fillId="0" borderId="0" xfId="2" applyFont="1" applyAlignment="1" applyProtection="1">
      <alignment vertical="center"/>
      <protection locked="0"/>
    </xf>
    <xf numFmtId="0" fontId="36" fillId="0" borderId="0" xfId="2" applyFont="1" applyAlignment="1" applyProtection="1">
      <alignment vertical="center" wrapText="1"/>
      <protection locked="0"/>
    </xf>
    <xf numFmtId="0" fontId="8" fillId="0" borderId="4" xfId="2" applyFont="1" applyBorder="1" applyProtection="1">
      <protection locked="0"/>
    </xf>
    <xf numFmtId="0" fontId="8" fillId="0" borderId="9"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36" fillId="0" borderId="10" xfId="2" applyFont="1" applyBorder="1" applyAlignment="1" applyProtection="1">
      <alignment vertical="center"/>
      <protection locked="0"/>
    </xf>
    <xf numFmtId="0" fontId="8" fillId="0" borderId="10" xfId="2" applyFont="1" applyBorder="1" applyProtection="1">
      <protection locked="0"/>
    </xf>
    <xf numFmtId="0" fontId="8" fillId="0" borderId="10" xfId="2" applyFont="1" applyBorder="1" applyAlignment="1" applyProtection="1">
      <alignment vertical="center" wrapText="1"/>
      <protection locked="0"/>
    </xf>
    <xf numFmtId="0" fontId="21" fillId="0" borderId="0" xfId="4" applyFont="1">
      <alignment vertical="center"/>
    </xf>
    <xf numFmtId="0" fontId="12" fillId="0" borderId="1" xfId="4" applyFont="1" applyBorder="1">
      <alignment vertical="center"/>
    </xf>
    <xf numFmtId="0" fontId="12" fillId="0" borderId="1" xfId="4" applyFont="1" applyBorder="1" applyAlignment="1">
      <alignment horizontal="center" vertical="center"/>
    </xf>
    <xf numFmtId="0" fontId="12" fillId="3" borderId="1" xfId="4" applyFont="1" applyFill="1" applyBorder="1" applyAlignment="1">
      <alignment horizontal="center" vertical="center"/>
    </xf>
    <xf numFmtId="177" fontId="15" fillId="0" borderId="0" xfId="4" applyNumberFormat="1" applyFont="1" applyAlignment="1">
      <alignment horizontal="center" vertical="center" shrinkToFit="1"/>
    </xf>
    <xf numFmtId="0" fontId="15" fillId="0" borderId="0" xfId="4" applyFont="1" applyAlignment="1">
      <alignment horizontal="center" vertical="center" wrapText="1"/>
    </xf>
    <xf numFmtId="0" fontId="15" fillId="0" borderId="0" xfId="2" applyFont="1" applyAlignment="1" applyProtection="1">
      <alignment vertical="center"/>
      <protection locked="0"/>
    </xf>
    <xf numFmtId="0" fontId="12" fillId="0" borderId="0" xfId="2" applyFont="1" applyAlignment="1" applyProtection="1">
      <alignment vertical="center"/>
      <protection locked="0"/>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12" fillId="2" borderId="12" xfId="2" applyFont="1" applyFill="1" applyBorder="1" applyAlignment="1">
      <alignment horizontal="center" vertical="center" wrapText="1"/>
    </xf>
    <xf numFmtId="0" fontId="15" fillId="2" borderId="2" xfId="2" applyFont="1" applyFill="1" applyBorder="1" applyAlignment="1">
      <alignment horizontal="center" vertical="center" wrapText="1"/>
    </xf>
    <xf numFmtId="176" fontId="12" fillId="0" borderId="2" xfId="2" applyNumberFormat="1" applyFont="1" applyBorder="1" applyAlignment="1">
      <alignment horizontal="center" vertical="center" wrapText="1"/>
    </xf>
    <xf numFmtId="0" fontId="15" fillId="2" borderId="1" xfId="2" applyFont="1" applyFill="1" applyBorder="1" applyAlignment="1">
      <alignment horizontal="center" vertical="center" wrapText="1"/>
    </xf>
    <xf numFmtId="0" fontId="12" fillId="0" borderId="1" xfId="2" applyFont="1" applyBorder="1" applyAlignment="1" applyProtection="1">
      <alignment vertical="center" shrinkToFit="1"/>
      <protection locked="0"/>
    </xf>
    <xf numFmtId="188" fontId="12" fillId="0" borderId="8" xfId="2" applyNumberFormat="1" applyFont="1" applyBorder="1" applyAlignment="1" applyProtection="1">
      <alignment horizontal="center" vertical="center" shrinkToFit="1"/>
      <protection locked="0"/>
    </xf>
    <xf numFmtId="189" fontId="12" fillId="0" borderId="1" xfId="2" applyNumberFormat="1" applyFont="1" applyBorder="1" applyAlignment="1" applyProtection="1">
      <alignment horizontal="center" vertical="center" shrinkToFit="1"/>
      <protection locked="0"/>
    </xf>
    <xf numFmtId="0" fontId="12" fillId="4" borderId="0" xfId="2" applyFont="1" applyFill="1" applyAlignment="1">
      <alignment horizontal="center" vertical="center" textRotation="255"/>
    </xf>
    <xf numFmtId="0" fontId="12" fillId="0" borderId="0" xfId="2" applyFont="1" applyAlignment="1" applyProtection="1">
      <alignment horizontal="center" vertical="center"/>
      <protection locked="0"/>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8" fillId="0" borderId="0" xfId="0" applyFont="1" applyAlignment="1">
      <alignment horizontal="center" vertical="center"/>
    </xf>
    <xf numFmtId="0" fontId="12" fillId="4" borderId="0" xfId="2" applyFont="1" applyFill="1" applyAlignment="1">
      <alignment vertical="center"/>
    </xf>
    <xf numFmtId="0" fontId="12" fillId="0" borderId="5" xfId="2" applyFont="1" applyBorder="1" applyAlignment="1">
      <alignment horizontal="center" vertical="center" shrinkToFit="1"/>
    </xf>
    <xf numFmtId="0" fontId="12" fillId="0" borderId="11" xfId="2" applyFont="1" applyBorder="1" applyAlignment="1">
      <alignment horizontal="center" vertical="center" shrinkToFit="1"/>
    </xf>
    <xf numFmtId="0" fontId="12" fillId="2" borderId="0" xfId="2" applyFont="1" applyFill="1" applyAlignment="1">
      <alignment horizontal="center" vertical="center" wrapText="1"/>
    </xf>
    <xf numFmtId="0" fontId="12" fillId="2" borderId="4" xfId="2" applyFont="1" applyFill="1" applyBorder="1" applyAlignment="1">
      <alignment horizontal="center" vertical="center" wrapText="1"/>
    </xf>
    <xf numFmtId="183" fontId="12" fillId="0" borderId="8" xfId="2" applyNumberFormat="1" applyFont="1" applyBorder="1" applyAlignment="1" applyProtection="1">
      <alignment horizontal="center" vertical="center" shrinkToFit="1"/>
      <protection locked="0"/>
    </xf>
    <xf numFmtId="0" fontId="12" fillId="0" borderId="0" xfId="2" applyFont="1" applyAlignment="1">
      <alignment horizontal="center" vertical="center" wrapText="1"/>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12" fillId="0" borderId="1" xfId="2" applyFont="1" applyBorder="1" applyAlignment="1" applyProtection="1">
      <alignment vertical="center"/>
      <protection locked="0"/>
    </xf>
    <xf numFmtId="0" fontId="20" fillId="0" borderId="0" xfId="2" applyFont="1" applyAlignment="1">
      <alignment vertical="center"/>
    </xf>
    <xf numFmtId="0" fontId="41" fillId="0" borderId="0" xfId="2" applyFont="1" applyAlignment="1">
      <alignment vertical="center"/>
    </xf>
    <xf numFmtId="0" fontId="41" fillId="4" borderId="10" xfId="2" applyFont="1" applyFill="1" applyBorder="1" applyAlignment="1">
      <alignment vertical="center" shrinkToFit="1"/>
    </xf>
    <xf numFmtId="0" fontId="41" fillId="2" borderId="1" xfId="2" applyFont="1" applyFill="1" applyBorder="1" applyAlignment="1">
      <alignment horizontal="center" vertical="center" shrinkToFit="1"/>
    </xf>
    <xf numFmtId="0" fontId="41" fillId="2" borderId="14" xfId="2" applyFont="1" applyFill="1" applyBorder="1" applyAlignment="1">
      <alignment horizontal="center" vertical="center" shrinkToFit="1"/>
    </xf>
    <xf numFmtId="0" fontId="41" fillId="0" borderId="5" xfId="2" applyFont="1" applyBorder="1" applyAlignment="1">
      <alignment horizontal="center" vertical="center" shrinkToFit="1"/>
    </xf>
    <xf numFmtId="176" fontId="41" fillId="2" borderId="14" xfId="2" applyNumberFormat="1" applyFont="1" applyFill="1" applyBorder="1" applyAlignment="1">
      <alignment horizontal="center" vertical="center" shrinkToFit="1"/>
    </xf>
    <xf numFmtId="176" fontId="41" fillId="2" borderId="1" xfId="2" applyNumberFormat="1" applyFont="1" applyFill="1" applyBorder="1" applyAlignment="1">
      <alignment horizontal="center" vertical="center" shrinkToFit="1"/>
    </xf>
    <xf numFmtId="0" fontId="41" fillId="2" borderId="13" xfId="2" applyFont="1" applyFill="1" applyBorder="1" applyAlignment="1">
      <alignment horizontal="center" vertical="center" shrinkToFit="1"/>
    </xf>
    <xf numFmtId="0" fontId="41" fillId="0" borderId="11" xfId="2" applyFont="1" applyBorder="1" applyAlignment="1">
      <alignment horizontal="center" vertical="center" shrinkToFit="1"/>
    </xf>
    <xf numFmtId="0" fontId="41" fillId="2" borderId="1" xfId="2" applyFont="1" applyFill="1" applyBorder="1" applyAlignment="1" applyProtection="1">
      <alignment horizontal="center" vertical="center"/>
      <protection locked="0"/>
    </xf>
    <xf numFmtId="0" fontId="41" fillId="0" borderId="2" xfId="2" applyFont="1" applyBorder="1" applyAlignment="1">
      <alignment horizontal="center" vertical="center" shrinkToFit="1"/>
    </xf>
    <xf numFmtId="0" fontId="41" fillId="0" borderId="3" xfId="2" applyFont="1" applyBorder="1" applyAlignment="1">
      <alignment horizontal="center" vertical="center" shrinkToFit="1"/>
    </xf>
    <xf numFmtId="0" fontId="41" fillId="2" borderId="2" xfId="2" applyFont="1" applyFill="1" applyBorder="1" applyAlignment="1">
      <alignment horizontal="center" vertical="center" shrinkToFit="1"/>
    </xf>
    <xf numFmtId="0" fontId="41" fillId="0" borderId="8" xfId="2" applyFont="1" applyBorder="1" applyAlignment="1">
      <alignment horizontal="center" vertical="center" shrinkToFit="1"/>
    </xf>
    <xf numFmtId="191" fontId="41" fillId="0" borderId="3" xfId="2" applyNumberFormat="1" applyFont="1" applyBorder="1" applyAlignment="1">
      <alignment horizontal="center" vertical="center" shrinkToFit="1"/>
    </xf>
    <xf numFmtId="176" fontId="41" fillId="0" borderId="1" xfId="2" applyNumberFormat="1" applyFont="1" applyBorder="1" applyAlignment="1">
      <alignment horizontal="center" vertical="center" shrinkToFit="1"/>
    </xf>
    <xf numFmtId="176" fontId="41" fillId="0" borderId="14" xfId="2" applyNumberFormat="1" applyFont="1" applyBorder="1" applyAlignment="1">
      <alignment horizontal="center" vertical="center" shrinkToFit="1"/>
    </xf>
    <xf numFmtId="0" fontId="41" fillId="0" borderId="7" xfId="2" applyFont="1" applyBorder="1" applyAlignment="1">
      <alignment vertical="center" wrapText="1" shrinkToFit="1"/>
    </xf>
    <xf numFmtId="190" fontId="43" fillId="0" borderId="7" xfId="9" applyNumberFormat="1" applyFont="1" applyBorder="1" applyAlignment="1" applyProtection="1">
      <alignment vertical="center" shrinkToFit="1"/>
      <protection locked="0"/>
    </xf>
    <xf numFmtId="190" fontId="43" fillId="0" borderId="5" xfId="9" applyNumberFormat="1" applyFont="1" applyBorder="1" applyAlignment="1" applyProtection="1">
      <alignment vertical="center" shrinkToFit="1"/>
      <protection locked="0"/>
    </xf>
    <xf numFmtId="0" fontId="41" fillId="0" borderId="0" xfId="2" applyFont="1" applyAlignment="1">
      <alignment vertical="center" wrapText="1" shrinkToFit="1"/>
    </xf>
    <xf numFmtId="0" fontId="44" fillId="2" borderId="1" xfId="2" applyFont="1" applyFill="1" applyBorder="1" applyAlignment="1" applyProtection="1">
      <alignment horizontal="center" vertical="center" wrapText="1"/>
      <protection locked="0"/>
    </xf>
    <xf numFmtId="0" fontId="45" fillId="2" borderId="1" xfId="2" applyFont="1" applyFill="1" applyBorder="1" applyAlignment="1" applyProtection="1">
      <alignment horizontal="center" vertical="center"/>
      <protection locked="0"/>
    </xf>
    <xf numFmtId="0" fontId="41" fillId="0" borderId="2" xfId="2" applyFont="1" applyBorder="1" applyAlignment="1" applyProtection="1">
      <alignment horizontal="center" vertical="center"/>
      <protection locked="0"/>
    </xf>
    <xf numFmtId="0" fontId="41" fillId="0" borderId="6" xfId="2" applyFont="1" applyBorder="1" applyAlignment="1" applyProtection="1">
      <alignment horizontal="center" vertical="center"/>
      <protection locked="0"/>
    </xf>
    <xf numFmtId="0" fontId="12" fillId="0" borderId="12" xfId="2" applyFont="1" applyBorder="1" applyProtection="1">
      <protection locked="0"/>
    </xf>
    <xf numFmtId="0" fontId="41" fillId="0" borderId="9" xfId="2" applyFont="1" applyBorder="1" applyAlignment="1" applyProtection="1">
      <alignment horizontal="center" vertical="center"/>
      <protection locked="0"/>
    </xf>
    <xf numFmtId="0" fontId="41" fillId="0" borderId="10" xfId="2" applyFont="1" applyBorder="1" applyAlignment="1" applyProtection="1">
      <alignment vertical="center"/>
      <protection locked="0"/>
    </xf>
    <xf numFmtId="0" fontId="47" fillId="0" borderId="10" xfId="2" applyFont="1" applyBorder="1" applyAlignment="1" applyProtection="1">
      <alignment vertical="center"/>
      <protection locked="0"/>
    </xf>
    <xf numFmtId="0" fontId="41" fillId="0" borderId="10" xfId="2" applyFont="1" applyBorder="1" applyProtection="1">
      <protection locked="0"/>
    </xf>
    <xf numFmtId="0" fontId="41" fillId="0" borderId="11" xfId="2" applyFont="1" applyBorder="1" applyAlignment="1" applyProtection="1">
      <alignment vertical="center"/>
      <protection locked="0"/>
    </xf>
    <xf numFmtId="0" fontId="41" fillId="2" borderId="9" xfId="2" applyFont="1" applyFill="1" applyBorder="1" applyAlignment="1">
      <alignment horizontal="center" vertical="center"/>
    </xf>
    <xf numFmtId="2" fontId="12" fillId="0" borderId="0" xfId="2" applyNumberFormat="1" applyFont="1" applyProtection="1">
      <protection locked="0"/>
    </xf>
    <xf numFmtId="192" fontId="12" fillId="0" borderId="0" xfId="2" applyNumberFormat="1" applyFont="1" applyProtection="1">
      <protection locked="0"/>
    </xf>
    <xf numFmtId="0" fontId="41" fillId="0" borderId="2" xfId="2" applyFont="1" applyBorder="1" applyAlignment="1" applyProtection="1">
      <alignment horizontal="center" vertical="center" shrinkToFit="1"/>
      <protection locked="0"/>
    </xf>
    <xf numFmtId="0" fontId="41" fillId="0" borderId="1" xfId="2" applyFont="1" applyBorder="1" applyAlignment="1" applyProtection="1">
      <alignment horizontal="center" vertical="center" shrinkToFit="1"/>
      <protection locked="0"/>
    </xf>
    <xf numFmtId="0" fontId="41" fillId="0" borderId="1" xfId="2" applyFont="1" applyBorder="1" applyAlignment="1" applyProtection="1">
      <alignment horizontal="center" vertical="center"/>
      <protection locked="0"/>
    </xf>
    <xf numFmtId="0" fontId="48" fillId="2" borderId="14" xfId="2" applyFont="1" applyFill="1" applyBorder="1" applyAlignment="1">
      <alignment vertical="center" textRotation="255" wrapText="1" shrinkToFit="1"/>
    </xf>
    <xf numFmtId="0" fontId="41" fillId="2" borderId="1" xfId="2" applyFont="1" applyFill="1" applyBorder="1" applyAlignment="1">
      <alignment horizontal="center" vertical="center"/>
    </xf>
    <xf numFmtId="0" fontId="12" fillId="0" borderId="8" xfId="2" applyFont="1" applyBorder="1" applyAlignment="1">
      <alignment horizontal="center" vertical="center"/>
    </xf>
    <xf numFmtId="0" fontId="49" fillId="0" borderId="0" xfId="2" applyFont="1" applyAlignment="1">
      <alignment vertical="center" textRotation="255" shrinkToFit="1"/>
    </xf>
    <xf numFmtId="0" fontId="49" fillId="0" borderId="0" xfId="2" applyFont="1" applyAlignment="1">
      <alignment vertical="center" shrinkToFit="1"/>
    </xf>
    <xf numFmtId="0" fontId="49" fillId="0" borderId="0" xfId="2" applyFont="1" applyAlignment="1" applyProtection="1">
      <alignment horizontal="center" vertical="center" shrinkToFit="1"/>
      <protection locked="0"/>
    </xf>
    <xf numFmtId="0" fontId="49" fillId="0" borderId="0" xfId="2" applyFont="1" applyAlignment="1" applyProtection="1">
      <alignment vertical="center"/>
      <protection locked="0"/>
    </xf>
    <xf numFmtId="0" fontId="41" fillId="0" borderId="1" xfId="2" applyFont="1" applyBorder="1" applyAlignment="1" applyProtection="1">
      <alignment vertical="center" shrinkToFit="1"/>
      <protection locked="0"/>
    </xf>
    <xf numFmtId="0" fontId="41" fillId="2" borderId="14" xfId="2" applyFont="1" applyFill="1" applyBorder="1" applyAlignment="1">
      <alignment vertical="center"/>
    </xf>
    <xf numFmtId="0" fontId="41" fillId="2" borderId="14" xfId="2" applyFont="1" applyFill="1" applyBorder="1" applyAlignment="1">
      <alignment horizontal="center" vertical="center"/>
    </xf>
    <xf numFmtId="0" fontId="12" fillId="0" borderId="6" xfId="2" applyFont="1" applyBorder="1" applyAlignment="1" applyProtection="1">
      <alignment horizontal="center" vertical="center"/>
      <protection locked="0"/>
    </xf>
    <xf numFmtId="0" fontId="12" fillId="0" borderId="7" xfId="2" applyFont="1" applyBorder="1" applyAlignment="1">
      <alignment horizontal="center" vertical="center"/>
    </xf>
    <xf numFmtId="0" fontId="48" fillId="0" borderId="2" xfId="2" applyFont="1" applyBorder="1" applyAlignment="1" applyProtection="1">
      <alignment horizontal="center" vertical="center" wrapText="1" shrinkToFit="1"/>
      <protection locked="0"/>
    </xf>
    <xf numFmtId="0" fontId="49" fillId="0" borderId="0" xfId="2" applyFont="1" applyAlignment="1" applyProtection="1">
      <alignment vertical="center" shrinkToFit="1"/>
      <protection locked="0"/>
    </xf>
    <xf numFmtId="0" fontId="41" fillId="2" borderId="13" xfId="2" applyFont="1" applyFill="1" applyBorder="1" applyAlignment="1">
      <alignment horizontal="center" vertical="center"/>
    </xf>
    <xf numFmtId="0" fontId="41" fillId="0" borderId="9" xfId="2" applyFont="1" applyBorder="1" applyAlignment="1" applyProtection="1">
      <alignment horizontal="center" vertical="center" shrinkToFit="1"/>
      <protection locked="0"/>
    </xf>
    <xf numFmtId="0" fontId="41" fillId="0" borderId="13" xfId="2" applyFont="1" applyBorder="1" applyAlignment="1" applyProtection="1">
      <alignment horizontal="center" vertical="center" shrinkToFit="1"/>
      <protection locked="0"/>
    </xf>
    <xf numFmtId="0" fontId="41" fillId="0" borderId="10" xfId="2" applyFont="1" applyBorder="1" applyAlignment="1">
      <alignment horizontal="center" vertical="center"/>
    </xf>
    <xf numFmtId="0" fontId="41" fillId="0" borderId="1" xfId="2" applyFont="1" applyBorder="1" applyAlignment="1" applyProtection="1">
      <alignment vertical="center"/>
      <protection locked="0"/>
    </xf>
    <xf numFmtId="0" fontId="41" fillId="0" borderId="3" xfId="2" applyFont="1" applyBorder="1" applyAlignment="1">
      <alignment horizontal="center" vertical="center"/>
    </xf>
    <xf numFmtId="0" fontId="41" fillId="2" borderId="2" xfId="2" applyFont="1" applyFill="1" applyBorder="1" applyAlignment="1">
      <alignment horizontal="centerContinuous" vertical="center"/>
    </xf>
    <xf numFmtId="0" fontId="41" fillId="2" borderId="8" xfId="2" applyFont="1" applyFill="1" applyBorder="1" applyAlignment="1">
      <alignment horizontal="centerContinuous" vertical="center"/>
    </xf>
    <xf numFmtId="0" fontId="41" fillId="0" borderId="7" xfId="2" applyFont="1" applyBorder="1" applyAlignment="1">
      <alignment horizontal="center" vertical="center"/>
    </xf>
    <xf numFmtId="0" fontId="41" fillId="2" borderId="15" xfId="2" applyFont="1" applyFill="1" applyBorder="1" applyAlignment="1">
      <alignment vertical="center"/>
    </xf>
    <xf numFmtId="0" fontId="41" fillId="2" borderId="3" xfId="2" applyFont="1" applyFill="1" applyBorder="1" applyAlignment="1">
      <alignment horizontal="centerContinuous" vertical="center"/>
    </xf>
    <xf numFmtId="0" fontId="41" fillId="0" borderId="0" xfId="2" applyFont="1" applyAlignment="1">
      <alignment horizontal="center" vertical="center"/>
    </xf>
    <xf numFmtId="0" fontId="51" fillId="2" borderId="1" xfId="2" applyFont="1" applyFill="1" applyBorder="1" applyAlignment="1">
      <alignment horizontal="center" vertical="center" wrapText="1" shrinkToFit="1"/>
    </xf>
    <xf numFmtId="58" fontId="38" fillId="2" borderId="14" xfId="19" quotePrefix="1" applyNumberFormat="1" applyFont="1" applyFill="1" applyBorder="1" applyAlignment="1">
      <alignment horizontal="center" vertical="center" shrinkToFit="1"/>
    </xf>
    <xf numFmtId="0" fontId="38" fillId="2" borderId="14" xfId="19" quotePrefix="1" applyFont="1" applyFill="1" applyBorder="1" applyAlignment="1">
      <alignment horizontal="center" vertical="center" shrinkToFit="1"/>
    </xf>
    <xf numFmtId="0" fontId="8" fillId="2" borderId="13" xfId="19" applyFont="1" applyFill="1" applyBorder="1" applyAlignment="1">
      <alignment horizontal="center" vertical="center"/>
    </xf>
    <xf numFmtId="0" fontId="38" fillId="2" borderId="13" xfId="19" applyFont="1" applyFill="1" applyBorder="1" applyAlignment="1">
      <alignment horizontal="center" vertical="center"/>
    </xf>
    <xf numFmtId="0" fontId="18" fillId="0" borderId="1" xfId="19" applyFont="1" applyBorder="1" applyAlignment="1">
      <alignment horizontal="center" vertical="center"/>
    </xf>
    <xf numFmtId="183" fontId="14" fillId="0" borderId="1" xfId="19" applyNumberFormat="1" applyBorder="1" applyAlignment="1">
      <alignment horizontal="right" vertical="center" shrinkToFit="1"/>
    </xf>
    <xf numFmtId="0" fontId="53" fillId="0" borderId="1" xfId="19" applyFont="1" applyBorder="1" applyAlignment="1">
      <alignment horizontal="center" vertical="center"/>
    </xf>
    <xf numFmtId="0" fontId="8" fillId="0" borderId="1" xfId="2" applyFont="1" applyBorder="1" applyAlignment="1" applyProtection="1">
      <alignment horizontal="center" vertical="center"/>
      <protection locked="0"/>
    </xf>
    <xf numFmtId="0" fontId="54" fillId="0" borderId="1" xfId="19" applyFont="1" applyBorder="1" applyAlignment="1">
      <alignment horizontal="center" vertical="center"/>
    </xf>
    <xf numFmtId="0" fontId="14" fillId="0" borderId="1" xfId="19" applyBorder="1" applyAlignment="1">
      <alignment horizontal="center" vertical="center"/>
    </xf>
    <xf numFmtId="0" fontId="14" fillId="0" borderId="1" xfId="19" applyBorder="1" applyAlignment="1">
      <alignment vertical="center" shrinkToFit="1"/>
    </xf>
    <xf numFmtId="0" fontId="14" fillId="0" borderId="1" xfId="2" applyBorder="1" applyAlignment="1">
      <alignment vertical="center" shrinkToFit="1"/>
    </xf>
    <xf numFmtId="177" fontId="14" fillId="0" borderId="1" xfId="19" applyNumberFormat="1" applyBorder="1" applyAlignment="1">
      <alignment horizontal="center" vertical="center"/>
    </xf>
    <xf numFmtId="199" fontId="14" fillId="0" borderId="1" xfId="19" applyNumberFormat="1" applyBorder="1" applyAlignment="1">
      <alignment horizontal="center" vertical="center"/>
    </xf>
    <xf numFmtId="0" fontId="21" fillId="0" borderId="0" xfId="2" applyFont="1" applyProtection="1">
      <protection locked="0"/>
    </xf>
    <xf numFmtId="0" fontId="12" fillId="0" borderId="7" xfId="2" applyFont="1" applyBorder="1" applyAlignment="1">
      <alignment vertical="center"/>
    </xf>
    <xf numFmtId="0" fontId="21" fillId="0" borderId="0" xfId="2" applyFont="1" applyAlignment="1">
      <alignment vertical="center"/>
    </xf>
    <xf numFmtId="0" fontId="55" fillId="4" borderId="0" xfId="2" applyFont="1" applyFill="1" applyAlignment="1">
      <alignment vertical="center" shrinkToFit="1"/>
    </xf>
    <xf numFmtId="0" fontId="56" fillId="4" borderId="0" xfId="10" applyFont="1" applyFill="1" applyAlignment="1">
      <alignment vertical="center" shrinkToFit="1"/>
    </xf>
    <xf numFmtId="0" fontId="25" fillId="0" borderId="7" xfId="2" applyFont="1" applyBorder="1" applyAlignment="1">
      <alignment vertical="center"/>
    </xf>
    <xf numFmtId="0" fontId="57" fillId="0" borderId="7" xfId="2" applyFont="1" applyBorder="1" applyAlignment="1">
      <alignment vertical="top" wrapText="1"/>
    </xf>
    <xf numFmtId="0" fontId="25" fillId="0" borderId="7" xfId="2" applyFont="1" applyBorder="1" applyAlignment="1">
      <alignment vertical="top"/>
    </xf>
    <xf numFmtId="0" fontId="15" fillId="5" borderId="1" xfId="2" applyFont="1" applyFill="1" applyBorder="1" applyAlignment="1" applyProtection="1">
      <alignment horizontal="center" vertical="center" wrapText="1"/>
      <protection locked="0"/>
    </xf>
    <xf numFmtId="0" fontId="32" fillId="5" borderId="1" xfId="2" applyFont="1" applyFill="1" applyBorder="1" applyAlignment="1" applyProtection="1">
      <alignment horizontal="center" vertical="center" wrapText="1"/>
      <protection locked="0"/>
    </xf>
    <xf numFmtId="0" fontId="41" fillId="2" borderId="2" xfId="2" applyFont="1" applyFill="1" applyBorder="1" applyAlignment="1">
      <alignment horizontal="center" vertical="center" shrinkToFit="1"/>
    </xf>
    <xf numFmtId="0" fontId="41" fillId="2" borderId="3" xfId="2" applyFont="1" applyFill="1" applyBorder="1" applyAlignment="1">
      <alignment horizontal="center" vertical="center" shrinkToFit="1"/>
    </xf>
    <xf numFmtId="0" fontId="41" fillId="2" borderId="8" xfId="2" applyFont="1" applyFill="1" applyBorder="1" applyAlignment="1">
      <alignment horizontal="center" vertical="center" shrinkToFit="1"/>
    </xf>
    <xf numFmtId="0" fontId="20" fillId="0" borderId="1" xfId="2" applyFont="1" applyBorder="1" applyAlignment="1">
      <alignment horizontal="center" vertical="center"/>
    </xf>
    <xf numFmtId="0" fontId="41" fillId="2" borderId="14" xfId="2" applyFont="1" applyFill="1" applyBorder="1" applyAlignment="1">
      <alignment horizontal="center" vertical="center" shrinkToFit="1"/>
    </xf>
    <xf numFmtId="0" fontId="12" fillId="0" borderId="6" xfId="2" applyFont="1" applyBorder="1" applyAlignment="1">
      <alignment horizontal="left" vertical="center" shrinkToFit="1"/>
    </xf>
    <xf numFmtId="0" fontId="12" fillId="0" borderId="7" xfId="2" applyFont="1" applyBorder="1" applyAlignment="1">
      <alignment horizontal="left" vertical="center" shrinkToFit="1"/>
    </xf>
    <xf numFmtId="0" fontId="12" fillId="0" borderId="5" xfId="2" applyFont="1" applyBorder="1" applyAlignment="1">
      <alignment horizontal="left" vertical="center" shrinkToFit="1"/>
    </xf>
    <xf numFmtId="0" fontId="41" fillId="2" borderId="1" xfId="2" applyFont="1" applyFill="1" applyBorder="1" applyAlignment="1">
      <alignment horizontal="center" vertical="center" shrinkToFit="1"/>
    </xf>
    <xf numFmtId="0" fontId="12" fillId="0" borderId="9" xfId="2" applyFont="1" applyBorder="1" applyAlignment="1">
      <alignment horizontal="left" vertical="center" shrinkToFit="1"/>
    </xf>
    <xf numFmtId="0" fontId="12" fillId="0" borderId="10" xfId="2" applyFont="1" applyBorder="1" applyAlignment="1">
      <alignment horizontal="left" vertical="center" shrinkToFit="1"/>
    </xf>
    <xf numFmtId="0" fontId="41" fillId="2" borderId="6" xfId="2" applyFont="1" applyFill="1" applyBorder="1" applyAlignment="1">
      <alignment horizontal="center" vertical="center" shrinkToFit="1"/>
    </xf>
    <xf numFmtId="0" fontId="41" fillId="2" borderId="5" xfId="2" applyFont="1" applyFill="1" applyBorder="1" applyAlignment="1">
      <alignment horizontal="center" vertical="center" shrinkToFit="1"/>
    </xf>
    <xf numFmtId="0" fontId="41" fillId="2" borderId="9" xfId="2" applyFont="1" applyFill="1" applyBorder="1" applyAlignment="1">
      <alignment horizontal="center" vertical="center" shrinkToFit="1"/>
    </xf>
    <xf numFmtId="0" fontId="41" fillId="2" borderId="11" xfId="2" applyFont="1" applyFill="1" applyBorder="1" applyAlignment="1">
      <alignment horizontal="center" vertical="center" shrinkToFi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176" fontId="41" fillId="0" borderId="2" xfId="2" applyNumberFormat="1" applyFont="1" applyBorder="1" applyAlignment="1">
      <alignment horizontal="center" vertical="center" shrinkToFit="1"/>
    </xf>
    <xf numFmtId="176" fontId="41" fillId="0" borderId="3" xfId="2" applyNumberFormat="1" applyFont="1" applyBorder="1" applyAlignment="1">
      <alignment horizontal="center" vertical="center" shrinkToFit="1"/>
    </xf>
    <xf numFmtId="176" fontId="41" fillId="0" borderId="8" xfId="2" applyNumberFormat="1" applyFont="1" applyBorder="1" applyAlignment="1">
      <alignment horizontal="center" vertical="center" shrinkToFit="1"/>
    </xf>
    <xf numFmtId="0" fontId="41" fillId="2" borderId="10" xfId="2" applyFont="1" applyFill="1" applyBorder="1" applyAlignment="1">
      <alignment horizontal="center" vertical="center" shrinkToFit="1"/>
    </xf>
    <xf numFmtId="0" fontId="41" fillId="0" borderId="2" xfId="2" applyFont="1" applyBorder="1" applyAlignment="1">
      <alignment horizontal="center" vertical="center" shrinkToFit="1"/>
    </xf>
    <xf numFmtId="0" fontId="41" fillId="0" borderId="3"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2" xfId="2" applyFont="1" applyBorder="1" applyAlignment="1">
      <alignment horizontal="center" vertical="center" shrinkToFit="1"/>
    </xf>
    <xf numFmtId="0" fontId="12" fillId="0" borderId="8" xfId="2" applyFont="1" applyBorder="1" applyAlignment="1">
      <alignment horizontal="center" vertical="center" shrinkToFit="1"/>
    </xf>
    <xf numFmtId="0" fontId="41" fillId="2" borderId="13" xfId="2" applyFont="1" applyFill="1" applyBorder="1" applyAlignment="1">
      <alignment horizontal="center" vertical="center" shrinkToFit="1"/>
    </xf>
    <xf numFmtId="0" fontId="12" fillId="0" borderId="11" xfId="2" applyFont="1" applyBorder="1" applyAlignment="1">
      <alignment horizontal="left" vertical="center" shrinkToFit="1"/>
    </xf>
    <xf numFmtId="0" fontId="41" fillId="2" borderId="1" xfId="2" applyFont="1" applyFill="1" applyBorder="1" applyAlignment="1" applyProtection="1">
      <alignment horizontal="center" vertical="center"/>
      <protection locked="0"/>
    </xf>
    <xf numFmtId="0" fontId="41" fillId="2" borderId="7" xfId="2" applyFont="1" applyFill="1" applyBorder="1" applyAlignment="1">
      <alignment horizontal="center" vertical="center" shrinkToFit="1"/>
    </xf>
    <xf numFmtId="4" fontId="41" fillId="2" borderId="6" xfId="2" applyNumberFormat="1" applyFont="1" applyFill="1" applyBorder="1" applyAlignment="1">
      <alignment horizontal="center" vertical="center" shrinkToFit="1"/>
    </xf>
    <xf numFmtId="4" fontId="41" fillId="2" borderId="5" xfId="2" applyNumberFormat="1" applyFont="1" applyFill="1" applyBorder="1" applyAlignment="1">
      <alignment horizontal="center" vertical="center" shrinkToFit="1"/>
    </xf>
    <xf numFmtId="4" fontId="41" fillId="2" borderId="9" xfId="2" applyNumberFormat="1" applyFont="1" applyFill="1" applyBorder="1" applyAlignment="1">
      <alignment horizontal="center" vertical="center" shrinkToFit="1"/>
    </xf>
    <xf numFmtId="4" fontId="41" fillId="2" borderId="11" xfId="2" applyNumberFormat="1" applyFont="1" applyFill="1" applyBorder="1" applyAlignment="1">
      <alignment horizontal="center" vertical="center" shrinkToFit="1"/>
    </xf>
    <xf numFmtId="176" fontId="12" fillId="0" borderId="6" xfId="2" applyNumberFormat="1" applyFont="1" applyBorder="1" applyAlignment="1">
      <alignment horizontal="center" vertical="center" shrinkToFit="1"/>
    </xf>
    <xf numFmtId="176" fontId="12" fillId="0" borderId="7" xfId="2" applyNumberFormat="1" applyFont="1" applyBorder="1" applyAlignment="1">
      <alignment horizontal="center" vertical="center" shrinkToFit="1"/>
    </xf>
    <xf numFmtId="176" fontId="12" fillId="0" borderId="5" xfId="2" applyNumberFormat="1" applyFont="1" applyBorder="1" applyAlignment="1">
      <alignment horizontal="center" vertical="center" shrinkToFit="1"/>
    </xf>
    <xf numFmtId="176" fontId="12" fillId="0" borderId="9" xfId="2" applyNumberFormat="1" applyFont="1" applyBorder="1" applyAlignment="1">
      <alignment horizontal="center" vertical="center" shrinkToFit="1"/>
    </xf>
    <xf numFmtId="176" fontId="12" fillId="0" borderId="10" xfId="2" applyNumberFormat="1" applyFont="1" applyBorder="1" applyAlignment="1">
      <alignment horizontal="center" vertical="center" shrinkToFit="1"/>
    </xf>
    <xf numFmtId="176" fontId="12" fillId="0" borderId="11" xfId="2" applyNumberFormat="1" applyFont="1" applyBorder="1" applyAlignment="1">
      <alignment horizontal="center" vertical="center" shrinkToFit="1"/>
    </xf>
    <xf numFmtId="0" fontId="41" fillId="2" borderId="9" xfId="2" applyFont="1" applyFill="1" applyBorder="1" applyAlignment="1">
      <alignment horizontal="center" vertical="center"/>
    </xf>
    <xf numFmtId="0" fontId="41" fillId="2" borderId="11" xfId="2" applyFont="1" applyFill="1" applyBorder="1" applyAlignment="1">
      <alignment horizontal="center" vertical="center"/>
    </xf>
    <xf numFmtId="0" fontId="12" fillId="0" borderId="12" xfId="2" applyFont="1" applyBorder="1" applyAlignment="1" applyProtection="1">
      <alignment horizontal="center" vertical="center" shrinkToFit="1"/>
      <protection locked="0"/>
    </xf>
    <xf numFmtId="0" fontId="12" fillId="0" borderId="4" xfId="2" applyFont="1" applyBorder="1" applyAlignment="1" applyProtection="1">
      <alignment horizontal="center" vertical="center" shrinkToFit="1"/>
      <protection locked="0"/>
    </xf>
    <xf numFmtId="0" fontId="41" fillId="2" borderId="14" xfId="2" applyFont="1" applyFill="1" applyBorder="1" applyAlignment="1">
      <alignment horizontal="center" vertical="center" textRotation="255"/>
    </xf>
    <xf numFmtId="0" fontId="41" fillId="2" borderId="15" xfId="2" applyFont="1" applyFill="1" applyBorder="1" applyAlignment="1">
      <alignment horizontal="center" vertical="center" textRotation="255"/>
    </xf>
    <xf numFmtId="0" fontId="41" fillId="2" borderId="10" xfId="2" applyFont="1" applyFill="1" applyBorder="1" applyAlignment="1">
      <alignment horizontal="center" vertical="center"/>
    </xf>
    <xf numFmtId="0" fontId="41" fillId="2" borderId="2" xfId="2" applyFont="1" applyFill="1" applyBorder="1" applyAlignment="1">
      <alignment horizontal="center" vertical="center"/>
    </xf>
    <xf numFmtId="0" fontId="41" fillId="2" borderId="8" xfId="2" applyFont="1" applyFill="1" applyBorder="1" applyAlignment="1">
      <alignment horizontal="center" vertical="center"/>
    </xf>
    <xf numFmtId="190" fontId="13" fillId="0" borderId="9" xfId="1" applyNumberFormat="1" applyBorder="1" applyAlignment="1" applyProtection="1">
      <alignment horizontal="center" vertical="center" shrinkToFit="1"/>
      <protection locked="0"/>
    </xf>
    <xf numFmtId="190" fontId="13" fillId="0" borderId="10" xfId="1" applyNumberFormat="1" applyBorder="1" applyAlignment="1" applyProtection="1">
      <alignment horizontal="center" vertical="center" shrinkToFit="1"/>
      <protection locked="0"/>
    </xf>
    <xf numFmtId="190" fontId="13" fillId="0" borderId="11" xfId="1" applyNumberFormat="1" applyBorder="1" applyAlignment="1" applyProtection="1">
      <alignment horizontal="center" vertical="center" shrinkToFit="1"/>
      <protection locked="0"/>
    </xf>
    <xf numFmtId="0" fontId="41" fillId="2" borderId="3" xfId="2" applyFont="1" applyFill="1" applyBorder="1" applyAlignment="1">
      <alignment horizontal="center" vertical="center"/>
    </xf>
    <xf numFmtId="14" fontId="12" fillId="0" borderId="2" xfId="2" applyNumberFormat="1"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190" fontId="13" fillId="0" borderId="3" xfId="1" applyNumberFormat="1" applyBorder="1" applyAlignment="1" applyProtection="1">
      <alignment horizontal="center" vertical="center" shrinkToFit="1"/>
      <protection locked="0"/>
    </xf>
    <xf numFmtId="190" fontId="13" fillId="0" borderId="8" xfId="1" applyNumberFormat="1" applyBorder="1" applyAlignment="1" applyProtection="1">
      <alignment horizontal="center" vertical="center" shrinkToFit="1"/>
      <protection locked="0"/>
    </xf>
    <xf numFmtId="14" fontId="12" fillId="0" borderId="9" xfId="2" applyNumberFormat="1" applyFont="1" applyBorder="1" applyAlignment="1" applyProtection="1">
      <alignment horizontal="center" vertical="center"/>
      <protection locked="0"/>
    </xf>
    <xf numFmtId="14" fontId="12" fillId="0" borderId="11" xfId="2" applyNumberFormat="1" applyFont="1" applyBorder="1" applyAlignment="1" applyProtection="1">
      <alignment horizontal="center" vertical="center"/>
      <protection locked="0"/>
    </xf>
    <xf numFmtId="0" fontId="41" fillId="2" borderId="12" xfId="2" applyFont="1" applyFill="1" applyBorder="1" applyAlignment="1">
      <alignment horizontal="center" vertical="center" textRotation="255"/>
    </xf>
    <xf numFmtId="0" fontId="41" fillId="2" borderId="4" xfId="2" applyFont="1" applyFill="1" applyBorder="1" applyAlignment="1">
      <alignment horizontal="center" vertical="center" textRotation="255"/>
    </xf>
    <xf numFmtId="0" fontId="41" fillId="2" borderId="9" xfId="2" applyFont="1" applyFill="1" applyBorder="1" applyAlignment="1">
      <alignment horizontal="center" vertical="center" textRotation="255"/>
    </xf>
    <xf numFmtId="0" fontId="41" fillId="2" borderId="11" xfId="2" applyFont="1" applyFill="1" applyBorder="1" applyAlignment="1">
      <alignment horizontal="center" vertical="center" textRotation="255"/>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41" fillId="2" borderId="14" xfId="2" applyFont="1" applyFill="1" applyBorder="1" applyAlignment="1">
      <alignment horizontal="center" vertical="center" textRotation="255" shrinkToFit="1"/>
    </xf>
    <xf numFmtId="0" fontId="41" fillId="2" borderId="15" xfId="2" applyFont="1" applyFill="1" applyBorder="1" applyAlignment="1">
      <alignment horizontal="center" vertical="center" textRotation="255" shrinkToFit="1"/>
    </xf>
    <xf numFmtId="0" fontId="41" fillId="2" borderId="13" xfId="2" applyFont="1" applyFill="1" applyBorder="1" applyAlignment="1">
      <alignment horizontal="center" vertical="center" textRotation="255" shrinkToFit="1"/>
    </xf>
    <xf numFmtId="0" fontId="41" fillId="0" borderId="1" xfId="2" applyFont="1" applyBorder="1" applyAlignment="1" applyProtection="1">
      <alignment horizontal="center" vertical="center" shrinkToFit="1"/>
      <protection locked="0"/>
    </xf>
    <xf numFmtId="0" fontId="41" fillId="2" borderId="6" xfId="2" applyFont="1" applyFill="1" applyBorder="1" applyAlignment="1">
      <alignment horizontal="center" vertical="center"/>
    </xf>
    <xf numFmtId="0" fontId="41" fillId="2" borderId="2" xfId="2" applyFont="1" applyFill="1" applyBorder="1" applyAlignment="1" applyProtection="1">
      <alignment horizontal="center" vertical="center"/>
      <protection locked="0"/>
    </xf>
    <xf numFmtId="0" fontId="41" fillId="2" borderId="3" xfId="2" applyFont="1" applyFill="1" applyBorder="1" applyAlignment="1" applyProtection="1">
      <alignment horizontal="center" vertical="center"/>
      <protection locked="0"/>
    </xf>
    <xf numFmtId="0" fontId="41" fillId="2" borderId="12" xfId="2" applyFont="1" applyFill="1" applyBorder="1" applyAlignment="1">
      <alignment horizontal="center" vertical="center" shrinkToFit="1"/>
    </xf>
    <xf numFmtId="193" fontId="12" fillId="0" borderId="15" xfId="2" applyNumberFormat="1" applyFont="1" applyBorder="1" applyAlignment="1" applyProtection="1">
      <alignment horizontal="center" vertical="center"/>
      <protection locked="0"/>
    </xf>
    <xf numFmtId="0" fontId="12" fillId="0" borderId="2" xfId="2" applyFont="1" applyBorder="1" applyAlignment="1" applyProtection="1">
      <alignment horizontal="center" vertical="center" shrinkToFit="1"/>
      <protection locked="0"/>
    </xf>
    <xf numFmtId="0" fontId="41" fillId="0" borderId="1" xfId="2" applyFont="1" applyBorder="1" applyAlignment="1" applyProtection="1">
      <alignment horizontal="center" vertical="center"/>
      <protection locked="0"/>
    </xf>
    <xf numFmtId="0" fontId="12" fillId="0" borderId="3" xfId="2" applyFont="1" applyBorder="1" applyAlignment="1" applyProtection="1">
      <alignment horizontal="center" vertical="center"/>
      <protection locked="0"/>
    </xf>
    <xf numFmtId="0" fontId="41" fillId="2" borderId="6" xfId="2" applyFont="1" applyFill="1" applyBorder="1" applyAlignment="1">
      <alignment horizontal="center" vertical="center" textRotation="255"/>
    </xf>
    <xf numFmtId="0" fontId="41" fillId="2" borderId="5" xfId="2" applyFont="1" applyFill="1" applyBorder="1" applyAlignment="1">
      <alignment horizontal="center" vertical="center" textRotation="255"/>
    </xf>
    <xf numFmtId="0" fontId="41" fillId="0" borderId="13" xfId="2" applyFont="1" applyBorder="1" applyAlignment="1" applyProtection="1">
      <alignment horizontal="center" vertical="center"/>
      <protection locked="0"/>
    </xf>
    <xf numFmtId="0" fontId="41" fillId="0" borderId="14" xfId="2" applyFont="1" applyBorder="1" applyAlignment="1" applyProtection="1">
      <alignment horizontal="center" vertical="center"/>
      <protection locked="0"/>
    </xf>
    <xf numFmtId="0" fontId="41" fillId="2" borderId="7" xfId="2" applyFont="1" applyFill="1" applyBorder="1" applyAlignment="1">
      <alignment horizontal="center" vertical="center"/>
    </xf>
    <xf numFmtId="0" fontId="41" fillId="2" borderId="5" xfId="2" applyFont="1" applyFill="1" applyBorder="1" applyAlignment="1">
      <alignment horizontal="center" vertical="center"/>
    </xf>
    <xf numFmtId="0" fontId="41" fillId="2" borderId="2" xfId="2" applyFont="1" applyFill="1" applyBorder="1" applyAlignment="1">
      <alignment horizontal="center" vertical="center" justifyLastLine="1" shrinkToFit="1"/>
    </xf>
    <xf numFmtId="0" fontId="41" fillId="2" borderId="3" xfId="2" applyFont="1" applyFill="1" applyBorder="1" applyAlignment="1">
      <alignment horizontal="center" vertical="center" justifyLastLine="1" shrinkToFit="1"/>
    </xf>
    <xf numFmtId="0" fontId="41" fillId="2" borderId="8" xfId="2" applyFont="1" applyFill="1" applyBorder="1" applyAlignment="1">
      <alignment horizontal="center" vertical="center" justifyLastLine="1" shrinkToFit="1"/>
    </xf>
    <xf numFmtId="0" fontId="41" fillId="2" borderId="13" xfId="2" applyFont="1" applyFill="1" applyBorder="1" applyAlignment="1">
      <alignment horizontal="center" vertical="center" textRotation="255"/>
    </xf>
    <xf numFmtId="194" fontId="12" fillId="0" borderId="2" xfId="2" applyNumberFormat="1" applyFont="1" applyBorder="1" applyAlignment="1" applyProtection="1">
      <alignment horizontal="center" vertical="center"/>
      <protection locked="0"/>
    </xf>
    <xf numFmtId="194" fontId="12" fillId="0" borderId="3" xfId="2" applyNumberFormat="1" applyFont="1" applyBorder="1" applyAlignment="1" applyProtection="1">
      <alignment horizontal="center" vertical="center"/>
      <protection locked="0"/>
    </xf>
    <xf numFmtId="0" fontId="41" fillId="0" borderId="2" xfId="2" applyFont="1" applyBorder="1" applyAlignment="1" applyProtection="1">
      <alignment horizontal="center" vertical="center" shrinkToFit="1"/>
      <protection locked="0"/>
    </xf>
    <xf numFmtId="0" fontId="41" fillId="0" borderId="8" xfId="2" applyFont="1" applyBorder="1" applyAlignment="1" applyProtection="1">
      <alignment horizontal="center" vertical="center" shrinkToFit="1"/>
      <protection locked="0"/>
    </xf>
    <xf numFmtId="195" fontId="41" fillId="0" borderId="1" xfId="2" applyNumberFormat="1" applyFont="1" applyBorder="1" applyAlignment="1" applyProtection="1">
      <alignment horizontal="center" vertical="center"/>
      <protection locked="0"/>
    </xf>
    <xf numFmtId="0" fontId="41" fillId="0" borderId="8" xfId="2" applyFont="1" applyBorder="1" applyAlignment="1">
      <alignment horizontal="center" vertical="center" shrinkToFit="1"/>
    </xf>
    <xf numFmtId="196" fontId="41" fillId="0" borderId="1" xfId="2" applyNumberFormat="1" applyFont="1" applyBorder="1" applyAlignment="1" applyProtection="1">
      <alignment horizontal="center" vertical="center"/>
      <protection locked="0"/>
    </xf>
    <xf numFmtId="197" fontId="41" fillId="0" borderId="2" xfId="2" applyNumberFormat="1" applyFont="1" applyBorder="1" applyAlignment="1" applyProtection="1">
      <alignment horizontal="center" vertical="center"/>
      <protection locked="0"/>
    </xf>
    <xf numFmtId="197" fontId="41" fillId="0" borderId="8" xfId="2" applyNumberFormat="1" applyFont="1" applyBorder="1" applyAlignment="1" applyProtection="1">
      <alignment horizontal="center" vertical="center"/>
      <protection locked="0"/>
    </xf>
    <xf numFmtId="0" fontId="41" fillId="0" borderId="2" xfId="2" applyFont="1" applyBorder="1" applyAlignment="1" applyProtection="1">
      <alignment horizontal="center" vertical="center"/>
      <protection locked="0"/>
    </xf>
    <xf numFmtId="0" fontId="41" fillId="0" borderId="8" xfId="2" applyFont="1" applyBorder="1" applyAlignment="1" applyProtection="1">
      <alignment horizontal="center" vertical="center"/>
      <protection locked="0"/>
    </xf>
    <xf numFmtId="0" fontId="41" fillId="2" borderId="6" xfId="2" applyFont="1" applyFill="1" applyBorder="1" applyAlignment="1">
      <alignment horizontal="center" vertical="center" textRotation="255" wrapText="1" shrinkToFit="1"/>
    </xf>
    <xf numFmtId="0" fontId="41" fillId="2" borderId="5" xfId="2" applyFont="1" applyFill="1" applyBorder="1" applyAlignment="1">
      <alignment horizontal="center" vertical="center" textRotation="255" shrinkToFit="1"/>
    </xf>
    <xf numFmtId="0" fontId="41" fillId="2" borderId="12" xfId="2" applyFont="1" applyFill="1" applyBorder="1" applyAlignment="1">
      <alignment horizontal="center" vertical="center" textRotation="255" shrinkToFit="1"/>
    </xf>
    <xf numFmtId="0" fontId="41" fillId="2" borderId="4" xfId="2" applyFont="1" applyFill="1" applyBorder="1" applyAlignment="1">
      <alignment horizontal="center" vertical="center" textRotation="255" shrinkToFit="1"/>
    </xf>
    <xf numFmtId="0" fontId="41" fillId="2" borderId="9" xfId="2" applyFont="1" applyFill="1" applyBorder="1" applyAlignment="1">
      <alignment horizontal="center" vertical="center" textRotation="255" shrinkToFit="1"/>
    </xf>
    <xf numFmtId="0" fontId="41" fillId="2" borderId="11" xfId="2" applyFont="1" applyFill="1" applyBorder="1" applyAlignment="1">
      <alignment horizontal="center" vertical="center" textRotation="255" shrinkToFit="1"/>
    </xf>
    <xf numFmtId="0" fontId="41" fillId="0" borderId="3" xfId="2" applyFont="1" applyBorder="1" applyAlignment="1" applyProtection="1">
      <alignment horizontal="center" vertical="center"/>
      <protection locked="0"/>
    </xf>
    <xf numFmtId="0" fontId="41" fillId="0" borderId="2" xfId="2" applyFont="1" applyBorder="1" applyAlignment="1">
      <alignment horizontal="center" vertical="center"/>
    </xf>
    <xf numFmtId="0" fontId="41" fillId="0" borderId="3" xfId="2" applyFont="1" applyBorder="1" applyAlignment="1">
      <alignment horizontal="center" vertical="center"/>
    </xf>
    <xf numFmtId="0" fontId="41" fillId="0" borderId="8" xfId="2" applyFont="1" applyBorder="1" applyAlignment="1">
      <alignment horizontal="center" vertical="center"/>
    </xf>
    <xf numFmtId="0" fontId="36" fillId="0" borderId="10" xfId="2" applyFont="1" applyBorder="1" applyAlignment="1">
      <alignment horizontal="left" vertical="center"/>
    </xf>
    <xf numFmtId="0" fontId="8" fillId="2" borderId="14" xfId="2" applyFont="1" applyFill="1" applyBorder="1" applyAlignment="1">
      <alignment horizontal="center" vertical="center"/>
    </xf>
    <xf numFmtId="198" fontId="9" fillId="0" borderId="6" xfId="2" applyNumberFormat="1" applyFont="1" applyBorder="1" applyAlignment="1">
      <alignment horizontal="left" vertical="center"/>
    </xf>
    <xf numFmtId="198" fontId="9" fillId="0" borderId="7" xfId="2" applyNumberFormat="1" applyFont="1" applyBorder="1" applyAlignment="1">
      <alignment horizontal="left" vertical="center"/>
    </xf>
    <xf numFmtId="198" fontId="9" fillId="0" borderId="5" xfId="2" applyNumberFormat="1" applyFont="1" applyBorder="1" applyAlignment="1">
      <alignment horizontal="left" vertical="center"/>
    </xf>
    <xf numFmtId="0" fontId="8" fillId="2" borderId="1" xfId="2" applyFont="1" applyFill="1" applyBorder="1" applyAlignment="1">
      <alignment horizontal="center" vertical="center"/>
    </xf>
    <xf numFmtId="198" fontId="9" fillId="0" borderId="2" xfId="2" applyNumberFormat="1" applyFont="1" applyBorder="1" applyAlignment="1">
      <alignment horizontal="left" vertical="center" shrinkToFit="1"/>
    </xf>
    <xf numFmtId="198" fontId="9" fillId="0" borderId="3" xfId="2" applyNumberFormat="1" applyFont="1" applyBorder="1" applyAlignment="1">
      <alignment horizontal="left" vertical="center" shrinkToFit="1"/>
    </xf>
    <xf numFmtId="198" fontId="9" fillId="0" borderId="8" xfId="2" applyNumberFormat="1" applyFont="1" applyBorder="1" applyAlignment="1">
      <alignment horizontal="left" vertical="center" shrinkToFit="1"/>
    </xf>
    <xf numFmtId="0" fontId="8" fillId="2" borderId="1" xfId="2" applyFont="1" applyFill="1" applyBorder="1" applyAlignment="1">
      <alignment horizontal="center" vertical="center" shrinkToFit="1"/>
    </xf>
    <xf numFmtId="198" fontId="50" fillId="0" borderId="6" xfId="2" applyNumberFormat="1" applyFont="1" applyBorder="1" applyAlignment="1">
      <alignment horizontal="center" vertical="center" wrapText="1" shrinkToFit="1"/>
    </xf>
    <xf numFmtId="198" fontId="50" fillId="0" borderId="7" xfId="2" applyNumberFormat="1" applyFont="1" applyBorder="1" applyAlignment="1">
      <alignment horizontal="center" vertical="center" wrapText="1" shrinkToFit="1"/>
    </xf>
    <xf numFmtId="198" fontId="50" fillId="0" borderId="5" xfId="2" applyNumberFormat="1" applyFont="1" applyBorder="1" applyAlignment="1">
      <alignment horizontal="center" vertical="center" wrapText="1" shrinkToFit="1"/>
    </xf>
    <xf numFmtId="198" fontId="50" fillId="0" borderId="9" xfId="2" applyNumberFormat="1" applyFont="1" applyBorder="1" applyAlignment="1">
      <alignment horizontal="center" vertical="center" wrapText="1" shrinkToFit="1"/>
    </xf>
    <xf numFmtId="198" fontId="50" fillId="0" borderId="10" xfId="2" applyNumberFormat="1" applyFont="1" applyBorder="1" applyAlignment="1">
      <alignment horizontal="center" vertical="center" wrapText="1" shrinkToFit="1"/>
    </xf>
    <xf numFmtId="198" fontId="50" fillId="0" borderId="11" xfId="2" applyNumberFormat="1" applyFont="1" applyBorder="1" applyAlignment="1">
      <alignment horizontal="center" vertical="center" wrapText="1" shrinkToFit="1"/>
    </xf>
    <xf numFmtId="0" fontId="8" fillId="2" borderId="1" xfId="2" applyFont="1" applyFill="1" applyBorder="1" applyAlignment="1">
      <alignment horizontal="center" vertical="center" wrapText="1" shrinkToFit="1"/>
    </xf>
    <xf numFmtId="179" fontId="8" fillId="0" borderId="1" xfId="2" applyNumberFormat="1" applyFont="1" applyBorder="1" applyAlignment="1">
      <alignment horizontal="center" vertical="center" wrapText="1" shrinkToFit="1"/>
    </xf>
    <xf numFmtId="0" fontId="8" fillId="2" borderId="13" xfId="2" applyFont="1" applyFill="1" applyBorder="1" applyAlignment="1">
      <alignment horizontal="center" vertical="center"/>
    </xf>
    <xf numFmtId="198" fontId="9" fillId="0" borderId="9" xfId="2" applyNumberFormat="1" applyFont="1" applyBorder="1" applyAlignment="1">
      <alignment horizontal="left" vertical="center"/>
    </xf>
    <xf numFmtId="198" fontId="9" fillId="0" borderId="10" xfId="2" applyNumberFormat="1" applyFont="1" applyBorder="1" applyAlignment="1">
      <alignment horizontal="left" vertical="center"/>
    </xf>
    <xf numFmtId="198" fontId="9" fillId="0" borderId="11" xfId="2" applyNumberFormat="1" applyFont="1" applyBorder="1" applyAlignment="1">
      <alignment horizontal="left" vertical="center"/>
    </xf>
    <xf numFmtId="0" fontId="8" fillId="2" borderId="1" xfId="2" applyFont="1" applyFill="1" applyBorder="1" applyAlignment="1">
      <alignment horizontal="center" vertical="center" wrapText="1"/>
    </xf>
    <xf numFmtId="0" fontId="8" fillId="2" borderId="13" xfId="19" applyFont="1" applyFill="1" applyBorder="1" applyAlignment="1">
      <alignment horizontal="center" vertical="center" wrapText="1"/>
    </xf>
    <xf numFmtId="0" fontId="8" fillId="2" borderId="15" xfId="19"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6" xfId="19" quotePrefix="1" applyFont="1" applyFill="1" applyBorder="1" applyAlignment="1">
      <alignment horizontal="center" vertical="center" shrinkToFit="1"/>
    </xf>
    <xf numFmtId="0" fontId="8" fillId="2" borderId="5" xfId="19" quotePrefix="1" applyFont="1" applyFill="1" applyBorder="1" applyAlignment="1">
      <alignment horizontal="center" vertical="center" shrinkToFit="1"/>
    </xf>
    <xf numFmtId="0" fontId="8" fillId="2" borderId="9" xfId="19" quotePrefix="1" applyFont="1" applyFill="1" applyBorder="1" applyAlignment="1">
      <alignment horizontal="center" vertical="center" shrinkToFit="1"/>
    </xf>
    <xf numFmtId="0" fontId="8" fillId="2" borderId="11" xfId="19" quotePrefix="1" applyFont="1" applyFill="1" applyBorder="1" applyAlignment="1">
      <alignment horizontal="center" vertical="center" shrinkToFit="1"/>
    </xf>
    <xf numFmtId="0" fontId="8" fillId="2" borderId="6" xfId="19" applyFont="1" applyFill="1" applyBorder="1" applyAlignment="1">
      <alignment horizontal="center" vertical="center"/>
    </xf>
    <xf numFmtId="0" fontId="8" fillId="2" borderId="7" xfId="19" applyFont="1" applyFill="1" applyBorder="1" applyAlignment="1">
      <alignment horizontal="center" vertical="center"/>
    </xf>
    <xf numFmtId="0" fontId="8" fillId="2" borderId="5" xfId="19" applyFont="1" applyFill="1" applyBorder="1" applyAlignment="1">
      <alignment horizontal="center" vertical="center"/>
    </xf>
    <xf numFmtId="0" fontId="8" fillId="2" borderId="9" xfId="19" applyFont="1" applyFill="1" applyBorder="1" applyAlignment="1">
      <alignment horizontal="center" vertical="center"/>
    </xf>
    <xf numFmtId="0" fontId="8" fillId="2" borderId="10" xfId="19" applyFont="1" applyFill="1" applyBorder="1" applyAlignment="1">
      <alignment horizontal="center" vertical="center"/>
    </xf>
    <xf numFmtId="0" fontId="8" fillId="2" borderId="11" xfId="19" applyFont="1" applyFill="1" applyBorder="1" applyAlignment="1">
      <alignment horizontal="center" vertical="center"/>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52" fillId="2" borderId="14" xfId="2" applyFont="1" applyFill="1" applyBorder="1" applyAlignment="1" applyProtection="1">
      <alignment horizontal="center" vertical="center" wrapText="1" shrinkToFit="1"/>
      <protection locked="0"/>
    </xf>
    <xf numFmtId="0" fontId="52" fillId="2" borderId="13" xfId="2" applyFont="1" applyFill="1" applyBorder="1" applyAlignment="1" applyProtection="1">
      <alignment horizontal="center" vertical="center" wrapText="1" shrinkToFit="1"/>
      <protection locked="0"/>
    </xf>
    <xf numFmtId="0" fontId="38" fillId="2" borderId="1" xfId="2" applyFont="1" applyFill="1" applyBorder="1" applyAlignment="1" applyProtection="1">
      <alignment horizontal="center" vertical="center" wrapText="1"/>
      <protection locked="0"/>
    </xf>
    <xf numFmtId="0" fontId="38" fillId="2" borderId="1" xfId="2" applyFont="1" applyFill="1" applyBorder="1" applyAlignment="1">
      <alignment horizontal="center" vertical="center" wrapText="1"/>
    </xf>
    <xf numFmtId="0" fontId="50" fillId="2" borderId="1" xfId="2" applyFont="1" applyFill="1" applyBorder="1" applyAlignment="1" applyProtection="1">
      <alignment horizontal="center" vertical="center" wrapText="1"/>
      <protection locked="0"/>
    </xf>
    <xf numFmtId="0" fontId="50" fillId="2" borderId="1" xfId="2" applyFont="1" applyFill="1" applyBorder="1" applyAlignment="1">
      <alignment horizontal="center" vertical="center" wrapText="1"/>
    </xf>
    <xf numFmtId="0" fontId="8" fillId="2" borderId="6" xfId="2" applyFont="1" applyFill="1" applyBorder="1" applyAlignment="1" applyProtection="1">
      <alignment horizontal="center" vertical="center" wrapText="1"/>
      <protection locked="0"/>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50" fillId="2" borderId="14" xfId="2" applyFont="1" applyFill="1" applyBorder="1" applyAlignment="1" applyProtection="1">
      <alignment horizontal="center" vertical="center" wrapText="1" shrinkToFit="1"/>
      <protection locked="0"/>
    </xf>
    <xf numFmtId="0" fontId="50" fillId="2" borderId="13" xfId="2" applyFont="1" applyFill="1" applyBorder="1" applyAlignment="1" applyProtection="1">
      <alignment horizontal="center" vertical="center" wrapText="1" shrinkToFit="1"/>
      <protection locked="0"/>
    </xf>
    <xf numFmtId="0" fontId="8" fillId="2" borderId="6" xfId="19" applyFont="1" applyFill="1" applyBorder="1" applyAlignment="1">
      <alignment horizontal="center" vertical="center" shrinkToFit="1"/>
    </xf>
    <xf numFmtId="0" fontId="8" fillId="2" borderId="7" xfId="19" applyFont="1" applyFill="1" applyBorder="1" applyAlignment="1">
      <alignment horizontal="center" vertical="center" shrinkToFit="1"/>
    </xf>
    <xf numFmtId="0" fontId="8" fillId="2" borderId="5" xfId="19" applyFont="1" applyFill="1" applyBorder="1" applyAlignment="1">
      <alignment horizontal="center" vertical="center" shrinkToFit="1"/>
    </xf>
    <xf numFmtId="0" fontId="8" fillId="2" borderId="9" xfId="19" applyFont="1" applyFill="1" applyBorder="1" applyAlignment="1">
      <alignment horizontal="center" vertical="center" shrinkToFit="1"/>
    </xf>
    <xf numFmtId="0" fontId="8" fillId="2" borderId="10" xfId="19" applyFont="1" applyFill="1" applyBorder="1" applyAlignment="1">
      <alignment horizontal="center" vertical="center" shrinkToFit="1"/>
    </xf>
    <xf numFmtId="0" fontId="8" fillId="2" borderId="11" xfId="19" applyFont="1" applyFill="1" applyBorder="1" applyAlignment="1">
      <alignment horizontal="center" vertical="center" shrinkToFit="1"/>
    </xf>
    <xf numFmtId="0" fontId="8" fillId="2" borderId="10" xfId="2" applyFont="1" applyFill="1" applyBorder="1" applyAlignment="1">
      <alignment horizontal="center" vertical="center" wrapText="1"/>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0" fontId="8" fillId="2" borderId="8" xfId="2" applyFont="1" applyFill="1" applyBorder="1" applyAlignment="1">
      <alignment horizontal="center" vertical="center" shrinkToFit="1"/>
    </xf>
    <xf numFmtId="0" fontId="8" fillId="2" borderId="5" xfId="2" applyFont="1" applyFill="1" applyBorder="1" applyAlignment="1" applyProtection="1">
      <alignment horizontal="center" vertical="center" wrapText="1"/>
      <protection locked="0"/>
    </xf>
    <xf numFmtId="0" fontId="8" fillId="2" borderId="12" xfId="2" applyFont="1" applyFill="1" applyBorder="1" applyAlignment="1" applyProtection="1">
      <alignment horizontal="center" vertical="center" wrapText="1"/>
      <protection locked="0"/>
    </xf>
    <xf numFmtId="0" fontId="8" fillId="2" borderId="4" xfId="2" applyFont="1" applyFill="1" applyBorder="1" applyAlignment="1" applyProtection="1">
      <alignment horizontal="center" vertical="center" wrapText="1"/>
      <protection locked="0"/>
    </xf>
    <xf numFmtId="0" fontId="8" fillId="2" borderId="9" xfId="2" applyFont="1" applyFill="1" applyBorder="1" applyAlignment="1" applyProtection="1">
      <alignment horizontal="center" vertical="center" wrapText="1"/>
      <protection locked="0"/>
    </xf>
    <xf numFmtId="0" fontId="8" fillId="2" borderId="11" xfId="2" applyFont="1" applyFill="1" applyBorder="1" applyAlignment="1" applyProtection="1">
      <alignment horizontal="center" vertical="center" wrapText="1"/>
      <protection locked="0"/>
    </xf>
    <xf numFmtId="0" fontId="14" fillId="0" borderId="2" xfId="2" applyBorder="1" applyAlignment="1">
      <alignment horizontal="left" vertical="center" shrinkToFit="1"/>
    </xf>
    <xf numFmtId="0" fontId="14" fillId="0" borderId="3" xfId="2" applyBorder="1" applyAlignment="1">
      <alignment horizontal="left" vertical="center" shrinkToFit="1"/>
    </xf>
    <xf numFmtId="0" fontId="14" fillId="0" borderId="8" xfId="2" applyBorder="1" applyAlignment="1">
      <alignment horizontal="left" vertical="center" shrinkToFit="1"/>
    </xf>
    <xf numFmtId="0" fontId="14" fillId="0" borderId="1" xfId="19" applyBorder="1" applyAlignment="1">
      <alignment horizontal="center" vertical="center" shrinkToFit="1"/>
    </xf>
    <xf numFmtId="0" fontId="14" fillId="0" borderId="1" xfId="2" applyBorder="1" applyAlignment="1">
      <alignment horizontal="center" vertical="center" shrinkToFit="1"/>
    </xf>
    <xf numFmtId="0" fontId="14" fillId="0" borderId="2" xfId="19" applyBorder="1" applyAlignment="1">
      <alignment horizontal="center" vertical="center" shrinkToFit="1"/>
    </xf>
    <xf numFmtId="0" fontId="14" fillId="0" borderId="8" xfId="2" applyBorder="1" applyAlignment="1">
      <alignment horizontal="center" vertical="center" shrinkToFit="1"/>
    </xf>
    <xf numFmtId="0" fontId="14" fillId="0" borderId="2" xfId="19" applyBorder="1" applyAlignment="1">
      <alignment horizontal="center" vertical="center"/>
    </xf>
    <xf numFmtId="0" fontId="14" fillId="0" borderId="8" xfId="19" applyBorder="1" applyAlignment="1">
      <alignment horizontal="center" vertical="center"/>
    </xf>
    <xf numFmtId="0" fontId="38" fillId="2" borderId="14" xfId="2" applyFont="1" applyFill="1" applyBorder="1" applyAlignment="1" applyProtection="1">
      <alignment horizontal="center" vertical="center" wrapText="1"/>
      <protection locked="0"/>
    </xf>
    <xf numFmtId="0" fontId="38" fillId="2" borderId="13" xfId="2" applyFont="1" applyFill="1" applyBorder="1" applyAlignment="1" applyProtection="1">
      <alignment horizontal="center" vertical="center" wrapText="1"/>
      <protection locked="0"/>
    </xf>
    <xf numFmtId="0" fontId="50" fillId="2" borderId="14" xfId="2" applyFont="1" applyFill="1" applyBorder="1" applyAlignment="1" applyProtection="1">
      <alignment horizontal="center" vertical="center" wrapText="1"/>
      <protection locked="0"/>
    </xf>
    <xf numFmtId="0" fontId="50" fillId="2" borderId="13" xfId="2" applyFont="1" applyFill="1" applyBorder="1" applyAlignment="1" applyProtection="1">
      <alignment horizontal="center" vertical="center" wrapText="1"/>
      <protection locked="0"/>
    </xf>
    <xf numFmtId="0" fontId="18" fillId="0" borderId="1" xfId="19" applyFont="1" applyBorder="1" applyAlignment="1">
      <alignment horizontal="center" vertical="center" shrinkToFit="1"/>
    </xf>
    <xf numFmtId="0" fontId="8" fillId="2" borderId="14" xfId="2" applyFont="1" applyFill="1" applyBorder="1" applyAlignment="1" applyProtection="1">
      <alignment horizontal="center" vertical="center" wrapText="1"/>
      <protection locked="0"/>
    </xf>
    <xf numFmtId="0" fontId="8" fillId="2" borderId="13" xfId="2" applyFont="1" applyFill="1" applyBorder="1" applyAlignment="1" applyProtection="1">
      <alignment horizontal="center" vertical="center" wrapText="1"/>
      <protection locked="0"/>
    </xf>
    <xf numFmtId="0" fontId="14" fillId="0" borderId="8" xfId="19" applyBorder="1" applyAlignment="1">
      <alignment horizontal="center" vertical="center" shrinkToFit="1"/>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21"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8" fontId="12" fillId="0" borderId="6" xfId="2" applyNumberFormat="1" applyFont="1" applyBorder="1" applyAlignment="1">
      <alignment horizontal="left" vertical="center"/>
    </xf>
    <xf numFmtId="198" fontId="12" fillId="0" borderId="7" xfId="2" applyNumberFormat="1" applyFont="1" applyBorder="1" applyAlignment="1">
      <alignment horizontal="left" vertical="center"/>
    </xf>
    <xf numFmtId="198"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8" fontId="12" fillId="0" borderId="1" xfId="2" applyNumberFormat="1" applyFont="1" applyBorder="1" applyAlignment="1">
      <alignment horizontal="left" vertical="center" shrinkToFit="1"/>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8" fontId="29" fillId="0" borderId="6" xfId="2" applyNumberFormat="1" applyFont="1" applyBorder="1" applyAlignment="1">
      <alignment horizontal="center" vertical="center" wrapText="1" shrinkToFit="1"/>
    </xf>
    <xf numFmtId="198" fontId="29" fillId="0" borderId="7" xfId="2" applyNumberFormat="1" applyFont="1" applyBorder="1" applyAlignment="1">
      <alignment horizontal="center" vertical="center" wrapText="1" shrinkToFit="1"/>
    </xf>
    <xf numFmtId="198" fontId="29" fillId="0" borderId="5" xfId="2" applyNumberFormat="1" applyFont="1" applyBorder="1" applyAlignment="1">
      <alignment horizontal="center" vertical="center" wrapText="1" shrinkToFit="1"/>
    </xf>
    <xf numFmtId="198" fontId="29" fillId="0" borderId="9" xfId="2" applyNumberFormat="1" applyFont="1" applyBorder="1" applyAlignment="1">
      <alignment horizontal="center" vertical="center" wrapText="1" shrinkToFit="1"/>
    </xf>
    <xf numFmtId="198" fontId="29" fillId="0" borderId="10" xfId="2" applyNumberFormat="1" applyFont="1" applyBorder="1" applyAlignment="1">
      <alignment horizontal="center" vertical="center" wrapText="1" shrinkToFit="1"/>
    </xf>
    <xf numFmtId="198" fontId="29"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8" fontId="12" fillId="0" borderId="9" xfId="2" applyNumberFormat="1" applyFont="1" applyBorder="1" applyAlignment="1">
      <alignment horizontal="left" vertical="center"/>
    </xf>
    <xf numFmtId="198" fontId="12" fillId="0" borderId="10" xfId="2" applyNumberFormat="1" applyFont="1" applyBorder="1" applyAlignment="1">
      <alignment horizontal="left" vertical="center"/>
    </xf>
    <xf numFmtId="198"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179" fontId="41" fillId="4" borderId="2" xfId="2" applyNumberFormat="1" applyFont="1" applyFill="1" applyBorder="1" applyAlignment="1">
      <alignment horizontal="center" vertical="center" shrinkToFit="1"/>
    </xf>
    <xf numFmtId="179" fontId="41" fillId="4" borderId="3" xfId="2" applyNumberFormat="1" applyFont="1" applyFill="1" applyBorder="1" applyAlignment="1">
      <alignment horizontal="center" vertical="center" shrinkToFit="1"/>
    </xf>
    <xf numFmtId="179" fontId="41" fillId="4" borderId="8" xfId="2" applyNumberFormat="1" applyFont="1" applyFill="1" applyBorder="1" applyAlignment="1">
      <alignment horizontal="center" vertical="center" shrinkToFit="1"/>
    </xf>
    <xf numFmtId="49" fontId="41" fillId="0" borderId="1" xfId="2" applyNumberFormat="1" applyFont="1" applyBorder="1" applyAlignment="1">
      <alignment horizontal="center" vertical="center"/>
    </xf>
    <xf numFmtId="0" fontId="41" fillId="0" borderId="6" xfId="2" applyFont="1" applyBorder="1" applyAlignment="1">
      <alignment horizontal="center" vertical="center" shrinkToFit="1"/>
    </xf>
    <xf numFmtId="0" fontId="41" fillId="0" borderId="7" xfId="2" applyFont="1" applyBorder="1" applyAlignment="1">
      <alignment horizontal="center" vertical="center" shrinkToFit="1"/>
    </xf>
    <xf numFmtId="0" fontId="41" fillId="0" borderId="5" xfId="2" applyFont="1" applyBorder="1" applyAlignment="1">
      <alignment horizontal="center" vertical="center" shrinkToFit="1"/>
    </xf>
    <xf numFmtId="0" fontId="41" fillId="0" borderId="9" xfId="2" applyFont="1" applyBorder="1" applyAlignment="1">
      <alignment horizontal="center" vertical="center" shrinkToFit="1"/>
    </xf>
    <xf numFmtId="0" fontId="41" fillId="0" borderId="10" xfId="2" applyFont="1" applyBorder="1" applyAlignment="1">
      <alignment horizontal="center" vertical="center" shrinkToFit="1"/>
    </xf>
    <xf numFmtId="0" fontId="41" fillId="0" borderId="11" xfId="2" applyFont="1" applyBorder="1" applyAlignment="1">
      <alignment horizontal="center" vertical="center" shrinkToFit="1"/>
    </xf>
    <xf numFmtId="0" fontId="41" fillId="0" borderId="7" xfId="2" applyFont="1" applyBorder="1" applyAlignment="1">
      <alignment horizontal="center" vertical="center" wrapText="1" shrinkToFit="1"/>
    </xf>
    <xf numFmtId="176" fontId="41" fillId="2" borderId="14" xfId="2" applyNumberFormat="1" applyFont="1" applyFill="1" applyBorder="1" applyAlignment="1">
      <alignment horizontal="center" vertical="center" shrinkToFit="1"/>
    </xf>
    <xf numFmtId="176" fontId="41" fillId="2" borderId="13" xfId="2" applyNumberFormat="1" applyFont="1" applyFill="1" applyBorder="1" applyAlignment="1">
      <alignment horizontal="center" vertical="center" shrinkToFit="1"/>
    </xf>
    <xf numFmtId="200" fontId="41" fillId="0" borderId="2" xfId="2" applyNumberFormat="1" applyFont="1" applyBorder="1" applyAlignment="1">
      <alignment horizontal="right" vertical="center" shrinkToFit="1"/>
    </xf>
    <xf numFmtId="200" fontId="41" fillId="0" borderId="3" xfId="2" applyNumberFormat="1" applyFont="1" applyBorder="1" applyAlignment="1">
      <alignment horizontal="right" vertical="center" shrinkToFit="1"/>
    </xf>
    <xf numFmtId="200" fontId="41" fillId="0" borderId="8" xfId="2" applyNumberFormat="1" applyFont="1" applyBorder="1" applyAlignment="1">
      <alignment horizontal="right" vertical="center" shrinkToFit="1"/>
    </xf>
    <xf numFmtId="0" fontId="41" fillId="2" borderId="6" xfId="2" applyFont="1" applyFill="1" applyBorder="1" applyAlignment="1" applyProtection="1">
      <alignment horizontal="center" vertical="center"/>
      <protection locked="0"/>
    </xf>
    <xf numFmtId="0" fontId="41" fillId="2" borderId="9" xfId="2" applyFont="1" applyFill="1" applyBorder="1" applyAlignment="1" applyProtection="1">
      <alignment horizontal="center" vertical="center"/>
      <protection locked="0"/>
    </xf>
    <xf numFmtId="0" fontId="41" fillId="0" borderId="14" xfId="2" applyFont="1" applyBorder="1" applyAlignment="1">
      <alignment horizontal="center" vertical="center" shrinkToFit="1"/>
    </xf>
    <xf numFmtId="0" fontId="41" fillId="0" borderId="13" xfId="2" applyFont="1" applyBorder="1" applyAlignment="1">
      <alignment horizontal="center" vertical="center" shrinkToFit="1"/>
    </xf>
    <xf numFmtId="0" fontId="41" fillId="2" borderId="5" xfId="2" applyFont="1" applyFill="1" applyBorder="1" applyAlignment="1">
      <alignment horizontal="center" vertical="center" wrapText="1" shrinkToFit="1"/>
    </xf>
    <xf numFmtId="0" fontId="41" fillId="2" borderId="6" xfId="2" applyFont="1" applyFill="1" applyBorder="1" applyAlignment="1">
      <alignment horizontal="center" vertical="center" wrapText="1" shrinkToFit="1"/>
    </xf>
    <xf numFmtId="0" fontId="41" fillId="2" borderId="12" xfId="2" applyFont="1" applyFill="1" applyBorder="1" applyAlignment="1">
      <alignment horizontal="center" vertical="center" wrapText="1" shrinkToFit="1"/>
    </xf>
    <xf numFmtId="0" fontId="41" fillId="2" borderId="4" xfId="2" applyFont="1" applyFill="1" applyBorder="1" applyAlignment="1">
      <alignment horizontal="center" vertical="center" wrapText="1" shrinkToFit="1"/>
    </xf>
    <xf numFmtId="0" fontId="41" fillId="2" borderId="9" xfId="2" applyFont="1" applyFill="1" applyBorder="1" applyAlignment="1">
      <alignment horizontal="center" vertical="center" wrapText="1" shrinkToFit="1"/>
    </xf>
    <xf numFmtId="0" fontId="41" fillId="2" borderId="11" xfId="2" applyFont="1" applyFill="1" applyBorder="1" applyAlignment="1">
      <alignment horizontal="center" vertical="center" wrapText="1" shrinkToFit="1"/>
    </xf>
    <xf numFmtId="0" fontId="41" fillId="0" borderId="6" xfId="2" applyFont="1" applyBorder="1" applyAlignment="1" applyProtection="1">
      <alignment horizontal="center" vertical="center"/>
      <protection locked="0"/>
    </xf>
    <xf numFmtId="0" fontId="41" fillId="0" borderId="5" xfId="2" applyFont="1" applyBorder="1" applyAlignment="1" applyProtection="1">
      <alignment horizontal="center" vertical="center"/>
      <protection locked="0"/>
    </xf>
    <xf numFmtId="0" fontId="41" fillId="0" borderId="12" xfId="2" applyFont="1" applyBorder="1" applyAlignment="1" applyProtection="1">
      <alignment horizontal="center" vertical="center"/>
      <protection locked="0"/>
    </xf>
    <xf numFmtId="0" fontId="41" fillId="0" borderId="4" xfId="2" applyFont="1" applyBorder="1" applyAlignment="1" applyProtection="1">
      <alignment horizontal="center" vertical="center"/>
      <protection locked="0"/>
    </xf>
    <xf numFmtId="0" fontId="41" fillId="2" borderId="14" xfId="2" applyFont="1" applyFill="1" applyBorder="1" applyAlignment="1" applyProtection="1">
      <alignment horizontal="center" vertical="center"/>
      <protection locked="0"/>
    </xf>
    <xf numFmtId="0" fontId="41" fillId="2" borderId="13" xfId="2" applyFont="1" applyFill="1" applyBorder="1" applyAlignment="1" applyProtection="1">
      <alignment horizontal="center" vertical="center"/>
      <protection locked="0"/>
    </xf>
    <xf numFmtId="0" fontId="45" fillId="2" borderId="14" xfId="2" applyFont="1" applyFill="1" applyBorder="1" applyAlignment="1" applyProtection="1">
      <alignment horizontal="center" vertical="center"/>
      <protection locked="0"/>
    </xf>
    <xf numFmtId="0" fontId="45" fillId="2" borderId="13" xfId="2" applyFont="1" applyFill="1" applyBorder="1" applyAlignment="1" applyProtection="1">
      <alignment horizontal="center" vertical="center"/>
      <protection locked="0"/>
    </xf>
    <xf numFmtId="0" fontId="41" fillId="0" borderId="9" xfId="2" applyFont="1" applyBorder="1" applyAlignment="1" applyProtection="1">
      <alignment horizontal="center" vertical="center"/>
      <protection locked="0"/>
    </xf>
    <xf numFmtId="0" fontId="41" fillId="0" borderId="11" xfId="2" applyFont="1" applyBorder="1" applyAlignment="1" applyProtection="1">
      <alignment horizontal="center" vertical="center"/>
      <protection locked="0"/>
    </xf>
    <xf numFmtId="0" fontId="41" fillId="0" borderId="12" xfId="2" applyFont="1" applyBorder="1" applyAlignment="1">
      <alignment vertical="center" wrapText="1" shrinkToFit="1"/>
    </xf>
    <xf numFmtId="0" fontId="41" fillId="0" borderId="0" xfId="2" applyFont="1" applyAlignment="1">
      <alignment vertical="center" wrapText="1" shrinkToFit="1"/>
    </xf>
    <xf numFmtId="0" fontId="41" fillId="0" borderId="4" xfId="2" applyFont="1" applyBorder="1" applyAlignment="1">
      <alignment vertical="center" wrapText="1" shrinkToFit="1"/>
    </xf>
    <xf numFmtId="0" fontId="44" fillId="0" borderId="10" xfId="2" applyFont="1" applyBorder="1" applyAlignment="1" applyProtection="1">
      <alignment horizontal="left" vertical="top" wrapText="1"/>
      <protection locked="0"/>
    </xf>
    <xf numFmtId="0" fontId="46" fillId="2" borderId="6" xfId="2" applyFont="1" applyFill="1" applyBorder="1" applyAlignment="1">
      <alignment horizontal="center" vertical="center" wrapText="1" shrinkToFit="1"/>
    </xf>
    <xf numFmtId="0" fontId="46" fillId="2" borderId="5"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0" fontId="41" fillId="2" borderId="1" xfId="2" applyFont="1" applyFill="1" applyBorder="1" applyAlignment="1">
      <alignment horizontal="center" vertical="center" wrapText="1"/>
    </xf>
    <xf numFmtId="0" fontId="42" fillId="0" borderId="1" xfId="2" applyFont="1" applyBorder="1" applyAlignment="1" applyProtection="1">
      <alignment horizontal="center" vertical="center"/>
      <protection locked="0"/>
    </xf>
    <xf numFmtId="0" fontId="41" fillId="2" borderId="14" xfId="2" applyFont="1" applyFill="1" applyBorder="1" applyAlignment="1">
      <alignment horizontal="center" vertical="center" wrapText="1" shrinkToFit="1"/>
    </xf>
    <xf numFmtId="0" fontId="41" fillId="2" borderId="15" xfId="2" applyFont="1" applyFill="1" applyBorder="1" applyAlignment="1">
      <alignment horizontal="center" vertical="center" wrapText="1" shrinkToFit="1"/>
    </xf>
    <xf numFmtId="0" fontId="41" fillId="2" borderId="13" xfId="2" applyFont="1" applyFill="1" applyBorder="1" applyAlignment="1">
      <alignment horizontal="center" vertical="center" wrapText="1" shrinkToFit="1"/>
    </xf>
    <xf numFmtId="0" fontId="21" fillId="0" borderId="10" xfId="2" applyFont="1" applyBorder="1" applyAlignment="1">
      <alignment horizontal="left" vertical="center"/>
    </xf>
    <xf numFmtId="0" fontId="12" fillId="0" borderId="14" xfId="2" applyFont="1" applyBorder="1" applyAlignment="1">
      <alignment horizontal="left" vertical="center"/>
    </xf>
    <xf numFmtId="0" fontId="12" fillId="2" borderId="2" xfId="2" applyFont="1" applyFill="1" applyBorder="1" applyAlignment="1">
      <alignment horizontal="center" vertical="center"/>
    </xf>
    <xf numFmtId="0" fontId="12" fillId="2" borderId="8" xfId="2" applyFont="1" applyFill="1" applyBorder="1" applyAlignment="1">
      <alignment horizontal="center" vertical="center"/>
    </xf>
    <xf numFmtId="0" fontId="12" fillId="2" borderId="14" xfId="2" applyFont="1" applyFill="1" applyBorder="1" applyAlignment="1">
      <alignment horizontal="center" vertical="center" shrinkToFit="1"/>
    </xf>
    <xf numFmtId="0" fontId="12" fillId="2" borderId="13" xfId="2" applyFont="1" applyFill="1" applyBorder="1" applyAlignment="1">
      <alignment horizontal="center" vertical="center" shrinkToFit="1"/>
    </xf>
    <xf numFmtId="0" fontId="12" fillId="0" borderId="7" xfId="2" applyFont="1" applyBorder="1" applyAlignment="1">
      <alignment horizontal="center" vertical="center" wrapText="1" shrinkToFit="1"/>
    </xf>
    <xf numFmtId="0" fontId="18" fillId="0" borderId="5" xfId="0" applyFont="1" applyBorder="1" applyAlignment="1">
      <alignment horizontal="center" vertical="center" wrapText="1" shrinkToFit="1"/>
    </xf>
    <xf numFmtId="0" fontId="18" fillId="0" borderId="9" xfId="0" applyFont="1" applyBorder="1" applyAlignment="1">
      <alignment horizontal="center" vertical="center" wrapText="1" shrinkToFit="1"/>
    </xf>
    <xf numFmtId="0" fontId="18" fillId="0" borderId="10" xfId="0" applyFont="1" applyBorder="1" applyAlignment="1">
      <alignment horizontal="center" vertical="center" wrapText="1" shrinkToFit="1"/>
    </xf>
    <xf numFmtId="0" fontId="18" fillId="0" borderId="11" xfId="0" applyFont="1" applyBorder="1" applyAlignment="1">
      <alignment horizontal="center" vertical="center" wrapText="1" shrinkToFit="1"/>
    </xf>
    <xf numFmtId="0" fontId="18" fillId="0" borderId="9" xfId="0" applyFont="1" applyBorder="1" applyAlignment="1">
      <alignment horizontal="center" vertical="center"/>
    </xf>
    <xf numFmtId="0" fontId="18" fillId="0" borderId="11" xfId="0" applyFont="1" applyBorder="1" applyAlignment="1">
      <alignment horizontal="center" vertical="center"/>
    </xf>
    <xf numFmtId="0" fontId="12" fillId="2" borderId="14" xfId="2" applyFont="1" applyFill="1" applyBorder="1" applyAlignment="1">
      <alignment horizontal="center" vertical="center" wrapText="1"/>
    </xf>
    <xf numFmtId="0" fontId="12" fillId="2" borderId="15" xfId="2" applyFont="1" applyFill="1" applyBorder="1" applyAlignment="1">
      <alignment horizontal="center" vertical="center" wrapText="1"/>
    </xf>
    <xf numFmtId="0" fontId="12" fillId="2" borderId="13" xfId="2"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26" fillId="2" borderId="1" xfId="2" applyFont="1" applyFill="1" applyBorder="1" applyAlignment="1">
      <alignment horizontal="center" vertical="center"/>
    </xf>
    <xf numFmtId="0" fontId="26" fillId="2" borderId="1" xfId="2" applyFont="1" applyFill="1" applyBorder="1" applyAlignment="1">
      <alignment horizontal="center" vertical="center" wrapText="1" shrinkToFit="1"/>
    </xf>
    <xf numFmtId="0" fontId="12" fillId="0" borderId="13" xfId="2" applyFont="1" applyBorder="1" applyAlignment="1">
      <alignment horizontal="left" vertical="center"/>
    </xf>
    <xf numFmtId="0" fontId="12" fillId="2" borderId="2" xfId="2" applyFont="1" applyFill="1" applyBorder="1" applyAlignment="1">
      <alignment horizontal="center" vertical="center" wrapText="1"/>
    </xf>
    <xf numFmtId="0" fontId="12" fillId="2" borderId="8" xfId="2" applyFont="1" applyFill="1" applyBorder="1" applyAlignment="1">
      <alignment horizontal="center" vertical="center" wrapTex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2" borderId="13" xfId="2" applyFont="1" applyFill="1" applyBorder="1" applyAlignment="1">
      <alignment horizontal="center" vertical="center"/>
    </xf>
    <xf numFmtId="0" fontId="12" fillId="2" borderId="6" xfId="2" applyFont="1" applyFill="1" applyBorder="1" applyAlignment="1">
      <alignment horizontal="center" vertical="center" wrapText="1"/>
    </xf>
    <xf numFmtId="0" fontId="12" fillId="2" borderId="5" xfId="2" applyFont="1" applyFill="1" applyBorder="1" applyAlignment="1">
      <alignment horizontal="center" vertical="center" wrapText="1"/>
    </xf>
    <xf numFmtId="0" fontId="12" fillId="2" borderId="9" xfId="2" applyFont="1" applyFill="1" applyBorder="1" applyAlignment="1">
      <alignment horizontal="center" vertical="center" wrapText="1"/>
    </xf>
    <xf numFmtId="0" fontId="12" fillId="2" borderId="11" xfId="2" applyFont="1" applyFill="1" applyBorder="1" applyAlignment="1">
      <alignment horizontal="center" vertical="center" wrapText="1"/>
    </xf>
    <xf numFmtId="0" fontId="12" fillId="2" borderId="1" xfId="2" applyFont="1" applyFill="1" applyBorder="1" applyAlignment="1" applyProtection="1">
      <alignment horizontal="center" vertical="center"/>
      <protection locked="0"/>
    </xf>
    <xf numFmtId="0" fontId="12" fillId="2" borderId="1" xfId="2" applyFont="1" applyFill="1" applyBorder="1" applyAlignment="1">
      <alignment horizontal="center" vertical="center" textRotation="255"/>
    </xf>
    <xf numFmtId="0" fontId="12" fillId="0" borderId="1" xfId="2" applyFont="1" applyBorder="1" applyAlignment="1" applyProtection="1">
      <alignment horizontal="center" vertical="center" shrinkToFit="1"/>
      <protection locked="0"/>
    </xf>
    <xf numFmtId="0" fontId="40" fillId="0" borderId="1" xfId="0" applyFont="1" applyBorder="1" applyAlignment="1">
      <alignment horizontal="center" vertical="center" shrinkToFit="1"/>
    </xf>
    <xf numFmtId="0" fontId="12" fillId="2" borderId="6" xfId="2" applyFont="1" applyFill="1" applyBorder="1" applyAlignment="1" applyProtection="1">
      <alignment horizontal="center" vertical="center"/>
      <protection locked="0"/>
    </xf>
    <xf numFmtId="0" fontId="12" fillId="2" borderId="7" xfId="2" applyFont="1" applyFill="1" applyBorder="1" applyAlignment="1" applyProtection="1">
      <alignment horizontal="center" vertical="center"/>
      <protection locked="0"/>
    </xf>
    <xf numFmtId="0" fontId="12" fillId="2" borderId="5" xfId="2" applyFont="1" applyFill="1" applyBorder="1" applyAlignment="1" applyProtection="1">
      <alignment horizontal="center" vertical="center"/>
      <protection locked="0"/>
    </xf>
    <xf numFmtId="0" fontId="12" fillId="2" borderId="9" xfId="2" applyFont="1" applyFill="1" applyBorder="1" applyAlignment="1" applyProtection="1">
      <alignment horizontal="center" vertical="center"/>
      <protection locked="0"/>
    </xf>
    <xf numFmtId="0" fontId="12" fillId="2" borderId="10" xfId="2" applyFont="1" applyFill="1" applyBorder="1" applyAlignment="1" applyProtection="1">
      <alignment horizontal="center" vertical="center"/>
      <protection locked="0"/>
    </xf>
    <xf numFmtId="0" fontId="12" fillId="2" borderId="11" xfId="2" applyFont="1" applyFill="1" applyBorder="1" applyAlignment="1" applyProtection="1">
      <alignment horizontal="center" vertical="center"/>
      <protection locked="0"/>
    </xf>
    <xf numFmtId="0" fontId="12" fillId="2" borderId="7"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12" xfId="2" applyFont="1" applyFill="1" applyBorder="1" applyAlignment="1">
      <alignment horizontal="center" vertical="center" wrapText="1"/>
    </xf>
    <xf numFmtId="0" fontId="12" fillId="2" borderId="4" xfId="2" applyFont="1" applyFill="1" applyBorder="1" applyAlignment="1">
      <alignment horizontal="center" vertical="center"/>
    </xf>
    <xf numFmtId="177" fontId="12" fillId="0" borderId="2" xfId="2" applyNumberFormat="1" applyFont="1" applyBorder="1" applyAlignment="1" applyProtection="1">
      <alignment horizontal="center" vertical="center" shrinkToFit="1"/>
      <protection locked="0"/>
    </xf>
    <xf numFmtId="177" fontId="12" fillId="0" borderId="8" xfId="2" applyNumberFormat="1"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2" borderId="14"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0" borderId="6" xfId="2"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11" xfId="0" applyFont="1" applyBorder="1" applyAlignment="1">
      <alignment horizontal="center" vertical="center" shrinkToFit="1"/>
    </xf>
    <xf numFmtId="0" fontId="12" fillId="2" borderId="12" xfId="2" applyFont="1" applyFill="1" applyBorder="1" applyAlignment="1">
      <alignment horizontal="center" vertical="center"/>
    </xf>
    <xf numFmtId="0" fontId="12" fillId="2" borderId="15" xfId="2" applyFont="1" applyFill="1" applyBorder="1" applyAlignment="1">
      <alignment horizontal="center" vertical="center"/>
    </xf>
    <xf numFmtId="0" fontId="18" fillId="0" borderId="13" xfId="0" applyFont="1" applyBorder="1" applyAlignment="1">
      <alignment horizontal="center" vertical="center"/>
    </xf>
    <xf numFmtId="0" fontId="12" fillId="2" borderId="0" xfId="2" applyFont="1" applyFill="1" applyAlignment="1">
      <alignment horizontal="center" vertical="center" wrapText="1"/>
    </xf>
    <xf numFmtId="0" fontId="12" fillId="2" borderId="4" xfId="2" applyFont="1" applyFill="1" applyBorder="1" applyAlignment="1">
      <alignment horizontal="center" vertical="center" wrapText="1"/>
    </xf>
    <xf numFmtId="0" fontId="12" fillId="0" borderId="65" xfId="2" applyFont="1" applyBorder="1" applyAlignment="1" applyProtection="1">
      <alignment horizontal="center" vertical="center" shrinkToFit="1"/>
      <protection locked="0"/>
    </xf>
    <xf numFmtId="0" fontId="18" fillId="0" borderId="1" xfId="0" applyFont="1" applyBorder="1" applyAlignment="1">
      <alignment horizontal="center" vertical="center" textRotation="255"/>
    </xf>
    <xf numFmtId="0" fontId="12" fillId="2" borderId="14" xfId="2" applyFont="1" applyFill="1" applyBorder="1" applyAlignment="1">
      <alignment horizontal="center" vertical="center"/>
    </xf>
    <xf numFmtId="0" fontId="12" fillId="0" borderId="1" xfId="2" applyFont="1" applyBorder="1" applyAlignment="1">
      <alignment horizontal="left" vertical="center" shrinkToFit="1"/>
    </xf>
    <xf numFmtId="0" fontId="18" fillId="0" borderId="10" xfId="0" applyFont="1" applyBorder="1" applyAlignment="1">
      <alignment horizontal="center" vertical="center" shrinkToFit="1"/>
    </xf>
    <xf numFmtId="0" fontId="12" fillId="2" borderId="12" xfId="2" applyFont="1" applyFill="1" applyBorder="1" applyAlignment="1">
      <alignment horizontal="center" vertical="center" textRotation="255"/>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2" borderId="3" xfId="2"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176" fontId="14" fillId="0" borderId="1" xfId="2" applyNumberFormat="1" applyBorder="1" applyAlignment="1">
      <alignment horizontal="center" vertical="center" shrinkToFit="1"/>
    </xf>
    <xf numFmtId="0" fontId="14" fillId="0" borderId="2" xfId="2" applyBorder="1" applyAlignment="1">
      <alignment vertical="center"/>
    </xf>
    <xf numFmtId="0" fontId="18" fillId="0" borderId="3" xfId="0" applyFont="1" applyBorder="1">
      <alignment vertical="center"/>
    </xf>
    <xf numFmtId="0" fontId="18" fillId="0" borderId="8" xfId="0" applyFont="1" applyBorder="1">
      <alignment vertical="center"/>
    </xf>
    <xf numFmtId="0" fontId="14" fillId="0" borderId="2" xfId="2" applyBorder="1" applyAlignment="1">
      <alignment horizontal="center" vertical="center" wrapText="1"/>
    </xf>
    <xf numFmtId="0" fontId="14" fillId="0" borderId="3" xfId="2" applyBorder="1" applyAlignment="1">
      <alignment horizontal="center" vertical="center" wrapText="1"/>
    </xf>
    <xf numFmtId="0" fontId="14" fillId="0" borderId="8" xfId="2" applyBorder="1" applyAlignment="1">
      <alignment horizontal="center" vertical="center" wrapText="1"/>
    </xf>
    <xf numFmtId="0" fontId="14" fillId="0" borderId="1" xfId="2" applyBorder="1" applyAlignment="1">
      <alignment horizontal="center" vertical="center"/>
    </xf>
    <xf numFmtId="177" fontId="12" fillId="0" borderId="2" xfId="2" applyNumberFormat="1" applyFont="1" applyBorder="1" applyAlignment="1" applyProtection="1">
      <alignment horizontal="center" vertical="center"/>
      <protection locked="0"/>
    </xf>
    <xf numFmtId="177" fontId="12" fillId="0" borderId="8" xfId="2" applyNumberFormat="1" applyFont="1" applyBorder="1" applyAlignment="1" applyProtection="1">
      <alignment horizontal="center" vertical="center"/>
      <protection locked="0"/>
    </xf>
    <xf numFmtId="0" fontId="14" fillId="0" borderId="3" xfId="2" applyBorder="1" applyAlignment="1">
      <alignment vertical="center"/>
    </xf>
    <xf numFmtId="0" fontId="14" fillId="0" borderId="2" xfId="2" applyBorder="1" applyAlignment="1">
      <alignment horizontal="center" vertical="center"/>
    </xf>
    <xf numFmtId="0" fontId="14" fillId="0" borderId="8" xfId="2" applyBorder="1" applyAlignment="1">
      <alignment horizontal="center" vertical="center"/>
    </xf>
    <xf numFmtId="176" fontId="14" fillId="0" borderId="2" xfId="2" applyNumberFormat="1" applyBorder="1" applyAlignment="1">
      <alignment horizontal="center" vertical="center"/>
    </xf>
    <xf numFmtId="176" fontId="14" fillId="0" borderId="8" xfId="2" applyNumberFormat="1" applyBorder="1" applyAlignment="1">
      <alignment horizontal="center" vertical="center"/>
    </xf>
    <xf numFmtId="0" fontId="14" fillId="0" borderId="8" xfId="2" applyBorder="1" applyAlignment="1">
      <alignment vertical="center"/>
    </xf>
    <xf numFmtId="0" fontId="14" fillId="0" borderId="3" xfId="2" applyBorder="1" applyAlignment="1">
      <alignment horizontal="center" vertical="center"/>
    </xf>
    <xf numFmtId="176" fontId="14" fillId="0" borderId="2" xfId="2" applyNumberFormat="1" applyBorder="1" applyAlignment="1">
      <alignment horizontal="center" vertical="center" shrinkToFit="1"/>
    </xf>
    <xf numFmtId="176" fontId="14" fillId="0" borderId="8" xfId="2" applyNumberFormat="1" applyBorder="1" applyAlignment="1">
      <alignment horizontal="center" vertical="center" shrinkToFit="1"/>
    </xf>
    <xf numFmtId="176" fontId="14" fillId="0" borderId="1" xfId="2" applyNumberFormat="1" applyBorder="1" applyAlignment="1">
      <alignment horizontal="center" vertical="center"/>
    </xf>
    <xf numFmtId="0" fontId="15" fillId="2" borderId="1" xfId="4" applyFont="1" applyFill="1" applyBorder="1" applyAlignment="1">
      <alignment horizontal="center" vertical="center"/>
    </xf>
    <xf numFmtId="0" fontId="15" fillId="0" borderId="2" xfId="4" applyFont="1" applyBorder="1" applyAlignment="1">
      <alignment horizontal="left" vertical="center" wrapText="1" shrinkToFit="1"/>
    </xf>
    <xf numFmtId="0" fontId="15" fillId="0" borderId="3" xfId="4" applyFont="1" applyBorder="1" applyAlignment="1">
      <alignment horizontal="left" vertical="center" wrapText="1" shrinkToFit="1"/>
    </xf>
    <xf numFmtId="0" fontId="15" fillId="0" borderId="8" xfId="4" applyFont="1" applyBorder="1" applyAlignment="1">
      <alignment horizontal="left" vertical="center" wrapText="1" shrinkToFit="1"/>
    </xf>
    <xf numFmtId="0" fontId="12" fillId="0" borderId="7" xfId="2" applyFont="1" applyBorder="1" applyAlignment="1" applyProtection="1">
      <alignment vertical="center" wrapText="1"/>
      <protection locked="0"/>
    </xf>
    <xf numFmtId="0" fontId="18" fillId="0" borderId="7" xfId="11" applyFont="1" applyBorder="1" applyAlignment="1">
      <alignment vertical="center" wrapText="1"/>
    </xf>
    <xf numFmtId="0" fontId="18" fillId="0" borderId="0" xfId="11" applyFont="1" applyAlignment="1">
      <alignment vertical="center" wrapText="1"/>
    </xf>
    <xf numFmtId="0" fontId="15" fillId="2" borderId="1" xfId="4" applyFont="1" applyFill="1" applyBorder="1" applyAlignment="1">
      <alignment horizontal="center" vertical="center" shrinkToFit="1"/>
    </xf>
    <xf numFmtId="0" fontId="15" fillId="0" borderId="1" xfId="4" applyFont="1" applyBorder="1" applyAlignment="1">
      <alignment horizontal="center" vertical="center" shrinkToFit="1"/>
    </xf>
    <xf numFmtId="0" fontId="8" fillId="0" borderId="3" xfId="2" applyFont="1" applyBorder="1" applyAlignment="1" applyProtection="1">
      <alignment horizontal="center" vertical="center" shrinkToFit="1"/>
      <protection locked="0"/>
    </xf>
    <xf numFmtId="176" fontId="8" fillId="0" borderId="2" xfId="2" applyNumberFormat="1" applyFont="1" applyBorder="1" applyAlignment="1" applyProtection="1">
      <alignment horizontal="center" vertical="center" shrinkToFit="1"/>
      <protection locked="0"/>
    </xf>
    <xf numFmtId="176" fontId="8" fillId="0" borderId="3" xfId="2" applyNumberFormat="1" applyFont="1" applyBorder="1" applyAlignment="1" applyProtection="1">
      <alignment horizontal="center" vertical="center" shrinkToFit="1"/>
      <protection locked="0"/>
    </xf>
    <xf numFmtId="176" fontId="8" fillId="0" borderId="8" xfId="2" applyNumberFormat="1" applyFont="1" applyBorder="1" applyAlignment="1" applyProtection="1">
      <alignment horizontal="center" vertical="center" shrinkToFit="1"/>
      <protection locked="0"/>
    </xf>
    <xf numFmtId="0" fontId="8" fillId="0" borderId="2" xfId="2" applyFont="1" applyBorder="1" applyAlignment="1" applyProtection="1">
      <alignment horizontal="center" vertical="center" shrinkToFit="1"/>
      <protection locked="0"/>
    </xf>
    <xf numFmtId="0" fontId="8" fillId="2" borderId="2" xfId="2" applyFont="1" applyFill="1" applyBorder="1" applyAlignment="1" applyProtection="1">
      <alignment horizontal="center" vertical="center" shrinkToFit="1"/>
      <protection locked="0"/>
    </xf>
    <xf numFmtId="0" fontId="8" fillId="2" borderId="8" xfId="2" applyFont="1" applyFill="1" applyBorder="1" applyAlignment="1" applyProtection="1">
      <alignment horizontal="center" vertical="center" shrinkToFit="1"/>
      <protection locked="0"/>
    </xf>
    <xf numFmtId="0" fontId="15" fillId="0" borderId="2" xfId="4" applyFont="1" applyBorder="1" applyAlignment="1">
      <alignment horizontal="center" vertical="center" shrinkToFit="1"/>
    </xf>
    <xf numFmtId="0" fontId="15" fillId="0" borderId="3" xfId="4" applyFont="1" applyBorder="1" applyAlignment="1">
      <alignment horizontal="center" vertical="center" shrinkToFit="1"/>
    </xf>
    <xf numFmtId="0" fontId="15" fillId="0" borderId="8" xfId="4" applyFont="1" applyBorder="1" applyAlignment="1">
      <alignment horizontal="center" vertical="center" shrinkToFit="1"/>
    </xf>
    <xf numFmtId="0" fontId="15" fillId="2" borderId="14" xfId="4" applyFont="1" applyFill="1" applyBorder="1" applyAlignment="1">
      <alignment horizontal="center" vertical="center" wrapText="1"/>
    </xf>
    <xf numFmtId="0" fontId="15" fillId="2" borderId="15" xfId="4" applyFont="1" applyFill="1" applyBorder="1" applyAlignment="1">
      <alignment horizontal="center" vertical="center" wrapText="1"/>
    </xf>
    <xf numFmtId="0" fontId="15" fillId="2" borderId="13" xfId="4" applyFont="1" applyFill="1" applyBorder="1" applyAlignment="1">
      <alignment horizontal="center" vertical="center" wrapText="1"/>
    </xf>
    <xf numFmtId="0" fontId="15" fillId="2" borderId="1" xfId="4" applyFont="1" applyFill="1" applyBorder="1" applyAlignment="1">
      <alignment horizontal="center" vertical="center" wrapText="1"/>
    </xf>
    <xf numFmtId="0" fontId="15" fillId="0" borderId="6" xfId="4" applyFont="1" applyBorder="1" applyAlignment="1">
      <alignment horizontal="left" vertical="top"/>
    </xf>
    <xf numFmtId="0" fontId="15" fillId="0" borderId="7" xfId="4" applyFont="1" applyBorder="1" applyAlignment="1">
      <alignment horizontal="left" vertical="top"/>
    </xf>
    <xf numFmtId="0" fontId="15" fillId="0" borderId="5" xfId="4" applyFont="1" applyBorder="1" applyAlignment="1">
      <alignment horizontal="left" vertical="top"/>
    </xf>
    <xf numFmtId="0" fontId="15" fillId="0" borderId="12" xfId="4" applyFont="1" applyBorder="1" applyAlignment="1">
      <alignment horizontal="left" vertical="top"/>
    </xf>
    <xf numFmtId="0" fontId="15" fillId="0" borderId="0" xfId="4" applyFont="1" applyAlignment="1">
      <alignment horizontal="left" vertical="top"/>
    </xf>
    <xf numFmtId="0" fontId="15" fillId="0" borderId="4" xfId="4" applyFont="1" applyBorder="1" applyAlignment="1">
      <alignment horizontal="left" vertical="top"/>
    </xf>
    <xf numFmtId="0" fontId="15" fillId="0" borderId="9" xfId="4" applyFont="1" applyBorder="1" applyAlignment="1">
      <alignment horizontal="left" vertical="top"/>
    </xf>
    <xf numFmtId="0" fontId="15" fillId="0" borderId="10" xfId="4" applyFont="1" applyBorder="1" applyAlignment="1">
      <alignment horizontal="left" vertical="top"/>
    </xf>
    <xf numFmtId="0" fontId="15" fillId="0" borderId="11" xfId="4" applyFont="1" applyBorder="1" applyAlignment="1">
      <alignment horizontal="left" vertical="top"/>
    </xf>
    <xf numFmtId="0" fontId="15" fillId="2" borderId="2"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15" fillId="2" borderId="2" xfId="4" applyFont="1" applyFill="1" applyBorder="1" applyAlignment="1">
      <alignment horizontal="center" vertical="center"/>
    </xf>
    <xf numFmtId="0" fontId="15" fillId="2" borderId="3" xfId="4" applyFont="1" applyFill="1" applyBorder="1" applyAlignment="1">
      <alignment horizontal="center" vertical="center"/>
    </xf>
    <xf numFmtId="0" fontId="15" fillId="2" borderId="8" xfId="4" applyFont="1" applyFill="1" applyBorder="1" applyAlignment="1">
      <alignment horizontal="center" vertical="center"/>
    </xf>
    <xf numFmtId="0" fontId="12" fillId="2" borderId="1" xfId="2" applyFont="1" applyFill="1" applyBorder="1" applyAlignment="1">
      <alignment horizontal="center" vertical="center" shrinkToFit="1"/>
    </xf>
    <xf numFmtId="49" fontId="12" fillId="0" borderId="1" xfId="2" applyNumberFormat="1" applyFont="1" applyBorder="1" applyAlignment="1">
      <alignment horizontal="center" vertical="center" shrinkToFit="1"/>
    </xf>
    <xf numFmtId="0" fontId="12" fillId="2" borderId="6" xfId="4" applyFont="1" applyFill="1" applyBorder="1" applyAlignment="1">
      <alignment horizontal="center"/>
    </xf>
    <xf numFmtId="0" fontId="12" fillId="2" borderId="7" xfId="4" applyFont="1" applyFill="1" applyBorder="1" applyAlignment="1">
      <alignment horizontal="center"/>
    </xf>
    <xf numFmtId="0" fontId="12" fillId="0" borderId="6" xfId="4" applyFont="1" applyBorder="1" applyAlignment="1">
      <alignment horizontal="left" vertical="center" shrinkToFit="1"/>
    </xf>
    <xf numFmtId="0" fontId="12" fillId="0" borderId="7" xfId="4" applyFont="1" applyBorder="1" applyAlignment="1">
      <alignment horizontal="left" vertical="center" shrinkToFit="1"/>
    </xf>
    <xf numFmtId="0" fontId="12" fillId="0" borderId="5" xfId="4" applyFont="1" applyBorder="1" applyAlignment="1">
      <alignment horizontal="left" vertical="center" shrinkToFit="1"/>
    </xf>
    <xf numFmtId="0" fontId="12" fillId="2" borderId="2" xfId="4" applyFont="1" applyFill="1" applyBorder="1" applyAlignment="1">
      <alignment horizontal="center" vertical="center"/>
    </xf>
    <xf numFmtId="0" fontId="12" fillId="2" borderId="8" xfId="4" applyFont="1" applyFill="1" applyBorder="1" applyAlignment="1">
      <alignment horizontal="center" vertical="center"/>
    </xf>
    <xf numFmtId="0" fontId="12" fillId="0" borderId="2" xfId="4" applyFont="1" applyBorder="1" applyAlignment="1">
      <alignment horizontal="center" vertical="center" shrinkToFit="1"/>
    </xf>
    <xf numFmtId="0" fontId="12" fillId="0" borderId="3" xfId="4" applyFont="1" applyBorder="1" applyAlignment="1">
      <alignment horizontal="center" vertical="center" shrinkToFit="1"/>
    </xf>
    <xf numFmtId="0" fontId="12" fillId="0" borderId="8" xfId="4" applyFont="1" applyBorder="1" applyAlignment="1">
      <alignment horizontal="center" vertical="center" shrinkToFit="1"/>
    </xf>
    <xf numFmtId="0" fontId="8" fillId="0" borderId="14" xfId="2" applyFont="1" applyBorder="1" applyAlignment="1">
      <alignment horizontal="center" vertical="center" shrinkToFit="1"/>
    </xf>
    <xf numFmtId="0" fontId="18" fillId="0" borderId="9" xfId="10" applyFont="1" applyBorder="1" applyAlignment="1">
      <alignment horizontal="center" vertical="center"/>
    </xf>
    <xf numFmtId="0" fontId="18" fillId="0" borderId="11" xfId="10" applyFont="1" applyBorder="1" applyAlignment="1">
      <alignment horizontal="center" vertical="center"/>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0" fontId="18" fillId="0" borderId="9" xfId="10" applyFont="1" applyBorder="1" applyAlignment="1">
      <alignment horizontal="center" vertical="center" shrinkToFit="1"/>
    </xf>
    <xf numFmtId="0" fontId="18" fillId="0" borderId="10" xfId="10" applyFont="1" applyBorder="1" applyAlignment="1">
      <alignment horizontal="center" vertical="center" shrinkToFit="1"/>
    </xf>
    <xf numFmtId="0" fontId="18" fillId="0" borderId="11" xfId="10" applyFont="1" applyBorder="1" applyAlignment="1">
      <alignment horizontal="center" vertical="center" shrinkToFit="1"/>
    </xf>
    <xf numFmtId="0" fontId="12" fillId="2" borderId="9" xfId="4" applyFont="1" applyFill="1" applyBorder="1" applyAlignment="1">
      <alignment horizontal="center" vertical="center"/>
    </xf>
    <xf numFmtId="0" fontId="12" fillId="2" borderId="10" xfId="4" applyFont="1" applyFill="1" applyBorder="1" applyAlignment="1">
      <alignment horizontal="center" vertical="center"/>
    </xf>
    <xf numFmtId="0" fontId="12" fillId="0" borderId="9" xfId="4" applyFont="1" applyBorder="1" applyAlignment="1">
      <alignment horizontal="left" vertical="center" shrinkToFit="1"/>
    </xf>
    <xf numFmtId="0" fontId="12" fillId="0" borderId="10" xfId="4" applyFont="1" applyBorder="1" applyAlignment="1">
      <alignment horizontal="left" vertical="center" shrinkToFit="1"/>
    </xf>
    <xf numFmtId="0" fontId="12" fillId="0" borderId="11" xfId="4" applyFont="1" applyBorder="1" applyAlignment="1">
      <alignment horizontal="left" vertical="center" shrinkToFit="1"/>
    </xf>
    <xf numFmtId="0" fontId="8" fillId="0" borderId="13" xfId="2" applyFont="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18" fillId="0" borderId="9" xfId="1" applyNumberFormat="1" applyFont="1" applyBorder="1" applyAlignment="1">
      <alignment horizontal="center" vertical="center"/>
    </xf>
    <xf numFmtId="176" fontId="18" fillId="0" borderId="10" xfId="1" applyNumberFormat="1" applyFont="1" applyBorder="1" applyAlignment="1">
      <alignment horizontal="center" vertical="center"/>
    </xf>
    <xf numFmtId="176" fontId="18" fillId="0" borderId="11" xfId="1" applyNumberFormat="1" applyFont="1" applyBorder="1" applyAlignment="1">
      <alignment horizontal="center" vertical="center"/>
    </xf>
    <xf numFmtId="0" fontId="12" fillId="3" borderId="13" xfId="4" applyFont="1" applyFill="1" applyBorder="1" applyAlignment="1">
      <alignment horizontal="center" vertical="center"/>
    </xf>
    <xf numFmtId="0" fontId="12" fillId="0" borderId="13" xfId="4" applyFont="1" applyBorder="1" applyAlignment="1">
      <alignment vertical="center" shrinkToFit="1"/>
    </xf>
    <xf numFmtId="0" fontId="12" fillId="3" borderId="2" xfId="4" applyFont="1" applyFill="1" applyBorder="1" applyAlignment="1">
      <alignment horizontal="center" vertical="center"/>
    </xf>
    <xf numFmtId="0" fontId="12" fillId="3" borderId="3" xfId="4" applyFont="1" applyFill="1" applyBorder="1" applyAlignment="1">
      <alignment horizontal="center" vertical="center"/>
    </xf>
    <xf numFmtId="0" fontId="12" fillId="3" borderId="8" xfId="4" applyFont="1" applyFill="1" applyBorder="1" applyAlignment="1">
      <alignment horizontal="center" vertical="center"/>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12" fillId="3" borderId="14" xfId="4" applyFont="1" applyFill="1" applyBorder="1" applyAlignment="1">
      <alignment horizontal="center"/>
    </xf>
    <xf numFmtId="0" fontId="12" fillId="0" borderId="14" xfId="4" applyFont="1" applyBorder="1" applyAlignment="1">
      <alignment vertical="center" shrinkToFit="1"/>
    </xf>
    <xf numFmtId="0" fontId="8" fillId="3" borderId="6" xfId="2" applyFont="1" applyFill="1" applyBorder="1" applyAlignment="1">
      <alignment horizontal="center" vertical="center" shrinkToFit="1"/>
    </xf>
    <xf numFmtId="0" fontId="8" fillId="3" borderId="7" xfId="2" applyFont="1" applyFill="1" applyBorder="1" applyAlignment="1">
      <alignment horizontal="center" vertical="center" shrinkToFit="1"/>
    </xf>
    <xf numFmtId="0" fontId="8" fillId="3" borderId="5" xfId="2" applyFont="1" applyFill="1" applyBorder="1" applyAlignment="1">
      <alignment horizontal="center" vertical="center" shrinkToFit="1"/>
    </xf>
    <xf numFmtId="0" fontId="8" fillId="3" borderId="9" xfId="2" applyFont="1" applyFill="1" applyBorder="1" applyAlignment="1">
      <alignment horizontal="center" vertical="center" shrinkToFit="1"/>
    </xf>
    <xf numFmtId="0" fontId="8" fillId="3" borderId="10" xfId="2" applyFont="1" applyFill="1" applyBorder="1" applyAlignment="1">
      <alignment horizontal="center" vertical="center" shrinkToFit="1"/>
    </xf>
    <xf numFmtId="0" fontId="8" fillId="3" borderId="11" xfId="2" applyFont="1" applyFill="1" applyBorder="1" applyAlignment="1">
      <alignment horizontal="center" vertical="center" shrinkToFit="1"/>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12" fillId="0" borderId="2" xfId="4" applyFont="1" applyBorder="1" applyAlignment="1">
      <alignment horizontal="left" vertical="center" shrinkToFit="1"/>
    </xf>
    <xf numFmtId="0" fontId="12" fillId="0" borderId="3" xfId="4" applyFont="1" applyBorder="1" applyAlignment="1">
      <alignment horizontal="left" vertical="center" shrinkToFit="1"/>
    </xf>
    <xf numFmtId="0" fontId="12" fillId="0" borderId="8" xfId="4" applyFont="1" applyBorder="1" applyAlignment="1">
      <alignment horizontal="left" vertical="center" shrinkToFit="1"/>
    </xf>
    <xf numFmtId="0" fontId="12" fillId="0" borderId="1" xfId="4" applyFont="1" applyBorder="1" applyAlignment="1">
      <alignment horizontal="left" vertical="center" shrinkToFit="1"/>
    </xf>
    <xf numFmtId="0" fontId="12" fillId="3" borderId="1" xfId="4" applyFont="1" applyFill="1" applyBorder="1" applyAlignment="1">
      <alignment horizontal="center" vertical="center"/>
    </xf>
    <xf numFmtId="0" fontId="15" fillId="0" borderId="13" xfId="4" applyFont="1" applyBorder="1" applyAlignment="1">
      <alignment horizontal="center" vertical="center" wrapText="1"/>
    </xf>
    <xf numFmtId="0" fontId="15" fillId="0" borderId="1" xfId="4" applyFont="1" applyBorder="1" applyAlignment="1">
      <alignment horizontal="center" vertical="center" wrapText="1"/>
    </xf>
    <xf numFmtId="0" fontId="15" fillId="0" borderId="1" xfId="4" applyFont="1" applyBorder="1" applyAlignment="1">
      <alignment horizontal="center" vertical="center"/>
    </xf>
    <xf numFmtId="177" fontId="15" fillId="0" borderId="0" xfId="4" applyNumberFormat="1" applyFont="1" applyAlignment="1">
      <alignment horizontal="center" vertical="center" shrinkToFit="1"/>
    </xf>
    <xf numFmtId="177" fontId="15" fillId="0" borderId="4" xfId="4" applyNumberFormat="1" applyFont="1" applyBorder="1" applyAlignment="1">
      <alignment horizontal="center" vertical="center" shrinkToFit="1"/>
    </xf>
    <xf numFmtId="177" fontId="15" fillId="0" borderId="6" xfId="4" applyNumberFormat="1" applyFont="1" applyBorder="1" applyAlignment="1">
      <alignment horizontal="center" vertical="center" shrinkToFit="1"/>
    </xf>
    <xf numFmtId="177" fontId="15" fillId="0" borderId="7" xfId="4" applyNumberFormat="1" applyFont="1" applyBorder="1" applyAlignment="1">
      <alignment horizontal="center" vertical="center" shrinkToFit="1"/>
    </xf>
    <xf numFmtId="177" fontId="15" fillId="0" borderId="5" xfId="4" applyNumberFormat="1" applyFont="1" applyBorder="1" applyAlignment="1">
      <alignment horizontal="center" vertical="center" shrinkToFit="1"/>
    </xf>
    <xf numFmtId="177" fontId="15" fillId="0" borderId="12" xfId="4" applyNumberFormat="1" applyFont="1" applyBorder="1" applyAlignment="1">
      <alignment horizontal="center" vertical="center" shrinkToFit="1"/>
    </xf>
    <xf numFmtId="177" fontId="15" fillId="0" borderId="9" xfId="4" applyNumberFormat="1" applyFont="1" applyBorder="1" applyAlignment="1">
      <alignment horizontal="center" vertical="center" shrinkToFit="1"/>
    </xf>
    <xf numFmtId="177" fontId="15" fillId="0" borderId="10" xfId="4" applyNumberFormat="1" applyFont="1" applyBorder="1" applyAlignment="1">
      <alignment horizontal="center" vertical="center" shrinkToFit="1"/>
    </xf>
    <xf numFmtId="177" fontId="15" fillId="0" borderId="11" xfId="4" applyNumberFormat="1" applyFont="1" applyBorder="1" applyAlignment="1">
      <alignment horizontal="center" vertical="center" shrinkToFit="1"/>
    </xf>
    <xf numFmtId="0" fontId="36" fillId="0" borderId="0" xfId="2" applyFont="1" applyAlignment="1">
      <alignment horizontal="left" vertical="center"/>
    </xf>
    <xf numFmtId="0" fontId="8" fillId="2" borderId="6" xfId="2" applyFont="1" applyFill="1" applyBorder="1" applyAlignment="1">
      <alignment horizontal="center" vertical="center"/>
    </xf>
    <xf numFmtId="0" fontId="8" fillId="2" borderId="7" xfId="2" applyFont="1" applyFill="1" applyBorder="1" applyAlignment="1">
      <alignment horizontal="center" vertical="center"/>
    </xf>
    <xf numFmtId="0" fontId="8" fillId="2" borderId="5" xfId="2" applyFont="1" applyFill="1" applyBorder="1" applyAlignment="1">
      <alignment horizontal="center" vertical="center"/>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8" fillId="2" borderId="2" xfId="2" applyFont="1" applyFill="1" applyBorder="1" applyAlignment="1">
      <alignment horizontal="center" vertical="center"/>
    </xf>
    <xf numFmtId="0" fontId="8" fillId="2" borderId="3" xfId="2" applyFont="1" applyFill="1" applyBorder="1" applyAlignment="1">
      <alignment horizontal="center" vertical="center"/>
    </xf>
    <xf numFmtId="0" fontId="8"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39" fillId="2" borderId="6" xfId="2" applyFont="1" applyFill="1" applyBorder="1" applyAlignment="1">
      <alignment horizontal="center" vertical="center" shrinkToFit="1"/>
    </xf>
    <xf numFmtId="0" fontId="39" fillId="2" borderId="7" xfId="2" applyFont="1" applyFill="1" applyBorder="1" applyAlignment="1">
      <alignment horizontal="center" vertical="center" shrinkToFit="1"/>
    </xf>
    <xf numFmtId="0" fontId="39" fillId="2" borderId="5" xfId="2" applyFont="1" applyFill="1" applyBorder="1" applyAlignment="1">
      <alignment horizontal="center" vertical="center" shrinkToFit="1"/>
    </xf>
    <xf numFmtId="0" fontId="39" fillId="2" borderId="9" xfId="2" applyFont="1" applyFill="1" applyBorder="1" applyAlignment="1">
      <alignment horizontal="center" vertical="center" shrinkToFit="1"/>
    </xf>
    <xf numFmtId="0" fontId="39" fillId="2" borderId="10" xfId="2" applyFont="1" applyFill="1" applyBorder="1" applyAlignment="1">
      <alignment horizontal="center" vertical="center" shrinkToFit="1"/>
    </xf>
    <xf numFmtId="0" fontId="39"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179" fontId="8" fillId="0" borderId="6" xfId="2" applyNumberFormat="1" applyFont="1" applyBorder="1" applyAlignment="1">
      <alignment horizontal="center" vertical="center" shrinkToFit="1"/>
    </xf>
    <xf numFmtId="179" fontId="8" fillId="0" borderId="7" xfId="2" applyNumberFormat="1" applyFont="1" applyBorder="1" applyAlignment="1">
      <alignment horizontal="center" vertical="center" shrinkToFit="1"/>
    </xf>
    <xf numFmtId="179" fontId="8" fillId="0" borderId="5" xfId="2" applyNumberFormat="1" applyFont="1" applyBorder="1" applyAlignment="1">
      <alignment horizontal="center" vertical="center" shrinkToFit="1"/>
    </xf>
    <xf numFmtId="179" fontId="8" fillId="0" borderId="9" xfId="2" applyNumberFormat="1" applyFont="1" applyBorder="1" applyAlignment="1">
      <alignment horizontal="center" vertical="center" shrinkToFit="1"/>
    </xf>
    <xf numFmtId="179" fontId="8" fillId="0" borderId="10" xfId="2" applyNumberFormat="1" applyFont="1" applyBorder="1" applyAlignment="1">
      <alignment horizontal="center" vertical="center" shrinkToFit="1"/>
    </xf>
    <xf numFmtId="179" fontId="8" fillId="0" borderId="11" xfId="2" applyNumberFormat="1" applyFont="1" applyBorder="1" applyAlignment="1">
      <alignment horizontal="center" vertical="center" shrinkToFit="1"/>
    </xf>
    <xf numFmtId="0" fontId="8" fillId="2" borderId="9" xfId="2" applyFont="1" applyFill="1" applyBorder="1" applyAlignment="1">
      <alignment horizontal="center" vertical="center"/>
    </xf>
    <xf numFmtId="0" fontId="8" fillId="2" borderId="10" xfId="2" applyFont="1" applyFill="1" applyBorder="1" applyAlignment="1">
      <alignment horizontal="center" vertical="center"/>
    </xf>
    <xf numFmtId="0" fontId="8" fillId="2" borderId="11" xfId="2" applyFont="1" applyFill="1" applyBorder="1" applyAlignment="1">
      <alignment horizontal="center" vertical="center"/>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8" fillId="2" borderId="2"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0" fontId="8" fillId="2" borderId="13" xfId="2" applyFont="1" applyFill="1" applyBorder="1" applyAlignment="1">
      <alignment vertical="center" textRotation="255"/>
    </xf>
    <xf numFmtId="0" fontId="37" fillId="0" borderId="6" xfId="2" applyFont="1" applyBorder="1" applyAlignment="1" applyProtection="1">
      <alignment horizontal="center"/>
      <protection locked="0"/>
    </xf>
    <xf numFmtId="0" fontId="37" fillId="0" borderId="7" xfId="2" applyFont="1" applyBorder="1" applyAlignment="1" applyProtection="1">
      <alignment horizontal="center"/>
      <protection locked="0"/>
    </xf>
    <xf numFmtId="0" fontId="37" fillId="0" borderId="5" xfId="2" applyFont="1" applyBorder="1" applyAlignment="1" applyProtection="1">
      <alignment horizontal="center"/>
      <protection locked="0"/>
    </xf>
    <xf numFmtId="0" fontId="8" fillId="0" borderId="10" xfId="2" applyFont="1" applyBorder="1" applyAlignment="1" applyProtection="1">
      <alignment horizontal="left" vertical="center" wrapText="1"/>
      <protection locked="0"/>
    </xf>
    <xf numFmtId="0" fontId="8" fillId="0" borderId="11" xfId="2" applyFont="1" applyBorder="1" applyAlignment="1" applyProtection="1">
      <alignment horizontal="left" vertical="center" wrapText="1"/>
      <protection locked="0"/>
    </xf>
    <xf numFmtId="0" fontId="8" fillId="0" borderId="12"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4" xfId="2" applyFont="1" applyBorder="1" applyAlignment="1" applyProtection="1">
      <alignment vertical="center"/>
      <protection locked="0"/>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179" fontId="8" fillId="0" borderId="6" xfId="2" applyNumberFormat="1" applyFont="1" applyBorder="1" applyAlignment="1">
      <alignment horizontal="center" vertical="center" wrapText="1" shrinkToFit="1"/>
    </xf>
    <xf numFmtId="179" fontId="8" fillId="0" borderId="7" xfId="2" applyNumberFormat="1" applyFont="1" applyBorder="1" applyAlignment="1">
      <alignment horizontal="center" vertical="center" wrapText="1" shrinkToFit="1"/>
    </xf>
    <xf numFmtId="179" fontId="8" fillId="0" borderId="5" xfId="2" applyNumberFormat="1" applyFont="1" applyBorder="1" applyAlignment="1">
      <alignment horizontal="center" vertical="center" wrapText="1" shrinkToFit="1"/>
    </xf>
    <xf numFmtId="179" fontId="8" fillId="0" borderId="9" xfId="2" applyNumberFormat="1" applyFont="1" applyBorder="1" applyAlignment="1">
      <alignment horizontal="center" vertical="center" wrapText="1" shrinkToFit="1"/>
    </xf>
    <xf numFmtId="179" fontId="8" fillId="0" borderId="10" xfId="2" applyNumberFormat="1" applyFont="1" applyBorder="1" applyAlignment="1">
      <alignment horizontal="center" vertical="center" wrapText="1" shrinkToFit="1"/>
    </xf>
    <xf numFmtId="179" fontId="8" fillId="0" borderId="11" xfId="2" applyNumberFormat="1" applyFont="1" applyBorder="1" applyAlignment="1">
      <alignment horizontal="center" vertical="center" wrapText="1" shrinkToFi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37" fillId="0" borderId="12" xfId="2" applyFont="1" applyBorder="1" applyAlignment="1" applyProtection="1">
      <alignment horizontal="center"/>
      <protection locked="0"/>
    </xf>
    <xf numFmtId="0" fontId="37" fillId="0" borderId="0" xfId="2" applyFont="1" applyAlignment="1" applyProtection="1">
      <alignment horizontal="center"/>
      <protection locked="0"/>
    </xf>
    <xf numFmtId="0" fontId="37" fillId="0" borderId="4" xfId="2" applyFont="1" applyBorder="1" applyAlignment="1" applyProtection="1">
      <alignment horizontal="center"/>
      <protection locked="0"/>
    </xf>
    <xf numFmtId="0" fontId="15" fillId="2" borderId="1" xfId="17" applyFont="1" applyFill="1" applyBorder="1" applyAlignment="1">
      <alignment horizontal="center" vertical="center"/>
    </xf>
    <xf numFmtId="0" fontId="12" fillId="0" borderId="0" xfId="2" applyFont="1" applyAlignment="1">
      <alignment horizontal="center" vertical="center"/>
    </xf>
    <xf numFmtId="0" fontId="12" fillId="0" borderId="0" xfId="2" applyFont="1" applyAlignment="1">
      <alignment horizontal="center" vertical="center" shrinkToFit="1"/>
    </xf>
    <xf numFmtId="0" fontId="18" fillId="0" borderId="10" xfId="0" applyFont="1" applyBorder="1" applyAlignment="1">
      <alignment horizontal="left" vertical="center"/>
    </xf>
    <xf numFmtId="0" fontId="18" fillId="0" borderId="0" xfId="0" applyFont="1" applyAlignment="1">
      <alignment horizontal="left" vertical="center"/>
    </xf>
    <xf numFmtId="0" fontId="27" fillId="0" borderId="0" xfId="2" applyFont="1" applyAlignment="1">
      <alignment vertical="center" wrapText="1"/>
    </xf>
    <xf numFmtId="0" fontId="15" fillId="2" borderId="1" xfId="17" applyFont="1" applyFill="1" applyBorder="1" applyAlignment="1">
      <alignment horizontal="center" vertical="center" wrapText="1"/>
    </xf>
    <xf numFmtId="0" fontId="29" fillId="2" borderId="1" xfId="17" applyFont="1" applyFill="1" applyBorder="1" applyAlignment="1">
      <alignment horizontal="center" vertical="center" wrapText="1"/>
    </xf>
    <xf numFmtId="179" fontId="8" fillId="0" borderId="6" xfId="2" applyNumberFormat="1" applyFont="1" applyBorder="1" applyAlignment="1">
      <alignment horizontal="right" vertical="center" wrapText="1" shrinkToFit="1"/>
    </xf>
    <xf numFmtId="0" fontId="18" fillId="0" borderId="7" xfId="0" applyFont="1" applyBorder="1" applyAlignment="1">
      <alignment vertical="center" wrapText="1" shrinkToFit="1"/>
    </xf>
    <xf numFmtId="0" fontId="18" fillId="0" borderId="5" xfId="0" applyFont="1" applyBorder="1" applyAlignment="1">
      <alignment vertical="center" wrapText="1" shrinkToFit="1"/>
    </xf>
    <xf numFmtId="0" fontId="18" fillId="0" borderId="9" xfId="0" applyFont="1" applyBorder="1" applyAlignment="1">
      <alignment vertical="center" wrapText="1" shrinkToFit="1"/>
    </xf>
    <xf numFmtId="0" fontId="18" fillId="0" borderId="10" xfId="0" applyFont="1" applyBorder="1" applyAlignment="1">
      <alignment vertical="center" wrapText="1" shrinkToFit="1"/>
    </xf>
    <xf numFmtId="0" fontId="18" fillId="0" borderId="11" xfId="0" applyFont="1" applyBorder="1" applyAlignment="1">
      <alignment vertical="center" wrapText="1" shrinkToFit="1"/>
    </xf>
    <xf numFmtId="0" fontId="25" fillId="0" borderId="9" xfId="2" applyFont="1" applyBorder="1" applyAlignment="1">
      <alignment horizontal="left" vertical="center" shrinkToFit="1"/>
    </xf>
    <xf numFmtId="0" fontId="25" fillId="0" borderId="10" xfId="2" applyFont="1" applyBorder="1" applyAlignment="1">
      <alignment horizontal="left" vertical="center" shrinkToFit="1"/>
    </xf>
    <xf numFmtId="0" fontId="25" fillId="0" borderId="11" xfId="2" applyFont="1" applyBorder="1" applyAlignment="1">
      <alignment horizontal="left" vertical="center" shrinkToFit="1"/>
    </xf>
    <xf numFmtId="0" fontId="25" fillId="0" borderId="1" xfId="2" applyFont="1" applyBorder="1" applyAlignment="1">
      <alignment horizontal="left" vertical="center" shrinkToFit="1"/>
    </xf>
    <xf numFmtId="0" fontId="25" fillId="0" borderId="13" xfId="2" applyFont="1" applyBorder="1" applyAlignment="1">
      <alignment horizontal="left" vertical="center" shrinkToFit="1"/>
    </xf>
    <xf numFmtId="0" fontId="25" fillId="0" borderId="6" xfId="2" applyFont="1" applyBorder="1" applyAlignment="1">
      <alignment horizontal="left" vertical="center" shrinkToFit="1"/>
    </xf>
    <xf numFmtId="0" fontId="25" fillId="0" borderId="7" xfId="2" applyFont="1" applyBorder="1" applyAlignment="1">
      <alignment horizontal="left" vertical="center" shrinkToFit="1"/>
    </xf>
    <xf numFmtId="0" fontId="25" fillId="0" borderId="5" xfId="2" applyFont="1" applyBorder="1" applyAlignment="1">
      <alignment horizontal="left" vertical="center" shrinkToFit="1"/>
    </xf>
    <xf numFmtId="0" fontId="25" fillId="0" borderId="14" xfId="2" applyFont="1" applyBorder="1" applyAlignment="1">
      <alignment horizontal="left"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31" fillId="0" borderId="6" xfId="2" applyFont="1" applyBorder="1" applyAlignment="1" applyProtection="1">
      <alignment horizontal="center"/>
      <protection locked="0"/>
    </xf>
    <xf numFmtId="0" fontId="31" fillId="0" borderId="7" xfId="2" applyFont="1" applyBorder="1" applyAlignment="1" applyProtection="1">
      <alignment horizontal="center"/>
      <protection locked="0"/>
    </xf>
    <xf numFmtId="0" fontId="31" fillId="0" borderId="0" xfId="2" applyFont="1" applyAlignment="1" applyProtection="1">
      <alignment horizontal="center"/>
      <protection locked="0"/>
    </xf>
    <xf numFmtId="0" fontId="31" fillId="0" borderId="4" xfId="2" applyFont="1" applyBorder="1" applyAlignment="1" applyProtection="1">
      <alignment horizontal="center"/>
      <protection locked="0"/>
    </xf>
    <xf numFmtId="0" fontId="31" fillId="0" borderId="12" xfId="2" applyFont="1" applyBorder="1" applyAlignment="1" applyProtection="1">
      <alignment horizontal="center"/>
      <protection locked="0"/>
    </xf>
    <xf numFmtId="0" fontId="31" fillId="0" borderId="9" xfId="2" applyFont="1" applyBorder="1" applyAlignment="1" applyProtection="1">
      <alignment horizontal="center"/>
      <protection locked="0"/>
    </xf>
    <xf numFmtId="0" fontId="31" fillId="0" borderId="10" xfId="2" applyFont="1" applyBorder="1" applyAlignment="1" applyProtection="1">
      <alignment horizontal="center"/>
      <protection locked="0"/>
    </xf>
    <xf numFmtId="0" fontId="31" fillId="0" borderId="11" xfId="2" applyFont="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18" fillId="2" borderId="3" xfId="0" applyFont="1" applyFill="1" applyBorder="1" applyAlignment="1">
      <alignment horizontal="center" vertical="center"/>
    </xf>
    <xf numFmtId="0" fontId="18" fillId="2" borderId="8" xfId="0" applyFont="1" applyFill="1" applyBorder="1" applyAlignment="1">
      <alignment horizontal="center" vertical="center"/>
    </xf>
    <xf numFmtId="0" fontId="15" fillId="2" borderId="2" xfId="2" applyFont="1" applyFill="1" applyBorder="1" applyAlignment="1" applyProtection="1">
      <alignment horizontal="center" vertical="center" wrapText="1"/>
      <protection locked="0"/>
    </xf>
    <xf numFmtId="0" fontId="15" fillId="2" borderId="3" xfId="2" applyFont="1" applyFill="1" applyBorder="1" applyAlignment="1" applyProtection="1">
      <alignment horizontal="center" vertical="center" wrapText="1"/>
      <protection locked="0"/>
    </xf>
    <xf numFmtId="0" fontId="15" fillId="2" borderId="8" xfId="2" applyFont="1" applyFill="1" applyBorder="1" applyAlignment="1" applyProtection="1">
      <alignment horizontal="center" vertical="center" wrapText="1"/>
      <protection locked="0"/>
    </xf>
    <xf numFmtId="0" fontId="15" fillId="0" borderId="2" xfId="2" applyFont="1" applyBorder="1" applyAlignment="1" applyProtection="1">
      <alignment horizontal="center" vertical="center" wrapText="1"/>
      <protection locked="0"/>
    </xf>
    <xf numFmtId="0" fontId="15" fillId="0" borderId="3" xfId="2" applyFont="1" applyBorder="1" applyAlignment="1" applyProtection="1">
      <alignment horizontal="center" vertical="center" wrapText="1"/>
      <protection locked="0"/>
    </xf>
    <xf numFmtId="181" fontId="15" fillId="0" borderId="2" xfId="2" applyNumberFormat="1" applyFont="1" applyBorder="1" applyAlignment="1" applyProtection="1">
      <alignment horizontal="center" vertical="center" wrapText="1"/>
      <protection locked="0"/>
    </xf>
    <xf numFmtId="181" fontId="15" fillId="0" borderId="3" xfId="2" applyNumberFormat="1" applyFont="1" applyBorder="1" applyAlignment="1" applyProtection="1">
      <alignment horizontal="center" vertical="center" wrapText="1"/>
      <protection locked="0"/>
    </xf>
    <xf numFmtId="181" fontId="15" fillId="0" borderId="8" xfId="2" applyNumberFormat="1" applyFont="1" applyBorder="1" applyAlignment="1" applyProtection="1">
      <alignment horizontal="center" vertical="center" wrapText="1"/>
      <protection locked="0"/>
    </xf>
    <xf numFmtId="0" fontId="15" fillId="2" borderId="6" xfId="2"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12" xfId="2" applyFont="1" applyFill="1" applyBorder="1" applyAlignment="1" applyProtection="1">
      <alignment horizontal="center" vertical="center" wrapText="1"/>
      <protection locked="0"/>
    </xf>
    <xf numFmtId="0" fontId="15" fillId="2" borderId="4" xfId="2" applyFont="1" applyFill="1" applyBorder="1" applyAlignment="1" applyProtection="1">
      <alignment horizontal="center" vertical="center" wrapText="1"/>
      <protection locked="0"/>
    </xf>
    <xf numFmtId="0" fontId="15" fillId="2" borderId="9"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15" fillId="2" borderId="1"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18"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5" fillId="2" borderId="0" xfId="2" applyFont="1" applyFill="1" applyAlignment="1" applyProtection="1">
      <alignment horizontal="center" vertical="center" wrapText="1"/>
      <protection locked="0"/>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5" fillId="0" borderId="2" xfId="2" applyFont="1" applyBorder="1" applyAlignment="1" applyProtection="1">
      <alignment horizontal="center" vertical="center" shrinkToFit="1"/>
      <protection locked="0"/>
    </xf>
    <xf numFmtId="0" fontId="15" fillId="0" borderId="3" xfId="2" applyFont="1" applyBorder="1" applyAlignment="1" applyProtection="1">
      <alignment horizontal="center" vertical="center" shrinkToFit="1"/>
      <protection locked="0"/>
    </xf>
    <xf numFmtId="0" fontId="15" fillId="0" borderId="8" xfId="2" applyFont="1" applyBorder="1" applyAlignment="1" applyProtection="1">
      <alignment horizontal="center" vertical="center" shrinkToFit="1"/>
      <protection locked="0"/>
    </xf>
    <xf numFmtId="182" fontId="14" fillId="0" borderId="0" xfId="2" applyNumberFormat="1" applyAlignment="1">
      <alignment vertical="center" shrinkToFit="1"/>
    </xf>
    <xf numFmtId="182" fontId="14" fillId="0" borderId="0" xfId="2" applyNumberFormat="1" applyAlignment="1">
      <alignment horizontal="center" vertical="center"/>
    </xf>
    <xf numFmtId="0" fontId="15" fillId="2" borderId="14" xfId="2" applyFont="1" applyFill="1" applyBorder="1" applyAlignment="1" applyProtection="1">
      <alignment horizontal="center" vertical="center" wrapText="1"/>
      <protection locked="0"/>
    </xf>
    <xf numFmtId="0" fontId="15" fillId="2" borderId="15" xfId="2" applyFont="1" applyFill="1" applyBorder="1" applyAlignment="1" applyProtection="1">
      <alignment horizontal="center" vertical="center" wrapText="1"/>
      <protection locked="0"/>
    </xf>
    <xf numFmtId="0" fontId="31" fillId="0" borderId="1" xfId="2" applyFont="1" applyBorder="1" applyAlignment="1" applyProtection="1">
      <alignment horizontal="center" vertical="center" wrapText="1"/>
      <protection locked="0"/>
    </xf>
    <xf numFmtId="0" fontId="15" fillId="0" borderId="1" xfId="2" applyFont="1" applyBorder="1" applyAlignment="1" applyProtection="1">
      <alignment horizontal="center" vertical="center" wrapText="1"/>
      <protection locked="0"/>
    </xf>
    <xf numFmtId="0" fontId="15" fillId="0" borderId="14" xfId="2" applyFont="1" applyBorder="1" applyAlignment="1" applyProtection="1">
      <alignment horizontal="left" vertical="center" shrinkToFit="1"/>
      <protection locked="0"/>
    </xf>
    <xf numFmtId="0" fontId="15" fillId="0" borderId="12" xfId="2" applyFont="1" applyBorder="1" applyAlignment="1" applyProtection="1">
      <alignment horizontal="left" vertical="center" shrinkToFit="1"/>
      <protection locked="0"/>
    </xf>
    <xf numFmtId="0" fontId="15" fillId="0" borderId="0" xfId="2" applyFont="1" applyAlignment="1" applyProtection="1">
      <alignment horizontal="left" vertical="center" shrinkToFit="1"/>
      <protection locked="0"/>
    </xf>
    <xf numFmtId="0" fontId="15" fillId="0" borderId="4" xfId="2" applyFont="1" applyBorder="1" applyAlignment="1" applyProtection="1">
      <alignment horizontal="left" vertical="center" shrinkToFit="1"/>
      <protection locked="0"/>
    </xf>
    <xf numFmtId="0" fontId="33" fillId="0" borderId="9" xfId="2" applyFont="1" applyBorder="1" applyAlignment="1" applyProtection="1">
      <alignment horizontal="left" vertical="center" shrinkToFit="1"/>
      <protection locked="0"/>
    </xf>
    <xf numFmtId="0" fontId="33" fillId="0" borderId="10" xfId="2" applyFont="1" applyBorder="1" applyAlignment="1" applyProtection="1">
      <alignment horizontal="left" vertical="center" shrinkToFit="1"/>
      <protection locked="0"/>
    </xf>
    <xf numFmtId="0" fontId="33" fillId="0" borderId="11" xfId="2" applyFont="1" applyBorder="1" applyAlignment="1" applyProtection="1">
      <alignment horizontal="left" vertical="center" shrinkToFit="1"/>
      <protection locked="0"/>
    </xf>
    <xf numFmtId="0" fontId="15" fillId="2" borderId="1" xfId="2" applyFont="1" applyFill="1" applyBorder="1" applyAlignment="1" applyProtection="1">
      <alignment horizontal="center" vertical="center" wrapText="1" shrinkToFit="1"/>
      <protection locked="0"/>
    </xf>
    <xf numFmtId="0" fontId="15" fillId="2" borderId="1" xfId="2" applyFont="1" applyFill="1" applyBorder="1" applyAlignment="1" applyProtection="1">
      <alignment horizontal="center" vertical="center" shrinkToFit="1"/>
      <protection locked="0"/>
    </xf>
    <xf numFmtId="0" fontId="15" fillId="0" borderId="7" xfId="2" applyFont="1" applyBorder="1" applyAlignment="1" applyProtection="1">
      <alignment horizontal="center" vertical="center" shrinkToFit="1"/>
      <protection locked="0"/>
    </xf>
    <xf numFmtId="0" fontId="15" fillId="0" borderId="0" xfId="2" applyFont="1" applyAlignment="1" applyProtection="1">
      <alignment horizontal="center" vertical="center" shrinkToFit="1"/>
      <protection locked="0"/>
    </xf>
    <xf numFmtId="0" fontId="15" fillId="0" borderId="4" xfId="2" applyFont="1" applyBorder="1" applyAlignment="1" applyProtection="1">
      <alignment horizontal="center" vertical="center" shrinkToFit="1"/>
      <protection locked="0"/>
    </xf>
    <xf numFmtId="0" fontId="15" fillId="0" borderId="10" xfId="2" applyFont="1" applyBorder="1" applyAlignment="1" applyProtection="1">
      <alignment horizontal="center" vertical="center" shrinkToFit="1"/>
      <protection locked="0"/>
    </xf>
    <xf numFmtId="0" fontId="15" fillId="0" borderId="11" xfId="2" applyFont="1" applyBorder="1" applyAlignment="1" applyProtection="1">
      <alignment horizontal="center" vertical="center" shrinkToFit="1"/>
      <protection locked="0"/>
    </xf>
    <xf numFmtId="0" fontId="23" fillId="2" borderId="6" xfId="0" applyFont="1" applyFill="1" applyBorder="1" applyAlignment="1">
      <alignment horizontal="center" vertical="center"/>
    </xf>
    <xf numFmtId="0" fontId="23" fillId="2" borderId="7"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11" xfId="0" applyFont="1" applyFill="1" applyBorder="1" applyAlignment="1">
      <alignment horizontal="center" vertical="center"/>
    </xf>
    <xf numFmtId="179" fontId="23" fillId="0" borderId="6" xfId="0" applyNumberFormat="1" applyFont="1" applyBorder="1" applyAlignment="1">
      <alignment horizontal="center" vertical="center" shrinkToFit="1"/>
    </xf>
    <xf numFmtId="179" fontId="23" fillId="0" borderId="7" xfId="0" applyNumberFormat="1" applyFont="1" applyBorder="1" applyAlignment="1">
      <alignment horizontal="center" vertical="center" shrinkToFit="1"/>
    </xf>
    <xf numFmtId="179" fontId="23" fillId="0" borderId="5" xfId="0" applyNumberFormat="1" applyFont="1" applyBorder="1" applyAlignment="1">
      <alignment horizontal="center" vertical="center" shrinkToFit="1"/>
    </xf>
    <xf numFmtId="179" fontId="23" fillId="0" borderId="9" xfId="0" applyNumberFormat="1" applyFont="1" applyBorder="1" applyAlignment="1">
      <alignment horizontal="center" vertical="center" shrinkToFit="1"/>
    </xf>
    <xf numFmtId="179" fontId="23" fillId="0" borderId="10" xfId="0" applyNumberFormat="1" applyFont="1" applyBorder="1" applyAlignment="1">
      <alignment horizontal="center" vertical="center" shrinkToFit="1"/>
    </xf>
    <xf numFmtId="179" fontId="23" fillId="0" borderId="11" xfId="0" applyNumberFormat="1" applyFont="1" applyBorder="1" applyAlignment="1">
      <alignment horizontal="center" vertical="center" shrinkToFit="1"/>
    </xf>
    <xf numFmtId="0" fontId="23" fillId="2" borderId="9" xfId="0" applyFont="1" applyFill="1" applyBorder="1" applyAlignment="1">
      <alignment horizontal="center" vertical="center" shrinkToFit="1"/>
    </xf>
    <xf numFmtId="0" fontId="23" fillId="2" borderId="10" xfId="0" applyFont="1" applyFill="1" applyBorder="1" applyAlignment="1">
      <alignment horizontal="center" vertical="center" shrinkToFit="1"/>
    </xf>
    <xf numFmtId="0" fontId="23" fillId="2" borderId="11" xfId="0" applyFont="1" applyFill="1" applyBorder="1" applyAlignment="1">
      <alignment horizontal="center" vertical="center" shrinkToFit="1"/>
    </xf>
    <xf numFmtId="178" fontId="23" fillId="0" borderId="9" xfId="0" applyNumberFormat="1" applyFont="1" applyBorder="1" applyAlignment="1">
      <alignment horizontal="left" vertical="center" shrinkToFit="1"/>
    </xf>
    <xf numFmtId="178" fontId="23" fillId="0" borderId="10" xfId="0" applyNumberFormat="1" applyFont="1" applyBorder="1" applyAlignment="1">
      <alignment horizontal="left" vertical="center" shrinkToFit="1"/>
    </xf>
    <xf numFmtId="178" fontId="23" fillId="0" borderId="11" xfId="0" applyNumberFormat="1" applyFont="1" applyBorder="1" applyAlignment="1">
      <alignment horizontal="left" vertical="center" shrinkToFit="1"/>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8" fillId="0" borderId="3" xfId="0" applyFont="1" applyBorder="1" applyAlignment="1">
      <alignment horizontal="center" vertical="center"/>
    </xf>
    <xf numFmtId="178" fontId="23" fillId="0" borderId="2" xfId="0" applyNumberFormat="1"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8" xfId="0" applyFont="1" applyBorder="1" applyAlignment="1">
      <alignment horizontal="center" vertical="center" shrinkToFit="1"/>
    </xf>
    <xf numFmtId="178" fontId="23" fillId="0" borderId="9" xfId="0" applyNumberFormat="1" applyFont="1" applyBorder="1" applyAlignment="1">
      <alignment horizontal="center" vertical="center" shrinkToFit="1"/>
    </xf>
    <xf numFmtId="0" fontId="18" fillId="0" borderId="10" xfId="0" applyFont="1" applyBorder="1" applyAlignment="1">
      <alignment vertical="center" shrinkToFit="1"/>
    </xf>
    <xf numFmtId="0" fontId="18" fillId="0" borderId="11" xfId="0" applyFont="1" applyBorder="1" applyAlignment="1">
      <alignment vertical="center" shrinkToFit="1"/>
    </xf>
    <xf numFmtId="0" fontId="23" fillId="2" borderId="6" xfId="0" applyFont="1" applyFill="1" applyBorder="1" applyAlignment="1">
      <alignment horizontal="center" vertical="center" shrinkToFit="1"/>
    </xf>
    <xf numFmtId="0" fontId="23" fillId="2" borderId="7" xfId="0" applyFont="1" applyFill="1" applyBorder="1" applyAlignment="1">
      <alignment horizontal="center" vertical="center" shrinkToFit="1"/>
    </xf>
    <xf numFmtId="0" fontId="23" fillId="2" borderId="5" xfId="0" applyFont="1" applyFill="1" applyBorder="1" applyAlignment="1">
      <alignment horizontal="center" vertical="center" shrinkToFit="1"/>
    </xf>
    <xf numFmtId="178" fontId="23" fillId="0" borderId="6" xfId="0" applyNumberFormat="1" applyFont="1" applyBorder="1" applyAlignment="1">
      <alignment horizontal="left" vertical="center" shrinkToFit="1"/>
    </xf>
    <xf numFmtId="178" fontId="23" fillId="0" borderId="7" xfId="0" applyNumberFormat="1" applyFont="1" applyBorder="1" applyAlignment="1">
      <alignment horizontal="left" vertical="center" shrinkToFit="1"/>
    </xf>
    <xf numFmtId="178" fontId="23" fillId="0" borderId="5" xfId="0" applyNumberFormat="1" applyFont="1" applyBorder="1" applyAlignment="1">
      <alignment horizontal="left" vertical="center" shrinkToFit="1"/>
    </xf>
    <xf numFmtId="0" fontId="12" fillId="2" borderId="6" xfId="0" applyFont="1" applyFill="1" applyBorder="1" applyAlignment="1">
      <alignment horizontal="center" vertical="center" shrinkToFit="1"/>
    </xf>
    <xf numFmtId="0" fontId="12" fillId="2" borderId="7" xfId="0" applyFont="1" applyFill="1" applyBorder="1" applyAlignment="1">
      <alignment horizontal="center" vertical="center" shrinkToFit="1"/>
    </xf>
    <xf numFmtId="0" fontId="12" fillId="2" borderId="5" xfId="0" applyFont="1" applyFill="1" applyBorder="1" applyAlignment="1">
      <alignment horizontal="center" vertical="center" shrinkToFit="1"/>
    </xf>
    <xf numFmtId="0" fontId="12" fillId="2" borderId="9" xfId="0" applyFont="1" applyFill="1" applyBorder="1" applyAlignment="1">
      <alignment horizontal="center" vertical="center" shrinkToFit="1"/>
    </xf>
    <xf numFmtId="0" fontId="12" fillId="2" borderId="10"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178" fontId="23" fillId="0" borderId="6" xfId="0" applyNumberFormat="1" applyFont="1" applyBorder="1" applyAlignment="1">
      <alignment horizontal="center" vertical="center" shrinkToFit="1"/>
    </xf>
    <xf numFmtId="0" fontId="18" fillId="0" borderId="7" xfId="0" applyFont="1" applyBorder="1" applyAlignment="1">
      <alignment vertical="center" shrinkToFit="1"/>
    </xf>
    <xf numFmtId="0" fontId="18" fillId="0" borderId="5" xfId="0" applyFont="1" applyBorder="1" applyAlignment="1">
      <alignment vertical="center" shrinkToFit="1"/>
    </xf>
    <xf numFmtId="0" fontId="18" fillId="2" borderId="2" xfId="0" applyFont="1" applyFill="1" applyBorder="1" applyAlignment="1">
      <alignment vertical="center" wrapText="1"/>
    </xf>
    <xf numFmtId="0" fontId="18" fillId="2" borderId="3" xfId="0" applyFont="1" applyFill="1" applyBorder="1">
      <alignment vertical="center"/>
    </xf>
    <xf numFmtId="0" fontId="18" fillId="2" borderId="8" xfId="0" applyFont="1" applyFill="1" applyBorder="1">
      <alignment vertical="center"/>
    </xf>
    <xf numFmtId="0" fontId="18" fillId="2" borderId="2" xfId="0" applyFont="1" applyFill="1" applyBorder="1">
      <alignment vertical="center"/>
    </xf>
    <xf numFmtId="0" fontId="18" fillId="2" borderId="2" xfId="0" applyFont="1" applyFill="1" applyBorder="1" applyAlignment="1">
      <alignment horizontal="center" vertical="center"/>
    </xf>
    <xf numFmtId="0" fontId="18" fillId="0" borderId="2" xfId="0" applyFont="1" applyBorder="1">
      <alignment vertical="center"/>
    </xf>
    <xf numFmtId="0" fontId="18" fillId="0" borderId="1" xfId="0" applyFont="1" applyBorder="1">
      <alignment vertical="center"/>
    </xf>
    <xf numFmtId="0" fontId="18" fillId="0" borderId="2" xfId="0" applyFont="1" applyBorder="1" applyAlignment="1">
      <alignment horizontal="left" vertical="center"/>
    </xf>
    <xf numFmtId="0" fontId="18" fillId="0" borderId="3" xfId="0" applyFont="1" applyBorder="1" applyAlignment="1">
      <alignment horizontal="left"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8" xfId="0" applyFont="1" applyBorder="1" applyAlignment="1">
      <alignment horizontal="left" vertical="center" wrapText="1"/>
    </xf>
    <xf numFmtId="0" fontId="25" fillId="0" borderId="2" xfId="0" applyFont="1" applyBorder="1">
      <alignment vertical="center"/>
    </xf>
    <xf numFmtId="0" fontId="25" fillId="0" borderId="3" xfId="0" applyFont="1" applyBorder="1">
      <alignment vertical="center"/>
    </xf>
    <xf numFmtId="0" fontId="25" fillId="0" borderId="8" xfId="0" applyFont="1" applyBorder="1">
      <alignment vertical="center"/>
    </xf>
    <xf numFmtId="0" fontId="25" fillId="0" borderId="1" xfId="0" applyFont="1" applyBorder="1">
      <alignmen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8" xfId="0" applyFont="1" applyBorder="1" applyAlignment="1">
      <alignment horizontal="center" vertical="center"/>
    </xf>
    <xf numFmtId="0" fontId="26" fillId="2" borderId="1" xfId="17" applyFont="1" applyFill="1" applyBorder="1" applyAlignment="1">
      <alignment horizontal="center" vertical="center" wrapText="1" shrinkToFit="1"/>
    </xf>
    <xf numFmtId="0" fontId="15" fillId="0" borderId="1" xfId="0" applyFont="1" applyBorder="1" applyAlignment="1">
      <alignment horizontal="center" vertical="center"/>
    </xf>
    <xf numFmtId="14" fontId="15" fillId="0" borderId="6" xfId="17" applyNumberFormat="1" applyFont="1" applyBorder="1" applyAlignment="1">
      <alignment horizontal="center" vertical="center" shrinkToFit="1"/>
    </xf>
    <xf numFmtId="0" fontId="15" fillId="0" borderId="7" xfId="17" applyFont="1" applyBorder="1" applyAlignment="1">
      <alignment horizontal="center" vertical="center" shrinkToFit="1"/>
    </xf>
    <xf numFmtId="0" fontId="15" fillId="0" borderId="5" xfId="17" applyFont="1" applyBorder="1" applyAlignment="1">
      <alignment horizontal="center" vertical="center" shrinkToFit="1"/>
    </xf>
    <xf numFmtId="0" fontId="15" fillId="0" borderId="9" xfId="17" applyFont="1" applyBorder="1" applyAlignment="1">
      <alignment horizontal="center" vertical="center" shrinkToFit="1"/>
    </xf>
    <xf numFmtId="0" fontId="15" fillId="0" borderId="10" xfId="17" applyFont="1" applyBorder="1" applyAlignment="1">
      <alignment horizontal="center" vertical="center" shrinkToFit="1"/>
    </xf>
    <xf numFmtId="0" fontId="15" fillId="0" borderId="11" xfId="17" applyFont="1" applyBorder="1" applyAlignment="1">
      <alignment horizontal="center" vertical="center" shrinkToFit="1"/>
    </xf>
    <xf numFmtId="0" fontId="12" fillId="2" borderId="13" xfId="17" applyFont="1" applyFill="1" applyBorder="1" applyAlignment="1">
      <alignment horizontal="center" vertical="center"/>
    </xf>
    <xf numFmtId="0" fontId="15" fillId="0" borderId="13" xfId="17" applyFont="1" applyBorder="1" applyAlignment="1">
      <alignment horizontal="left" vertical="center" shrinkToFit="1"/>
    </xf>
    <xf numFmtId="0" fontId="12" fillId="2" borderId="1" xfId="17" applyFont="1" applyFill="1" applyBorder="1" applyAlignment="1">
      <alignment horizontal="center" vertical="center"/>
    </xf>
    <xf numFmtId="0" fontId="15" fillId="0" borderId="1" xfId="17" applyFont="1" applyBorder="1" applyAlignment="1">
      <alignment horizontal="left" vertical="center" shrinkToFit="1"/>
    </xf>
    <xf numFmtId="0" fontId="12" fillId="2" borderId="14" xfId="17" applyFont="1" applyFill="1" applyBorder="1" applyAlignment="1">
      <alignment horizontal="center" vertical="center"/>
    </xf>
    <xf numFmtId="0" fontId="15" fillId="0" borderId="14" xfId="17" applyFont="1" applyBorder="1" applyAlignment="1">
      <alignment horizontal="left" vertical="center" shrinkToFit="1"/>
    </xf>
    <xf numFmtId="0" fontId="12" fillId="2" borderId="6" xfId="17" applyFont="1" applyFill="1" applyBorder="1" applyAlignment="1">
      <alignment horizontal="center" vertical="center" shrinkToFit="1"/>
    </xf>
    <xf numFmtId="0" fontId="12" fillId="2" borderId="5" xfId="17" applyFont="1" applyFill="1" applyBorder="1" applyAlignment="1">
      <alignment horizontal="center" vertical="center" shrinkToFit="1"/>
    </xf>
    <xf numFmtId="0" fontId="12" fillId="2" borderId="9" xfId="17" applyFont="1" applyFill="1" applyBorder="1" applyAlignment="1">
      <alignment horizontal="center" vertical="center" shrinkToFit="1"/>
    </xf>
    <xf numFmtId="0" fontId="12" fillId="2" borderId="11" xfId="17" applyFont="1" applyFill="1" applyBorder="1" applyAlignment="1">
      <alignment horizontal="center" vertical="center" shrinkToFit="1"/>
    </xf>
    <xf numFmtId="0" fontId="29" fillId="0" borderId="6" xfId="17" applyFont="1" applyBorder="1" applyAlignment="1">
      <alignment horizontal="center" vertical="center" wrapText="1"/>
    </xf>
    <xf numFmtId="0" fontId="29" fillId="0" borderId="7" xfId="17" applyFont="1" applyBorder="1" applyAlignment="1">
      <alignment horizontal="center" vertical="center" wrapText="1"/>
    </xf>
    <xf numFmtId="0" fontId="29" fillId="0" borderId="9" xfId="17" applyFont="1" applyBorder="1" applyAlignment="1">
      <alignment horizontal="center" vertical="center" wrapText="1"/>
    </xf>
    <xf numFmtId="0" fontId="29" fillId="0" borderId="10" xfId="17" applyFont="1" applyBorder="1" applyAlignment="1">
      <alignment horizontal="center" vertical="center" wrapText="1"/>
    </xf>
    <xf numFmtId="0" fontId="15" fillId="2" borderId="26" xfId="17" applyFont="1" applyFill="1" applyBorder="1" applyAlignment="1">
      <alignment horizontal="center" vertical="center" wrapText="1"/>
    </xf>
    <xf numFmtId="0" fontId="15" fillId="2" borderId="29" xfId="17" applyFont="1" applyFill="1" applyBorder="1" applyAlignment="1">
      <alignment horizontal="center" vertical="center" wrapText="1"/>
    </xf>
    <xf numFmtId="0" fontId="29" fillId="2" borderId="14" xfId="17" applyFont="1" applyFill="1" applyBorder="1" applyAlignment="1">
      <alignment horizontal="center" vertical="center" wrapText="1"/>
    </xf>
    <xf numFmtId="0" fontId="29" fillId="2" borderId="15" xfId="17" applyFont="1" applyFill="1" applyBorder="1" applyAlignment="1">
      <alignment horizontal="center" vertical="center" wrapText="1"/>
    </xf>
    <xf numFmtId="0" fontId="29" fillId="2" borderId="13" xfId="17" applyFont="1" applyFill="1" applyBorder="1" applyAlignment="1">
      <alignment horizontal="center" vertical="center" wrapText="1"/>
    </xf>
    <xf numFmtId="0" fontId="29" fillId="2" borderId="21" xfId="17" applyFont="1" applyFill="1" applyBorder="1" applyAlignment="1">
      <alignment horizontal="center" vertical="center" wrapText="1"/>
    </xf>
    <xf numFmtId="0" fontId="29" fillId="2" borderId="30" xfId="17" applyFont="1" applyFill="1" applyBorder="1" applyAlignment="1">
      <alignment horizontal="center" vertical="center" wrapText="1"/>
    </xf>
    <xf numFmtId="0" fontId="15" fillId="2" borderId="27" xfId="17" applyFont="1" applyFill="1" applyBorder="1" applyAlignment="1">
      <alignment horizontal="center" vertical="center"/>
    </xf>
    <xf numFmtId="0" fontId="15" fillId="2" borderId="3" xfId="17" applyFont="1" applyFill="1" applyBorder="1" applyAlignment="1">
      <alignment horizontal="center" vertical="center"/>
    </xf>
    <xf numFmtId="0" fontId="15" fillId="2" borderId="8" xfId="17" applyFont="1" applyFill="1" applyBorder="1" applyAlignment="1">
      <alignment horizontal="center" vertical="center"/>
    </xf>
    <xf numFmtId="0" fontId="12" fillId="0" borderId="6" xfId="17" applyFont="1" applyBorder="1" applyAlignment="1">
      <alignment horizontal="center" vertical="center"/>
    </xf>
    <xf numFmtId="0" fontId="12" fillId="0" borderId="7" xfId="17" applyFont="1" applyBorder="1" applyAlignment="1">
      <alignment horizontal="center" vertical="center"/>
    </xf>
    <xf numFmtId="0" fontId="12" fillId="0" borderId="24" xfId="17" applyFont="1" applyBorder="1" applyAlignment="1">
      <alignment horizontal="center" vertical="center"/>
    </xf>
    <xf numFmtId="0" fontId="12" fillId="0" borderId="20" xfId="17" applyFont="1" applyBorder="1" applyAlignment="1">
      <alignment horizontal="center" vertical="center"/>
    </xf>
    <xf numFmtId="0" fontId="12" fillId="0" borderId="25" xfId="17" applyFont="1" applyBorder="1" applyAlignment="1">
      <alignment horizontal="center" vertical="center"/>
    </xf>
    <xf numFmtId="0" fontId="15" fillId="2" borderId="18" xfId="17" applyFont="1" applyFill="1" applyBorder="1" applyAlignment="1">
      <alignment horizontal="center" vertical="center" wrapText="1"/>
    </xf>
    <xf numFmtId="0" fontId="15" fillId="2" borderId="17" xfId="17" applyFont="1" applyFill="1" applyBorder="1" applyAlignment="1">
      <alignment horizontal="center" vertical="center" wrapText="1"/>
    </xf>
    <xf numFmtId="0" fontId="15" fillId="2" borderId="16" xfId="17" applyFont="1" applyFill="1" applyBorder="1" applyAlignment="1">
      <alignment horizontal="center" vertical="center" wrapText="1"/>
    </xf>
    <xf numFmtId="0" fontId="15" fillId="2" borderId="18" xfId="17" applyFont="1" applyFill="1" applyBorder="1" applyAlignment="1">
      <alignment horizontal="center" vertical="center"/>
    </xf>
    <xf numFmtId="0" fontId="15" fillId="2" borderId="17" xfId="17" applyFont="1" applyFill="1" applyBorder="1" applyAlignment="1">
      <alignment horizontal="center" vertical="center"/>
    </xf>
    <xf numFmtId="0" fontId="15" fillId="2" borderId="16" xfId="17" applyFont="1" applyFill="1" applyBorder="1" applyAlignment="1">
      <alignment horizontal="center" vertical="center"/>
    </xf>
    <xf numFmtId="0" fontId="15" fillId="2" borderId="2" xfId="17" applyFont="1" applyFill="1" applyBorder="1" applyAlignment="1">
      <alignment horizontal="center" vertical="center"/>
    </xf>
    <xf numFmtId="0" fontId="15" fillId="2" borderId="28" xfId="17" applyFont="1" applyFill="1" applyBorder="1" applyAlignment="1">
      <alignment horizontal="center" vertical="center"/>
    </xf>
    <xf numFmtId="0" fontId="12" fillId="0" borderId="44" xfId="17" applyFont="1" applyBorder="1" applyAlignment="1">
      <alignment horizontal="center" vertical="center" shrinkToFit="1"/>
    </xf>
    <xf numFmtId="0" fontId="12" fillId="0" borderId="45" xfId="17" applyFont="1" applyBorder="1" applyAlignment="1">
      <alignment horizontal="center" vertical="center" shrinkToFit="1"/>
    </xf>
    <xf numFmtId="0" fontId="12" fillId="0" borderId="46" xfId="17" applyFont="1" applyBorder="1" applyAlignment="1">
      <alignment horizontal="center" vertical="center" shrinkToFit="1"/>
    </xf>
    <xf numFmtId="0" fontId="12" fillId="0" borderId="22" xfId="17" applyFont="1" applyBorder="1" applyAlignment="1">
      <alignment horizontal="center" vertical="center" shrinkToFit="1"/>
    </xf>
    <xf numFmtId="0" fontId="12" fillId="0" borderId="20" xfId="17" applyFont="1" applyBorder="1" applyAlignment="1">
      <alignment horizontal="center" vertical="center" shrinkToFit="1"/>
    </xf>
    <xf numFmtId="0" fontId="12" fillId="0" borderId="19" xfId="17" applyFont="1" applyBorder="1" applyAlignment="1">
      <alignment horizontal="center" vertical="center" shrinkToFit="1"/>
    </xf>
    <xf numFmtId="0" fontId="12" fillId="0" borderId="47" xfId="17" applyFont="1" applyBorder="1" applyAlignment="1">
      <alignment horizontal="center" vertical="center" shrinkToFit="1"/>
    </xf>
    <xf numFmtId="0" fontId="12" fillId="0" borderId="59" xfId="17" applyFont="1" applyBorder="1" applyAlignment="1">
      <alignment horizontal="center" vertical="center" shrinkToFit="1"/>
    </xf>
    <xf numFmtId="0" fontId="12" fillId="0" borderId="48" xfId="17" applyFont="1" applyBorder="1" applyAlignment="1">
      <alignment horizontal="center" vertical="center" shrinkToFit="1"/>
    </xf>
    <xf numFmtId="0" fontId="12" fillId="0" borderId="60" xfId="17" applyFont="1" applyBorder="1" applyAlignment="1">
      <alignment horizontal="center" vertical="center" shrinkToFit="1"/>
    </xf>
    <xf numFmtId="0" fontId="12" fillId="0" borderId="50" xfId="17" applyFont="1" applyBorder="1" applyAlignment="1">
      <alignment horizontal="center" vertical="center" shrinkToFit="1"/>
    </xf>
    <xf numFmtId="0" fontId="12" fillId="0" borderId="63" xfId="17" applyFont="1" applyBorder="1" applyAlignment="1">
      <alignment horizontal="center" vertical="center" shrinkToFit="1"/>
    </xf>
    <xf numFmtId="0" fontId="12" fillId="0" borderId="61" xfId="17" applyFont="1" applyBorder="1" applyAlignment="1">
      <alignment horizontal="center" vertical="center" shrinkToFit="1"/>
    </xf>
    <xf numFmtId="0" fontId="12" fillId="0" borderId="62" xfId="17" applyFont="1" applyBorder="1" applyAlignment="1">
      <alignment horizontal="center" vertical="center" shrinkToFit="1"/>
    </xf>
    <xf numFmtId="0" fontId="12" fillId="0" borderId="64" xfId="17" applyFont="1" applyBorder="1" applyAlignment="1">
      <alignment horizontal="center" vertical="center" shrinkToFit="1"/>
    </xf>
    <xf numFmtId="186" fontId="12" fillId="2" borderId="22" xfId="17" applyNumberFormat="1" applyFont="1" applyFill="1" applyBorder="1" applyAlignment="1">
      <alignment horizontal="center" vertical="center" shrinkToFit="1"/>
    </xf>
    <xf numFmtId="186" fontId="12" fillId="2" borderId="20" xfId="17" applyNumberFormat="1" applyFont="1" applyFill="1" applyBorder="1" applyAlignment="1">
      <alignment horizontal="center" vertical="center" shrinkToFit="1"/>
    </xf>
    <xf numFmtId="186" fontId="12" fillId="2" borderId="19" xfId="17" applyNumberFormat="1" applyFont="1" applyFill="1" applyBorder="1" applyAlignment="1">
      <alignment horizontal="center" vertical="center" shrinkToFit="1"/>
    </xf>
    <xf numFmtId="0" fontId="12" fillId="0" borderId="0" xfId="2" applyFont="1" applyAlignment="1">
      <alignment vertical="center"/>
    </xf>
    <xf numFmtId="0" fontId="18" fillId="0" borderId="0" xfId="10"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2" borderId="3" xfId="2" applyFont="1" applyFill="1" applyBorder="1" applyAlignment="1">
      <alignment horizontal="center" vertical="center"/>
    </xf>
    <xf numFmtId="0" fontId="21" fillId="2" borderId="2" xfId="2" applyFont="1" applyFill="1" applyBorder="1" applyAlignment="1">
      <alignment horizontal="center" vertical="center"/>
    </xf>
    <xf numFmtId="0" fontId="21" fillId="2" borderId="3" xfId="2" applyFont="1" applyFill="1" applyBorder="1" applyAlignment="1">
      <alignment horizontal="center" vertical="center"/>
    </xf>
    <xf numFmtId="0" fontId="21" fillId="2" borderId="8" xfId="2" applyFont="1" applyFill="1" applyBorder="1" applyAlignment="1">
      <alignment horizontal="center" vertical="center"/>
    </xf>
    <xf numFmtId="0" fontId="57" fillId="0" borderId="6" xfId="2" applyFont="1" applyBorder="1" applyAlignment="1">
      <alignment horizontal="left" vertical="top" wrapText="1"/>
    </xf>
    <xf numFmtId="0" fontId="57" fillId="0" borderId="7" xfId="2" applyFont="1" applyBorder="1" applyAlignment="1">
      <alignment horizontal="left" vertical="top" wrapText="1"/>
    </xf>
    <xf numFmtId="0" fontId="57" fillId="0" borderId="5" xfId="2" applyFont="1" applyBorder="1" applyAlignment="1">
      <alignment horizontal="left" vertical="top" wrapText="1"/>
    </xf>
    <xf numFmtId="0" fontId="57" fillId="0" borderId="12" xfId="2" applyFont="1" applyBorder="1" applyAlignment="1">
      <alignment horizontal="left" vertical="top" wrapText="1"/>
    </xf>
    <xf numFmtId="0" fontId="57" fillId="0" borderId="0" xfId="2" applyFont="1" applyAlignment="1">
      <alignment horizontal="left" vertical="top" wrapText="1"/>
    </xf>
    <xf numFmtId="0" fontId="57" fillId="0" borderId="4" xfId="2" applyFont="1" applyBorder="1" applyAlignment="1">
      <alignment horizontal="left" vertical="top" wrapText="1"/>
    </xf>
    <xf numFmtId="0" fontId="57" fillId="0" borderId="9" xfId="2" applyFont="1" applyBorder="1" applyAlignment="1">
      <alignment horizontal="left" vertical="top" wrapText="1"/>
    </xf>
    <xf numFmtId="0" fontId="57" fillId="0" borderId="10" xfId="2" applyFont="1" applyBorder="1" applyAlignment="1">
      <alignment horizontal="left" vertical="top" wrapText="1"/>
    </xf>
    <xf numFmtId="0" fontId="57" fillId="0" borderId="11" xfId="2" applyFont="1" applyBorder="1" applyAlignment="1">
      <alignment horizontal="left" vertical="top" wrapText="1"/>
    </xf>
  </cellXfs>
  <cellStyles count="21">
    <cellStyle name="桁区切り 2" xfId="3" xr:uid="{00000000-0005-0000-0000-000000000000}"/>
    <cellStyle name="桁区切り 3" xfId="6" xr:uid="{00000000-0005-0000-0000-000001000000}"/>
    <cellStyle name="桁区切り 3 2" xfId="8" xr:uid="{00000000-0005-0000-0000-000002000000}"/>
    <cellStyle name="桁区切り 3 2 2" xfId="15" xr:uid="{40BF73C7-8D3E-40E0-AD57-06A87243898F}"/>
    <cellStyle name="桁区切り 3 3" xfId="13" xr:uid="{6C313C3F-A033-4784-A351-58978E6E322F}"/>
    <cellStyle name="桁区切り 3 4" xfId="18" xr:uid="{36B0FB5E-BDE8-4BD1-AD40-28F077163DF0}"/>
    <cellStyle name="標準" xfId="0" builtinId="0"/>
    <cellStyle name="標準 2" xfId="1" xr:uid="{00000000-0005-0000-0000-000004000000}"/>
    <cellStyle name="標準 2 2" xfId="9" xr:uid="{464ACB8E-94B2-4EEE-A5DD-FDC632447C63}"/>
    <cellStyle name="標準 2 3" xfId="10" xr:uid="{99320821-5EDC-4B1E-AA39-816FC44616FB}"/>
    <cellStyle name="標準 3" xfId="2" xr:uid="{00000000-0005-0000-0000-000005000000}"/>
    <cellStyle name="標準 3 2" xfId="4" xr:uid="{00000000-0005-0000-0000-000006000000}"/>
    <cellStyle name="標準 4" xfId="5" xr:uid="{00000000-0005-0000-0000-000007000000}"/>
    <cellStyle name="標準 4 2" xfId="7" xr:uid="{00000000-0005-0000-0000-000008000000}"/>
    <cellStyle name="標準 4 2 2" xfId="14" xr:uid="{8F891A4B-B6FF-4D70-9F0B-0E2E3CB73058}"/>
    <cellStyle name="標準 4 3" xfId="12" xr:uid="{D1D72C75-B0F2-48AA-89EF-1682AD3C41EC}"/>
    <cellStyle name="標準 4 4" xfId="17" xr:uid="{B29D3CE8-BBF5-49C7-85CA-E25E59DE26BB}"/>
    <cellStyle name="標準 5" xfId="11" xr:uid="{0C857A3D-D0BC-439B-B9B4-DE21225DBC97}"/>
    <cellStyle name="標準 5 2" xfId="16" xr:uid="{45385D01-BF7C-49AC-A8F6-923C0ACFC0F3}"/>
    <cellStyle name="標準 6" xfId="20" xr:uid="{AB382E5C-316B-4E68-997F-BAF431479F91}"/>
    <cellStyle name="標準_021220点検表修正案" xfId="19" xr:uid="{8BDBE9E5-B36F-447F-A898-79B64A9F1396}"/>
  </cellStyles>
  <dxfs count="36">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3" Type="http://schemas.openxmlformats.org/officeDocument/2006/relationships/worksheet" Target="worksheets/sheet13.xml" />
  <Relationship Id="rId18" Type="http://schemas.openxmlformats.org/officeDocument/2006/relationships/worksheet" Target="worksheets/sheet18.xml" />
  <Relationship Id="rId26" Type="http://schemas.openxmlformats.org/officeDocument/2006/relationships/worksheet" Target="worksheets/sheet26.xml" />
  <Relationship Id="rId39" Type="http://schemas.openxmlformats.org/officeDocument/2006/relationships/worksheet" Target="worksheets/sheet39.xml" />
  <Relationship Id="rId21" Type="http://schemas.openxmlformats.org/officeDocument/2006/relationships/worksheet" Target="worksheets/sheet21.xml" />
  <Relationship Id="rId34" Type="http://schemas.openxmlformats.org/officeDocument/2006/relationships/worksheet" Target="worksheets/sheet34.xml" />
  <Relationship Id="rId42" Type="http://schemas.openxmlformats.org/officeDocument/2006/relationships/worksheet" Target="worksheets/sheet42.xml" />
  <Relationship Id="rId47" Type="http://schemas.openxmlformats.org/officeDocument/2006/relationships/theme" Target="theme/theme1.xml" />
  <Relationship Id="rId50" Type="http://schemas.openxmlformats.org/officeDocument/2006/relationships/calcChain" Target="calcChain.xml" />
  <Relationship Id="rId7" Type="http://schemas.openxmlformats.org/officeDocument/2006/relationships/worksheet" Target="worksheets/sheet7.xml" />
  <Relationship Id="rId2" Type="http://schemas.openxmlformats.org/officeDocument/2006/relationships/worksheet" Target="worksheets/sheet2.xml" />
  <Relationship Id="rId16" Type="http://schemas.openxmlformats.org/officeDocument/2006/relationships/worksheet" Target="worksheets/sheet16.xml" />
  <Relationship Id="rId29" Type="http://schemas.openxmlformats.org/officeDocument/2006/relationships/worksheet" Target="worksheets/sheet29.xml" />
  <Relationship Id="rId11" Type="http://schemas.openxmlformats.org/officeDocument/2006/relationships/worksheet" Target="worksheets/sheet11.xml" />
  <Relationship Id="rId24" Type="http://schemas.openxmlformats.org/officeDocument/2006/relationships/worksheet" Target="worksheets/sheet24.xml" />
  <Relationship Id="rId32" Type="http://schemas.openxmlformats.org/officeDocument/2006/relationships/worksheet" Target="worksheets/sheet32.xml" />
  <Relationship Id="rId37" Type="http://schemas.openxmlformats.org/officeDocument/2006/relationships/worksheet" Target="worksheets/sheet37.xml" />
  <Relationship Id="rId40" Type="http://schemas.openxmlformats.org/officeDocument/2006/relationships/worksheet" Target="worksheets/sheet40.xml" />
  <Relationship Id="rId45" Type="http://schemas.openxmlformats.org/officeDocument/2006/relationships/worksheet" Target="worksheets/sheet45.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worksheet" Target="worksheets/sheet23.xml" />
  <Relationship Id="rId28" Type="http://schemas.openxmlformats.org/officeDocument/2006/relationships/worksheet" Target="worksheets/sheet28.xml" />
  <Relationship Id="rId36" Type="http://schemas.openxmlformats.org/officeDocument/2006/relationships/worksheet" Target="worksheets/sheet36.xml" />
  <Relationship Id="rId49"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31" Type="http://schemas.openxmlformats.org/officeDocument/2006/relationships/worksheet" Target="worksheets/sheet31.xml" />
  <Relationship Id="rId44" Type="http://schemas.openxmlformats.org/officeDocument/2006/relationships/worksheet" Target="worksheets/sheet44.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worksheet" Target="worksheets/sheet22.xml" />
  <Relationship Id="rId27" Type="http://schemas.openxmlformats.org/officeDocument/2006/relationships/worksheet" Target="worksheets/sheet27.xml" />
  <Relationship Id="rId30" Type="http://schemas.openxmlformats.org/officeDocument/2006/relationships/worksheet" Target="worksheets/sheet30.xml" />
  <Relationship Id="rId35" Type="http://schemas.openxmlformats.org/officeDocument/2006/relationships/worksheet" Target="worksheets/sheet35.xml" />
  <Relationship Id="rId43" Type="http://schemas.openxmlformats.org/officeDocument/2006/relationships/worksheet" Target="worksheets/sheet43.xml" />
  <Relationship Id="rId48" Type="http://schemas.openxmlformats.org/officeDocument/2006/relationships/styles" Target="styles.xml" />
  <Relationship Id="rId8" Type="http://schemas.openxmlformats.org/officeDocument/2006/relationships/worksheet" Target="worksheets/sheet8.xml" />
  <Relationship Id="rId3" Type="http://schemas.openxmlformats.org/officeDocument/2006/relationships/worksheet" Target="worksheets/sheet3.xml" />
  <Relationship Id="rId12" Type="http://schemas.openxmlformats.org/officeDocument/2006/relationships/worksheet" Target="worksheets/sheet12.xml" />
  <Relationship Id="rId17" Type="http://schemas.openxmlformats.org/officeDocument/2006/relationships/worksheet" Target="worksheets/sheet17.xml" />
  <Relationship Id="rId25" Type="http://schemas.openxmlformats.org/officeDocument/2006/relationships/worksheet" Target="worksheets/sheet25.xml" />
  <Relationship Id="rId33" Type="http://schemas.openxmlformats.org/officeDocument/2006/relationships/worksheet" Target="worksheets/sheet33.xml" />
  <Relationship Id="rId38" Type="http://schemas.openxmlformats.org/officeDocument/2006/relationships/worksheet" Target="worksheets/sheet38.xml" />
  <Relationship Id="rId46" Type="http://schemas.openxmlformats.org/officeDocument/2006/relationships/worksheet" Target="worksheets/sheet46.xml" />
  <Relationship Id="rId20" Type="http://schemas.openxmlformats.org/officeDocument/2006/relationships/worksheet" Target="worksheets/sheet20.xml" />
  <Relationship Id="rId41" Type="http://schemas.openxmlformats.org/officeDocument/2006/relationships/worksheet" Target="worksheets/sheet41.xml" />
  <Relationship Id="rId1" Type="http://schemas.openxmlformats.org/officeDocument/2006/relationships/worksheet" Target="worksheets/sheet1.xml" />
  <Relationship Id="rId6" Type="http://schemas.openxmlformats.org/officeDocument/2006/relationships/worksheet" Target="worksheets/sheet6.xml" />
</Relationships>
</file>

<file path=xl/drawings/_rels/drawing1.xml.rels>&#65279;<?xml version="1.0" encoding="utf-8" standalone="yes"?>
<Relationships xmlns="http://schemas.openxmlformats.org/package/2006/relationships">
  <Relationship Id="rId3" Type="http://schemas.openxmlformats.org/officeDocument/2006/relationships/image" Target="../media/image3.jpg" />
  <Relationship Id="rId2" Type="http://schemas.openxmlformats.org/officeDocument/2006/relationships/image" Target="../media/image2.jpeg" />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2" Type="http://schemas.openxmlformats.org/officeDocument/2006/relationships/image" Target="../media/image5.jpg" />
  <Relationship Id="rId1" Type="http://schemas.openxmlformats.org/officeDocument/2006/relationships/image" Target="../media/image4.png" />
</Relationships>
</file>

<file path=xl/drawings/_rels/drawing3.xml.rels>&#65279;<?xml version="1.0" encoding="utf-8" standalone="yes"?>
<Relationships xmlns="http://schemas.openxmlformats.org/package/2006/relationships">
  <Relationship Id="rId2" Type="http://schemas.openxmlformats.org/officeDocument/2006/relationships/image" Target="../media/image6.jpg" />
  <Relationship Id="rId1" Type="http://schemas.openxmlformats.org/officeDocument/2006/relationships/image" Target="../media/image4.png" />
</Relationships>
</file>

<file path=xl/drawings/_rels/drawing4.xml.rels>&#65279;<?xml version="1.0" encoding="utf-8" standalone="yes"?>
<Relationships xmlns="http://schemas.openxmlformats.org/package/2006/relationships">
  <Relationship Id="rId3" Type="http://schemas.openxmlformats.org/officeDocument/2006/relationships/image" Target="../media/image9.jpeg" />
  <Relationship Id="rId2" Type="http://schemas.openxmlformats.org/officeDocument/2006/relationships/image" Target="../media/image8.jpeg" />
  <Relationship Id="rId1" Type="http://schemas.openxmlformats.org/officeDocument/2006/relationships/image" Target="../media/image7.jpeg" />
  <Relationship Id="rId4" Type="http://schemas.openxmlformats.org/officeDocument/2006/relationships/image" Target="../media/image10.jpeg" />
</Relationships>
</file>

<file path=xl/drawings/_rels/drawing5.xml.rels>&#65279;<?xml version="1.0" encoding="utf-8" standalone="yes"?>
<Relationships xmlns="http://schemas.openxmlformats.org/package/2006/relationships">
  <Relationship Id="rId3" Type="http://schemas.openxmlformats.org/officeDocument/2006/relationships/image" Target="../media/image13.jpeg" />
  <Relationship Id="rId2" Type="http://schemas.openxmlformats.org/officeDocument/2006/relationships/image" Target="../media/image12.jpg" />
  <Relationship Id="rId1" Type="http://schemas.openxmlformats.org/officeDocument/2006/relationships/image" Target="../media/image11.jpg" />
  <Relationship Id="rId4" Type="http://schemas.openxmlformats.org/officeDocument/2006/relationships/image" Target="../media/image14.jpeg" />
</Relationships>
</file>

<file path=xl/drawings/_rels/drawing6.xml.rels>&#65279;<?xml version="1.0" encoding="utf-8" standalone="yes"?>
<Relationships xmlns="http://schemas.openxmlformats.org/package/2006/relationships">
  <Relationship Id="rId3" Type="http://schemas.openxmlformats.org/officeDocument/2006/relationships/image" Target="../media/image17.jpeg" />
  <Relationship Id="rId2" Type="http://schemas.openxmlformats.org/officeDocument/2006/relationships/image" Target="../media/image16.jpeg" />
  <Relationship Id="rId1" Type="http://schemas.openxmlformats.org/officeDocument/2006/relationships/image" Target="../media/image15.jpeg" />
  <Relationship Id="rId4" Type="http://schemas.openxmlformats.org/officeDocument/2006/relationships/image" Target="../media/image18.jpeg" />
</Relationships>
</file>

<file path=xl/drawings/_rels/drawing7.xml.rels>&#65279;<?xml version="1.0" encoding="utf-8" standalone="yes"?>
<Relationships xmlns="http://schemas.openxmlformats.org/package/2006/relationships">
  <Relationship Id="rId3" Type="http://schemas.openxmlformats.org/officeDocument/2006/relationships/image" Target="../media/image21.jpeg" />
  <Relationship Id="rId2" Type="http://schemas.openxmlformats.org/officeDocument/2006/relationships/image" Target="../media/image20.jpeg" />
  <Relationship Id="rId1" Type="http://schemas.openxmlformats.org/officeDocument/2006/relationships/image" Target="../media/image19.jpeg" />
  <Relationship Id="rId4" Type="http://schemas.openxmlformats.org/officeDocument/2006/relationships/image" Target="../media/image22.jpeg" />
</Relationships>
</file>

<file path=xl/drawings/_rels/drawing8.xml.rels>&#65279;<?xml version="1.0" encoding="utf-8" standalone="yes"?>
<Relationships xmlns="http://schemas.openxmlformats.org/package/2006/relationships">
  <Relationship Id="rId3" Type="http://schemas.openxmlformats.org/officeDocument/2006/relationships/image" Target="../media/image25.jpeg" />
  <Relationship Id="rId2" Type="http://schemas.openxmlformats.org/officeDocument/2006/relationships/image" Target="../media/image24.jpeg" />
  <Relationship Id="rId1" Type="http://schemas.openxmlformats.org/officeDocument/2006/relationships/image" Target="../media/image23.jpeg" />
  <Relationship Id="rId4" Type="http://schemas.openxmlformats.org/officeDocument/2006/relationships/image" Target="../media/image26.jpeg" />
</Relationships>
</file>

<file path=xl/drawings/_rels/drawing9.xml.rels>&#65279;<?xml version="1.0" encoding="utf-8" standalone="yes"?>
<Relationships xmlns="http://schemas.openxmlformats.org/package/2006/relationships">
  <Relationship Id="rId3" Type="http://schemas.openxmlformats.org/officeDocument/2006/relationships/image" Target="../media/image29.jpeg" />
  <Relationship Id="rId2" Type="http://schemas.openxmlformats.org/officeDocument/2006/relationships/image" Target="../media/image28.jpg" />
  <Relationship Id="rId1" Type="http://schemas.openxmlformats.org/officeDocument/2006/relationships/image" Target="../media/image27.jpeg" />
  <Relationship Id="rId4" Type="http://schemas.openxmlformats.org/officeDocument/2006/relationships/image" Target="../media/image30.jpeg" />
</Relationships>
</file>

<file path=xl/drawings/_rels/drawing10.xml.rels>&#65279;<?xml version="1.0" encoding="utf-8" standalone="yes"?>
<Relationships xmlns="http://schemas.openxmlformats.org/package/2006/relationships">
  <Relationship Id="rId3" Type="http://schemas.openxmlformats.org/officeDocument/2006/relationships/image" Target="../media/image33.jpeg" />
  <Relationship Id="rId2" Type="http://schemas.openxmlformats.org/officeDocument/2006/relationships/image" Target="../media/image32.jpeg" />
  <Relationship Id="rId1" Type="http://schemas.openxmlformats.org/officeDocument/2006/relationships/image" Target="../media/image31.jpeg" />
  <Relationship Id="rId4" Type="http://schemas.openxmlformats.org/officeDocument/2006/relationships/image" Target="../media/image34.jpeg" />
</Relationships>
</file>

<file path=xl/drawings/_rels/drawing11.xml.rels>&#65279;<?xml version="1.0" encoding="utf-8" standalone="yes"?>
<Relationships xmlns="http://schemas.openxmlformats.org/package/2006/relationships">
  <Relationship Id="rId3" Type="http://schemas.openxmlformats.org/officeDocument/2006/relationships/image" Target="../media/image37.jpeg" />
  <Relationship Id="rId2" Type="http://schemas.openxmlformats.org/officeDocument/2006/relationships/image" Target="../media/image36.jpeg" />
  <Relationship Id="rId1" Type="http://schemas.openxmlformats.org/officeDocument/2006/relationships/image" Target="../media/image35.jpeg" />
  <Relationship Id="rId4" Type="http://schemas.openxmlformats.org/officeDocument/2006/relationships/image" Target="../media/image38.jpeg" />
</Relationships>
</file>

<file path=xl/drawings/_rels/drawing12.xml.rels>&#65279;<?xml version="1.0" encoding="utf-8" standalone="yes"?>
<Relationships xmlns="http://schemas.openxmlformats.org/package/2006/relationships">
  <Relationship Id="rId3" Type="http://schemas.openxmlformats.org/officeDocument/2006/relationships/image" Target="../media/image41.jpeg" />
  <Relationship Id="rId2" Type="http://schemas.openxmlformats.org/officeDocument/2006/relationships/image" Target="../media/image40.jpeg" />
  <Relationship Id="rId1" Type="http://schemas.openxmlformats.org/officeDocument/2006/relationships/image" Target="../media/image39.jpeg" />
  <Relationship Id="rId4" Type="http://schemas.openxmlformats.org/officeDocument/2006/relationships/image" Target="../media/image42.jpeg" />
</Relationships>
</file>

<file path=xl/drawings/_rels/drawing13.xml.rels>&#65279;<?xml version="1.0" encoding="utf-8" standalone="yes"?>
<Relationships xmlns="http://schemas.openxmlformats.org/package/2006/relationships">
  <Relationship Id="rId3" Type="http://schemas.openxmlformats.org/officeDocument/2006/relationships/image" Target="../media/image45.jpeg" />
  <Relationship Id="rId2" Type="http://schemas.openxmlformats.org/officeDocument/2006/relationships/image" Target="../media/image44.jpg" />
  <Relationship Id="rId1" Type="http://schemas.openxmlformats.org/officeDocument/2006/relationships/image" Target="../media/image43.jpeg" />
  <Relationship Id="rId4" Type="http://schemas.openxmlformats.org/officeDocument/2006/relationships/image" Target="../media/image46.jpeg" />
</Relationships>
</file>

<file path=xl/drawings/_rels/drawing14.xml.rels>&#65279;<?xml version="1.0" encoding="utf-8" standalone="yes"?>
<Relationships xmlns="http://schemas.openxmlformats.org/package/2006/relationships">
  <Relationship Id="rId3" Type="http://schemas.openxmlformats.org/officeDocument/2006/relationships/image" Target="../media/image49.jpeg" />
  <Relationship Id="rId2" Type="http://schemas.openxmlformats.org/officeDocument/2006/relationships/image" Target="../media/image48.jpeg" />
  <Relationship Id="rId1" Type="http://schemas.openxmlformats.org/officeDocument/2006/relationships/image" Target="../media/image47.jpeg" />
  <Relationship Id="rId4" Type="http://schemas.openxmlformats.org/officeDocument/2006/relationships/image" Target="../media/image50.jpeg" />
</Relationships>
</file>

<file path=xl/drawings/_rels/drawing15.xml.rels>&#65279;<?xml version="1.0" encoding="utf-8" standalone="yes"?>
<Relationships xmlns="http://schemas.openxmlformats.org/package/2006/relationships">
  <Relationship Id="rId3" Type="http://schemas.openxmlformats.org/officeDocument/2006/relationships/image" Target="../media/image53.jpeg" />
  <Relationship Id="rId2" Type="http://schemas.openxmlformats.org/officeDocument/2006/relationships/image" Target="../media/image52.jpeg" />
  <Relationship Id="rId1" Type="http://schemas.openxmlformats.org/officeDocument/2006/relationships/image" Target="../media/image51.jpeg" />
  <Relationship Id="rId4" Type="http://schemas.openxmlformats.org/officeDocument/2006/relationships/image" Target="../media/image54.jpeg" />
</Relationships>
</file>

<file path=xl/drawings/_rels/drawing16.xml.rels>&#65279;<?xml version="1.0" encoding="utf-8" standalone="yes"?>
<Relationships xmlns="http://schemas.openxmlformats.org/package/2006/relationships">
  <Relationship Id="rId3" Type="http://schemas.openxmlformats.org/officeDocument/2006/relationships/image" Target="../media/image57.jpeg" />
  <Relationship Id="rId2" Type="http://schemas.openxmlformats.org/officeDocument/2006/relationships/image" Target="../media/image56.jpeg" />
  <Relationship Id="rId1" Type="http://schemas.openxmlformats.org/officeDocument/2006/relationships/image" Target="../media/image55.jpeg" />
  <Relationship Id="rId4" Type="http://schemas.openxmlformats.org/officeDocument/2006/relationships/image" Target="../media/image58.jpeg" />
</Relationships>
</file>

<file path=xl/drawings/_rels/drawing17.xml.rels>&#65279;<?xml version="1.0" encoding="utf-8" standalone="yes"?>
<Relationships xmlns="http://schemas.openxmlformats.org/package/2006/relationships">
  <Relationship Id="rId3" Type="http://schemas.openxmlformats.org/officeDocument/2006/relationships/image" Target="../media/image61.jpeg" />
  <Relationship Id="rId2" Type="http://schemas.openxmlformats.org/officeDocument/2006/relationships/image" Target="../media/image60.jpeg" />
  <Relationship Id="rId1" Type="http://schemas.openxmlformats.org/officeDocument/2006/relationships/image" Target="../media/image59.jpeg" />
  <Relationship Id="rId4" Type="http://schemas.openxmlformats.org/officeDocument/2006/relationships/image" Target="../media/image62.jpg" />
</Relationships>
</file>

<file path=xl/drawings/_rels/drawing18.xml.rels>&#65279;<?xml version="1.0" encoding="utf-8" standalone="yes"?>
<Relationships xmlns="http://schemas.openxmlformats.org/package/2006/relationships">
  <Relationship Id="rId3" Type="http://schemas.openxmlformats.org/officeDocument/2006/relationships/image" Target="../media/image65.jpeg" />
  <Relationship Id="rId2" Type="http://schemas.openxmlformats.org/officeDocument/2006/relationships/image" Target="../media/image64.jpeg" />
  <Relationship Id="rId1" Type="http://schemas.openxmlformats.org/officeDocument/2006/relationships/image" Target="../media/image63.jpeg" />
  <Relationship Id="rId4" Type="http://schemas.openxmlformats.org/officeDocument/2006/relationships/image" Target="../media/image66.jpeg" />
</Relationships>
</file>

<file path=xl/drawings/_rels/drawing19.xml.rels>&#65279;<?xml version="1.0" encoding="utf-8" standalone="yes"?>
<Relationships xmlns="http://schemas.openxmlformats.org/package/2006/relationships">
  <Relationship Id="rId3" Type="http://schemas.openxmlformats.org/officeDocument/2006/relationships/image" Target="../media/image69.jpeg" />
  <Relationship Id="rId2" Type="http://schemas.openxmlformats.org/officeDocument/2006/relationships/image" Target="../media/image68.jpeg" />
  <Relationship Id="rId1" Type="http://schemas.openxmlformats.org/officeDocument/2006/relationships/image" Target="../media/image67.jpeg" />
  <Relationship Id="rId4" Type="http://schemas.openxmlformats.org/officeDocument/2006/relationships/image" Target="../media/image70.jpeg" />
</Relationships>
</file>

<file path=xl/drawings/_rels/drawing20.xml.rels>&#65279;<?xml version="1.0" encoding="utf-8" standalone="yes"?>
<Relationships xmlns="http://schemas.openxmlformats.org/package/2006/relationships">
  <Relationship Id="rId3" Type="http://schemas.openxmlformats.org/officeDocument/2006/relationships/image" Target="../media/image73.jpg" />
  <Relationship Id="rId2" Type="http://schemas.openxmlformats.org/officeDocument/2006/relationships/image" Target="../media/image72.jpg" />
  <Relationship Id="rId1" Type="http://schemas.openxmlformats.org/officeDocument/2006/relationships/image" Target="../media/image71.jpeg" />
  <Relationship Id="rId4" Type="http://schemas.openxmlformats.org/officeDocument/2006/relationships/image" Target="../media/image74.jpg" />
</Relationships>
</file>

<file path=xl/drawings/_rels/drawing21.xml.rels>&#65279;<?xml version="1.0" encoding="utf-8" standalone="yes"?>
<Relationships xmlns="http://schemas.openxmlformats.org/package/2006/relationships">
  <Relationship Id="rId3" Type="http://schemas.openxmlformats.org/officeDocument/2006/relationships/image" Target="../media/image77.jpg" />
  <Relationship Id="rId2" Type="http://schemas.openxmlformats.org/officeDocument/2006/relationships/image" Target="../media/image76.jpg" />
  <Relationship Id="rId1" Type="http://schemas.openxmlformats.org/officeDocument/2006/relationships/image" Target="../media/image75.jpg" />
</Relationships>
</file>

<file path=xl/drawings/_rels/drawing22.xml.rels>&#65279;<?xml version="1.0" encoding="utf-8" standalone="yes"?>
<Relationships xmlns="http://schemas.openxmlformats.org/package/2006/relationships">
  <Relationship Id="rId3" Type="http://schemas.openxmlformats.org/officeDocument/2006/relationships/image" Target="../media/image80.jpeg" />
  <Relationship Id="rId2" Type="http://schemas.openxmlformats.org/officeDocument/2006/relationships/image" Target="../media/image79.jpeg" />
  <Relationship Id="rId1" Type="http://schemas.openxmlformats.org/officeDocument/2006/relationships/image" Target="../media/image78.jpeg" />
  <Relationship Id="rId6" Type="http://schemas.openxmlformats.org/officeDocument/2006/relationships/image" Target="../media/image83.jpeg" />
  <Relationship Id="rId5" Type="http://schemas.openxmlformats.org/officeDocument/2006/relationships/image" Target="../media/image82.jpeg" />
  <Relationship Id="rId4" Type="http://schemas.openxmlformats.org/officeDocument/2006/relationships/image" Target="../media/image81.jpeg" />
</Relationships>
</file>

<file path=xl/drawings/_rels/drawing23.xml.rels>&#65279;<?xml version="1.0" encoding="utf-8" standalone="yes"?>
<Relationships xmlns="http://schemas.openxmlformats.org/package/2006/relationships">
  <Relationship Id="rId2" Type="http://schemas.openxmlformats.org/officeDocument/2006/relationships/image" Target="../media/image85.jpeg" />
  <Relationship Id="rId1" Type="http://schemas.openxmlformats.org/officeDocument/2006/relationships/image" Target="../media/image84.jpeg" />
</Relationships>
</file>

<file path=xl/drawings/_rels/drawing24.xml.rels>&#65279;<?xml version="1.0" encoding="utf-8" standalone="yes"?>
<Relationships xmlns="http://schemas.openxmlformats.org/package/2006/relationships">
  <Relationship Id="rId1" Type="http://schemas.openxmlformats.org/officeDocument/2006/relationships/image" Target="../media/image86.jpg" />
</Relationships>
</file>

<file path=xl/drawings/_rels/drawing25.xml.rels>&#65279;<?xml version="1.0" encoding="utf-8" standalone="yes"?>
<Relationships xmlns="http://schemas.openxmlformats.org/package/2006/relationships">
  <Relationship Id="rId1" Type="http://schemas.openxmlformats.org/officeDocument/2006/relationships/image" Target="../media/image87.jpeg" />
</Relationships>
</file>

<file path=xl/drawings/_rels/drawing26.xml.rels>&#65279;<?xml version="1.0" encoding="utf-8" standalone="yes"?>
<Relationships xmlns="http://schemas.openxmlformats.org/package/2006/relationships">
  <Relationship Id="rId1" Type="http://schemas.openxmlformats.org/officeDocument/2006/relationships/image" Target="../media/image88.jpg" />
</Relationships>
</file>

<file path=xl/drawings/_rels/drawing27.xml.rels>&#65279;<?xml version="1.0" encoding="utf-8" standalone="yes"?>
<Relationships xmlns="http://schemas.openxmlformats.org/package/2006/relationships">
  <Relationship Id="rId1" Type="http://schemas.openxmlformats.org/officeDocument/2006/relationships/image" Target="../media/image89.jpg" />
</Relationships>
</file>

<file path=xl/drawings/_rels/drawing28.xml.rels>&#65279;<?xml version="1.0" encoding="utf-8" standalone="yes"?>
<Relationships xmlns="http://schemas.openxmlformats.org/package/2006/relationships">
  <Relationship Id="rId1" Type="http://schemas.openxmlformats.org/officeDocument/2006/relationships/image" Target="../media/image90.jpg" />
</Relationships>
</file>

<file path=xl/drawings/_rels/drawing29.xml.rels>&#65279;<?xml version="1.0" encoding="utf-8" standalone="yes"?>
<Relationships xmlns="http://schemas.openxmlformats.org/package/2006/relationships">
  <Relationship Id="rId1" Type="http://schemas.openxmlformats.org/officeDocument/2006/relationships/image" Target="../media/image91.jpg" />
</Relationships>
</file>

<file path=xl/drawings/_rels/drawing30.xml.rels>&#65279;<?xml version="1.0" encoding="utf-8" standalone="yes"?>
<Relationships xmlns="http://schemas.openxmlformats.org/package/2006/relationships">
  <Relationship Id="rId1" Type="http://schemas.openxmlformats.org/officeDocument/2006/relationships/image" Target="../media/image92.jpg" />
</Relationships>
</file>

<file path=xl/drawings/_rels/drawing31.xml.rels>&#65279;<?xml version="1.0" encoding="utf-8" standalone="yes"?>
<Relationships xmlns="http://schemas.openxmlformats.org/package/2006/relationships">
  <Relationship Id="rId1" Type="http://schemas.openxmlformats.org/officeDocument/2006/relationships/image" Target="../media/image93.jpg" />
</Relationships>
</file>

<file path=xl/drawings/_rels/drawing32.xml.rels>&#65279;<?xml version="1.0" encoding="utf-8" standalone="yes"?>
<Relationships xmlns="http://schemas.openxmlformats.org/package/2006/relationships">
  <Relationship Id="rId1" Type="http://schemas.openxmlformats.org/officeDocument/2006/relationships/image" Target="../media/image94.jpeg" />
</Relationships>
</file>

<file path=xl/drawings/_rels/drawing33.xml.rels>&#65279;<?xml version="1.0" encoding="utf-8" standalone="yes"?>
<Relationships xmlns="http://schemas.openxmlformats.org/package/2006/relationships">
  <Relationship Id="rId1" Type="http://schemas.openxmlformats.org/officeDocument/2006/relationships/image" Target="../media/image95.jpg" />
</Relationships>
</file>

<file path=xl/drawings/_rels/drawing34.xml.rels>&#65279;<?xml version="1.0" encoding="utf-8" standalone="yes"?>
<Relationships xmlns="http://schemas.openxmlformats.org/package/2006/relationships">
  <Relationship Id="rId1" Type="http://schemas.openxmlformats.org/officeDocument/2006/relationships/image" Target="../media/image96.jpg" />
</Relationships>
</file>

<file path=xl/drawings/_rels/drawing35.xml.rels>&#65279;<?xml version="1.0" encoding="utf-8" standalone="yes"?>
<Relationships xmlns="http://schemas.openxmlformats.org/package/2006/relationships">
  <Relationship Id="rId1" Type="http://schemas.openxmlformats.org/officeDocument/2006/relationships/image" Target="../media/image97.jpg" />
</Relationships>
</file>

<file path=xl/drawings/_rels/drawing36.xml.rels>&#65279;<?xml version="1.0" encoding="utf-8" standalone="yes"?>
<Relationships xmlns="http://schemas.openxmlformats.org/package/2006/relationships">
  <Relationship Id="rId1" Type="http://schemas.openxmlformats.org/officeDocument/2006/relationships/image" Target="../media/image98.jpg" />
</Relationships>
</file>

<file path=xl/drawings/_rels/drawing37.xml.rels>&#65279;<?xml version="1.0" encoding="utf-8" standalone="yes"?>
<Relationships xmlns="http://schemas.openxmlformats.org/package/2006/relationships">
  <Relationship Id="rId1" Type="http://schemas.openxmlformats.org/officeDocument/2006/relationships/image" Target="../media/image99.jpeg" />
</Relationships>
</file>

<file path=xl/drawings/_rels/drawing38.xml.rels>&#65279;<?xml version="1.0" encoding="utf-8" standalone="yes"?>
<Relationships xmlns="http://schemas.openxmlformats.org/package/2006/relationships">
  <Relationship Id="rId1" Type="http://schemas.openxmlformats.org/officeDocument/2006/relationships/image" Target="../media/image100.jpg" />
</Relationships>
</file>

<file path=xl/drawings/drawing1.xml><?xml version="1.0" encoding="utf-8"?>
<xdr:wsDr xmlns:xdr="http://schemas.openxmlformats.org/drawingml/2006/spreadsheetDrawing" xmlns:a="http://schemas.openxmlformats.org/drawingml/2006/main">
  <xdr:twoCellAnchor editAs="oneCell">
    <xdr:from>
      <xdr:col>22</xdr:col>
      <xdr:colOff>94660</xdr:colOff>
      <xdr:row>5</xdr:row>
      <xdr:rowOff>88739</xdr:rowOff>
    </xdr:from>
    <xdr:to>
      <xdr:col>32</xdr:col>
      <xdr:colOff>291361</xdr:colOff>
      <xdr:row>11</xdr:row>
      <xdr:rowOff>29199</xdr:rowOff>
    </xdr:to>
    <xdr:pic>
      <xdr:nvPicPr>
        <xdr:cNvPr id="2" name="図 1">
          <a:extLst>
            <a:ext uri="{FF2B5EF4-FFF2-40B4-BE49-F238E27FC236}">
              <a16:creationId xmlns:a16="http://schemas.microsoft.com/office/drawing/2014/main" id="{95440AE6-8773-4371-8CB9-9C070F8AA8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19310" y="1155539"/>
          <a:ext cx="3339951" cy="2512210"/>
        </a:xfrm>
        <a:prstGeom prst="rect">
          <a:avLst/>
        </a:prstGeom>
      </xdr:spPr>
    </xdr:pic>
    <xdr:clientData/>
  </xdr:twoCellAnchor>
  <xdr:twoCellAnchor editAs="oneCell">
    <xdr:from>
      <xdr:col>22</xdr:col>
      <xdr:colOff>109536</xdr:colOff>
      <xdr:row>11</xdr:row>
      <xdr:rowOff>437050</xdr:rowOff>
    </xdr:from>
    <xdr:to>
      <xdr:col>32</xdr:col>
      <xdr:colOff>301681</xdr:colOff>
      <xdr:row>17</xdr:row>
      <xdr:rowOff>261139</xdr:rowOff>
    </xdr:to>
    <xdr:pic>
      <xdr:nvPicPr>
        <xdr:cNvPr id="3" name="図 2">
          <a:extLst>
            <a:ext uri="{FF2B5EF4-FFF2-40B4-BE49-F238E27FC236}">
              <a16:creationId xmlns:a16="http://schemas.microsoft.com/office/drawing/2014/main" id="{0C54A37E-D530-4BB4-939E-03E4363E80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34186" y="4075600"/>
          <a:ext cx="3335395" cy="2510139"/>
        </a:xfrm>
        <a:prstGeom prst="rect">
          <a:avLst/>
        </a:prstGeom>
      </xdr:spPr>
    </xdr:pic>
    <xdr:clientData/>
  </xdr:twoCellAnchor>
  <xdr:twoCellAnchor editAs="oneCell">
    <xdr:from>
      <xdr:col>3</xdr:col>
      <xdr:colOff>115660</xdr:colOff>
      <xdr:row>5</xdr:row>
      <xdr:rowOff>131988</xdr:rowOff>
    </xdr:from>
    <xdr:to>
      <xdr:col>20</xdr:col>
      <xdr:colOff>59463</xdr:colOff>
      <xdr:row>14</xdr:row>
      <xdr:rowOff>184375</xdr:rowOff>
    </xdr:to>
    <xdr:pic>
      <xdr:nvPicPr>
        <xdr:cNvPr id="4" name="図 3">
          <a:extLst>
            <a:ext uri="{FF2B5EF4-FFF2-40B4-BE49-F238E27FC236}">
              <a16:creationId xmlns:a16="http://schemas.microsoft.com/office/drawing/2014/main" id="{DE3CD956-66E5-44B0-9ECF-00A959B196E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8135" y="1198788"/>
          <a:ext cx="5287328" cy="3967162"/>
        </a:xfrm>
        <a:prstGeom prst="rect">
          <a:avLst/>
        </a:prstGeom>
      </xdr:spPr>
    </xdr:pic>
    <xdr:clientData/>
  </xdr:twoCellAnchor>
  <xdr:oneCellAnchor>
    <xdr:from>
      <xdr:col>10</xdr:col>
      <xdr:colOff>47625</xdr:colOff>
      <xdr:row>14</xdr:row>
      <xdr:rowOff>180975</xdr:rowOff>
    </xdr:from>
    <xdr:ext cx="1114216" cy="275717"/>
    <xdr:sp macro="" textlink="">
      <xdr:nvSpPr>
        <xdr:cNvPr id="5" name="テキスト ボックス 4">
          <a:extLst>
            <a:ext uri="{FF2B5EF4-FFF2-40B4-BE49-F238E27FC236}">
              <a16:creationId xmlns:a16="http://schemas.microsoft.com/office/drawing/2014/main" id="{69021849-0738-4B21-991A-CC53BE837D2F}"/>
            </a:ext>
          </a:extLst>
        </xdr:cNvPr>
        <xdr:cNvSpPr txBox="1"/>
      </xdr:nvSpPr>
      <xdr:spPr>
        <a:xfrm>
          <a:off x="3000375" y="5162550"/>
          <a:ext cx="11142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トンネル位置図</a:t>
          </a:r>
        </a:p>
      </xdr:txBody>
    </xdr:sp>
    <xdr:clientData/>
  </xdr:oneCellAnchor>
  <xdr:oneCellAnchor>
    <xdr:from>
      <xdr:col>26</xdr:col>
      <xdr:colOff>95250</xdr:colOff>
      <xdr:row>11</xdr:row>
      <xdr:rowOff>0</xdr:rowOff>
    </xdr:from>
    <xdr:ext cx="889987" cy="275717"/>
    <xdr:sp macro="" textlink="">
      <xdr:nvSpPr>
        <xdr:cNvPr id="6" name="テキスト ボックス 5">
          <a:extLst>
            <a:ext uri="{FF2B5EF4-FFF2-40B4-BE49-F238E27FC236}">
              <a16:creationId xmlns:a16="http://schemas.microsoft.com/office/drawing/2014/main" id="{D21CE794-F956-4158-B36C-C293C9982B19}"/>
            </a:ext>
          </a:extLst>
        </xdr:cNvPr>
        <xdr:cNvSpPr txBox="1"/>
      </xdr:nvSpPr>
      <xdr:spPr>
        <a:xfrm>
          <a:off x="8077200" y="3638550"/>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oneCellAnchor>
    <xdr:from>
      <xdr:col>26</xdr:col>
      <xdr:colOff>66675</xdr:colOff>
      <xdr:row>17</xdr:row>
      <xdr:rowOff>257175</xdr:rowOff>
    </xdr:from>
    <xdr:ext cx="889987" cy="275717"/>
    <xdr:sp macro="" textlink="">
      <xdr:nvSpPr>
        <xdr:cNvPr id="7" name="テキスト ボックス 6">
          <a:extLst>
            <a:ext uri="{FF2B5EF4-FFF2-40B4-BE49-F238E27FC236}">
              <a16:creationId xmlns:a16="http://schemas.microsoft.com/office/drawing/2014/main" id="{FF143F47-9004-4E64-9093-B81E00B8D6E0}"/>
            </a:ext>
          </a:extLst>
        </xdr:cNvPr>
        <xdr:cNvSpPr txBox="1"/>
      </xdr:nvSpPr>
      <xdr:spPr>
        <a:xfrm>
          <a:off x="8048625" y="6581775"/>
          <a:ext cx="8899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25A2495-BD30-467D-898B-CD3764B54EE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16A0D419-A25B-49E4-B269-E99EF895CF4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5EAAE21-F219-41EB-BDE1-072CE860EB84}"/>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2A6C044E-559D-41DF-89B7-52C51A426C1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CA5B609-1672-FA09-2215-6E5867E52B1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980DF581-02D7-1B0C-1508-B7F7BAB393C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214E1AAE-686A-0C01-06AE-FD13E425B92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E9333C89-346F-E422-2E0A-9A4C902196D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A63E360-F6F2-C068-F8EB-72F86A33D8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BCD06B53-884F-CF24-CC3F-FA2A155DC83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AF0FB7E4-9CBF-57D6-8949-248EBC64A50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1C8BB59C-8AF6-4FA3-C69D-08695396892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AFE9CD9-45C2-E129-7826-AAED5E0926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A5F61864-8488-7771-8C98-9077EFD6CBE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A507F35C-533F-1404-0134-3E6EC929D68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109CEEC8-3C30-DD24-0C7A-FD1B580C0E9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7AE102D7-F4E5-FE98-D584-26664348933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995AD9B-E0D2-7F2D-52D0-689277E859F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04BA0A71-364A-03D4-4431-0D406CD9A5F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E91FBE45-7A8D-850F-BC07-3A9C985AE2C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5798F8A1-AC95-B23E-7ACC-C4540B66E08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7207AAA9-D56C-496C-D447-BFBC14365B5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BEC35AB5-C4DC-BB79-39C1-6A8F71E37ED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94D6B41-4F45-014C-2A50-4AE11CE02DC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EED669F-CCBF-3B63-7931-4728069F4E5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964A3986-D2D8-F547-266E-A50F970570D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277ADA25-84B1-96CD-DEE5-595BFB6FCFF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195070B9-BED5-4AA1-9110-E6ECEDE7AA1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EC5A470-9CF0-1F61-DAE2-8B34D2A7723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662ADDC5-A0C5-6630-6E94-38C1B78E205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3643CF9B-3443-9F37-967B-A584FB1E852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22196096-52C5-33EE-62F5-D7A9ED21E51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1C356CBC-8A9F-CE69-7924-B7879F8F3C4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E2AC0E6C-0F33-55B4-C63A-54FC5199C60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9CDE88B2-6499-FEF5-2780-C043CFB7913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B3D74D6-AE29-5998-3A12-509E4D01AFC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9A141927-E5B7-E337-06FF-444503359E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E41EFA23-B050-DBD2-7135-0076EDF9262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824E073-C8F5-9D37-B36F-1D40B0A5FD5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7BF1B5A3-A909-83D7-02D1-CC89EFB2269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16905B5C-DB51-A772-E197-5177ECF80E5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8222F180-59AD-95B0-702A-0E839858914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53BCC333-A65E-19BF-4382-3ECB5EAE8FA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1523E319-F845-2462-2452-CCFC5B787BD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277CA44F-6C05-7FBC-3DFC-A3462E04129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9D28B2F5-85E4-3052-8DB5-242AAE2F42C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1D3494DA-33BC-CE45-548F-6DAC6ABB3E9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0CB72508-3C5B-F092-D26F-BC921ED4924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A8A54308-30FB-29CA-D818-81912FD0B04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F137FC35-D27F-35F2-3291-60DB598B0ED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797960FC-2D51-9A22-0892-0E6FD94A943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8D4EBE35-A6A1-A797-5825-F5AEE9CC19E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F4626416-093F-22EF-15B7-FBDFD10BD48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16F28515-ACF0-E42E-9710-54275AF5E77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379ABA45-98C5-3671-65E5-8815235914C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F30A2A6F-A9AF-2710-D678-AC032C97A3A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647892E-B76C-EC63-3A73-813394C299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2EAFD2E1-BDAD-529C-5017-729195A6BDE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A527B80C-AF84-28A0-B88D-C2D7FCF660D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017AF8C6-94C0-D555-F4AA-43438FD1024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B2AA15BE-1FDB-3249-BBEF-49909D1D8C1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5D70261B-2F86-F6FC-25AF-D8EF09FCFE1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A37AE203-9F78-AE1E-15CD-4863A2F0F997}"/>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DFF52ED9-FB52-A3C3-4B92-E1722FD1009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034DEB1-068E-6191-9BA6-00BC75DC105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2E9D0CE4-834A-809F-E4A7-9BD405BD418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D71AED97-09C4-77A5-18CF-C71DACD3B6C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EA9A28FF-0E12-904A-2207-2FAA27C9346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CF082D71-1C92-09EB-F97D-F351C48E95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02440A1B-8D8E-FA90-DB45-19E5C54C07F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D6FF360B-527B-5442-8B44-5A399D39356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1E580628-FDD2-A409-CCD9-4E953373320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3" name="図 2">
          <a:extLst>
            <a:ext uri="{FF2B5EF4-FFF2-40B4-BE49-F238E27FC236}">
              <a16:creationId xmlns:a16="http://schemas.microsoft.com/office/drawing/2014/main" id="{08C8D33A-D67E-82AE-C96D-137488FF540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5" name="図 4">
          <a:extLst>
            <a:ext uri="{FF2B5EF4-FFF2-40B4-BE49-F238E27FC236}">
              <a16:creationId xmlns:a16="http://schemas.microsoft.com/office/drawing/2014/main" id="{9605EF73-2590-1729-419D-DB91B34715F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6AF50F23-0B32-D485-8277-329D3E62760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256B9684-EA5B-456B-91D0-95C7FA659C0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64CD73F2-F3EA-4208-A1E6-2193BF93BE8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07CA1E1F-5381-4949-B7EC-DD0A83C02E4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twoCellAnchor editAs="oneCell">
    <xdr:from>
      <xdr:col>2</xdr:col>
      <xdr:colOff>60325</xdr:colOff>
      <xdr:row>25</xdr:row>
      <xdr:rowOff>22225</xdr:rowOff>
    </xdr:from>
    <xdr:to>
      <xdr:col>8</xdr:col>
      <xdr:colOff>53975</xdr:colOff>
      <xdr:row>37</xdr:row>
      <xdr:rowOff>149225</xdr:rowOff>
    </xdr:to>
    <xdr:pic>
      <xdr:nvPicPr>
        <xdr:cNvPr id="5" name="図 4">
          <a:extLst>
            <a:ext uri="{FF2B5EF4-FFF2-40B4-BE49-F238E27FC236}">
              <a16:creationId xmlns:a16="http://schemas.microsoft.com/office/drawing/2014/main" id="{BD3E644E-4268-4751-AA97-5001AFA9910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55700" y="4746625"/>
          <a:ext cx="2908300" cy="2184400"/>
        </a:xfrm>
        <a:prstGeom prst="rect">
          <a:avLst/>
        </a:prstGeom>
      </xdr:spPr>
    </xdr:pic>
    <xdr:clientData/>
  </xdr:twoCellAnchor>
  <xdr:twoCellAnchor editAs="oneCell">
    <xdr:from>
      <xdr:col>10</xdr:col>
      <xdr:colOff>46038</xdr:colOff>
      <xdr:row>25</xdr:row>
      <xdr:rowOff>22225</xdr:rowOff>
    </xdr:from>
    <xdr:to>
      <xdr:col>16</xdr:col>
      <xdr:colOff>68263</xdr:colOff>
      <xdr:row>37</xdr:row>
      <xdr:rowOff>149225</xdr:rowOff>
    </xdr:to>
    <xdr:pic>
      <xdr:nvPicPr>
        <xdr:cNvPr id="6" name="図 5">
          <a:extLst>
            <a:ext uri="{FF2B5EF4-FFF2-40B4-BE49-F238E27FC236}">
              <a16:creationId xmlns:a16="http://schemas.microsoft.com/office/drawing/2014/main" id="{E010F9DD-1038-4FCD-BCF0-0CC6B707B179}"/>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94313" y="4746625"/>
          <a:ext cx="2908300" cy="2184400"/>
        </a:xfrm>
        <a:prstGeom prst="rect">
          <a:avLst/>
        </a:prstGeom>
      </xdr:spPr>
    </xdr:pic>
    <xdr:clientData/>
  </xdr:twoCellAnchor>
  <xdr:twoCellAnchor editAs="oneCell">
    <xdr:from>
      <xdr:col>18</xdr:col>
      <xdr:colOff>46038</xdr:colOff>
      <xdr:row>25</xdr:row>
      <xdr:rowOff>22225</xdr:rowOff>
    </xdr:from>
    <xdr:to>
      <xdr:col>24</xdr:col>
      <xdr:colOff>68263</xdr:colOff>
      <xdr:row>37</xdr:row>
      <xdr:rowOff>149225</xdr:rowOff>
    </xdr:to>
    <xdr:pic>
      <xdr:nvPicPr>
        <xdr:cNvPr id="7" name="図 6">
          <a:extLst>
            <a:ext uri="{FF2B5EF4-FFF2-40B4-BE49-F238E27FC236}">
              <a16:creationId xmlns:a16="http://schemas.microsoft.com/office/drawing/2014/main" id="{39E61A8E-ECFD-4564-94BB-68630756D33B}"/>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8638" y="4746625"/>
          <a:ext cx="2908300" cy="2184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853977ED-8808-401E-B3FD-01233415D31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85F83CDE-D434-41D6-9B48-3B29291529F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E6DA096D-474F-4ECB-81E2-E29D3CAFA54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C2B028B-E89D-492E-9A02-C84C177565C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647535C7-328F-4697-972C-1C3E2A7D0E2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93F8917-44FF-435F-865D-A10365E63A2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9CC1B6A-EB90-4DE4-A166-29686A757AC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65B0C89-3AF2-4CCA-87F3-1C89F92E724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ACD1FB4-1A8F-4EF0-B454-8D80C76DF6D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08C4614-99F1-4192-BB81-36B54F2229A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876AB76-E07E-4488-9C44-DF7F365E572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299905E-C0B7-441F-B019-6999AB04EA4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C197D51-1D8C-4A40-9810-F8A511DBF6A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5F7771C-5CE4-4F23-A9E0-296696A1F3A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A8E30C2-01D5-4FA1-A50A-22E4C96C1CA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898E4A6-8B46-4831-86BB-50C413E62B1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8D2E499-2596-4879-AD3F-7FCAE9DD566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7.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8.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9.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20.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21.xml.rels>&#65279;<?xml version="1.0" encoding="utf-8" standalone="yes"?>
<Relationships xmlns="http://schemas.openxmlformats.org/package/2006/relationships">
  <Relationship Id="rId2" Type="http://schemas.openxmlformats.org/officeDocument/2006/relationships/drawing" Target="../drawings/drawing16.xml" />
</Relationships>
</file>

<file path=xl/worksheets/_rels/sheet22.xml.rels>&#65279;<?xml version="1.0" encoding="utf-8" standalone="yes"?>
<Relationships xmlns="http://schemas.openxmlformats.org/package/2006/relationships">
  <Relationship Id="rId2" Type="http://schemas.openxmlformats.org/officeDocument/2006/relationships/drawing" Target="../drawings/drawing17.xml" />
</Relationships>
</file>

<file path=xl/worksheets/_rels/sheet23.xml.rels>&#65279;<?xml version="1.0" encoding="utf-8" standalone="yes"?>
<Relationships xmlns="http://schemas.openxmlformats.org/package/2006/relationships">
  <Relationship Id="rId2" Type="http://schemas.openxmlformats.org/officeDocument/2006/relationships/drawing" Target="../drawings/drawing18.xml" />
</Relationships>
</file>

<file path=xl/worksheets/_rels/sheet24.xml.rels>&#65279;<?xml version="1.0" encoding="utf-8" standalone="yes"?>
<Relationships xmlns="http://schemas.openxmlformats.org/package/2006/relationships">
  <Relationship Id="rId2" Type="http://schemas.openxmlformats.org/officeDocument/2006/relationships/drawing" Target="../drawings/drawing19.xml" />
</Relationships>
</file>

<file path=xl/worksheets/_rels/sheet25.xml.rels>&#65279;<?xml version="1.0" encoding="utf-8" standalone="yes"?>
<Relationships xmlns="http://schemas.openxmlformats.org/package/2006/relationships">
  <Relationship Id="rId2" Type="http://schemas.openxmlformats.org/officeDocument/2006/relationships/drawing" Target="../drawings/drawing20.xml" />
</Relationships>
</file>

<file path=xl/worksheets/_rels/sheet26.xml.rels>&#65279;<?xml version="1.0" encoding="utf-8" standalone="yes"?>
<Relationships xmlns="http://schemas.openxmlformats.org/package/2006/relationships">
  <Relationship Id="rId2" Type="http://schemas.openxmlformats.org/officeDocument/2006/relationships/drawing" Target="../drawings/drawing21.xml" />
</Relationships>
</file>

<file path=xl/worksheets/_rels/sheet27.xml.rels>&#65279;<?xml version="1.0" encoding="utf-8" standalone="yes"?>
<Relationships xmlns="http://schemas.openxmlformats.org/package/2006/relationships">
  <Relationship Id="rId2" Type="http://schemas.openxmlformats.org/officeDocument/2006/relationships/drawing" Target="../drawings/drawing22.xml" />
</Relationships>
</file>

<file path=xl/worksheets/_rels/sheet28.xml.rels>&#65279;<?xml version="1.0" encoding="utf-8" standalone="yes"?>
<Relationships xmlns="http://schemas.openxmlformats.org/package/2006/relationships">
  <Relationship Id="rId2" Type="http://schemas.openxmlformats.org/officeDocument/2006/relationships/drawing" Target="../drawings/drawing23.xml" />
</Relationships>
</file>

<file path=xl/worksheets/_rels/sheet29.xml.rels>&#65279;<?xml version="1.0" encoding="utf-8" standalone="yes"?>
<Relationships xmlns="http://schemas.openxmlformats.org/package/2006/relationships">
  <Relationship Id="rId2" Type="http://schemas.openxmlformats.org/officeDocument/2006/relationships/drawing" Target="../drawings/drawing24.xml" />
</Relationships>
</file>

<file path=xl/worksheets/_rels/sheet30.xml.rels>&#65279;<?xml version="1.0" encoding="utf-8" standalone="yes"?>
<Relationships xmlns="http://schemas.openxmlformats.org/package/2006/relationships">
  <Relationship Id="rId2" Type="http://schemas.openxmlformats.org/officeDocument/2006/relationships/drawing" Target="../drawings/drawing25.xml" />
</Relationships>
</file>

<file path=xl/worksheets/_rels/sheet31.xml.rels>&#65279;<?xml version="1.0" encoding="utf-8" standalone="yes"?>
<Relationships xmlns="http://schemas.openxmlformats.org/package/2006/relationships">
  <Relationship Id="rId2" Type="http://schemas.openxmlformats.org/officeDocument/2006/relationships/drawing" Target="../drawings/drawing26.xml" />
</Relationships>
</file>

<file path=xl/worksheets/_rels/sheet32.xml.rels>&#65279;<?xml version="1.0" encoding="utf-8" standalone="yes"?>
<Relationships xmlns="http://schemas.openxmlformats.org/package/2006/relationships">
  <Relationship Id="rId2" Type="http://schemas.openxmlformats.org/officeDocument/2006/relationships/drawing" Target="../drawings/drawing27.xml" />
</Relationships>
</file>

<file path=xl/worksheets/_rels/sheet33.xml.rels>&#65279;<?xml version="1.0" encoding="utf-8" standalone="yes"?>
<Relationships xmlns="http://schemas.openxmlformats.org/package/2006/relationships">
  <Relationship Id="rId2" Type="http://schemas.openxmlformats.org/officeDocument/2006/relationships/drawing" Target="../drawings/drawing28.xml" />
</Relationships>
</file>

<file path=xl/worksheets/_rels/sheet34.xml.rels>&#65279;<?xml version="1.0" encoding="utf-8" standalone="yes"?>
<Relationships xmlns="http://schemas.openxmlformats.org/package/2006/relationships">
  <Relationship Id="rId2" Type="http://schemas.openxmlformats.org/officeDocument/2006/relationships/drawing" Target="../drawings/drawing29.xml" />
</Relationships>
</file>

<file path=xl/worksheets/_rels/sheet35.xml.rels>&#65279;<?xml version="1.0" encoding="utf-8" standalone="yes"?>
<Relationships xmlns="http://schemas.openxmlformats.org/package/2006/relationships">
  <Relationship Id="rId2" Type="http://schemas.openxmlformats.org/officeDocument/2006/relationships/drawing" Target="../drawings/drawing30.xml" />
</Relationships>
</file>

<file path=xl/worksheets/_rels/sheet36.xml.rels>&#65279;<?xml version="1.0" encoding="utf-8" standalone="yes"?>
<Relationships xmlns="http://schemas.openxmlformats.org/package/2006/relationships">
  <Relationship Id="rId2" Type="http://schemas.openxmlformats.org/officeDocument/2006/relationships/drawing" Target="../drawings/drawing31.xml" />
</Relationships>
</file>

<file path=xl/worksheets/_rels/sheet37.xml.rels>&#65279;<?xml version="1.0" encoding="utf-8" standalone="yes"?>
<Relationships xmlns="http://schemas.openxmlformats.org/package/2006/relationships">
  <Relationship Id="rId2" Type="http://schemas.openxmlformats.org/officeDocument/2006/relationships/drawing" Target="../drawings/drawing32.xml" />
</Relationships>
</file>

<file path=xl/worksheets/_rels/sheet38.xml.rels>&#65279;<?xml version="1.0" encoding="utf-8" standalone="yes"?>
<Relationships xmlns="http://schemas.openxmlformats.org/package/2006/relationships">
  <Relationship Id="rId2" Type="http://schemas.openxmlformats.org/officeDocument/2006/relationships/drawing" Target="../drawings/drawing33.xml" />
</Relationships>
</file>

<file path=xl/worksheets/_rels/sheet39.xml.rels>&#65279;<?xml version="1.0" encoding="utf-8" standalone="yes"?>
<Relationships xmlns="http://schemas.openxmlformats.org/package/2006/relationships">
  <Relationship Id="rId2" Type="http://schemas.openxmlformats.org/officeDocument/2006/relationships/drawing" Target="../drawings/drawing34.xml" />
</Relationships>
</file>

<file path=xl/worksheets/_rels/sheet40.xml.rels>&#65279;<?xml version="1.0" encoding="utf-8" standalone="yes"?>
<Relationships xmlns="http://schemas.openxmlformats.org/package/2006/relationships">
  <Relationship Id="rId2" Type="http://schemas.openxmlformats.org/officeDocument/2006/relationships/drawing" Target="../drawings/drawing35.xml" />
</Relationships>
</file>

<file path=xl/worksheets/_rels/sheet41.xml.rels>&#65279;<?xml version="1.0" encoding="utf-8" standalone="yes"?>
<Relationships xmlns="http://schemas.openxmlformats.org/package/2006/relationships">
  <Relationship Id="rId2" Type="http://schemas.openxmlformats.org/officeDocument/2006/relationships/drawing" Target="../drawings/drawing36.xml" />
</Relationships>
</file>

<file path=xl/worksheets/_rels/sheet42.xml.rels>&#65279;<?xml version="1.0" encoding="utf-8" standalone="yes"?>
<Relationships xmlns="http://schemas.openxmlformats.org/package/2006/relationships">
  <Relationship Id="rId2" Type="http://schemas.openxmlformats.org/officeDocument/2006/relationships/drawing" Target="../drawings/drawing37.xml" />
</Relationships>
</file>

<file path=xl/worksheets/_rels/sheet43.xml.rels>&#65279;<?xml version="1.0" encoding="utf-8" standalone="yes"?>
<Relationships xmlns="http://schemas.openxmlformats.org/package/2006/relationships">
  <Relationship Id="rId2" Type="http://schemas.openxmlformats.org/officeDocument/2006/relationships/drawing" Target="../drawings/drawing38.xml" />
</Relationships>
</file>

<file path=xl/worksheets/_rels/sheet44.xml.rels>&#65279;<?xml version="1.0" encoding="utf-8" standalone="yes"?>
<Relationships xmlns="http://schemas.openxmlformats.org/package/2006/relationships" />
</file>

<file path=xl/worksheets/_rels/sheet45.xml.rels>&#65279;<?xml version="1.0" encoding="utf-8" standalone="yes"?>
<Relationships xmlns="http://schemas.openxmlformats.org/package/2006/relationships" />
</file>

<file path=xl/worksheets/_rels/sheet4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685BF-70F8-4B6C-B866-AABE4576CB71}">
  <sheetPr codeName="Sheet1">
    <pageSetUpPr fitToPage="1"/>
  </sheetPr>
  <dimension ref="B1:AK31"/>
  <sheetViews>
    <sheetView showGridLines="0" tabSelected="1" view="pageBreakPreview" zoomScale="85" zoomScaleNormal="55" zoomScaleSheetLayoutView="85" workbookViewId="0">
      <selection activeCell="W2" sqref="W2:AB2"/>
    </sheetView>
  </sheetViews>
  <sheetFormatPr defaultColWidth="9" defaultRowHeight="18" customHeight="1" x14ac:dyDescent="0.15"/>
  <cols>
    <col min="1" max="1" width="1.75" style="23" customWidth="1"/>
    <col min="2" max="12" width="5.875" style="143" customWidth="1"/>
    <col min="13" max="14" width="3.25" style="143" customWidth="1"/>
    <col min="15" max="18" width="5.875" style="143" customWidth="1"/>
    <col min="19" max="22" width="3.25" style="143" customWidth="1"/>
    <col min="23" max="23" width="5.875" style="154" customWidth="1"/>
    <col min="24" max="24" width="9.625" style="154" customWidth="1"/>
    <col min="25" max="25" width="5.875" style="154" customWidth="1"/>
    <col min="26" max="26" width="5.875" style="143" customWidth="1"/>
    <col min="27" max="28" width="3.25" style="143" customWidth="1"/>
    <col min="29" max="29" width="1.5" style="23" customWidth="1"/>
    <col min="30" max="30" width="9" style="23"/>
    <col min="31" max="33" width="9.125" style="23" bestFit="1" customWidth="1"/>
    <col min="34" max="34" width="10.875" style="23" bestFit="1" customWidth="1"/>
    <col min="35" max="16384" width="9" style="23"/>
  </cols>
  <sheetData>
    <row r="1" spans="2:37" ht="10.5" customHeight="1" x14ac:dyDescent="0.15"/>
    <row r="2" spans="2:37" ht="24.95" customHeight="1" x14ac:dyDescent="0.15">
      <c r="B2" s="168" t="s">
        <v>469</v>
      </c>
      <c r="C2" s="168"/>
      <c r="D2" s="168"/>
      <c r="E2" s="168"/>
      <c r="F2" s="168"/>
      <c r="G2" s="168"/>
      <c r="H2" s="168"/>
      <c r="I2" s="168"/>
      <c r="J2" s="168"/>
      <c r="K2" s="168"/>
      <c r="L2" s="168"/>
      <c r="M2" s="168"/>
      <c r="N2" s="168"/>
      <c r="O2" s="168"/>
      <c r="P2" s="168"/>
      <c r="Q2" s="168"/>
      <c r="R2" s="168"/>
      <c r="S2" s="257" t="s">
        <v>470</v>
      </c>
      <c r="T2" s="258"/>
      <c r="U2" s="258"/>
      <c r="V2" s="259"/>
      <c r="W2" s="260" t="s">
        <v>626</v>
      </c>
      <c r="X2" s="260"/>
      <c r="Y2" s="260"/>
      <c r="Z2" s="260"/>
      <c r="AA2" s="260"/>
      <c r="AB2" s="260"/>
    </row>
    <row r="3" spans="2:37" ht="20.100000000000001" customHeight="1" x14ac:dyDescent="0.15">
      <c r="B3" s="261" t="s">
        <v>219</v>
      </c>
      <c r="C3" s="261"/>
      <c r="D3" s="262" t="s">
        <v>471</v>
      </c>
      <c r="E3" s="263"/>
      <c r="F3" s="263"/>
      <c r="G3" s="264"/>
      <c r="H3" s="265" t="s">
        <v>244</v>
      </c>
      <c r="I3" s="265"/>
      <c r="J3" s="262" t="s">
        <v>472</v>
      </c>
      <c r="K3" s="263"/>
      <c r="L3" s="263"/>
      <c r="M3" s="263"/>
      <c r="N3" s="263"/>
      <c r="O3" s="173"/>
      <c r="P3" s="268" t="s">
        <v>473</v>
      </c>
      <c r="Q3" s="269"/>
      <c r="R3" s="272" t="s">
        <v>474</v>
      </c>
      <c r="S3" s="273"/>
      <c r="T3" s="273"/>
      <c r="U3" s="273"/>
      <c r="V3" s="274"/>
      <c r="W3" s="257" t="s">
        <v>475</v>
      </c>
      <c r="X3" s="258"/>
      <c r="Y3" s="258"/>
      <c r="Z3" s="278" t="s">
        <v>44</v>
      </c>
      <c r="AA3" s="279"/>
      <c r="AB3" s="280"/>
    </row>
    <row r="4" spans="2:37" ht="20.100000000000001" customHeight="1" x14ac:dyDescent="0.15">
      <c r="B4" s="288" t="s">
        <v>432</v>
      </c>
      <c r="C4" s="288"/>
      <c r="D4" s="266" t="s">
        <v>476</v>
      </c>
      <c r="E4" s="267"/>
      <c r="F4" s="267"/>
      <c r="G4" s="289"/>
      <c r="H4" s="265"/>
      <c r="I4" s="265"/>
      <c r="J4" s="266"/>
      <c r="K4" s="267"/>
      <c r="L4" s="267"/>
      <c r="M4" s="267"/>
      <c r="N4" s="267"/>
      <c r="O4" s="177"/>
      <c r="P4" s="270"/>
      <c r="Q4" s="271"/>
      <c r="R4" s="275"/>
      <c r="S4" s="276"/>
      <c r="T4" s="276"/>
      <c r="U4" s="276"/>
      <c r="V4" s="277"/>
      <c r="W4" s="257" t="s">
        <v>477</v>
      </c>
      <c r="X4" s="258"/>
      <c r="Y4" s="258"/>
      <c r="Z4" s="278"/>
      <c r="AA4" s="279"/>
      <c r="AB4" s="280"/>
    </row>
    <row r="5" spans="2:37" ht="20.100000000000001" customHeight="1" x14ac:dyDescent="0.15">
      <c r="B5" s="290" t="s">
        <v>434</v>
      </c>
      <c r="C5" s="290"/>
      <c r="D5" s="178" t="s">
        <v>435</v>
      </c>
      <c r="E5" s="285" t="s">
        <v>478</v>
      </c>
      <c r="F5" s="285"/>
      <c r="G5" s="285"/>
      <c r="H5" s="268" t="s">
        <v>479</v>
      </c>
      <c r="I5" s="291"/>
      <c r="J5" s="269"/>
      <c r="K5" s="272" t="s">
        <v>480</v>
      </c>
      <c r="L5" s="273"/>
      <c r="M5" s="273"/>
      <c r="N5" s="273"/>
      <c r="O5" s="274"/>
      <c r="P5" s="292" t="s">
        <v>481</v>
      </c>
      <c r="Q5" s="293"/>
      <c r="R5" s="296">
        <v>45747</v>
      </c>
      <c r="S5" s="297"/>
      <c r="T5" s="298"/>
      <c r="U5" s="270" t="s">
        <v>439</v>
      </c>
      <c r="V5" s="281"/>
      <c r="W5" s="271"/>
      <c r="X5" s="282" t="s">
        <v>440</v>
      </c>
      <c r="Y5" s="283"/>
      <c r="Z5" s="284">
        <v>57</v>
      </c>
      <c r="AA5" s="284"/>
      <c r="AB5" s="182" t="s">
        <v>441</v>
      </c>
    </row>
    <row r="6" spans="2:37" ht="20.100000000000001" customHeight="1" x14ac:dyDescent="0.15">
      <c r="B6" s="290"/>
      <c r="C6" s="290"/>
      <c r="D6" s="178" t="s">
        <v>446</v>
      </c>
      <c r="E6" s="285" t="s">
        <v>478</v>
      </c>
      <c r="F6" s="285"/>
      <c r="G6" s="285"/>
      <c r="H6" s="270"/>
      <c r="I6" s="281"/>
      <c r="J6" s="271"/>
      <c r="K6" s="275"/>
      <c r="L6" s="276"/>
      <c r="M6" s="276"/>
      <c r="N6" s="276"/>
      <c r="O6" s="277"/>
      <c r="P6" s="294"/>
      <c r="Q6" s="295"/>
      <c r="R6" s="299"/>
      <c r="S6" s="300"/>
      <c r="T6" s="301"/>
      <c r="U6" s="257" t="s">
        <v>482</v>
      </c>
      <c r="V6" s="258"/>
      <c r="W6" s="259"/>
      <c r="X6" s="286" t="s">
        <v>18</v>
      </c>
      <c r="Y6" s="284"/>
      <c r="Z6" s="284"/>
      <c r="AA6" s="284"/>
      <c r="AB6" s="287"/>
    </row>
    <row r="7" spans="2:37" ht="18.95" customHeight="1" x14ac:dyDescent="0.15">
      <c r="B7" s="334" t="s">
        <v>483</v>
      </c>
      <c r="C7" s="302" t="s">
        <v>484</v>
      </c>
      <c r="D7" s="303"/>
      <c r="E7" s="311">
        <v>340841.82</v>
      </c>
      <c r="F7" s="317"/>
      <c r="G7" s="318"/>
      <c r="H7" s="302" t="s">
        <v>485</v>
      </c>
      <c r="I7" s="308"/>
      <c r="J7" s="303"/>
      <c r="K7" s="319" t="s">
        <v>486</v>
      </c>
      <c r="L7" s="320"/>
      <c r="M7" s="321" t="s">
        <v>487</v>
      </c>
      <c r="N7" s="322"/>
      <c r="O7" s="302" t="s">
        <v>488</v>
      </c>
      <c r="P7" s="303"/>
      <c r="Q7" s="304" t="s">
        <v>489</v>
      </c>
      <c r="R7" s="305"/>
      <c r="S7" s="306" t="s">
        <v>490</v>
      </c>
      <c r="T7" s="302" t="s">
        <v>491</v>
      </c>
      <c r="U7" s="308"/>
      <c r="V7" s="308"/>
      <c r="W7" s="303"/>
      <c r="X7" s="171" t="s">
        <v>492</v>
      </c>
      <c r="Y7" s="200" t="s">
        <v>493</v>
      </c>
      <c r="Z7" s="176" t="s">
        <v>494</v>
      </c>
      <c r="AA7" s="288" t="s">
        <v>495</v>
      </c>
      <c r="AB7" s="288"/>
      <c r="AD7" s="27"/>
      <c r="AE7" s="23">
        <f>INT(E7/10000)</f>
        <v>34</v>
      </c>
      <c r="AF7" s="23">
        <f>INT(E7/100)-AE7*100</f>
        <v>8</v>
      </c>
      <c r="AG7" s="201">
        <f>E7-AE7*10000-AF7*100</f>
        <v>41.820000000006985</v>
      </c>
      <c r="AH7" s="202">
        <f>ROUND(AE7+AF7/60+AG7/60/60,5)</f>
        <v>34.144950000000001</v>
      </c>
      <c r="AI7" s="202" t="str">
        <f>TEXT(AH7,"0.00000")</f>
        <v>34.14495</v>
      </c>
    </row>
    <row r="8" spans="2:37" ht="18.95" customHeight="1" x14ac:dyDescent="0.15">
      <c r="B8" s="270"/>
      <c r="C8" s="309" t="s">
        <v>496</v>
      </c>
      <c r="D8" s="310"/>
      <c r="E8" s="311">
        <v>1312245.3</v>
      </c>
      <c r="F8" s="312"/>
      <c r="G8" s="313"/>
      <c r="H8" s="309" t="s">
        <v>497</v>
      </c>
      <c r="I8" s="314"/>
      <c r="J8" s="310"/>
      <c r="K8" s="315"/>
      <c r="L8" s="316"/>
      <c r="M8" s="321"/>
      <c r="N8" s="322"/>
      <c r="O8" s="309" t="s">
        <v>498</v>
      </c>
      <c r="P8" s="310"/>
      <c r="Q8" s="325"/>
      <c r="R8" s="326"/>
      <c r="S8" s="307"/>
      <c r="T8" s="327" t="s">
        <v>499</v>
      </c>
      <c r="U8" s="257" t="s">
        <v>500</v>
      </c>
      <c r="V8" s="258"/>
      <c r="W8" s="259"/>
      <c r="X8" s="203"/>
      <c r="Y8" s="203"/>
      <c r="Z8" s="203"/>
      <c r="AA8" s="330"/>
      <c r="AB8" s="330"/>
      <c r="AD8" s="155"/>
      <c r="AE8" s="23">
        <f>INT(E8/10000)</f>
        <v>131</v>
      </c>
      <c r="AF8" s="23">
        <f>INT(E8/100)-AE8*100</f>
        <v>22</v>
      </c>
      <c r="AG8" s="201">
        <f>E8-AE8*10000-AF8*100</f>
        <v>45.300000000046566</v>
      </c>
      <c r="AH8" s="202">
        <f>ROUND(AE8+AF8/60+AG8/60/60,5)</f>
        <v>131.37925000000001</v>
      </c>
      <c r="AI8" s="202" t="str">
        <f>TEXT(AH8,"0.00000")</f>
        <v>131.37925</v>
      </c>
    </row>
    <row r="9" spans="2:37" ht="18.95" customHeight="1" x14ac:dyDescent="0.15">
      <c r="B9" s="331" t="s">
        <v>501</v>
      </c>
      <c r="C9" s="309" t="s">
        <v>484</v>
      </c>
      <c r="D9" s="310"/>
      <c r="E9" s="311">
        <v>340843.6</v>
      </c>
      <c r="F9" s="312"/>
      <c r="G9" s="313"/>
      <c r="H9" s="332" t="s">
        <v>502</v>
      </c>
      <c r="I9" s="333"/>
      <c r="J9" s="333"/>
      <c r="K9" s="325"/>
      <c r="L9" s="326"/>
      <c r="M9" s="321"/>
      <c r="N9" s="322"/>
      <c r="O9" s="309" t="s">
        <v>503</v>
      </c>
      <c r="P9" s="310"/>
      <c r="Q9" s="335"/>
      <c r="R9" s="335"/>
      <c r="S9" s="307"/>
      <c r="T9" s="328"/>
      <c r="U9" s="257" t="s">
        <v>504</v>
      </c>
      <c r="V9" s="258"/>
      <c r="W9" s="259"/>
      <c r="X9" s="203"/>
      <c r="Y9" s="203"/>
      <c r="Z9" s="203"/>
      <c r="AA9" s="330"/>
      <c r="AB9" s="330"/>
      <c r="AD9" s="155"/>
    </row>
    <row r="10" spans="2:37" ht="18.95" customHeight="1" x14ac:dyDescent="0.15">
      <c r="B10" s="302"/>
      <c r="C10" s="309" t="s">
        <v>496</v>
      </c>
      <c r="D10" s="310"/>
      <c r="E10" s="311">
        <v>1312245.3400000001</v>
      </c>
      <c r="F10" s="312"/>
      <c r="G10" s="313"/>
      <c r="H10" s="309" t="s">
        <v>505</v>
      </c>
      <c r="I10" s="314"/>
      <c r="J10" s="310"/>
      <c r="K10" s="336" t="s">
        <v>506</v>
      </c>
      <c r="L10" s="316"/>
      <c r="M10" s="323"/>
      <c r="N10" s="324"/>
      <c r="O10" s="309" t="s">
        <v>507</v>
      </c>
      <c r="P10" s="310"/>
      <c r="Q10" s="337"/>
      <c r="R10" s="337"/>
      <c r="S10" s="307"/>
      <c r="T10" s="329"/>
      <c r="U10" s="257" t="s">
        <v>508</v>
      </c>
      <c r="V10" s="258"/>
      <c r="W10" s="259"/>
      <c r="X10" s="203"/>
      <c r="Y10" s="203"/>
      <c r="Z10" s="203"/>
      <c r="AA10" s="330"/>
      <c r="AB10" s="330"/>
      <c r="AD10" s="155"/>
    </row>
    <row r="11" spans="2:37" ht="18.95" customHeight="1" x14ac:dyDescent="0.15">
      <c r="B11" s="309" t="s">
        <v>509</v>
      </c>
      <c r="C11" s="314"/>
      <c r="D11" s="310"/>
      <c r="E11" s="325" t="s">
        <v>510</v>
      </c>
      <c r="F11" s="338"/>
      <c r="G11" s="326"/>
      <c r="H11" s="309" t="s">
        <v>511</v>
      </c>
      <c r="I11" s="314"/>
      <c r="J11" s="310"/>
      <c r="K11" s="336" t="s">
        <v>489</v>
      </c>
      <c r="L11" s="316"/>
      <c r="M11" s="339" t="s">
        <v>512</v>
      </c>
      <c r="N11" s="340"/>
      <c r="O11" s="309" t="s">
        <v>488</v>
      </c>
      <c r="P11" s="310"/>
      <c r="Q11" s="341"/>
      <c r="R11" s="341"/>
      <c r="S11" s="307"/>
      <c r="T11" s="206" t="s">
        <v>513</v>
      </c>
      <c r="U11" s="257" t="s">
        <v>514</v>
      </c>
      <c r="V11" s="258"/>
      <c r="W11" s="259"/>
      <c r="X11" s="203"/>
      <c r="Y11" s="203"/>
      <c r="Z11" s="203"/>
      <c r="AA11" s="330"/>
      <c r="AB11" s="330"/>
      <c r="AD11" s="155"/>
    </row>
    <row r="12" spans="2:37" ht="18.95" customHeight="1" x14ac:dyDescent="0.15">
      <c r="B12" s="309" t="s">
        <v>515</v>
      </c>
      <c r="C12" s="314"/>
      <c r="D12" s="310"/>
      <c r="E12" s="325"/>
      <c r="F12" s="338"/>
      <c r="G12" s="145" t="s">
        <v>516</v>
      </c>
      <c r="H12" s="340" t="s">
        <v>517</v>
      </c>
      <c r="I12" s="306" t="s">
        <v>483</v>
      </c>
      <c r="J12" s="207" t="s">
        <v>518</v>
      </c>
      <c r="K12" s="325" t="s">
        <v>519</v>
      </c>
      <c r="L12" s="326"/>
      <c r="M12" s="323"/>
      <c r="N12" s="324"/>
      <c r="O12" s="309" t="s">
        <v>507</v>
      </c>
      <c r="P12" s="310"/>
      <c r="Q12" s="342"/>
      <c r="R12" s="342"/>
      <c r="S12" s="307"/>
      <c r="T12" s="327" t="s">
        <v>520</v>
      </c>
      <c r="U12" s="257" t="s">
        <v>521</v>
      </c>
      <c r="V12" s="258"/>
      <c r="W12" s="259"/>
      <c r="X12" s="203"/>
      <c r="Y12" s="203"/>
      <c r="Z12" s="203"/>
      <c r="AA12" s="330"/>
      <c r="AB12" s="330"/>
      <c r="AD12" s="155"/>
    </row>
    <row r="13" spans="2:37" ht="18.95" customHeight="1" x14ac:dyDescent="0.15">
      <c r="B13" s="331" t="s">
        <v>522</v>
      </c>
      <c r="C13" s="343"/>
      <c r="D13" s="344"/>
      <c r="E13" s="325">
        <v>40</v>
      </c>
      <c r="F13" s="338"/>
      <c r="G13" s="145" t="s">
        <v>523</v>
      </c>
      <c r="H13" s="322"/>
      <c r="I13" s="348"/>
      <c r="J13" s="207" t="s">
        <v>524</v>
      </c>
      <c r="K13" s="165"/>
      <c r="L13" s="208" t="s">
        <v>525</v>
      </c>
      <c r="M13" s="345" t="s">
        <v>526</v>
      </c>
      <c r="N13" s="346"/>
      <c r="O13" s="347"/>
      <c r="P13" s="171" t="s">
        <v>492</v>
      </c>
      <c r="Q13" s="181" t="s">
        <v>494</v>
      </c>
      <c r="R13" s="171" t="s">
        <v>507</v>
      </c>
      <c r="S13" s="307"/>
      <c r="T13" s="329"/>
      <c r="U13" s="257" t="s">
        <v>527</v>
      </c>
      <c r="V13" s="258"/>
      <c r="W13" s="259"/>
      <c r="X13" s="203"/>
      <c r="Y13" s="203"/>
      <c r="Z13" s="203"/>
      <c r="AA13" s="330"/>
      <c r="AB13" s="330"/>
      <c r="AD13" s="155"/>
      <c r="AF13" s="209"/>
      <c r="AG13" s="210"/>
      <c r="AH13" s="210"/>
      <c r="AI13" s="210"/>
      <c r="AJ13" s="211"/>
      <c r="AK13" s="212"/>
    </row>
    <row r="14" spans="2:37" ht="18.95" customHeight="1" x14ac:dyDescent="0.15">
      <c r="B14" s="331" t="s">
        <v>528</v>
      </c>
      <c r="C14" s="343"/>
      <c r="D14" s="344"/>
      <c r="E14" s="349">
        <v>7802</v>
      </c>
      <c r="F14" s="350"/>
      <c r="G14" s="159" t="s">
        <v>529</v>
      </c>
      <c r="H14" s="322"/>
      <c r="I14" s="306" t="s">
        <v>501</v>
      </c>
      <c r="J14" s="207" t="s">
        <v>518</v>
      </c>
      <c r="K14" s="325" t="s">
        <v>519</v>
      </c>
      <c r="L14" s="326"/>
      <c r="M14" s="306" t="s">
        <v>530</v>
      </c>
      <c r="N14" s="257" t="s">
        <v>531</v>
      </c>
      <c r="O14" s="259"/>
      <c r="P14" s="7" t="s">
        <v>532</v>
      </c>
      <c r="Q14" s="203">
        <v>3</v>
      </c>
      <c r="R14" s="213"/>
      <c r="S14" s="307"/>
      <c r="T14" s="327" t="s">
        <v>533</v>
      </c>
      <c r="U14" s="257" t="s">
        <v>534</v>
      </c>
      <c r="V14" s="258"/>
      <c r="W14" s="259"/>
      <c r="X14" s="203"/>
      <c r="Y14" s="203"/>
      <c r="Z14" s="203"/>
      <c r="AA14" s="330"/>
      <c r="AB14" s="330"/>
      <c r="AD14" s="155"/>
      <c r="AF14" s="209"/>
      <c r="AG14" s="210"/>
      <c r="AH14" s="210"/>
      <c r="AI14" s="210"/>
      <c r="AJ14" s="211"/>
      <c r="AK14" s="212"/>
    </row>
    <row r="15" spans="2:37" ht="18.95" customHeight="1" x14ac:dyDescent="0.15">
      <c r="B15" s="214"/>
      <c r="C15" s="309" t="s">
        <v>535</v>
      </c>
      <c r="D15" s="310"/>
      <c r="E15" s="325">
        <v>7</v>
      </c>
      <c r="F15" s="338"/>
      <c r="G15" s="145" t="s">
        <v>516</v>
      </c>
      <c r="H15" s="324"/>
      <c r="I15" s="348"/>
      <c r="J15" s="215" t="s">
        <v>524</v>
      </c>
      <c r="K15" s="216"/>
      <c r="L15" s="217" t="s">
        <v>525</v>
      </c>
      <c r="M15" s="307"/>
      <c r="N15" s="257" t="s">
        <v>536</v>
      </c>
      <c r="O15" s="259"/>
      <c r="P15" s="7" t="s">
        <v>537</v>
      </c>
      <c r="Q15" s="203"/>
      <c r="R15" s="213"/>
      <c r="S15" s="307"/>
      <c r="T15" s="328"/>
      <c r="U15" s="268" t="s">
        <v>538</v>
      </c>
      <c r="V15" s="291"/>
      <c r="W15" s="269"/>
      <c r="X15" s="218"/>
      <c r="Y15" s="203"/>
      <c r="Z15" s="203"/>
      <c r="AA15" s="330"/>
      <c r="AB15" s="330"/>
      <c r="AD15" s="155"/>
      <c r="AF15" s="209"/>
      <c r="AG15" s="210"/>
      <c r="AH15" s="210"/>
      <c r="AI15" s="210"/>
      <c r="AJ15" s="211"/>
      <c r="AK15" s="212"/>
    </row>
    <row r="16" spans="2:37" ht="18.95" customHeight="1" x14ac:dyDescent="0.15">
      <c r="B16" s="307" t="s">
        <v>539</v>
      </c>
      <c r="C16" s="331" t="s">
        <v>540</v>
      </c>
      <c r="D16" s="344"/>
      <c r="E16" s="325">
        <v>3</v>
      </c>
      <c r="F16" s="338"/>
      <c r="G16" s="144" t="s">
        <v>516</v>
      </c>
      <c r="H16" s="306" t="s">
        <v>541</v>
      </c>
      <c r="I16" s="309" t="s">
        <v>542</v>
      </c>
      <c r="J16" s="310"/>
      <c r="K16" s="165"/>
      <c r="L16" s="208" t="s">
        <v>543</v>
      </c>
      <c r="M16" s="307"/>
      <c r="N16" s="257" t="s">
        <v>544</v>
      </c>
      <c r="O16" s="259"/>
      <c r="P16" s="204"/>
      <c r="Q16" s="203"/>
      <c r="R16" s="213"/>
      <c r="S16" s="307"/>
      <c r="T16" s="328"/>
      <c r="U16" s="270"/>
      <c r="V16" s="281"/>
      <c r="W16" s="271"/>
      <c r="X16" s="203"/>
      <c r="Y16" s="203"/>
      <c r="Z16" s="203"/>
      <c r="AA16" s="330"/>
      <c r="AB16" s="330"/>
      <c r="AD16" s="155"/>
      <c r="AF16" s="209"/>
      <c r="AG16" s="210"/>
      <c r="AH16" s="210"/>
      <c r="AI16" s="210"/>
      <c r="AJ16" s="211"/>
      <c r="AK16" s="212"/>
    </row>
    <row r="17" spans="2:37" ht="18.95" customHeight="1" x14ac:dyDescent="0.15">
      <c r="B17" s="307"/>
      <c r="C17" s="302"/>
      <c r="D17" s="303"/>
      <c r="E17" s="325">
        <v>3</v>
      </c>
      <c r="F17" s="338"/>
      <c r="G17" s="144" t="s">
        <v>516</v>
      </c>
      <c r="H17" s="307"/>
      <c r="I17" s="331" t="s">
        <v>545</v>
      </c>
      <c r="J17" s="344"/>
      <c r="K17" s="165">
        <v>30</v>
      </c>
      <c r="L17" s="208" t="s">
        <v>543</v>
      </c>
      <c r="M17" s="307"/>
      <c r="N17" s="257" t="s">
        <v>546</v>
      </c>
      <c r="O17" s="259"/>
      <c r="P17" s="205"/>
      <c r="Q17" s="203"/>
      <c r="R17" s="213"/>
      <c r="S17" s="307"/>
      <c r="T17" s="328"/>
      <c r="U17" s="257" t="s">
        <v>547</v>
      </c>
      <c r="V17" s="258"/>
      <c r="W17" s="259"/>
      <c r="X17" s="203"/>
      <c r="Y17" s="203"/>
      <c r="Z17" s="204"/>
      <c r="AA17" s="351"/>
      <c r="AB17" s="352"/>
      <c r="AD17" s="155"/>
      <c r="AF17" s="209"/>
      <c r="AG17" s="210"/>
      <c r="AH17" s="210"/>
      <c r="AI17" s="210"/>
      <c r="AJ17" s="219"/>
      <c r="AK17" s="212"/>
    </row>
    <row r="18" spans="2:37" ht="18.95" customHeight="1" x14ac:dyDescent="0.15">
      <c r="B18" s="220"/>
      <c r="C18" s="309" t="s">
        <v>548</v>
      </c>
      <c r="D18" s="310"/>
      <c r="E18" s="325"/>
      <c r="F18" s="338"/>
      <c r="G18" s="144" t="s">
        <v>516</v>
      </c>
      <c r="H18" s="307"/>
      <c r="I18" s="302"/>
      <c r="J18" s="303"/>
      <c r="K18" s="165">
        <v>30</v>
      </c>
      <c r="L18" s="208" t="s">
        <v>543</v>
      </c>
      <c r="M18" s="307"/>
      <c r="N18" s="257" t="s">
        <v>549</v>
      </c>
      <c r="O18" s="259"/>
      <c r="P18" s="205"/>
      <c r="Q18" s="203"/>
      <c r="R18" s="213"/>
      <c r="S18" s="307"/>
      <c r="T18" s="328"/>
      <c r="U18" s="270" t="s">
        <v>550</v>
      </c>
      <c r="V18" s="281"/>
      <c r="W18" s="271"/>
      <c r="X18" s="221"/>
      <c r="Y18" s="221"/>
      <c r="Z18" s="222"/>
      <c r="AA18" s="330"/>
      <c r="AB18" s="330"/>
      <c r="AD18" s="155"/>
      <c r="AF18" s="209"/>
      <c r="AG18" s="210"/>
      <c r="AH18" s="210"/>
      <c r="AI18" s="210"/>
      <c r="AJ18" s="219"/>
      <c r="AK18" s="212"/>
    </row>
    <row r="19" spans="2:37" ht="18.95" customHeight="1" x14ac:dyDescent="0.15">
      <c r="B19" s="307" t="s">
        <v>551</v>
      </c>
      <c r="C19" s="302" t="s">
        <v>552</v>
      </c>
      <c r="D19" s="303"/>
      <c r="E19" s="325">
        <v>4.25</v>
      </c>
      <c r="F19" s="338"/>
      <c r="G19" s="160" t="s">
        <v>516</v>
      </c>
      <c r="H19" s="348"/>
      <c r="I19" s="309" t="s">
        <v>553</v>
      </c>
      <c r="J19" s="310"/>
      <c r="K19" s="165">
        <v>50</v>
      </c>
      <c r="L19" s="208" t="s">
        <v>543</v>
      </c>
      <c r="M19" s="307"/>
      <c r="N19" s="257"/>
      <c r="O19" s="259"/>
      <c r="P19" s="205"/>
      <c r="Q19" s="203"/>
      <c r="R19" s="213"/>
      <c r="S19" s="307"/>
      <c r="T19" s="327" t="s">
        <v>554</v>
      </c>
      <c r="U19" s="257" t="s">
        <v>555</v>
      </c>
      <c r="V19" s="258"/>
      <c r="W19" s="259"/>
      <c r="X19" s="221"/>
      <c r="Y19" s="221"/>
      <c r="Z19" s="203"/>
      <c r="AA19" s="330"/>
      <c r="AB19" s="330"/>
      <c r="AD19" s="155"/>
    </row>
    <row r="20" spans="2:37" ht="18.95" customHeight="1" x14ac:dyDescent="0.15">
      <c r="B20" s="307"/>
      <c r="C20" s="309" t="s">
        <v>556</v>
      </c>
      <c r="D20" s="310"/>
      <c r="E20" s="325"/>
      <c r="F20" s="338"/>
      <c r="G20" s="145" t="s">
        <v>516</v>
      </c>
      <c r="H20" s="306" t="s">
        <v>557</v>
      </c>
      <c r="I20" s="309" t="s">
        <v>542</v>
      </c>
      <c r="J20" s="310"/>
      <c r="K20" s="195"/>
      <c r="L20" s="223" t="s">
        <v>543</v>
      </c>
      <c r="M20" s="307"/>
      <c r="N20" s="257"/>
      <c r="O20" s="259"/>
      <c r="P20" s="205"/>
      <c r="Q20" s="224"/>
      <c r="R20" s="213"/>
      <c r="S20" s="307"/>
      <c r="T20" s="328"/>
      <c r="U20" s="257" t="s">
        <v>558</v>
      </c>
      <c r="V20" s="258"/>
      <c r="W20" s="259"/>
      <c r="X20" s="221"/>
      <c r="Y20" s="221"/>
      <c r="Z20" s="203"/>
      <c r="AA20" s="330"/>
      <c r="AB20" s="330"/>
      <c r="AD20" s="155"/>
    </row>
    <row r="21" spans="2:37" ht="18.95" customHeight="1" x14ac:dyDescent="0.15">
      <c r="B21" s="348"/>
      <c r="C21" s="309" t="s">
        <v>559</v>
      </c>
      <c r="D21" s="310"/>
      <c r="E21" s="325">
        <v>4.25</v>
      </c>
      <c r="F21" s="338"/>
      <c r="G21" s="145" t="s">
        <v>516</v>
      </c>
      <c r="H21" s="307"/>
      <c r="I21" s="309" t="s">
        <v>545</v>
      </c>
      <c r="J21" s="310"/>
      <c r="K21" s="192"/>
      <c r="L21" s="225" t="s">
        <v>543</v>
      </c>
      <c r="M21" s="307"/>
      <c r="N21" s="257"/>
      <c r="O21" s="259"/>
      <c r="P21" s="205"/>
      <c r="Q21" s="224"/>
      <c r="R21" s="213"/>
      <c r="S21" s="307"/>
      <c r="T21" s="328"/>
      <c r="U21" s="257" t="s">
        <v>560</v>
      </c>
      <c r="V21" s="258"/>
      <c r="W21" s="259"/>
      <c r="X21" s="221"/>
      <c r="Y21" s="221"/>
      <c r="Z21" s="203"/>
      <c r="AA21" s="330"/>
      <c r="AB21" s="330"/>
      <c r="AD21" s="155"/>
    </row>
    <row r="22" spans="2:37" ht="18.95" customHeight="1" x14ac:dyDescent="0.15">
      <c r="B22" s="215"/>
      <c r="C22" s="226" t="s">
        <v>561</v>
      </c>
      <c r="D22" s="227"/>
      <c r="E22" s="353"/>
      <c r="F22" s="353"/>
      <c r="G22" s="353"/>
      <c r="H22" s="348"/>
      <c r="I22" s="309" t="s">
        <v>553</v>
      </c>
      <c r="J22" s="310"/>
      <c r="K22" s="193"/>
      <c r="L22" s="228" t="s">
        <v>543</v>
      </c>
      <c r="M22" s="282"/>
      <c r="N22" s="283"/>
      <c r="O22" s="283"/>
      <c r="P22" s="354"/>
      <c r="Q22" s="282"/>
      <c r="R22" s="354"/>
      <c r="S22" s="307"/>
      <c r="T22" s="328"/>
      <c r="U22" s="257" t="s">
        <v>562</v>
      </c>
      <c r="V22" s="258"/>
      <c r="W22" s="259"/>
      <c r="X22" s="221"/>
      <c r="Y22" s="221"/>
      <c r="Z22" s="203"/>
      <c r="AA22" s="330"/>
      <c r="AB22" s="330"/>
      <c r="AD22" s="155"/>
    </row>
    <row r="23" spans="2:37" ht="18.95" customHeight="1" x14ac:dyDescent="0.15">
      <c r="B23" s="307" t="s">
        <v>563</v>
      </c>
      <c r="C23" s="226" t="s">
        <v>564</v>
      </c>
      <c r="D23" s="227"/>
      <c r="E23" s="355"/>
      <c r="F23" s="355"/>
      <c r="G23" s="355"/>
      <c r="H23" s="306" t="s">
        <v>565</v>
      </c>
      <c r="I23" s="309" t="s">
        <v>566</v>
      </c>
      <c r="J23" s="310"/>
      <c r="K23" s="309" t="s">
        <v>567</v>
      </c>
      <c r="L23" s="310"/>
      <c r="M23" s="257" t="s">
        <v>568</v>
      </c>
      <c r="N23" s="258"/>
      <c r="O23" s="258"/>
      <c r="P23" s="259"/>
      <c r="Q23" s="257" t="s">
        <v>507</v>
      </c>
      <c r="R23" s="259"/>
      <c r="S23" s="360" t="s">
        <v>569</v>
      </c>
      <c r="T23" s="361"/>
      <c r="U23" s="257" t="s">
        <v>570</v>
      </c>
      <c r="V23" s="258"/>
      <c r="W23" s="259"/>
      <c r="X23" s="221"/>
      <c r="Y23" s="221"/>
      <c r="Z23" s="203"/>
      <c r="AA23" s="330"/>
      <c r="AB23" s="330"/>
      <c r="AD23" s="155"/>
    </row>
    <row r="24" spans="2:37" ht="18.95" customHeight="1" x14ac:dyDescent="0.15">
      <c r="B24" s="307"/>
      <c r="C24" s="306" t="s">
        <v>571</v>
      </c>
      <c r="D24" s="257" t="s">
        <v>572</v>
      </c>
      <c r="E24" s="258"/>
      <c r="F24" s="356"/>
      <c r="G24" s="357"/>
      <c r="H24" s="307"/>
      <c r="I24" s="358"/>
      <c r="J24" s="359"/>
      <c r="K24" s="358"/>
      <c r="L24" s="359"/>
      <c r="M24" s="358"/>
      <c r="N24" s="366"/>
      <c r="O24" s="366"/>
      <c r="P24" s="359"/>
      <c r="Q24" s="358"/>
      <c r="R24" s="359"/>
      <c r="S24" s="362"/>
      <c r="T24" s="363"/>
      <c r="U24" s="257"/>
      <c r="V24" s="258"/>
      <c r="W24" s="259"/>
      <c r="X24" s="203"/>
      <c r="Y24" s="203"/>
      <c r="Z24" s="203"/>
      <c r="AA24" s="330"/>
      <c r="AB24" s="330"/>
      <c r="AD24" s="155"/>
    </row>
    <row r="25" spans="2:37" ht="18.95" customHeight="1" x14ac:dyDescent="0.15">
      <c r="B25" s="307"/>
      <c r="C25" s="307"/>
      <c r="D25" s="257" t="s">
        <v>573</v>
      </c>
      <c r="E25" s="258"/>
      <c r="F25" s="356"/>
      <c r="G25" s="357"/>
      <c r="H25" s="307"/>
      <c r="I25" s="358"/>
      <c r="J25" s="359"/>
      <c r="K25" s="358"/>
      <c r="L25" s="359"/>
      <c r="M25" s="358"/>
      <c r="N25" s="366"/>
      <c r="O25" s="366"/>
      <c r="P25" s="359"/>
      <c r="Q25" s="358"/>
      <c r="R25" s="359"/>
      <c r="S25" s="362"/>
      <c r="T25" s="363"/>
      <c r="U25" s="257"/>
      <c r="V25" s="258"/>
      <c r="W25" s="259"/>
      <c r="X25" s="203"/>
      <c r="Y25" s="203"/>
      <c r="Z25" s="203"/>
      <c r="AA25" s="330"/>
      <c r="AB25" s="330"/>
      <c r="AD25" s="155"/>
    </row>
    <row r="26" spans="2:37" ht="18.95" customHeight="1" x14ac:dyDescent="0.15">
      <c r="B26" s="307"/>
      <c r="C26" s="307"/>
      <c r="D26" s="257" t="s">
        <v>574</v>
      </c>
      <c r="E26" s="258"/>
      <c r="F26" s="356"/>
      <c r="G26" s="357"/>
      <c r="H26" s="307"/>
      <c r="I26" s="358"/>
      <c r="J26" s="359"/>
      <c r="K26" s="358"/>
      <c r="L26" s="359"/>
      <c r="M26" s="358"/>
      <c r="N26" s="366"/>
      <c r="O26" s="366"/>
      <c r="P26" s="359"/>
      <c r="Q26" s="358"/>
      <c r="R26" s="359"/>
      <c r="S26" s="364"/>
      <c r="T26" s="365"/>
      <c r="U26" s="257"/>
      <c r="V26" s="258"/>
      <c r="W26" s="259"/>
      <c r="X26" s="203"/>
      <c r="Y26" s="203"/>
      <c r="Z26" s="203"/>
      <c r="AA26" s="330"/>
      <c r="AB26" s="330"/>
      <c r="AD26" s="155"/>
    </row>
    <row r="27" spans="2:37" ht="18.95" customHeight="1" x14ac:dyDescent="0.15">
      <c r="B27" s="229"/>
      <c r="C27" s="348"/>
      <c r="D27" s="257" t="s">
        <v>575</v>
      </c>
      <c r="E27" s="258"/>
      <c r="F27" s="356"/>
      <c r="G27" s="357"/>
      <c r="H27" s="348"/>
      <c r="I27" s="358"/>
      <c r="J27" s="359"/>
      <c r="K27" s="358"/>
      <c r="L27" s="359"/>
      <c r="M27" s="358"/>
      <c r="N27" s="366"/>
      <c r="O27" s="366"/>
      <c r="P27" s="359"/>
      <c r="Q27" s="358"/>
      <c r="R27" s="359"/>
      <c r="S27" s="362" t="s">
        <v>576</v>
      </c>
      <c r="T27" s="363"/>
      <c r="U27" s="257" t="s">
        <v>577</v>
      </c>
      <c r="V27" s="258"/>
      <c r="W27" s="259"/>
      <c r="X27" s="203"/>
      <c r="Y27" s="203"/>
      <c r="Z27" s="203"/>
      <c r="AA27" s="330"/>
      <c r="AB27" s="330"/>
      <c r="AD27" s="155"/>
    </row>
    <row r="28" spans="2:37" ht="18.95" customHeight="1" x14ac:dyDescent="0.15">
      <c r="B28" s="226" t="s">
        <v>578</v>
      </c>
      <c r="C28" s="230"/>
      <c r="D28" s="227"/>
      <c r="E28" s="358"/>
      <c r="F28" s="366"/>
      <c r="G28" s="366"/>
      <c r="H28" s="366"/>
      <c r="I28" s="366"/>
      <c r="J28" s="366"/>
      <c r="K28" s="367"/>
      <c r="L28" s="368"/>
      <c r="M28" s="368"/>
      <c r="N28" s="368"/>
      <c r="O28" s="368"/>
      <c r="P28" s="368"/>
      <c r="Q28" s="368"/>
      <c r="R28" s="369"/>
      <c r="S28" s="364"/>
      <c r="T28" s="365"/>
      <c r="U28" s="257" t="s">
        <v>579</v>
      </c>
      <c r="V28" s="258"/>
      <c r="W28" s="259"/>
      <c r="X28" s="203"/>
      <c r="Y28" s="203"/>
      <c r="Z28" s="203"/>
      <c r="AA28" s="330"/>
      <c r="AB28" s="330"/>
      <c r="AD28" s="155"/>
    </row>
    <row r="29" spans="2:37" ht="15" customHeight="1" x14ac:dyDescent="0.15">
      <c r="B29" s="169"/>
      <c r="C29" s="60" t="s">
        <v>580</v>
      </c>
      <c r="D29" s="169"/>
      <c r="E29" s="169"/>
      <c r="F29" s="169"/>
      <c r="G29" s="169"/>
      <c r="H29" s="169"/>
      <c r="I29" s="169"/>
      <c r="J29" s="169"/>
      <c r="K29" s="169"/>
      <c r="L29" s="169"/>
      <c r="M29" s="169"/>
      <c r="N29" s="169"/>
      <c r="O29" s="169"/>
      <c r="P29" s="169"/>
      <c r="Q29" s="169"/>
      <c r="R29" s="169"/>
      <c r="S29" s="169"/>
      <c r="T29" s="169"/>
      <c r="U29" s="169"/>
      <c r="V29" s="169"/>
      <c r="W29" s="231"/>
      <c r="X29" s="231"/>
      <c r="Y29" s="231"/>
      <c r="Z29" s="169"/>
      <c r="AA29" s="169"/>
      <c r="AB29" s="169"/>
    </row>
    <row r="31" spans="2:37" s="143" customFormat="1" ht="18" customHeight="1" x14ac:dyDescent="0.15">
      <c r="J31" s="60"/>
      <c r="W31" s="154"/>
      <c r="X31" s="154"/>
      <c r="Y31" s="154"/>
    </row>
  </sheetData>
  <dataConsolidate/>
  <mergeCells count="193">
    <mergeCell ref="Q26:R26"/>
    <mergeCell ref="U26:W26"/>
    <mergeCell ref="AA26:AB26"/>
    <mergeCell ref="M27:P27"/>
    <mergeCell ref="Q27:R27"/>
    <mergeCell ref="S27:T28"/>
    <mergeCell ref="U27:W27"/>
    <mergeCell ref="AA27:AB27"/>
    <mergeCell ref="E28:J28"/>
    <mergeCell ref="K28:R28"/>
    <mergeCell ref="U28:W28"/>
    <mergeCell ref="AA28:AB28"/>
    <mergeCell ref="Q23:R23"/>
    <mergeCell ref="S23:T26"/>
    <mergeCell ref="U23:W23"/>
    <mergeCell ref="AA23:AB23"/>
    <mergeCell ref="C24:C27"/>
    <mergeCell ref="D24:E24"/>
    <mergeCell ref="F24:G24"/>
    <mergeCell ref="I24:J24"/>
    <mergeCell ref="K24:L24"/>
    <mergeCell ref="M24:P24"/>
    <mergeCell ref="Q24:R24"/>
    <mergeCell ref="U24:W24"/>
    <mergeCell ref="AA24:AB24"/>
    <mergeCell ref="D25:E25"/>
    <mergeCell ref="F25:G25"/>
    <mergeCell ref="I25:J25"/>
    <mergeCell ref="K25:L25"/>
    <mergeCell ref="M25:P25"/>
    <mergeCell ref="Q25:R25"/>
    <mergeCell ref="U25:W25"/>
    <mergeCell ref="AA25:AB25"/>
    <mergeCell ref="D26:E26"/>
    <mergeCell ref="F26:G26"/>
    <mergeCell ref="I26:J26"/>
    <mergeCell ref="B23:B26"/>
    <mergeCell ref="E23:G23"/>
    <mergeCell ref="H23:H27"/>
    <mergeCell ref="I23:J23"/>
    <mergeCell ref="K23:L23"/>
    <mergeCell ref="M23:P23"/>
    <mergeCell ref="D27:E27"/>
    <mergeCell ref="F27:G27"/>
    <mergeCell ref="I27:J27"/>
    <mergeCell ref="K27:L27"/>
    <mergeCell ref="K26:L26"/>
    <mergeCell ref="M26:P26"/>
    <mergeCell ref="T19:T22"/>
    <mergeCell ref="U19:W19"/>
    <mergeCell ref="AA19:AB19"/>
    <mergeCell ref="C20:D20"/>
    <mergeCell ref="E20:F20"/>
    <mergeCell ref="H20:H22"/>
    <mergeCell ref="I20:J20"/>
    <mergeCell ref="N20:O20"/>
    <mergeCell ref="E22:G22"/>
    <mergeCell ref="I22:J22"/>
    <mergeCell ref="M22:P22"/>
    <mergeCell ref="Q22:R22"/>
    <mergeCell ref="U22:W22"/>
    <mergeCell ref="AA22:AB22"/>
    <mergeCell ref="U20:W20"/>
    <mergeCell ref="AA20:AB20"/>
    <mergeCell ref="C21:D21"/>
    <mergeCell ref="E21:F21"/>
    <mergeCell ref="I21:J21"/>
    <mergeCell ref="N21:O21"/>
    <mergeCell ref="U21:W21"/>
    <mergeCell ref="AA21:AB21"/>
    <mergeCell ref="AA16:AB16"/>
    <mergeCell ref="E17:F17"/>
    <mergeCell ref="I17:J18"/>
    <mergeCell ref="N17:O17"/>
    <mergeCell ref="U17:W17"/>
    <mergeCell ref="AA17:AB17"/>
    <mergeCell ref="E18:F18"/>
    <mergeCell ref="N18:O18"/>
    <mergeCell ref="U18:W18"/>
    <mergeCell ref="AA18:AB18"/>
    <mergeCell ref="T14:T18"/>
    <mergeCell ref="U14:W14"/>
    <mergeCell ref="AA14:AB14"/>
    <mergeCell ref="U15:W16"/>
    <mergeCell ref="AA15:AB15"/>
    <mergeCell ref="B16:B17"/>
    <mergeCell ref="C16:D17"/>
    <mergeCell ref="E16:F16"/>
    <mergeCell ref="H16:H19"/>
    <mergeCell ref="I16:J16"/>
    <mergeCell ref="N16:O16"/>
    <mergeCell ref="C18:D18"/>
    <mergeCell ref="B19:B21"/>
    <mergeCell ref="C19:D19"/>
    <mergeCell ref="E19:F19"/>
    <mergeCell ref="M14:M21"/>
    <mergeCell ref="N14:O14"/>
    <mergeCell ref="C15:D15"/>
    <mergeCell ref="E15:F15"/>
    <mergeCell ref="N15:O15"/>
    <mergeCell ref="I19:J19"/>
    <mergeCell ref="N19:O19"/>
    <mergeCell ref="B13:D13"/>
    <mergeCell ref="E13:F13"/>
    <mergeCell ref="M13:O13"/>
    <mergeCell ref="U13:W13"/>
    <mergeCell ref="AA13:AB13"/>
    <mergeCell ref="B12:D12"/>
    <mergeCell ref="E12:F12"/>
    <mergeCell ref="H12:H15"/>
    <mergeCell ref="I12:I13"/>
    <mergeCell ref="K12:L12"/>
    <mergeCell ref="O12:P12"/>
    <mergeCell ref="B14:D14"/>
    <mergeCell ref="E14:F14"/>
    <mergeCell ref="I14:I15"/>
    <mergeCell ref="K14:L14"/>
    <mergeCell ref="K11:L11"/>
    <mergeCell ref="M11:N12"/>
    <mergeCell ref="O11:P11"/>
    <mergeCell ref="Q11:R11"/>
    <mergeCell ref="U11:W11"/>
    <mergeCell ref="AA11:AB11"/>
    <mergeCell ref="Q12:R12"/>
    <mergeCell ref="T12:T13"/>
    <mergeCell ref="U12:W12"/>
    <mergeCell ref="AA12:AB12"/>
    <mergeCell ref="B9:B10"/>
    <mergeCell ref="C9:D9"/>
    <mergeCell ref="E9:G9"/>
    <mergeCell ref="H9:J9"/>
    <mergeCell ref="K9:L9"/>
    <mergeCell ref="O9:P9"/>
    <mergeCell ref="B7:B8"/>
    <mergeCell ref="Q9:R9"/>
    <mergeCell ref="U9:W9"/>
    <mergeCell ref="C10:D10"/>
    <mergeCell ref="E10:G10"/>
    <mergeCell ref="H10:J10"/>
    <mergeCell ref="K10:L10"/>
    <mergeCell ref="O10:P10"/>
    <mergeCell ref="Q10:R10"/>
    <mergeCell ref="U10:W10"/>
    <mergeCell ref="O7:P7"/>
    <mergeCell ref="Q7:R7"/>
    <mergeCell ref="S7:S22"/>
    <mergeCell ref="T7:W7"/>
    <mergeCell ref="AA7:AB7"/>
    <mergeCell ref="C8:D8"/>
    <mergeCell ref="E8:G8"/>
    <mergeCell ref="H8:J8"/>
    <mergeCell ref="K8:L8"/>
    <mergeCell ref="O8:P8"/>
    <mergeCell ref="C7:D7"/>
    <mergeCell ref="E7:G7"/>
    <mergeCell ref="H7:J7"/>
    <mergeCell ref="K7:L7"/>
    <mergeCell ref="M7:N10"/>
    <mergeCell ref="Q8:R8"/>
    <mergeCell ref="T8:T10"/>
    <mergeCell ref="U8:W8"/>
    <mergeCell ref="AA8:AB8"/>
    <mergeCell ref="AA9:AB9"/>
    <mergeCell ref="AA10:AB10"/>
    <mergeCell ref="B11:D11"/>
    <mergeCell ref="E11:G11"/>
    <mergeCell ref="H11:J11"/>
    <mergeCell ref="U5:W5"/>
    <mergeCell ref="X5:Y5"/>
    <mergeCell ref="Z5:AA5"/>
    <mergeCell ref="E6:G6"/>
    <mergeCell ref="U6:W6"/>
    <mergeCell ref="X6:AB6"/>
    <mergeCell ref="B4:C4"/>
    <mergeCell ref="D4:G4"/>
    <mergeCell ref="W4:Y4"/>
    <mergeCell ref="Z4:AB4"/>
    <mergeCell ref="B5:C6"/>
    <mergeCell ref="E5:G5"/>
    <mergeCell ref="H5:J6"/>
    <mergeCell ref="K5:O6"/>
    <mergeCell ref="P5:Q6"/>
    <mergeCell ref="R5:T6"/>
    <mergeCell ref="S2:V2"/>
    <mergeCell ref="W2:AB2"/>
    <mergeCell ref="B3:C3"/>
    <mergeCell ref="D3:G3"/>
    <mergeCell ref="H3:I4"/>
    <mergeCell ref="J3:N4"/>
    <mergeCell ref="P3:Q4"/>
    <mergeCell ref="R3:V4"/>
    <mergeCell ref="W3:Y3"/>
    <mergeCell ref="Z3:AB3"/>
  </mergeCells>
  <phoneticPr fontId="11"/>
  <dataValidations count="2">
    <dataValidation type="list" allowBlank="1" showInputMessage="1" showErrorMessage="1" sqref="AM13:AM16" xr:uid="{B71B7344-4294-4EFF-BF42-37BD0D259153}">
      <formula1>更新年次</formula1>
    </dataValidation>
    <dataValidation type="list" allowBlank="1" showInputMessage="1" showErrorMessage="1" sqref="AJ13:AJ17" xr:uid="{7C0A43D8-DF43-45B2-8A5C-3D711F221C40}">
      <formula1>個数</formula1>
    </dataValidation>
  </dataValidations>
  <printOptions horizontalCentered="1" verticalCentered="1"/>
  <pageMargins left="0.23622047244094488" right="0.23622047244094488" top="0.74803149606299213" bottom="0.74803149606299213" header="0.31496062992125984" footer="0.3149606299212598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48963-7560-412A-AE90-943CFE92FFF5}">
  <sheetPr codeName="Sheet2">
    <pageSetUpPr fitToPage="1"/>
  </sheetPr>
  <dimension ref="B2:AN55"/>
  <sheetViews>
    <sheetView showGridLines="0" showZeros="0" view="pageBreakPreview" zoomScale="85" zoomScaleNormal="55" zoomScaleSheetLayoutView="85" workbookViewId="0">
      <selection activeCell="B3" sqref="B3:AN3"/>
    </sheetView>
  </sheetViews>
  <sheetFormatPr defaultColWidth="9" defaultRowHeight="12" x14ac:dyDescent="0.15"/>
  <cols>
    <col min="1" max="1" width="1.625" style="1" customWidth="1"/>
    <col min="2" max="2" width="5.625" style="1" bestFit="1" customWidth="1"/>
    <col min="3" max="3" width="6.125" style="1" customWidth="1"/>
    <col min="4" max="5" width="5.875" style="1" customWidth="1"/>
    <col min="6" max="14" width="4.125" style="1" customWidth="1"/>
    <col min="15" max="26" width="4.5" style="1" customWidth="1"/>
    <col min="27" max="36" width="4.125" style="1" customWidth="1"/>
    <col min="37" max="40" width="3.25" style="1" customWidth="1"/>
    <col min="41" max="41" width="1.375" style="1" customWidth="1"/>
    <col min="42" max="16384" width="9" style="1"/>
  </cols>
  <sheetData>
    <row r="2" spans="2:40" ht="8.25" customHeight="1" x14ac:dyDescent="0.15"/>
    <row r="3" spans="2:40" ht="24.95" customHeight="1" x14ac:dyDescent="0.15">
      <c r="B3" s="370" t="s">
        <v>581</v>
      </c>
      <c r="C3" s="370"/>
      <c r="D3" s="370"/>
      <c r="E3" s="370"/>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row>
    <row r="4" spans="2:40" ht="20.100000000000001" customHeight="1" x14ac:dyDescent="0.15">
      <c r="B4" s="371" t="s">
        <v>219</v>
      </c>
      <c r="C4" s="371"/>
      <c r="D4" s="371"/>
      <c r="E4" s="372" t="str">
        <f>'様式A-1'!D3</f>
        <v>(ﾅｶﾞﾀｵｽﾞｲﾄﾞｳ)</v>
      </c>
      <c r="F4" s="373"/>
      <c r="G4" s="373"/>
      <c r="H4" s="373"/>
      <c r="I4" s="374"/>
      <c r="J4" s="375" t="s">
        <v>244</v>
      </c>
      <c r="K4" s="375"/>
      <c r="L4" s="375"/>
      <c r="M4" s="376" t="str">
        <f>'様式A-1'!J3</f>
        <v>主要地方道　小郡三隅線</v>
      </c>
      <c r="N4" s="377"/>
      <c r="O4" s="377"/>
      <c r="P4" s="377"/>
      <c r="Q4" s="377"/>
      <c r="R4" s="378"/>
      <c r="S4" s="379" t="s">
        <v>479</v>
      </c>
      <c r="T4" s="379"/>
      <c r="U4" s="379"/>
      <c r="V4" s="379"/>
      <c r="W4" s="379"/>
      <c r="X4" s="379"/>
      <c r="Y4" s="380" t="str">
        <f>'様式A-1'!K5</f>
        <v>大日本ダイヤコンサルタント株式会社
斉藤 寿英</v>
      </c>
      <c r="Z4" s="381"/>
      <c r="AA4" s="381"/>
      <c r="AB4" s="381"/>
      <c r="AC4" s="381"/>
      <c r="AD4" s="382"/>
      <c r="AE4" s="386" t="s">
        <v>481</v>
      </c>
      <c r="AF4" s="386"/>
      <c r="AG4" s="386"/>
      <c r="AH4" s="386"/>
      <c r="AI4" s="387">
        <f>'様式A-1'!R5</f>
        <v>45747</v>
      </c>
      <c r="AJ4" s="387"/>
      <c r="AK4" s="387"/>
      <c r="AL4" s="387"/>
      <c r="AM4" s="387"/>
      <c r="AN4" s="387"/>
    </row>
    <row r="5" spans="2:40" ht="20.100000000000001" customHeight="1" x14ac:dyDescent="0.15">
      <c r="B5" s="388" t="s">
        <v>250</v>
      </c>
      <c r="C5" s="388"/>
      <c r="D5" s="388"/>
      <c r="E5" s="389" t="str">
        <f>'様式A-1'!D4</f>
        <v>長峠隧道</v>
      </c>
      <c r="F5" s="390"/>
      <c r="G5" s="390"/>
      <c r="H5" s="390"/>
      <c r="I5" s="391"/>
      <c r="J5" s="392" t="s">
        <v>251</v>
      </c>
      <c r="K5" s="392"/>
      <c r="L5" s="392"/>
      <c r="M5" s="376" t="str">
        <f>'様式A-1'!R3</f>
        <v>防府土木建築事務所
山口支所</v>
      </c>
      <c r="N5" s="377"/>
      <c r="O5" s="377"/>
      <c r="P5" s="377"/>
      <c r="Q5" s="377"/>
      <c r="R5" s="378"/>
      <c r="S5" s="379"/>
      <c r="T5" s="379"/>
      <c r="U5" s="379"/>
      <c r="V5" s="379"/>
      <c r="W5" s="379"/>
      <c r="X5" s="379"/>
      <c r="Y5" s="383"/>
      <c r="Z5" s="384"/>
      <c r="AA5" s="384"/>
      <c r="AB5" s="384"/>
      <c r="AC5" s="384"/>
      <c r="AD5" s="385"/>
      <c r="AE5" s="386"/>
      <c r="AF5" s="386"/>
      <c r="AG5" s="386"/>
      <c r="AH5" s="386"/>
      <c r="AI5" s="387"/>
      <c r="AJ5" s="387"/>
      <c r="AK5" s="387"/>
      <c r="AL5" s="387"/>
      <c r="AM5" s="387"/>
      <c r="AN5" s="387"/>
    </row>
    <row r="6" spans="2:40" ht="13.5" customHeight="1" x14ac:dyDescent="0.15">
      <c r="B6" s="393" t="s">
        <v>582</v>
      </c>
      <c r="C6" s="393" t="s">
        <v>583</v>
      </c>
      <c r="D6" s="396" t="s">
        <v>584</v>
      </c>
      <c r="E6" s="397"/>
      <c r="F6" s="400" t="s">
        <v>585</v>
      </c>
      <c r="G6" s="401"/>
      <c r="H6" s="401"/>
      <c r="I6" s="401"/>
      <c r="J6" s="402"/>
      <c r="K6" s="406" t="s">
        <v>586</v>
      </c>
      <c r="L6" s="407"/>
      <c r="M6" s="407"/>
      <c r="N6" s="408"/>
      <c r="O6" s="412" t="s">
        <v>587</v>
      </c>
      <c r="P6" s="413"/>
      <c r="Q6" s="413"/>
      <c r="R6" s="413"/>
      <c r="S6" s="414"/>
      <c r="T6" s="414"/>
      <c r="U6" s="414"/>
      <c r="V6" s="414"/>
      <c r="W6" s="414"/>
      <c r="X6" s="414"/>
      <c r="Y6" s="414"/>
      <c r="Z6" s="414"/>
      <c r="AA6" s="414"/>
      <c r="AB6" s="414"/>
      <c r="AC6" s="414"/>
      <c r="AD6" s="415"/>
      <c r="AE6" s="428" t="s">
        <v>588</v>
      </c>
      <c r="AF6" s="429"/>
      <c r="AG6" s="429"/>
      <c r="AH6" s="429"/>
      <c r="AI6" s="429"/>
      <c r="AJ6" s="430"/>
      <c r="AK6" s="414" t="s">
        <v>589</v>
      </c>
      <c r="AL6" s="414"/>
      <c r="AM6" s="414"/>
      <c r="AN6" s="415"/>
    </row>
    <row r="7" spans="2:40" ht="13.5" customHeight="1" x14ac:dyDescent="0.15">
      <c r="B7" s="393"/>
      <c r="C7" s="394"/>
      <c r="D7" s="398"/>
      <c r="E7" s="399"/>
      <c r="F7" s="403"/>
      <c r="G7" s="404"/>
      <c r="H7" s="404"/>
      <c r="I7" s="404"/>
      <c r="J7" s="405"/>
      <c r="K7" s="409"/>
      <c r="L7" s="410"/>
      <c r="M7" s="410"/>
      <c r="N7" s="411"/>
      <c r="O7" s="386" t="s">
        <v>590</v>
      </c>
      <c r="P7" s="386"/>
      <c r="Q7" s="386"/>
      <c r="R7" s="232" t="s">
        <v>591</v>
      </c>
      <c r="S7" s="386" t="s">
        <v>592</v>
      </c>
      <c r="T7" s="386"/>
      <c r="U7" s="386" t="s">
        <v>593</v>
      </c>
      <c r="V7" s="386"/>
      <c r="W7" s="386"/>
      <c r="X7" s="386"/>
      <c r="Y7" s="435" t="s">
        <v>594</v>
      </c>
      <c r="Z7" s="436"/>
      <c r="AA7" s="436"/>
      <c r="AB7" s="437"/>
      <c r="AC7" s="422" t="s">
        <v>595</v>
      </c>
      <c r="AD7" s="438"/>
      <c r="AE7" s="431"/>
      <c r="AF7" s="432"/>
      <c r="AG7" s="432"/>
      <c r="AH7" s="432"/>
      <c r="AI7" s="432"/>
      <c r="AJ7" s="433"/>
      <c r="AK7" s="414"/>
      <c r="AL7" s="414"/>
      <c r="AM7" s="414"/>
      <c r="AN7" s="415"/>
    </row>
    <row r="8" spans="2:40" ht="13.5" customHeight="1" x14ac:dyDescent="0.15">
      <c r="B8" s="392"/>
      <c r="C8" s="395"/>
      <c r="D8" s="233" t="s">
        <v>596</v>
      </c>
      <c r="E8" s="234" t="s">
        <v>597</v>
      </c>
      <c r="F8" s="392" t="s">
        <v>598</v>
      </c>
      <c r="G8" s="392"/>
      <c r="H8" s="392"/>
      <c r="I8" s="418" t="s">
        <v>599</v>
      </c>
      <c r="J8" s="418" t="s">
        <v>600</v>
      </c>
      <c r="K8" s="418" t="s">
        <v>601</v>
      </c>
      <c r="L8" s="420" t="s">
        <v>602</v>
      </c>
      <c r="M8" s="422" t="s">
        <v>595</v>
      </c>
      <c r="N8" s="423"/>
      <c r="O8" s="426" t="s">
        <v>20</v>
      </c>
      <c r="P8" s="426" t="s">
        <v>21</v>
      </c>
      <c r="Q8" s="426" t="s">
        <v>22</v>
      </c>
      <c r="R8" s="426" t="s">
        <v>23</v>
      </c>
      <c r="S8" s="416" t="s">
        <v>24</v>
      </c>
      <c r="T8" s="416" t="s">
        <v>25</v>
      </c>
      <c r="U8" s="416" t="s">
        <v>603</v>
      </c>
      <c r="V8" s="426" t="s">
        <v>26</v>
      </c>
      <c r="W8" s="416" t="s">
        <v>604</v>
      </c>
      <c r="X8" s="416" t="s">
        <v>27</v>
      </c>
      <c r="Y8" s="426" t="s">
        <v>28</v>
      </c>
      <c r="Z8" s="426" t="s">
        <v>29</v>
      </c>
      <c r="AA8" s="426" t="s">
        <v>30</v>
      </c>
      <c r="AB8" s="416" t="s">
        <v>31</v>
      </c>
      <c r="AC8" s="439"/>
      <c r="AD8" s="440"/>
      <c r="AE8" s="457" t="s">
        <v>605</v>
      </c>
      <c r="AF8" s="452" t="s">
        <v>606</v>
      </c>
      <c r="AG8" s="452" t="s">
        <v>607</v>
      </c>
      <c r="AH8" s="454" t="s">
        <v>608</v>
      </c>
      <c r="AI8" s="422" t="s">
        <v>595</v>
      </c>
      <c r="AJ8" s="438"/>
      <c r="AK8" s="414"/>
      <c r="AL8" s="414"/>
      <c r="AM8" s="414"/>
      <c r="AN8" s="415"/>
    </row>
    <row r="9" spans="2:40" x14ac:dyDescent="0.15">
      <c r="B9" s="392"/>
      <c r="C9" s="235" t="s">
        <v>609</v>
      </c>
      <c r="D9" s="236" t="s">
        <v>609</v>
      </c>
      <c r="E9" s="236" t="s">
        <v>609</v>
      </c>
      <c r="F9" s="392"/>
      <c r="G9" s="392"/>
      <c r="H9" s="392"/>
      <c r="I9" s="419"/>
      <c r="J9" s="419"/>
      <c r="K9" s="419"/>
      <c r="L9" s="421"/>
      <c r="M9" s="424"/>
      <c r="N9" s="425"/>
      <c r="O9" s="427"/>
      <c r="P9" s="427"/>
      <c r="Q9" s="427"/>
      <c r="R9" s="427"/>
      <c r="S9" s="417"/>
      <c r="T9" s="417"/>
      <c r="U9" s="417"/>
      <c r="V9" s="427"/>
      <c r="W9" s="417"/>
      <c r="X9" s="417"/>
      <c r="Y9" s="427"/>
      <c r="Z9" s="427"/>
      <c r="AA9" s="427"/>
      <c r="AB9" s="417"/>
      <c r="AC9" s="441"/>
      <c r="AD9" s="442"/>
      <c r="AE9" s="458"/>
      <c r="AF9" s="453"/>
      <c r="AG9" s="453"/>
      <c r="AH9" s="455"/>
      <c r="AI9" s="441"/>
      <c r="AJ9" s="442"/>
      <c r="AK9" s="434"/>
      <c r="AL9" s="434"/>
      <c r="AM9" s="434"/>
      <c r="AN9" s="425"/>
    </row>
    <row r="10" spans="2:40" ht="13.5" customHeight="1" x14ac:dyDescent="0.15">
      <c r="B10" s="237" t="s">
        <v>72</v>
      </c>
      <c r="C10" s="238">
        <v>2.5</v>
      </c>
      <c r="D10" s="238">
        <v>0</v>
      </c>
      <c r="E10" s="238">
        <v>2.5</v>
      </c>
      <c r="F10" s="456" t="s">
        <v>610</v>
      </c>
      <c r="G10" s="447"/>
      <c r="H10" s="447"/>
      <c r="I10" s="239"/>
      <c r="J10" s="240"/>
      <c r="K10" s="239"/>
      <c r="L10" s="241"/>
      <c r="M10" s="448"/>
      <c r="N10" s="449"/>
      <c r="O10" s="239"/>
      <c r="P10" s="241"/>
      <c r="Q10" s="241"/>
      <c r="R10" s="241"/>
      <c r="S10" s="241"/>
      <c r="T10" s="242"/>
      <c r="U10" s="242"/>
      <c r="V10" s="242"/>
      <c r="W10" s="242"/>
      <c r="X10" s="242"/>
      <c r="Y10" s="242"/>
      <c r="Z10" s="242"/>
      <c r="AA10" s="243"/>
      <c r="AB10" s="244"/>
      <c r="AC10" s="450"/>
      <c r="AD10" s="451"/>
      <c r="AE10" s="242"/>
      <c r="AF10" s="242"/>
      <c r="AG10" s="242"/>
      <c r="AH10" s="242"/>
      <c r="AI10" s="446"/>
      <c r="AJ10" s="447"/>
      <c r="AK10" s="443"/>
      <c r="AL10" s="444"/>
      <c r="AM10" s="444"/>
      <c r="AN10" s="445"/>
    </row>
    <row r="11" spans="2:40" ht="13.5" customHeight="1" x14ac:dyDescent="0.15">
      <c r="B11" s="245" t="s">
        <v>611</v>
      </c>
      <c r="C11" s="238">
        <v>7.1</v>
      </c>
      <c r="D11" s="238">
        <v>2.5</v>
      </c>
      <c r="E11" s="238">
        <v>9.6</v>
      </c>
      <c r="F11" s="446"/>
      <c r="G11" s="447"/>
      <c r="H11" s="447"/>
      <c r="I11" s="239"/>
      <c r="J11" s="240"/>
      <c r="K11" s="239" t="s">
        <v>329</v>
      </c>
      <c r="L11" s="241"/>
      <c r="M11" s="448"/>
      <c r="N11" s="449"/>
      <c r="O11" s="239"/>
      <c r="P11" s="241"/>
      <c r="Q11" s="241"/>
      <c r="R11" s="241"/>
      <c r="S11" s="241"/>
      <c r="T11" s="242"/>
      <c r="U11" s="242"/>
      <c r="V11" s="242"/>
      <c r="W11" s="242"/>
      <c r="X11" s="242"/>
      <c r="Y11" s="242"/>
      <c r="Z11" s="242"/>
      <c r="AA11" s="243"/>
      <c r="AB11" s="244"/>
      <c r="AC11" s="450"/>
      <c r="AD11" s="451"/>
      <c r="AE11" s="242"/>
      <c r="AF11" s="242"/>
      <c r="AG11" s="242"/>
      <c r="AH11" s="239"/>
      <c r="AI11" s="446"/>
      <c r="AJ11" s="447"/>
      <c r="AK11" s="443"/>
      <c r="AL11" s="444"/>
      <c r="AM11" s="444"/>
      <c r="AN11" s="445"/>
    </row>
    <row r="12" spans="2:40" ht="13.5" customHeight="1" x14ac:dyDescent="0.15">
      <c r="B12" s="245" t="s">
        <v>612</v>
      </c>
      <c r="C12" s="238">
        <v>6</v>
      </c>
      <c r="D12" s="238">
        <v>9.6</v>
      </c>
      <c r="E12" s="238">
        <v>15.6</v>
      </c>
      <c r="F12" s="446"/>
      <c r="G12" s="447"/>
      <c r="H12" s="447"/>
      <c r="I12" s="239"/>
      <c r="J12" s="240"/>
      <c r="K12" s="239"/>
      <c r="L12" s="241"/>
      <c r="M12" s="448"/>
      <c r="N12" s="449"/>
      <c r="O12" s="239"/>
      <c r="P12" s="241"/>
      <c r="Q12" s="241"/>
      <c r="R12" s="241"/>
      <c r="S12" s="241"/>
      <c r="T12" s="242"/>
      <c r="U12" s="242"/>
      <c r="V12" s="242"/>
      <c r="W12" s="242"/>
      <c r="X12" s="242"/>
      <c r="Y12" s="242"/>
      <c r="Z12" s="242"/>
      <c r="AA12" s="243"/>
      <c r="AB12" s="244"/>
      <c r="AC12" s="450"/>
      <c r="AD12" s="451"/>
      <c r="AE12" s="242"/>
      <c r="AF12" s="239"/>
      <c r="AG12" s="239"/>
      <c r="AH12" s="242"/>
      <c r="AI12" s="446"/>
      <c r="AJ12" s="447"/>
      <c r="AK12" s="443"/>
      <c r="AL12" s="444"/>
      <c r="AM12" s="444"/>
      <c r="AN12" s="445"/>
    </row>
    <row r="13" spans="2:40" ht="13.5" customHeight="1" x14ac:dyDescent="0.15">
      <c r="B13" s="245" t="s">
        <v>613</v>
      </c>
      <c r="C13" s="238">
        <v>6</v>
      </c>
      <c r="D13" s="238">
        <v>15.6</v>
      </c>
      <c r="E13" s="238">
        <v>21.6</v>
      </c>
      <c r="F13" s="446"/>
      <c r="G13" s="447"/>
      <c r="H13" s="447"/>
      <c r="I13" s="239"/>
      <c r="J13" s="240"/>
      <c r="K13" s="239"/>
      <c r="L13" s="241"/>
      <c r="M13" s="448"/>
      <c r="N13" s="449"/>
      <c r="O13" s="239"/>
      <c r="P13" s="241"/>
      <c r="Q13" s="241"/>
      <c r="R13" s="241"/>
      <c r="S13" s="241"/>
      <c r="T13" s="242"/>
      <c r="U13" s="242"/>
      <c r="V13" s="242"/>
      <c r="W13" s="242"/>
      <c r="X13" s="242"/>
      <c r="Y13" s="242"/>
      <c r="Z13" s="242"/>
      <c r="AA13" s="243"/>
      <c r="AB13" s="244"/>
      <c r="AC13" s="450"/>
      <c r="AD13" s="451"/>
      <c r="AE13" s="239"/>
      <c r="AF13" s="242"/>
      <c r="AG13" s="242"/>
      <c r="AH13" s="242"/>
      <c r="AI13" s="448"/>
      <c r="AJ13" s="459"/>
      <c r="AK13" s="460"/>
      <c r="AL13" s="461"/>
      <c r="AM13" s="461"/>
      <c r="AN13" s="449"/>
    </row>
    <row r="14" spans="2:40" ht="13.5" customHeight="1" x14ac:dyDescent="0.15">
      <c r="B14" s="245" t="s">
        <v>614</v>
      </c>
      <c r="C14" s="238">
        <v>5.9</v>
      </c>
      <c r="D14" s="238">
        <v>21.6</v>
      </c>
      <c r="E14" s="238">
        <v>27.5</v>
      </c>
      <c r="F14" s="446"/>
      <c r="G14" s="447"/>
      <c r="H14" s="447"/>
      <c r="I14" s="239"/>
      <c r="J14" s="240"/>
      <c r="K14" s="239"/>
      <c r="L14" s="241"/>
      <c r="M14" s="448"/>
      <c r="N14" s="449"/>
      <c r="O14" s="239"/>
      <c r="P14" s="241"/>
      <c r="Q14" s="241"/>
      <c r="R14" s="241"/>
      <c r="S14" s="241"/>
      <c r="T14" s="242"/>
      <c r="U14" s="242"/>
      <c r="V14" s="242"/>
      <c r="W14" s="242"/>
      <c r="X14" s="242"/>
      <c r="Y14" s="242"/>
      <c r="Z14" s="242"/>
      <c r="AA14" s="243"/>
      <c r="AB14" s="244"/>
      <c r="AC14" s="450"/>
      <c r="AD14" s="451"/>
      <c r="AE14" s="242"/>
      <c r="AF14" s="242"/>
      <c r="AG14" s="243"/>
      <c r="AH14" s="244"/>
      <c r="AI14" s="446"/>
      <c r="AJ14" s="447"/>
      <c r="AK14" s="460"/>
      <c r="AL14" s="461"/>
      <c r="AM14" s="461"/>
      <c r="AN14" s="449"/>
    </row>
    <row r="15" spans="2:40" ht="13.5" customHeight="1" x14ac:dyDescent="0.15">
      <c r="B15" s="245" t="s">
        <v>615</v>
      </c>
      <c r="C15" s="238">
        <v>6</v>
      </c>
      <c r="D15" s="238">
        <v>27.5</v>
      </c>
      <c r="E15" s="238">
        <v>33.5</v>
      </c>
      <c r="F15" s="446"/>
      <c r="G15" s="447"/>
      <c r="H15" s="447"/>
      <c r="I15" s="239"/>
      <c r="J15" s="240"/>
      <c r="K15" s="239" t="s">
        <v>329</v>
      </c>
      <c r="L15" s="241"/>
      <c r="M15" s="448"/>
      <c r="N15" s="449"/>
      <c r="O15" s="239"/>
      <c r="P15" s="241"/>
      <c r="Q15" s="241"/>
      <c r="R15" s="241"/>
      <c r="S15" s="241"/>
      <c r="T15" s="242"/>
      <c r="U15" s="242"/>
      <c r="V15" s="242"/>
      <c r="W15" s="242"/>
      <c r="X15" s="242"/>
      <c r="Y15" s="242"/>
      <c r="Z15" s="242"/>
      <c r="AA15" s="243"/>
      <c r="AB15" s="244"/>
      <c r="AC15" s="450"/>
      <c r="AD15" s="451"/>
      <c r="AE15" s="242"/>
      <c r="AF15" s="242"/>
      <c r="AG15" s="243"/>
      <c r="AH15" s="244"/>
      <c r="AI15" s="446"/>
      <c r="AJ15" s="447"/>
      <c r="AK15" s="460"/>
      <c r="AL15" s="461"/>
      <c r="AM15" s="461"/>
      <c r="AN15" s="449"/>
    </row>
    <row r="16" spans="2:40" ht="13.5" customHeight="1" x14ac:dyDescent="0.15">
      <c r="B16" s="245" t="s">
        <v>616</v>
      </c>
      <c r="C16" s="238">
        <v>5.95</v>
      </c>
      <c r="D16" s="238">
        <v>33.5</v>
      </c>
      <c r="E16" s="238">
        <v>39.450000000000003</v>
      </c>
      <c r="F16" s="446"/>
      <c r="G16" s="447"/>
      <c r="H16" s="447"/>
      <c r="I16" s="239"/>
      <c r="J16" s="240"/>
      <c r="K16" s="239"/>
      <c r="L16" s="241"/>
      <c r="M16" s="448"/>
      <c r="N16" s="449"/>
      <c r="O16" s="239"/>
      <c r="P16" s="241"/>
      <c r="Q16" s="241"/>
      <c r="R16" s="241"/>
      <c r="S16" s="241"/>
      <c r="T16" s="242"/>
      <c r="U16" s="242"/>
      <c r="V16" s="242"/>
      <c r="W16" s="242"/>
      <c r="X16" s="242"/>
      <c r="Y16" s="242"/>
      <c r="Z16" s="242"/>
      <c r="AA16" s="243"/>
      <c r="AB16" s="244"/>
      <c r="AC16" s="450"/>
      <c r="AD16" s="451"/>
      <c r="AE16" s="242"/>
      <c r="AF16" s="242"/>
      <c r="AG16" s="243"/>
      <c r="AH16" s="244"/>
      <c r="AI16" s="446"/>
      <c r="AJ16" s="447"/>
      <c r="AK16" s="460"/>
      <c r="AL16" s="461"/>
      <c r="AM16" s="461"/>
      <c r="AN16" s="449"/>
    </row>
    <row r="17" spans="2:40" ht="13.5" customHeight="1" x14ac:dyDescent="0.15">
      <c r="B17" s="245" t="s">
        <v>617</v>
      </c>
      <c r="C17" s="238">
        <v>6</v>
      </c>
      <c r="D17" s="238">
        <v>39.450000000000003</v>
      </c>
      <c r="E17" s="238">
        <v>45.45</v>
      </c>
      <c r="F17" s="446"/>
      <c r="G17" s="447"/>
      <c r="H17" s="447"/>
      <c r="I17" s="239"/>
      <c r="J17" s="240"/>
      <c r="K17" s="239"/>
      <c r="L17" s="241"/>
      <c r="M17" s="448"/>
      <c r="N17" s="449"/>
      <c r="O17" s="239"/>
      <c r="P17" s="241"/>
      <c r="Q17" s="241"/>
      <c r="R17" s="241"/>
      <c r="S17" s="241"/>
      <c r="T17" s="242"/>
      <c r="U17" s="242"/>
      <c r="V17" s="242"/>
      <c r="W17" s="242"/>
      <c r="X17" s="242"/>
      <c r="Y17" s="242"/>
      <c r="Z17" s="242"/>
      <c r="AA17" s="243"/>
      <c r="AB17" s="244"/>
      <c r="AC17" s="450"/>
      <c r="AD17" s="451"/>
      <c r="AE17" s="242"/>
      <c r="AF17" s="242"/>
      <c r="AG17" s="243"/>
      <c r="AH17" s="244"/>
      <c r="AI17" s="446"/>
      <c r="AJ17" s="447"/>
      <c r="AK17" s="460"/>
      <c r="AL17" s="461"/>
      <c r="AM17" s="461"/>
      <c r="AN17" s="449"/>
    </row>
    <row r="18" spans="2:40" ht="13.5" customHeight="1" x14ac:dyDescent="0.15">
      <c r="B18" s="245" t="s">
        <v>618</v>
      </c>
      <c r="C18" s="238">
        <v>4.45</v>
      </c>
      <c r="D18" s="238">
        <v>45.45</v>
      </c>
      <c r="E18" s="238">
        <v>49.900000000000006</v>
      </c>
      <c r="F18" s="446"/>
      <c r="G18" s="447"/>
      <c r="H18" s="447"/>
      <c r="I18" s="239"/>
      <c r="J18" s="240"/>
      <c r="K18" s="239"/>
      <c r="L18" s="241"/>
      <c r="M18" s="448"/>
      <c r="N18" s="449"/>
      <c r="O18" s="239"/>
      <c r="P18" s="241"/>
      <c r="Q18" s="241"/>
      <c r="R18" s="241"/>
      <c r="S18" s="241"/>
      <c r="T18" s="242"/>
      <c r="U18" s="242"/>
      <c r="V18" s="242"/>
      <c r="W18" s="242"/>
      <c r="X18" s="242"/>
      <c r="Y18" s="242"/>
      <c r="Z18" s="242"/>
      <c r="AA18" s="243"/>
      <c r="AB18" s="244"/>
      <c r="AC18" s="450"/>
      <c r="AD18" s="451"/>
      <c r="AE18" s="242"/>
      <c r="AF18" s="242"/>
      <c r="AG18" s="243"/>
      <c r="AH18" s="244"/>
      <c r="AI18" s="446"/>
      <c r="AJ18" s="447"/>
      <c r="AK18" s="460"/>
      <c r="AL18" s="461"/>
      <c r="AM18" s="461"/>
      <c r="AN18" s="449"/>
    </row>
    <row r="19" spans="2:40" ht="13.5" customHeight="1" x14ac:dyDescent="0.15">
      <c r="B19" s="245" t="s">
        <v>619</v>
      </c>
      <c r="C19" s="238">
        <v>6</v>
      </c>
      <c r="D19" s="238">
        <v>49.9</v>
      </c>
      <c r="E19" s="238">
        <v>55.9</v>
      </c>
      <c r="F19" s="446"/>
      <c r="G19" s="447"/>
      <c r="H19" s="447"/>
      <c r="I19" s="239"/>
      <c r="J19" s="240"/>
      <c r="K19" s="239" t="s">
        <v>329</v>
      </c>
      <c r="L19" s="241"/>
      <c r="M19" s="448"/>
      <c r="N19" s="449"/>
      <c r="O19" s="239"/>
      <c r="P19" s="241"/>
      <c r="Q19" s="241"/>
      <c r="R19" s="241"/>
      <c r="S19" s="241"/>
      <c r="T19" s="242"/>
      <c r="U19" s="242"/>
      <c r="V19" s="242"/>
      <c r="W19" s="242"/>
      <c r="X19" s="242"/>
      <c r="Y19" s="242"/>
      <c r="Z19" s="242"/>
      <c r="AA19" s="243"/>
      <c r="AB19" s="244"/>
      <c r="AC19" s="450"/>
      <c r="AD19" s="451"/>
      <c r="AE19" s="242"/>
      <c r="AF19" s="242"/>
      <c r="AG19" s="243"/>
      <c r="AH19" s="244"/>
      <c r="AI19" s="446"/>
      <c r="AJ19" s="447"/>
      <c r="AK19" s="460"/>
      <c r="AL19" s="461"/>
      <c r="AM19" s="461"/>
      <c r="AN19" s="449"/>
    </row>
    <row r="20" spans="2:40" ht="13.5" customHeight="1" x14ac:dyDescent="0.15">
      <c r="B20" s="245" t="s">
        <v>69</v>
      </c>
      <c r="C20" s="238">
        <v>3.3</v>
      </c>
      <c r="D20" s="238">
        <v>55.9</v>
      </c>
      <c r="E20" s="238">
        <v>59.199999999999996</v>
      </c>
      <c r="F20" s="446" t="s">
        <v>610</v>
      </c>
      <c r="G20" s="447"/>
      <c r="H20" s="447"/>
      <c r="I20" s="239"/>
      <c r="J20" s="240"/>
      <c r="K20" s="239"/>
      <c r="L20" s="241"/>
      <c r="M20" s="448"/>
      <c r="N20" s="449"/>
      <c r="O20" s="239"/>
      <c r="P20" s="241"/>
      <c r="Q20" s="241"/>
      <c r="R20" s="241"/>
      <c r="S20" s="241"/>
      <c r="T20" s="237"/>
      <c r="U20" s="237"/>
      <c r="V20" s="237"/>
      <c r="W20" s="242"/>
      <c r="X20" s="242"/>
      <c r="Y20" s="242"/>
      <c r="Z20" s="242"/>
      <c r="AA20" s="243"/>
      <c r="AB20" s="244"/>
      <c r="AC20" s="450"/>
      <c r="AD20" s="451"/>
      <c r="AE20" s="242"/>
      <c r="AF20" s="242"/>
      <c r="AG20" s="243"/>
      <c r="AH20" s="244"/>
      <c r="AI20" s="446"/>
      <c r="AJ20" s="447"/>
      <c r="AK20" s="460"/>
      <c r="AL20" s="461"/>
      <c r="AM20" s="461"/>
      <c r="AN20" s="449"/>
    </row>
    <row r="21" spans="2:40" ht="13.5" customHeight="1" x14ac:dyDescent="0.15">
      <c r="B21" s="246"/>
      <c r="C21" s="238"/>
      <c r="D21" s="238"/>
      <c r="E21" s="238"/>
      <c r="F21" s="446"/>
      <c r="G21" s="447"/>
      <c r="H21" s="447"/>
      <c r="I21" s="239"/>
      <c r="J21" s="240"/>
      <c r="K21" s="239"/>
      <c r="L21" s="241"/>
      <c r="M21" s="448"/>
      <c r="N21" s="449"/>
      <c r="O21" s="239"/>
      <c r="P21" s="241"/>
      <c r="Q21" s="241"/>
      <c r="R21" s="241"/>
      <c r="S21" s="241"/>
      <c r="T21" s="242"/>
      <c r="U21" s="242"/>
      <c r="V21" s="242"/>
      <c r="W21" s="242"/>
      <c r="X21" s="242"/>
      <c r="Y21" s="242"/>
      <c r="Z21" s="242"/>
      <c r="AA21" s="243"/>
      <c r="AB21" s="244"/>
      <c r="AC21" s="450"/>
      <c r="AD21" s="451"/>
      <c r="AE21" s="242"/>
      <c r="AF21" s="242"/>
      <c r="AG21" s="243"/>
      <c r="AH21" s="244"/>
      <c r="AI21" s="446"/>
      <c r="AJ21" s="447"/>
      <c r="AK21" s="460"/>
      <c r="AL21" s="461"/>
      <c r="AM21" s="461"/>
      <c r="AN21" s="449"/>
    </row>
    <row r="22" spans="2:40" ht="13.5" customHeight="1" x14ac:dyDescent="0.15">
      <c r="B22" s="246"/>
      <c r="C22" s="238"/>
      <c r="D22" s="238"/>
      <c r="E22" s="238"/>
      <c r="F22" s="446"/>
      <c r="G22" s="447"/>
      <c r="H22" s="447"/>
      <c r="I22" s="239"/>
      <c r="J22" s="240"/>
      <c r="K22" s="239"/>
      <c r="L22" s="241"/>
      <c r="M22" s="448"/>
      <c r="N22" s="449"/>
      <c r="O22" s="239"/>
      <c r="P22" s="241"/>
      <c r="Q22" s="241"/>
      <c r="R22" s="241"/>
      <c r="S22" s="241"/>
      <c r="T22" s="242"/>
      <c r="U22" s="242"/>
      <c r="V22" s="242"/>
      <c r="W22" s="242"/>
      <c r="X22" s="242"/>
      <c r="Y22" s="242"/>
      <c r="Z22" s="242"/>
      <c r="AA22" s="243"/>
      <c r="AB22" s="244"/>
      <c r="AC22" s="450"/>
      <c r="AD22" s="451"/>
      <c r="AE22" s="242"/>
      <c r="AF22" s="242"/>
      <c r="AG22" s="243"/>
      <c r="AH22" s="244"/>
      <c r="AI22" s="446"/>
      <c r="AJ22" s="447"/>
      <c r="AK22" s="460"/>
      <c r="AL22" s="461"/>
      <c r="AM22" s="461"/>
      <c r="AN22" s="449"/>
    </row>
    <row r="23" spans="2:40" ht="13.5" customHeight="1" x14ac:dyDescent="0.15">
      <c r="B23" s="246"/>
      <c r="C23" s="238"/>
      <c r="D23" s="238"/>
      <c r="E23" s="238"/>
      <c r="F23" s="446"/>
      <c r="G23" s="447"/>
      <c r="H23" s="447"/>
      <c r="I23" s="239"/>
      <c r="J23" s="240"/>
      <c r="K23" s="239"/>
      <c r="L23" s="241"/>
      <c r="M23" s="448"/>
      <c r="N23" s="449"/>
      <c r="O23" s="239"/>
      <c r="P23" s="241"/>
      <c r="Q23" s="241"/>
      <c r="R23" s="241"/>
      <c r="S23" s="241"/>
      <c r="T23" s="237"/>
      <c r="U23" s="239"/>
      <c r="V23" s="237"/>
      <c r="W23" s="237"/>
      <c r="X23" s="237"/>
      <c r="Y23" s="237"/>
      <c r="Z23" s="237"/>
      <c r="AA23" s="243"/>
      <c r="AB23" s="239"/>
      <c r="AC23" s="450"/>
      <c r="AD23" s="451"/>
      <c r="AE23" s="242"/>
      <c r="AF23" s="242"/>
      <c r="AG23" s="243"/>
      <c r="AH23" s="244"/>
      <c r="AI23" s="446"/>
      <c r="AJ23" s="447"/>
      <c r="AK23" s="460"/>
      <c r="AL23" s="461"/>
      <c r="AM23" s="461"/>
      <c r="AN23" s="449"/>
    </row>
    <row r="24" spans="2:40" ht="13.5" customHeight="1" x14ac:dyDescent="0.15">
      <c r="B24" s="246"/>
      <c r="C24" s="238"/>
      <c r="D24" s="238"/>
      <c r="E24" s="238"/>
      <c r="F24" s="456"/>
      <c r="G24" s="447"/>
      <c r="H24" s="447"/>
      <c r="I24" s="239"/>
      <c r="J24" s="240"/>
      <c r="K24" s="239"/>
      <c r="L24" s="241"/>
      <c r="M24" s="448"/>
      <c r="N24" s="449"/>
      <c r="O24" s="239"/>
      <c r="P24" s="241"/>
      <c r="Q24" s="241"/>
      <c r="R24" s="241"/>
      <c r="S24" s="241"/>
      <c r="T24" s="242"/>
      <c r="U24" s="242"/>
      <c r="V24" s="242"/>
      <c r="W24" s="242"/>
      <c r="X24" s="242"/>
      <c r="Y24" s="242"/>
      <c r="Z24" s="242"/>
      <c r="AA24" s="243"/>
      <c r="AB24" s="244"/>
      <c r="AC24" s="450"/>
      <c r="AD24" s="451"/>
      <c r="AE24" s="242"/>
      <c r="AF24" s="242"/>
      <c r="AG24" s="243"/>
      <c r="AH24" s="244"/>
      <c r="AI24" s="446"/>
      <c r="AJ24" s="447"/>
      <c r="AK24" s="460"/>
      <c r="AL24" s="461"/>
      <c r="AM24" s="461"/>
      <c r="AN24" s="449"/>
    </row>
    <row r="25" spans="2:40" ht="13.5" customHeight="1" x14ac:dyDescent="0.15">
      <c r="B25" s="246"/>
      <c r="C25" s="238"/>
      <c r="D25" s="238"/>
      <c r="E25" s="238"/>
      <c r="F25" s="456"/>
      <c r="G25" s="447"/>
      <c r="H25" s="447"/>
      <c r="I25" s="239"/>
      <c r="J25" s="240"/>
      <c r="K25" s="239"/>
      <c r="L25" s="241"/>
      <c r="M25" s="448"/>
      <c r="N25" s="449"/>
      <c r="O25" s="239"/>
      <c r="P25" s="241"/>
      <c r="Q25" s="241"/>
      <c r="R25" s="241"/>
      <c r="S25" s="241"/>
      <c r="T25" s="242"/>
      <c r="U25" s="242"/>
      <c r="V25" s="242"/>
      <c r="W25" s="242"/>
      <c r="X25" s="242"/>
      <c r="Y25" s="242"/>
      <c r="Z25" s="242"/>
      <c r="AA25" s="243"/>
      <c r="AB25" s="244"/>
      <c r="AC25" s="450"/>
      <c r="AD25" s="451"/>
      <c r="AE25" s="242"/>
      <c r="AF25" s="242"/>
      <c r="AG25" s="243"/>
      <c r="AH25" s="244"/>
      <c r="AI25" s="446"/>
      <c r="AJ25" s="447"/>
      <c r="AK25" s="460"/>
      <c r="AL25" s="461"/>
      <c r="AM25" s="461"/>
      <c r="AN25" s="449"/>
    </row>
    <row r="26" spans="2:40" ht="13.5" customHeight="1" x14ac:dyDescent="0.15">
      <c r="B26" s="246"/>
      <c r="C26" s="238"/>
      <c r="D26" s="238"/>
      <c r="E26" s="238"/>
      <c r="F26" s="456"/>
      <c r="G26" s="447"/>
      <c r="H26" s="447"/>
      <c r="I26" s="239"/>
      <c r="J26" s="240"/>
      <c r="K26" s="239"/>
      <c r="L26" s="241"/>
      <c r="M26" s="448"/>
      <c r="N26" s="449"/>
      <c r="O26" s="239"/>
      <c r="P26" s="239"/>
      <c r="Q26" s="241"/>
      <c r="R26" s="241"/>
      <c r="S26" s="239"/>
      <c r="T26" s="242"/>
      <c r="U26" s="242"/>
      <c r="V26" s="242"/>
      <c r="W26" s="242"/>
      <c r="X26" s="242"/>
      <c r="Y26" s="242"/>
      <c r="Z26" s="242"/>
      <c r="AA26" s="243"/>
      <c r="AB26" s="244"/>
      <c r="AC26" s="450"/>
      <c r="AD26" s="451"/>
      <c r="AE26" s="242"/>
      <c r="AF26" s="242"/>
      <c r="AG26" s="243"/>
      <c r="AH26" s="244"/>
      <c r="AI26" s="446"/>
      <c r="AJ26" s="447"/>
      <c r="AK26" s="460"/>
      <c r="AL26" s="461"/>
      <c r="AM26" s="461"/>
      <c r="AN26" s="449"/>
    </row>
    <row r="27" spans="2:40" ht="13.5" customHeight="1" x14ac:dyDescent="0.15">
      <c r="B27" s="246"/>
      <c r="C27" s="238"/>
      <c r="D27" s="238"/>
      <c r="E27" s="238"/>
      <c r="F27" s="456"/>
      <c r="G27" s="447"/>
      <c r="H27" s="447"/>
      <c r="I27" s="239"/>
      <c r="J27" s="240"/>
      <c r="K27" s="239"/>
      <c r="L27" s="241"/>
      <c r="M27" s="448"/>
      <c r="N27" s="449"/>
      <c r="O27" s="239"/>
      <c r="P27" s="241"/>
      <c r="Q27" s="241"/>
      <c r="R27" s="241"/>
      <c r="S27" s="241"/>
      <c r="T27" s="242"/>
      <c r="U27" s="242"/>
      <c r="V27" s="242"/>
      <c r="W27" s="242"/>
      <c r="X27" s="242"/>
      <c r="Y27" s="242"/>
      <c r="Z27" s="242"/>
      <c r="AA27" s="243"/>
      <c r="AB27" s="244"/>
      <c r="AC27" s="450"/>
      <c r="AD27" s="451"/>
      <c r="AE27" s="242"/>
      <c r="AF27" s="242"/>
      <c r="AG27" s="243"/>
      <c r="AH27" s="244"/>
      <c r="AI27" s="446"/>
      <c r="AJ27" s="447"/>
      <c r="AK27" s="460"/>
      <c r="AL27" s="461"/>
      <c r="AM27" s="461"/>
      <c r="AN27" s="449"/>
    </row>
    <row r="28" spans="2:40" ht="13.5" customHeight="1" x14ac:dyDescent="0.15">
      <c r="B28" s="246"/>
      <c r="C28" s="238"/>
      <c r="D28" s="238"/>
      <c r="E28" s="238"/>
      <c r="F28" s="456"/>
      <c r="G28" s="447"/>
      <c r="H28" s="447"/>
      <c r="I28" s="239"/>
      <c r="J28" s="240"/>
      <c r="K28" s="239"/>
      <c r="L28" s="241"/>
      <c r="M28" s="448"/>
      <c r="N28" s="449"/>
      <c r="O28" s="239"/>
      <c r="P28" s="241"/>
      <c r="Q28" s="241"/>
      <c r="R28" s="241"/>
      <c r="S28" s="241"/>
      <c r="T28" s="242"/>
      <c r="U28" s="242"/>
      <c r="V28" s="242"/>
      <c r="W28" s="242"/>
      <c r="X28" s="242"/>
      <c r="Y28" s="242"/>
      <c r="Z28" s="242"/>
      <c r="AA28" s="243"/>
      <c r="AB28" s="244"/>
      <c r="AC28" s="450"/>
      <c r="AD28" s="451"/>
      <c r="AE28" s="242"/>
      <c r="AF28" s="242"/>
      <c r="AG28" s="243"/>
      <c r="AH28" s="244"/>
      <c r="AI28" s="446"/>
      <c r="AJ28" s="447"/>
      <c r="AK28" s="460"/>
      <c r="AL28" s="461"/>
      <c r="AM28" s="461"/>
      <c r="AN28" s="449"/>
    </row>
    <row r="29" spans="2:40" ht="13.5" customHeight="1" x14ac:dyDescent="0.15">
      <c r="B29" s="246"/>
      <c r="C29" s="238"/>
      <c r="D29" s="238"/>
      <c r="E29" s="238"/>
      <c r="F29" s="446"/>
      <c r="G29" s="447"/>
      <c r="H29" s="447"/>
      <c r="I29" s="239"/>
      <c r="J29" s="240"/>
      <c r="K29" s="239"/>
      <c r="L29" s="241"/>
      <c r="M29" s="448"/>
      <c r="N29" s="449"/>
      <c r="O29" s="239"/>
      <c r="P29" s="241"/>
      <c r="Q29" s="241"/>
      <c r="R29" s="241"/>
      <c r="S29" s="241"/>
      <c r="T29" s="242"/>
      <c r="U29" s="242"/>
      <c r="V29" s="242"/>
      <c r="W29" s="242"/>
      <c r="X29" s="242"/>
      <c r="Y29" s="242"/>
      <c r="Z29" s="242"/>
      <c r="AA29" s="243"/>
      <c r="AB29" s="244"/>
      <c r="AC29" s="450"/>
      <c r="AD29" s="451"/>
      <c r="AE29" s="242"/>
      <c r="AF29" s="242"/>
      <c r="AG29" s="243"/>
      <c r="AH29" s="244"/>
      <c r="AI29" s="446"/>
      <c r="AJ29" s="447"/>
      <c r="AK29" s="460"/>
      <c r="AL29" s="461"/>
      <c r="AM29" s="461"/>
      <c r="AN29" s="449"/>
    </row>
    <row r="30" spans="2:40" ht="13.5" customHeight="1" x14ac:dyDescent="0.15">
      <c r="B30" s="246"/>
      <c r="C30" s="238"/>
      <c r="D30" s="238"/>
      <c r="E30" s="238"/>
      <c r="F30" s="446"/>
      <c r="G30" s="447"/>
      <c r="H30" s="447"/>
      <c r="I30" s="239"/>
      <c r="J30" s="240"/>
      <c r="K30" s="239"/>
      <c r="L30" s="241"/>
      <c r="M30" s="448"/>
      <c r="N30" s="449"/>
      <c r="O30" s="239"/>
      <c r="P30" s="241"/>
      <c r="Q30" s="241"/>
      <c r="R30" s="241"/>
      <c r="S30" s="241"/>
      <c r="T30" s="242"/>
      <c r="U30" s="242"/>
      <c r="V30" s="242"/>
      <c r="W30" s="242"/>
      <c r="X30" s="242"/>
      <c r="Y30" s="242"/>
      <c r="Z30" s="242"/>
      <c r="AA30" s="243"/>
      <c r="AB30" s="244"/>
      <c r="AC30" s="450"/>
      <c r="AD30" s="451"/>
      <c r="AE30" s="242"/>
      <c r="AF30" s="242"/>
      <c r="AG30" s="243"/>
      <c r="AH30" s="244"/>
      <c r="AI30" s="446"/>
      <c r="AJ30" s="447"/>
      <c r="AK30" s="460"/>
      <c r="AL30" s="461"/>
      <c r="AM30" s="461"/>
      <c r="AN30" s="449"/>
    </row>
    <row r="31" spans="2:40" ht="13.5" customHeight="1" x14ac:dyDescent="0.15">
      <c r="B31" s="246"/>
      <c r="C31" s="238"/>
      <c r="D31" s="238"/>
      <c r="E31" s="238"/>
      <c r="F31" s="446"/>
      <c r="G31" s="447"/>
      <c r="H31" s="447"/>
      <c r="I31" s="239"/>
      <c r="J31" s="240"/>
      <c r="K31" s="239"/>
      <c r="L31" s="241"/>
      <c r="M31" s="448"/>
      <c r="N31" s="449"/>
      <c r="O31" s="239"/>
      <c r="P31" s="241"/>
      <c r="Q31" s="241"/>
      <c r="R31" s="241"/>
      <c r="S31" s="241"/>
      <c r="T31" s="242"/>
      <c r="U31" s="242"/>
      <c r="V31" s="242"/>
      <c r="W31" s="242"/>
      <c r="X31" s="242"/>
      <c r="Y31" s="242"/>
      <c r="Z31" s="242"/>
      <c r="AA31" s="243"/>
      <c r="AB31" s="244"/>
      <c r="AC31" s="450"/>
      <c r="AD31" s="451"/>
      <c r="AE31" s="242"/>
      <c r="AF31" s="242"/>
      <c r="AG31" s="243"/>
      <c r="AH31" s="244"/>
      <c r="AI31" s="446"/>
      <c r="AJ31" s="447"/>
      <c r="AK31" s="460"/>
      <c r="AL31" s="461"/>
      <c r="AM31" s="461"/>
      <c r="AN31" s="449"/>
    </row>
    <row r="32" spans="2:40" ht="13.5" customHeight="1" x14ac:dyDescent="0.15">
      <c r="B32" s="246"/>
      <c r="C32" s="238"/>
      <c r="D32" s="238"/>
      <c r="E32" s="238"/>
      <c r="F32" s="446"/>
      <c r="G32" s="447"/>
      <c r="H32" s="447"/>
      <c r="I32" s="239"/>
      <c r="J32" s="240"/>
      <c r="K32" s="239"/>
      <c r="L32" s="241"/>
      <c r="M32" s="448"/>
      <c r="N32" s="449"/>
      <c r="O32" s="239"/>
      <c r="P32" s="241"/>
      <c r="Q32" s="241"/>
      <c r="R32" s="241"/>
      <c r="S32" s="241"/>
      <c r="T32" s="242"/>
      <c r="U32" s="242"/>
      <c r="V32" s="242"/>
      <c r="W32" s="242"/>
      <c r="X32" s="242"/>
      <c r="Y32" s="242"/>
      <c r="Z32" s="242"/>
      <c r="AA32" s="243"/>
      <c r="AB32" s="244"/>
      <c r="AC32" s="450"/>
      <c r="AD32" s="451"/>
      <c r="AE32" s="242"/>
      <c r="AF32" s="242"/>
      <c r="AG32" s="243"/>
      <c r="AH32" s="244"/>
      <c r="AI32" s="446"/>
      <c r="AJ32" s="447"/>
      <c r="AK32" s="460"/>
      <c r="AL32" s="461"/>
      <c r="AM32" s="461"/>
      <c r="AN32" s="449"/>
    </row>
    <row r="33" spans="2:40" ht="13.5" customHeight="1" x14ac:dyDescent="0.15">
      <c r="B33" s="246"/>
      <c r="C33" s="238"/>
      <c r="D33" s="238"/>
      <c r="E33" s="238"/>
      <c r="F33" s="446"/>
      <c r="G33" s="447"/>
      <c r="H33" s="447"/>
      <c r="I33" s="239"/>
      <c r="J33" s="240"/>
      <c r="K33" s="239"/>
      <c r="L33" s="241"/>
      <c r="M33" s="448"/>
      <c r="N33" s="449"/>
      <c r="O33" s="239"/>
      <c r="P33" s="241"/>
      <c r="Q33" s="241"/>
      <c r="R33" s="241"/>
      <c r="S33" s="241"/>
      <c r="T33" s="242"/>
      <c r="U33" s="242"/>
      <c r="V33" s="242"/>
      <c r="W33" s="242"/>
      <c r="X33" s="242"/>
      <c r="Y33" s="242"/>
      <c r="Z33" s="242"/>
      <c r="AA33" s="243"/>
      <c r="AB33" s="244"/>
      <c r="AC33" s="450"/>
      <c r="AD33" s="451"/>
      <c r="AE33" s="242"/>
      <c r="AF33" s="242"/>
      <c r="AG33" s="243"/>
      <c r="AH33" s="244"/>
      <c r="AI33" s="446"/>
      <c r="AJ33" s="447"/>
      <c r="AK33" s="460"/>
      <c r="AL33" s="461"/>
      <c r="AM33" s="461"/>
      <c r="AN33" s="449"/>
    </row>
    <row r="34" spans="2:40" ht="13.5" customHeight="1" x14ac:dyDescent="0.15">
      <c r="B34" s="246"/>
      <c r="C34" s="238"/>
      <c r="D34" s="238"/>
      <c r="E34" s="238"/>
      <c r="F34" s="446"/>
      <c r="G34" s="447"/>
      <c r="H34" s="447"/>
      <c r="I34" s="239"/>
      <c r="J34" s="240"/>
      <c r="K34" s="239"/>
      <c r="L34" s="241"/>
      <c r="M34" s="448"/>
      <c r="N34" s="449"/>
      <c r="O34" s="239"/>
      <c r="P34" s="241"/>
      <c r="Q34" s="241"/>
      <c r="R34" s="241"/>
      <c r="S34" s="241"/>
      <c r="T34" s="242"/>
      <c r="U34" s="242"/>
      <c r="V34" s="242"/>
      <c r="W34" s="242"/>
      <c r="X34" s="242"/>
      <c r="Y34" s="242"/>
      <c r="Z34" s="242"/>
      <c r="AA34" s="243"/>
      <c r="AB34" s="244"/>
      <c r="AC34" s="450"/>
      <c r="AD34" s="451"/>
      <c r="AE34" s="242"/>
      <c r="AF34" s="242"/>
      <c r="AG34" s="243"/>
      <c r="AH34" s="244"/>
      <c r="AI34" s="446"/>
      <c r="AJ34" s="447"/>
      <c r="AK34" s="460"/>
      <c r="AL34" s="461"/>
      <c r="AM34" s="461"/>
      <c r="AN34" s="449"/>
    </row>
    <row r="35" spans="2:40" ht="13.5" customHeight="1" x14ac:dyDescent="0.15">
      <c r="B35" s="246"/>
      <c r="C35" s="238"/>
      <c r="D35" s="238"/>
      <c r="E35" s="238"/>
      <c r="F35" s="456"/>
      <c r="G35" s="447"/>
      <c r="H35" s="447"/>
      <c r="I35" s="239"/>
      <c r="J35" s="240"/>
      <c r="K35" s="239"/>
      <c r="L35" s="241"/>
      <c r="M35" s="448"/>
      <c r="N35" s="449"/>
      <c r="O35" s="239"/>
      <c r="P35" s="241"/>
      <c r="Q35" s="241"/>
      <c r="R35" s="241"/>
      <c r="S35" s="241"/>
      <c r="T35" s="242"/>
      <c r="U35" s="242"/>
      <c r="V35" s="242"/>
      <c r="W35" s="242"/>
      <c r="X35" s="242"/>
      <c r="Y35" s="242"/>
      <c r="Z35" s="242"/>
      <c r="AA35" s="243"/>
      <c r="AB35" s="244"/>
      <c r="AC35" s="450"/>
      <c r="AD35" s="451"/>
      <c r="AE35" s="242"/>
      <c r="AF35" s="242"/>
      <c r="AG35" s="243"/>
      <c r="AH35" s="244"/>
      <c r="AI35" s="446"/>
      <c r="AJ35" s="447"/>
      <c r="AK35" s="460"/>
      <c r="AL35" s="461"/>
      <c r="AM35" s="461"/>
      <c r="AN35" s="449"/>
    </row>
    <row r="36" spans="2:40" ht="13.5" customHeight="1" x14ac:dyDescent="0.15">
      <c r="B36" s="246"/>
      <c r="C36" s="238"/>
      <c r="D36" s="238"/>
      <c r="E36" s="238"/>
      <c r="F36" s="456"/>
      <c r="G36" s="447"/>
      <c r="H36" s="447"/>
      <c r="I36" s="239"/>
      <c r="J36" s="240"/>
      <c r="K36" s="239"/>
      <c r="L36" s="241"/>
      <c r="M36" s="448"/>
      <c r="N36" s="449"/>
      <c r="O36" s="239"/>
      <c r="P36" s="241"/>
      <c r="Q36" s="241"/>
      <c r="R36" s="241"/>
      <c r="S36" s="241"/>
      <c r="T36" s="242"/>
      <c r="U36" s="242"/>
      <c r="V36" s="242"/>
      <c r="W36" s="242"/>
      <c r="X36" s="242"/>
      <c r="Y36" s="242"/>
      <c r="Z36" s="242"/>
      <c r="AA36" s="243"/>
      <c r="AB36" s="244"/>
      <c r="AC36" s="450"/>
      <c r="AD36" s="451"/>
      <c r="AE36" s="242"/>
      <c r="AF36" s="242"/>
      <c r="AG36" s="243"/>
      <c r="AH36" s="244"/>
      <c r="AI36" s="446"/>
      <c r="AJ36" s="447"/>
      <c r="AK36" s="460"/>
      <c r="AL36" s="461"/>
      <c r="AM36" s="461"/>
      <c r="AN36" s="449"/>
    </row>
    <row r="37" spans="2:40" ht="13.5" customHeight="1" x14ac:dyDescent="0.15">
      <c r="B37" s="246"/>
      <c r="C37" s="238"/>
      <c r="D37" s="238"/>
      <c r="E37" s="238"/>
      <c r="F37" s="456"/>
      <c r="G37" s="447"/>
      <c r="H37" s="447"/>
      <c r="I37" s="239"/>
      <c r="J37" s="240"/>
      <c r="K37" s="239"/>
      <c r="L37" s="241"/>
      <c r="M37" s="448"/>
      <c r="N37" s="449"/>
      <c r="O37" s="239"/>
      <c r="P37" s="239"/>
      <c r="Q37" s="241"/>
      <c r="R37" s="241"/>
      <c r="S37" s="239"/>
      <c r="T37" s="237"/>
      <c r="U37" s="239"/>
      <c r="V37" s="237"/>
      <c r="W37" s="242"/>
      <c r="X37" s="242"/>
      <c r="Y37" s="242"/>
      <c r="Z37" s="242"/>
      <c r="AA37" s="243"/>
      <c r="AB37" s="244"/>
      <c r="AC37" s="450"/>
      <c r="AD37" s="451"/>
      <c r="AE37" s="242"/>
      <c r="AF37" s="242"/>
      <c r="AG37" s="243"/>
      <c r="AH37" s="244"/>
      <c r="AI37" s="446"/>
      <c r="AJ37" s="447"/>
      <c r="AK37" s="460"/>
      <c r="AL37" s="461"/>
      <c r="AM37" s="461"/>
      <c r="AN37" s="449"/>
    </row>
    <row r="38" spans="2:40" ht="13.5" customHeight="1" x14ac:dyDescent="0.15">
      <c r="B38" s="246"/>
      <c r="C38" s="238"/>
      <c r="D38" s="238"/>
      <c r="E38" s="238"/>
      <c r="F38" s="446"/>
      <c r="G38" s="447"/>
      <c r="H38" s="447"/>
      <c r="I38" s="239"/>
      <c r="J38" s="240"/>
      <c r="K38" s="239"/>
      <c r="L38" s="241"/>
      <c r="M38" s="448"/>
      <c r="N38" s="449"/>
      <c r="O38" s="239"/>
      <c r="P38" s="241"/>
      <c r="Q38" s="241"/>
      <c r="R38" s="241"/>
      <c r="S38" s="241"/>
      <c r="T38" s="242"/>
      <c r="U38" s="242"/>
      <c r="V38" s="242"/>
      <c r="W38" s="242"/>
      <c r="X38" s="242"/>
      <c r="Y38" s="242"/>
      <c r="Z38" s="242"/>
      <c r="AA38" s="243"/>
      <c r="AB38" s="244"/>
      <c r="AC38" s="450"/>
      <c r="AD38" s="451"/>
      <c r="AE38" s="242"/>
      <c r="AF38" s="242"/>
      <c r="AG38" s="243"/>
      <c r="AH38" s="244"/>
      <c r="AI38" s="446"/>
      <c r="AJ38" s="447"/>
      <c r="AK38" s="460"/>
      <c r="AL38" s="461"/>
      <c r="AM38" s="461"/>
      <c r="AN38" s="449"/>
    </row>
    <row r="39" spans="2:40" ht="13.5" customHeight="1" x14ac:dyDescent="0.15">
      <c r="B39" s="246"/>
      <c r="C39" s="238"/>
      <c r="D39" s="238"/>
      <c r="E39" s="238"/>
      <c r="F39" s="446"/>
      <c r="G39" s="447"/>
      <c r="H39" s="447"/>
      <c r="I39" s="239"/>
      <c r="J39" s="240"/>
      <c r="K39" s="239"/>
      <c r="L39" s="241"/>
      <c r="M39" s="448"/>
      <c r="N39" s="449"/>
      <c r="O39" s="239"/>
      <c r="P39" s="241"/>
      <c r="Q39" s="241"/>
      <c r="R39" s="241"/>
      <c r="S39" s="241"/>
      <c r="T39" s="242"/>
      <c r="U39" s="242"/>
      <c r="V39" s="242"/>
      <c r="W39" s="242"/>
      <c r="X39" s="242"/>
      <c r="Y39" s="242"/>
      <c r="Z39" s="242"/>
      <c r="AA39" s="243"/>
      <c r="AB39" s="244"/>
      <c r="AC39" s="450"/>
      <c r="AD39" s="451"/>
      <c r="AE39" s="242"/>
      <c r="AF39" s="242"/>
      <c r="AG39" s="243"/>
      <c r="AH39" s="244"/>
      <c r="AI39" s="446"/>
      <c r="AJ39" s="447"/>
      <c r="AK39" s="460"/>
      <c r="AL39" s="461"/>
      <c r="AM39" s="461"/>
      <c r="AN39" s="449"/>
    </row>
    <row r="40" spans="2:40" ht="13.5" customHeight="1" x14ac:dyDescent="0.15">
      <c r="B40" s="246"/>
      <c r="C40" s="238"/>
      <c r="D40" s="238"/>
      <c r="E40" s="238"/>
      <c r="F40" s="446"/>
      <c r="G40" s="447"/>
      <c r="H40" s="447"/>
      <c r="I40" s="239"/>
      <c r="J40" s="240"/>
      <c r="K40" s="239"/>
      <c r="L40" s="241"/>
      <c r="M40" s="448"/>
      <c r="N40" s="449"/>
      <c r="O40" s="239"/>
      <c r="P40" s="241"/>
      <c r="Q40" s="241"/>
      <c r="R40" s="241"/>
      <c r="S40" s="241"/>
      <c r="T40" s="242"/>
      <c r="U40" s="242"/>
      <c r="V40" s="242"/>
      <c r="W40" s="242"/>
      <c r="X40" s="242"/>
      <c r="Y40" s="242"/>
      <c r="Z40" s="242"/>
      <c r="AA40" s="243"/>
      <c r="AB40" s="244"/>
      <c r="AC40" s="450"/>
      <c r="AD40" s="451"/>
      <c r="AE40" s="242"/>
      <c r="AF40" s="242"/>
      <c r="AG40" s="243"/>
      <c r="AH40" s="244"/>
      <c r="AI40" s="446"/>
      <c r="AJ40" s="447"/>
      <c r="AK40" s="460"/>
      <c r="AL40" s="461"/>
      <c r="AM40" s="461"/>
      <c r="AN40" s="449"/>
    </row>
    <row r="41" spans="2:40" ht="13.5" customHeight="1" x14ac:dyDescent="0.15">
      <c r="B41" s="246"/>
      <c r="C41" s="238"/>
      <c r="D41" s="238"/>
      <c r="E41" s="238"/>
      <c r="F41" s="446"/>
      <c r="G41" s="447"/>
      <c r="H41" s="447"/>
      <c r="I41" s="239"/>
      <c r="J41" s="240"/>
      <c r="K41" s="239"/>
      <c r="L41" s="241"/>
      <c r="M41" s="448"/>
      <c r="N41" s="449"/>
      <c r="O41" s="239"/>
      <c r="P41" s="241"/>
      <c r="Q41" s="241"/>
      <c r="R41" s="241"/>
      <c r="S41" s="241"/>
      <c r="T41" s="242"/>
      <c r="U41" s="242"/>
      <c r="V41" s="242"/>
      <c r="W41" s="242"/>
      <c r="X41" s="242"/>
      <c r="Y41" s="242"/>
      <c r="Z41" s="242"/>
      <c r="AA41" s="243"/>
      <c r="AB41" s="244"/>
      <c r="AC41" s="450"/>
      <c r="AD41" s="451"/>
      <c r="AE41" s="242"/>
      <c r="AF41" s="242"/>
      <c r="AG41" s="243"/>
      <c r="AH41" s="244"/>
      <c r="AI41" s="446"/>
      <c r="AJ41" s="447"/>
      <c r="AK41" s="460"/>
      <c r="AL41" s="461"/>
      <c r="AM41" s="461"/>
      <c r="AN41" s="449"/>
    </row>
    <row r="42" spans="2:40" ht="13.5" customHeight="1" x14ac:dyDescent="0.15">
      <c r="B42" s="1" t="s">
        <v>395</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F40:H40"/>
    <mergeCell ref="M40:N40"/>
    <mergeCell ref="AC40:AD40"/>
    <mergeCell ref="AI40:AJ40"/>
    <mergeCell ref="AK40:AN40"/>
    <mergeCell ref="F41:H41"/>
    <mergeCell ref="M41:N41"/>
    <mergeCell ref="AC41:AD41"/>
    <mergeCell ref="AI41:AJ41"/>
    <mergeCell ref="AK41:AN41"/>
    <mergeCell ref="F38:H38"/>
    <mergeCell ref="M38:N38"/>
    <mergeCell ref="AC38:AD38"/>
    <mergeCell ref="AI38:AJ38"/>
    <mergeCell ref="AK38:AN38"/>
    <mergeCell ref="F39:H39"/>
    <mergeCell ref="M39:N39"/>
    <mergeCell ref="AC39:AD39"/>
    <mergeCell ref="AI39:AJ39"/>
    <mergeCell ref="AK39:AN39"/>
    <mergeCell ref="F36:H36"/>
    <mergeCell ref="M36:N36"/>
    <mergeCell ref="AC36:AD36"/>
    <mergeCell ref="AI36:AJ36"/>
    <mergeCell ref="AK36:AN36"/>
    <mergeCell ref="F37:H37"/>
    <mergeCell ref="M37:N37"/>
    <mergeCell ref="AC37:AD37"/>
    <mergeCell ref="AI37:AJ37"/>
    <mergeCell ref="AK37:AN37"/>
    <mergeCell ref="F34:H34"/>
    <mergeCell ref="M34:N34"/>
    <mergeCell ref="AC34:AD34"/>
    <mergeCell ref="AI34:AJ34"/>
    <mergeCell ref="AK34:AN34"/>
    <mergeCell ref="F35:H35"/>
    <mergeCell ref="M35:N35"/>
    <mergeCell ref="AC35:AD35"/>
    <mergeCell ref="AI35:AJ35"/>
    <mergeCell ref="AK35:AN35"/>
    <mergeCell ref="F32:H32"/>
    <mergeCell ref="M32:N32"/>
    <mergeCell ref="AC32:AD32"/>
    <mergeCell ref="AI32:AJ32"/>
    <mergeCell ref="AK32:AN32"/>
    <mergeCell ref="F33:H33"/>
    <mergeCell ref="M33:N33"/>
    <mergeCell ref="AC33:AD33"/>
    <mergeCell ref="AI33:AJ33"/>
    <mergeCell ref="AK33:AN33"/>
    <mergeCell ref="F30:H30"/>
    <mergeCell ref="M30:N30"/>
    <mergeCell ref="AC30:AD30"/>
    <mergeCell ref="AI30:AJ30"/>
    <mergeCell ref="AK30:AN30"/>
    <mergeCell ref="F31:H31"/>
    <mergeCell ref="M31:N31"/>
    <mergeCell ref="AC31:AD31"/>
    <mergeCell ref="AI31:AJ31"/>
    <mergeCell ref="AK31:AN31"/>
    <mergeCell ref="F28:H28"/>
    <mergeCell ref="M28:N28"/>
    <mergeCell ref="AC28:AD28"/>
    <mergeCell ref="AI28:AJ28"/>
    <mergeCell ref="AK28:AN28"/>
    <mergeCell ref="F29:H29"/>
    <mergeCell ref="M29:N29"/>
    <mergeCell ref="AC29:AD29"/>
    <mergeCell ref="AI29:AJ29"/>
    <mergeCell ref="AK29:AN29"/>
    <mergeCell ref="F26:H26"/>
    <mergeCell ref="M26:N26"/>
    <mergeCell ref="AC26:AD26"/>
    <mergeCell ref="AI26:AJ26"/>
    <mergeCell ref="AK26:AN26"/>
    <mergeCell ref="F27:H27"/>
    <mergeCell ref="M27:N27"/>
    <mergeCell ref="AC27:AD27"/>
    <mergeCell ref="AI27:AJ27"/>
    <mergeCell ref="AK27:AN27"/>
    <mergeCell ref="F24:H24"/>
    <mergeCell ref="M24:N24"/>
    <mergeCell ref="AC24:AD24"/>
    <mergeCell ref="AI24:AJ24"/>
    <mergeCell ref="AK24:AN24"/>
    <mergeCell ref="F25:H25"/>
    <mergeCell ref="M25:N25"/>
    <mergeCell ref="AC25:AD25"/>
    <mergeCell ref="AI25:AJ25"/>
    <mergeCell ref="AK25:AN25"/>
    <mergeCell ref="F22:H22"/>
    <mergeCell ref="M22:N22"/>
    <mergeCell ref="AC22:AD22"/>
    <mergeCell ref="AI22:AJ22"/>
    <mergeCell ref="AK22:AN22"/>
    <mergeCell ref="F23:H23"/>
    <mergeCell ref="M23:N23"/>
    <mergeCell ref="AC23:AD23"/>
    <mergeCell ref="AI23:AJ23"/>
    <mergeCell ref="AK23:AN23"/>
    <mergeCell ref="F20:H20"/>
    <mergeCell ref="M20:N20"/>
    <mergeCell ref="AC20:AD20"/>
    <mergeCell ref="AI20:AJ20"/>
    <mergeCell ref="AK20:AN20"/>
    <mergeCell ref="F21:H21"/>
    <mergeCell ref="M21:N21"/>
    <mergeCell ref="AC21:AD21"/>
    <mergeCell ref="AI21:AJ21"/>
    <mergeCell ref="AK21:AN21"/>
    <mergeCell ref="F18:H18"/>
    <mergeCell ref="M18:N18"/>
    <mergeCell ref="AC18:AD18"/>
    <mergeCell ref="AI18:AJ18"/>
    <mergeCell ref="AK18:AN18"/>
    <mergeCell ref="F19:H19"/>
    <mergeCell ref="M19:N19"/>
    <mergeCell ref="AC19:AD19"/>
    <mergeCell ref="AI19:AJ19"/>
    <mergeCell ref="AK19:AN19"/>
    <mergeCell ref="F16:H16"/>
    <mergeCell ref="M16:N16"/>
    <mergeCell ref="AC16:AD16"/>
    <mergeCell ref="AI16:AJ16"/>
    <mergeCell ref="AK16:AN16"/>
    <mergeCell ref="F17:H17"/>
    <mergeCell ref="M17:N17"/>
    <mergeCell ref="AC17:AD17"/>
    <mergeCell ref="AI17:AJ17"/>
    <mergeCell ref="AK17:AN17"/>
    <mergeCell ref="F14:H14"/>
    <mergeCell ref="M14:N14"/>
    <mergeCell ref="AC14:AD14"/>
    <mergeCell ref="AI14:AJ14"/>
    <mergeCell ref="AK14:AN14"/>
    <mergeCell ref="F15:H15"/>
    <mergeCell ref="M15:N15"/>
    <mergeCell ref="AC15:AD15"/>
    <mergeCell ref="AI15:AJ15"/>
    <mergeCell ref="AK15:AN15"/>
    <mergeCell ref="F12:H12"/>
    <mergeCell ref="M12:N12"/>
    <mergeCell ref="AC12:AD12"/>
    <mergeCell ref="AI12:AJ12"/>
    <mergeCell ref="AK12:AN12"/>
    <mergeCell ref="F13:H13"/>
    <mergeCell ref="M13:N13"/>
    <mergeCell ref="AC13:AD13"/>
    <mergeCell ref="AI13:AJ13"/>
    <mergeCell ref="AK13:AN13"/>
    <mergeCell ref="AK10:AN10"/>
    <mergeCell ref="F11:H11"/>
    <mergeCell ref="M11:N11"/>
    <mergeCell ref="AC11:AD11"/>
    <mergeCell ref="AI11:AJ11"/>
    <mergeCell ref="AK11:AN11"/>
    <mergeCell ref="AG8:AG9"/>
    <mergeCell ref="AH8:AH9"/>
    <mergeCell ref="AI8:AJ9"/>
    <mergeCell ref="F10:H10"/>
    <mergeCell ref="M10:N10"/>
    <mergeCell ref="AC10:AD10"/>
    <mergeCell ref="AI10:AJ10"/>
    <mergeCell ref="Y8:Y9"/>
    <mergeCell ref="Z8:Z9"/>
    <mergeCell ref="AA8:AA9"/>
    <mergeCell ref="AB8:AB9"/>
    <mergeCell ref="AE8:AE9"/>
    <mergeCell ref="AF8:AF9"/>
    <mergeCell ref="S8:S9"/>
    <mergeCell ref="T8:T9"/>
    <mergeCell ref="U8:U9"/>
    <mergeCell ref="V8:V9"/>
    <mergeCell ref="W8:W9"/>
    <mergeCell ref="AE6:AJ7"/>
    <mergeCell ref="AK6:AN9"/>
    <mergeCell ref="O7:Q7"/>
    <mergeCell ref="S7:T7"/>
    <mergeCell ref="U7:X7"/>
    <mergeCell ref="Y7:AB7"/>
    <mergeCell ref="AC7:AD9"/>
    <mergeCell ref="P8:P9"/>
    <mergeCell ref="Q8:Q9"/>
    <mergeCell ref="R8:R9"/>
    <mergeCell ref="B6:B9"/>
    <mergeCell ref="C6:C8"/>
    <mergeCell ref="D6:E7"/>
    <mergeCell ref="F6:J7"/>
    <mergeCell ref="K6:N7"/>
    <mergeCell ref="O6:AD6"/>
    <mergeCell ref="F8:H9"/>
    <mergeCell ref="X8:X9"/>
    <mergeCell ref="I8:I9"/>
    <mergeCell ref="J8:J9"/>
    <mergeCell ref="K8:K9"/>
    <mergeCell ref="L8:L9"/>
    <mergeCell ref="M8:N9"/>
    <mergeCell ref="O8:O9"/>
    <mergeCell ref="B3:AN3"/>
    <mergeCell ref="B4:D4"/>
    <mergeCell ref="E4:I4"/>
    <mergeCell ref="J4:L4"/>
    <mergeCell ref="M4:R4"/>
    <mergeCell ref="S4:X5"/>
    <mergeCell ref="Y4:AD5"/>
    <mergeCell ref="AE4:AH5"/>
    <mergeCell ref="AI4:AN5"/>
    <mergeCell ref="B5:D5"/>
    <mergeCell ref="E5:I5"/>
    <mergeCell ref="J5:L5"/>
    <mergeCell ref="M5:R5"/>
  </mergeCells>
  <phoneticPr fontId="11"/>
  <dataValidations count="1">
    <dataValidation type="list" allowBlank="1" showInputMessage="1" showErrorMessage="1" sqref="K10:L41 U23 U37 AB23 AE13 AF12:AG12 AH11" xr:uid="{C3C33D6C-136F-492C-A757-2C081C6E0644}">
      <formula1>"　,○"</formula1>
    </dataValidation>
  </dataValidations>
  <printOptions horizontalCentered="1" verticalCentered="1"/>
  <pageMargins left="0.23622047244094488" right="0.23622047244094488"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F7311-0364-4774-AFF4-707F6AF96E0B}">
  <sheetPr codeName="Sheet3">
    <pageSetUpPr fitToPage="1"/>
  </sheetPr>
  <dimension ref="B2:AI19"/>
  <sheetViews>
    <sheetView showGridLines="0" showZeros="0" view="pageBreakPreview" zoomScale="85" zoomScaleNormal="70" zoomScaleSheetLayoutView="85" workbookViewId="0">
      <selection activeCell="B3" sqref="B3:AI3"/>
    </sheetView>
  </sheetViews>
  <sheetFormatPr defaultColWidth="9" defaultRowHeight="12" x14ac:dyDescent="0.15"/>
  <cols>
    <col min="1" max="1" width="1.625" style="23" customWidth="1"/>
    <col min="2" max="35" width="4.125" style="23" customWidth="1"/>
    <col min="36" max="36" width="1.25" style="23" customWidth="1"/>
    <col min="37" max="16384" width="9" style="23"/>
  </cols>
  <sheetData>
    <row r="2" spans="2:35" ht="8.25" customHeight="1" x14ac:dyDescent="0.15"/>
    <row r="3" spans="2:35" s="247" customFormat="1" ht="24.95" customHeight="1" x14ac:dyDescent="0.15">
      <c r="B3" s="462" t="s">
        <v>620</v>
      </c>
      <c r="C3" s="462"/>
      <c r="D3" s="462"/>
      <c r="E3" s="462"/>
      <c r="F3" s="462"/>
      <c r="G3" s="462"/>
      <c r="H3" s="462"/>
      <c r="I3" s="462"/>
      <c r="J3" s="462"/>
      <c r="K3" s="462"/>
      <c r="L3" s="462"/>
      <c r="M3" s="462"/>
      <c r="N3" s="462"/>
      <c r="O3" s="462"/>
      <c r="P3" s="462"/>
      <c r="Q3" s="462"/>
      <c r="R3" s="462"/>
      <c r="S3" s="462"/>
      <c r="T3" s="462"/>
      <c r="U3" s="462"/>
      <c r="V3" s="462"/>
      <c r="W3" s="462"/>
      <c r="X3" s="462"/>
      <c r="Y3" s="462"/>
      <c r="Z3" s="462"/>
      <c r="AA3" s="462"/>
      <c r="AB3" s="462"/>
      <c r="AC3" s="462"/>
      <c r="AD3" s="462"/>
      <c r="AE3" s="462"/>
      <c r="AF3" s="462"/>
      <c r="AG3" s="462"/>
      <c r="AH3" s="462"/>
      <c r="AI3" s="462"/>
    </row>
    <row r="4" spans="2:35" ht="20.100000000000001" customHeight="1" x14ac:dyDescent="0.15">
      <c r="B4" s="463" t="s">
        <v>219</v>
      </c>
      <c r="C4" s="464"/>
      <c r="D4" s="465"/>
      <c r="E4" s="466" t="str">
        <f>'様式A-1'!D3</f>
        <v>(ﾅｶﾞﾀｵｽﾞｲﾄﾞｳ)</v>
      </c>
      <c r="F4" s="467"/>
      <c r="G4" s="467"/>
      <c r="H4" s="467"/>
      <c r="I4" s="468"/>
      <c r="J4" s="469" t="s">
        <v>244</v>
      </c>
      <c r="K4" s="469"/>
      <c r="L4" s="469"/>
      <c r="M4" s="470" t="str">
        <f>'様式A-1'!J3</f>
        <v>主要地方道　小郡三隅線</v>
      </c>
      <c r="N4" s="470"/>
      <c r="O4" s="470"/>
      <c r="P4" s="470"/>
      <c r="Q4" s="470"/>
      <c r="R4" s="470"/>
      <c r="S4" s="471" t="s">
        <v>479</v>
      </c>
      <c r="T4" s="472"/>
      <c r="U4" s="472"/>
      <c r="V4" s="473"/>
      <c r="W4" s="477" t="str">
        <f>'様式A-1'!K5</f>
        <v>大日本ダイヤコンサルタント株式会社
斉藤 寿英</v>
      </c>
      <c r="X4" s="478"/>
      <c r="Y4" s="478"/>
      <c r="Z4" s="478"/>
      <c r="AA4" s="478"/>
      <c r="AB4" s="479"/>
      <c r="AC4" s="483" t="s">
        <v>621</v>
      </c>
      <c r="AD4" s="484"/>
      <c r="AE4" s="485"/>
      <c r="AF4" s="489">
        <f>'様式A-1'!R5</f>
        <v>45747</v>
      </c>
      <c r="AG4" s="490"/>
      <c r="AH4" s="490"/>
      <c r="AI4" s="491"/>
    </row>
    <row r="5" spans="2:35" ht="20.100000000000001" customHeight="1" x14ac:dyDescent="0.15">
      <c r="B5" s="495" t="s">
        <v>250</v>
      </c>
      <c r="C5" s="496"/>
      <c r="D5" s="497"/>
      <c r="E5" s="498" t="str">
        <f>'様式A-1'!D4</f>
        <v>長峠隧道</v>
      </c>
      <c r="F5" s="499"/>
      <c r="G5" s="499"/>
      <c r="H5" s="499"/>
      <c r="I5" s="500"/>
      <c r="J5" s="501" t="s">
        <v>251</v>
      </c>
      <c r="K5" s="501"/>
      <c r="L5" s="501"/>
      <c r="M5" s="470" t="str">
        <f>'様式A-1'!R3</f>
        <v>防府土木建築事務所
山口支所</v>
      </c>
      <c r="N5" s="470"/>
      <c r="O5" s="470"/>
      <c r="P5" s="470"/>
      <c r="Q5" s="470"/>
      <c r="R5" s="470"/>
      <c r="S5" s="474"/>
      <c r="T5" s="475"/>
      <c r="U5" s="475"/>
      <c r="V5" s="476"/>
      <c r="W5" s="480"/>
      <c r="X5" s="481"/>
      <c r="Y5" s="481"/>
      <c r="Z5" s="481"/>
      <c r="AA5" s="481"/>
      <c r="AB5" s="482"/>
      <c r="AC5" s="486"/>
      <c r="AD5" s="487"/>
      <c r="AE5" s="488"/>
      <c r="AF5" s="492"/>
      <c r="AG5" s="493"/>
      <c r="AH5" s="493"/>
      <c r="AI5" s="494"/>
    </row>
    <row r="6" spans="2:35" ht="26.25" customHeight="1" x14ac:dyDescent="0.15">
      <c r="B6" s="502" t="s">
        <v>622</v>
      </c>
      <c r="C6" s="504"/>
      <c r="D6" s="504"/>
      <c r="E6" s="504"/>
      <c r="F6" s="504"/>
      <c r="G6" s="504"/>
      <c r="H6" s="504"/>
      <c r="I6" s="504"/>
      <c r="J6" s="504"/>
      <c r="K6" s="504"/>
      <c r="L6" s="504"/>
      <c r="M6" s="504"/>
      <c r="N6" s="504"/>
      <c r="O6" s="504"/>
      <c r="P6" s="504"/>
      <c r="Q6" s="504"/>
      <c r="R6" s="504"/>
      <c r="S6" s="504"/>
      <c r="T6" s="504"/>
      <c r="U6" s="504"/>
      <c r="V6" s="504"/>
      <c r="W6" s="504"/>
      <c r="X6" s="504"/>
      <c r="Y6" s="504"/>
      <c r="Z6" s="504"/>
      <c r="AA6" s="504"/>
      <c r="AB6" s="504"/>
      <c r="AC6" s="504"/>
      <c r="AD6" s="504"/>
      <c r="AE6" s="504"/>
      <c r="AF6" s="504"/>
      <c r="AG6" s="504"/>
      <c r="AH6" s="504"/>
      <c r="AI6" s="504"/>
    </row>
    <row r="7" spans="2:35" ht="35.450000000000003" customHeight="1" x14ac:dyDescent="0.15">
      <c r="B7" s="503"/>
      <c r="C7" s="505"/>
      <c r="D7" s="505"/>
      <c r="E7" s="505"/>
      <c r="F7" s="505"/>
      <c r="G7" s="505"/>
      <c r="H7" s="505"/>
      <c r="I7" s="505"/>
      <c r="J7" s="505"/>
      <c r="K7" s="505"/>
      <c r="L7" s="505"/>
      <c r="M7" s="505"/>
      <c r="N7" s="505"/>
      <c r="O7" s="505"/>
      <c r="P7" s="505"/>
      <c r="Q7" s="505"/>
      <c r="R7" s="505"/>
      <c r="S7" s="505"/>
      <c r="T7" s="505"/>
      <c r="U7" s="505"/>
      <c r="V7" s="505"/>
      <c r="W7" s="505"/>
      <c r="X7" s="505"/>
      <c r="Y7" s="505"/>
      <c r="Z7" s="505"/>
      <c r="AA7" s="505"/>
      <c r="AB7" s="505"/>
      <c r="AC7" s="505"/>
      <c r="AD7" s="505"/>
      <c r="AE7" s="505"/>
      <c r="AF7" s="505"/>
      <c r="AG7" s="505"/>
      <c r="AH7" s="505"/>
      <c r="AI7" s="505"/>
    </row>
    <row r="8" spans="2:35" ht="35.450000000000003" customHeight="1" x14ac:dyDescent="0.15">
      <c r="B8" s="503"/>
      <c r="C8" s="505"/>
      <c r="D8" s="505"/>
      <c r="E8" s="505"/>
      <c r="F8" s="505"/>
      <c r="G8" s="505"/>
      <c r="H8" s="505"/>
      <c r="I8" s="505"/>
      <c r="J8" s="505"/>
      <c r="K8" s="505"/>
      <c r="L8" s="505"/>
      <c r="M8" s="505"/>
      <c r="N8" s="505"/>
      <c r="O8" s="505"/>
      <c r="P8" s="505"/>
      <c r="Q8" s="505"/>
      <c r="R8" s="505"/>
      <c r="S8" s="505"/>
      <c r="T8" s="505"/>
      <c r="U8" s="505"/>
      <c r="V8" s="505"/>
      <c r="W8" s="505"/>
      <c r="X8" s="505"/>
      <c r="Y8" s="505"/>
      <c r="Z8" s="505"/>
      <c r="AA8" s="505"/>
      <c r="AB8" s="505"/>
      <c r="AC8" s="505"/>
      <c r="AD8" s="505"/>
      <c r="AE8" s="505"/>
      <c r="AF8" s="505"/>
      <c r="AG8" s="505"/>
      <c r="AH8" s="505"/>
      <c r="AI8" s="505"/>
    </row>
    <row r="9" spans="2:35" ht="35.450000000000003" customHeight="1" x14ac:dyDescent="0.15">
      <c r="B9" s="503"/>
      <c r="C9" s="505"/>
      <c r="D9" s="505"/>
      <c r="E9" s="505"/>
      <c r="F9" s="505"/>
      <c r="G9" s="505"/>
      <c r="H9" s="505"/>
      <c r="I9" s="505"/>
      <c r="J9" s="505"/>
      <c r="K9" s="505"/>
      <c r="L9" s="505"/>
      <c r="M9" s="505"/>
      <c r="N9" s="505"/>
      <c r="O9" s="505"/>
      <c r="P9" s="505"/>
      <c r="Q9" s="505"/>
      <c r="R9" s="505"/>
      <c r="S9" s="505"/>
      <c r="T9" s="505"/>
      <c r="U9" s="505"/>
      <c r="V9" s="505"/>
      <c r="W9" s="505"/>
      <c r="X9" s="505"/>
      <c r="Y9" s="505"/>
      <c r="Z9" s="505"/>
      <c r="AA9" s="505"/>
      <c r="AB9" s="505"/>
      <c r="AC9" s="505"/>
      <c r="AD9" s="505"/>
      <c r="AE9" s="505"/>
      <c r="AF9" s="505"/>
      <c r="AG9" s="505"/>
      <c r="AH9" s="505"/>
      <c r="AI9" s="505"/>
    </row>
    <row r="10" spans="2:35" ht="35.450000000000003" customHeight="1" x14ac:dyDescent="0.15">
      <c r="B10" s="503"/>
      <c r="C10" s="505"/>
      <c r="D10" s="505"/>
      <c r="E10" s="505"/>
      <c r="F10" s="505"/>
      <c r="G10" s="505"/>
      <c r="H10" s="505"/>
      <c r="I10" s="505"/>
      <c r="J10" s="505"/>
      <c r="K10" s="505"/>
      <c r="L10" s="505"/>
      <c r="M10" s="505"/>
      <c r="N10" s="505"/>
      <c r="O10" s="505"/>
      <c r="P10" s="505"/>
      <c r="Q10" s="505"/>
      <c r="R10" s="505"/>
      <c r="S10" s="505"/>
      <c r="T10" s="505"/>
      <c r="U10" s="505"/>
      <c r="V10" s="505"/>
      <c r="W10" s="505"/>
      <c r="X10" s="505"/>
      <c r="Y10" s="505"/>
      <c r="Z10" s="505"/>
      <c r="AA10" s="505"/>
      <c r="AB10" s="505"/>
      <c r="AC10" s="505"/>
      <c r="AD10" s="505"/>
      <c r="AE10" s="505"/>
      <c r="AF10" s="505"/>
      <c r="AG10" s="505"/>
      <c r="AH10" s="505"/>
      <c r="AI10" s="505"/>
    </row>
    <row r="11" spans="2:35" ht="35.450000000000003" customHeight="1" x14ac:dyDescent="0.15">
      <c r="B11" s="503"/>
      <c r="C11" s="505"/>
      <c r="D11" s="505"/>
      <c r="E11" s="505"/>
      <c r="F11" s="505"/>
      <c r="G11" s="505"/>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505"/>
      <c r="AF11" s="505"/>
      <c r="AG11" s="505"/>
      <c r="AH11" s="505"/>
      <c r="AI11" s="505"/>
    </row>
    <row r="12" spans="2:35" ht="35.450000000000003" customHeight="1" x14ac:dyDescent="0.15">
      <c r="B12" s="503"/>
      <c r="C12" s="505"/>
      <c r="D12" s="505"/>
      <c r="E12" s="505"/>
      <c r="F12" s="505"/>
      <c r="G12" s="505"/>
      <c r="H12" s="505"/>
      <c r="I12" s="505"/>
      <c r="J12" s="505"/>
      <c r="K12" s="505"/>
      <c r="L12" s="505"/>
      <c r="M12" s="505"/>
      <c r="N12" s="505"/>
      <c r="O12" s="505"/>
      <c r="P12" s="505"/>
      <c r="Q12" s="505"/>
      <c r="R12" s="505"/>
      <c r="S12" s="505"/>
      <c r="T12" s="505"/>
      <c r="U12" s="505"/>
      <c r="V12" s="505"/>
      <c r="W12" s="505"/>
      <c r="X12" s="505"/>
      <c r="Y12" s="505"/>
      <c r="Z12" s="505"/>
      <c r="AA12" s="505"/>
      <c r="AB12" s="505"/>
      <c r="AC12" s="505"/>
      <c r="AD12" s="505"/>
      <c r="AE12" s="505"/>
      <c r="AF12" s="505"/>
      <c r="AG12" s="505"/>
      <c r="AH12" s="505"/>
      <c r="AI12" s="505"/>
    </row>
    <row r="13" spans="2:35" ht="35.450000000000003" customHeight="1" x14ac:dyDescent="0.15">
      <c r="B13" s="503"/>
      <c r="C13" s="505"/>
      <c r="D13" s="505"/>
      <c r="E13" s="505"/>
      <c r="F13" s="505"/>
      <c r="G13" s="505"/>
      <c r="H13" s="505"/>
      <c r="I13" s="505"/>
      <c r="J13" s="505"/>
      <c r="K13" s="505"/>
      <c r="L13" s="505"/>
      <c r="M13" s="505"/>
      <c r="N13" s="505"/>
      <c r="O13" s="505"/>
      <c r="P13" s="505"/>
      <c r="Q13" s="505"/>
      <c r="R13" s="505"/>
      <c r="S13" s="505"/>
      <c r="T13" s="505"/>
      <c r="U13" s="505"/>
      <c r="V13" s="505"/>
      <c r="W13" s="505"/>
      <c r="X13" s="505"/>
      <c r="Y13" s="505"/>
      <c r="Z13" s="505"/>
      <c r="AA13" s="505"/>
      <c r="AB13" s="505"/>
      <c r="AC13" s="505"/>
      <c r="AD13" s="505"/>
      <c r="AE13" s="505"/>
      <c r="AF13" s="505"/>
      <c r="AG13" s="505"/>
      <c r="AH13" s="505"/>
      <c r="AI13" s="505"/>
    </row>
    <row r="14" spans="2:35" ht="35.450000000000003" customHeight="1" x14ac:dyDescent="0.15">
      <c r="B14" s="503"/>
      <c r="C14" s="505"/>
      <c r="D14" s="505"/>
      <c r="E14" s="505"/>
      <c r="F14" s="505"/>
      <c r="G14" s="505"/>
      <c r="H14" s="505"/>
      <c r="I14" s="505"/>
      <c r="J14" s="505"/>
      <c r="K14" s="505"/>
      <c r="L14" s="505"/>
      <c r="M14" s="505"/>
      <c r="N14" s="505"/>
      <c r="O14" s="505"/>
      <c r="P14" s="505"/>
      <c r="Q14" s="505"/>
      <c r="R14" s="505"/>
      <c r="S14" s="505"/>
      <c r="T14" s="505"/>
      <c r="U14" s="505"/>
      <c r="V14" s="505"/>
      <c r="W14" s="505"/>
      <c r="X14" s="505"/>
      <c r="Y14" s="505"/>
      <c r="Z14" s="505"/>
      <c r="AA14" s="505"/>
      <c r="AB14" s="505"/>
      <c r="AC14" s="505"/>
      <c r="AD14" s="505"/>
      <c r="AE14" s="505"/>
      <c r="AF14" s="505"/>
      <c r="AG14" s="505"/>
      <c r="AH14" s="505"/>
      <c r="AI14" s="505"/>
    </row>
    <row r="15" spans="2:35" ht="35.450000000000003" customHeight="1" x14ac:dyDescent="0.15">
      <c r="B15" s="503"/>
      <c r="C15" s="505"/>
      <c r="D15" s="505"/>
      <c r="E15" s="505"/>
      <c r="F15" s="505"/>
      <c r="G15" s="505"/>
      <c r="H15" s="505"/>
      <c r="I15" s="505"/>
      <c r="J15" s="505"/>
      <c r="K15" s="505"/>
      <c r="L15" s="505"/>
      <c r="M15" s="505"/>
      <c r="N15" s="505"/>
      <c r="O15" s="505"/>
      <c r="P15" s="505"/>
      <c r="Q15" s="505"/>
      <c r="R15" s="505"/>
      <c r="S15" s="505"/>
      <c r="T15" s="505"/>
      <c r="U15" s="505"/>
      <c r="V15" s="505"/>
      <c r="W15" s="505"/>
      <c r="X15" s="505"/>
      <c r="Y15" s="505"/>
      <c r="Z15" s="505"/>
      <c r="AA15" s="505"/>
      <c r="AB15" s="505"/>
      <c r="AC15" s="505"/>
      <c r="AD15" s="505"/>
      <c r="AE15" s="505"/>
      <c r="AF15" s="505"/>
      <c r="AG15" s="505"/>
      <c r="AH15" s="505"/>
      <c r="AI15" s="505"/>
    </row>
    <row r="16" spans="2:35" ht="35.450000000000003" customHeight="1" x14ac:dyDescent="0.15">
      <c r="B16" s="503"/>
      <c r="C16" s="505"/>
      <c r="D16" s="505"/>
      <c r="E16" s="505"/>
      <c r="F16" s="505"/>
      <c r="G16" s="505"/>
      <c r="H16" s="505"/>
      <c r="I16" s="505"/>
      <c r="J16" s="505"/>
      <c r="K16" s="505"/>
      <c r="L16" s="505"/>
      <c r="M16" s="505"/>
      <c r="N16" s="505"/>
      <c r="O16" s="505"/>
      <c r="P16" s="505"/>
      <c r="Q16" s="505"/>
      <c r="R16" s="505"/>
      <c r="S16" s="505"/>
      <c r="T16" s="505"/>
      <c r="U16" s="505"/>
      <c r="V16" s="505"/>
      <c r="W16" s="505"/>
      <c r="X16" s="505"/>
      <c r="Y16" s="505"/>
      <c r="Z16" s="505"/>
      <c r="AA16" s="505"/>
      <c r="AB16" s="505"/>
      <c r="AC16" s="505"/>
      <c r="AD16" s="505"/>
      <c r="AE16" s="505"/>
      <c r="AF16" s="505"/>
      <c r="AG16" s="505"/>
      <c r="AH16" s="505"/>
      <c r="AI16" s="505"/>
    </row>
    <row r="17" spans="2:35" ht="35.450000000000003" customHeight="1" x14ac:dyDescent="0.15">
      <c r="B17" s="503"/>
      <c r="C17" s="505"/>
      <c r="D17" s="505"/>
      <c r="E17" s="505"/>
      <c r="F17" s="505"/>
      <c r="G17" s="505"/>
      <c r="H17" s="505"/>
      <c r="I17" s="505"/>
      <c r="J17" s="505"/>
      <c r="K17" s="505"/>
      <c r="L17" s="505"/>
      <c r="M17" s="505"/>
      <c r="N17" s="505"/>
      <c r="O17" s="505"/>
      <c r="P17" s="505"/>
      <c r="Q17" s="505"/>
      <c r="R17" s="505"/>
      <c r="S17" s="505"/>
      <c r="T17" s="505"/>
      <c r="U17" s="505"/>
      <c r="V17" s="505"/>
      <c r="W17" s="505"/>
      <c r="X17" s="505"/>
      <c r="Y17" s="505"/>
      <c r="Z17" s="505"/>
      <c r="AA17" s="505"/>
      <c r="AB17" s="505"/>
      <c r="AC17" s="505"/>
      <c r="AD17" s="505"/>
      <c r="AE17" s="505"/>
      <c r="AF17" s="505"/>
      <c r="AG17" s="505"/>
      <c r="AH17" s="505"/>
      <c r="AI17" s="505"/>
    </row>
    <row r="18" spans="2:35" ht="53.25" customHeight="1" x14ac:dyDescent="0.15">
      <c r="B18" s="503"/>
      <c r="C18" s="505"/>
      <c r="D18" s="505"/>
      <c r="E18" s="505"/>
      <c r="F18" s="505"/>
      <c r="G18" s="505"/>
      <c r="H18" s="505"/>
      <c r="I18" s="505"/>
      <c r="J18" s="505"/>
      <c r="K18" s="505"/>
      <c r="L18" s="505"/>
      <c r="M18" s="505"/>
      <c r="N18" s="505"/>
      <c r="O18" s="505"/>
      <c r="P18" s="505"/>
      <c r="Q18" s="505"/>
      <c r="R18" s="505"/>
      <c r="S18" s="505"/>
      <c r="T18" s="505"/>
      <c r="U18" s="505"/>
      <c r="V18" s="505"/>
      <c r="W18" s="505"/>
      <c r="X18" s="505"/>
      <c r="Y18" s="505"/>
      <c r="Z18" s="505"/>
      <c r="AA18" s="505"/>
      <c r="AB18" s="505"/>
      <c r="AC18" s="505"/>
      <c r="AD18" s="505"/>
      <c r="AE18" s="505"/>
      <c r="AF18" s="505"/>
      <c r="AG18" s="505"/>
      <c r="AH18" s="505"/>
      <c r="AI18" s="505"/>
    </row>
    <row r="19" spans="2:35" ht="15" customHeight="1" x14ac:dyDescent="0.15">
      <c r="B19" s="248"/>
      <c r="C19" s="248"/>
      <c r="D19" s="60"/>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11D01-5EEA-4E95-A4A9-CD31D9195B33}">
  <sheetPr codeName="Sheet7">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3" customWidth="1"/>
    <col min="2" max="2" width="6.75" style="23" customWidth="1"/>
    <col min="3" max="7" width="6.625" style="23" customWidth="1"/>
    <col min="8" max="8" width="3.75" style="23" customWidth="1"/>
    <col min="9" max="9" width="9.75" style="23" customWidth="1"/>
    <col min="10" max="12" width="6.625" style="23" customWidth="1"/>
    <col min="13" max="13" width="6.75" style="23" customWidth="1"/>
    <col min="14" max="14" width="6.875" style="23" customWidth="1"/>
    <col min="15" max="25" width="6.75" style="23" customWidth="1"/>
    <col min="26" max="26" width="1.25" style="23" customWidth="1"/>
    <col min="27" max="27" width="1.375" style="23" customWidth="1"/>
    <col min="28" max="28" width="12.625" style="23" customWidth="1"/>
    <col min="29" max="16384" width="9" style="23"/>
  </cols>
  <sheetData>
    <row r="1" spans="2:27" x14ac:dyDescent="0.15">
      <c r="Y1" s="154"/>
    </row>
    <row r="2" spans="2:27" ht="24.95" customHeight="1" x14ac:dyDescent="0.15">
      <c r="B2" s="168" t="s">
        <v>424</v>
      </c>
      <c r="C2" s="169"/>
      <c r="D2" s="169"/>
      <c r="E2" s="169"/>
      <c r="F2" s="169"/>
      <c r="G2" s="169"/>
      <c r="H2" s="169"/>
      <c r="I2" s="169"/>
      <c r="J2" s="169"/>
      <c r="K2" s="169"/>
      <c r="L2" s="169"/>
      <c r="M2" s="170"/>
      <c r="N2" s="265" t="s">
        <v>425</v>
      </c>
      <c r="O2" s="265"/>
      <c r="P2" s="506">
        <v>45642</v>
      </c>
      <c r="Q2" s="507"/>
      <c r="R2" s="508"/>
      <c r="S2" s="265" t="s">
        <v>36</v>
      </c>
      <c r="T2" s="265"/>
      <c r="U2" s="265"/>
      <c r="V2" s="509" t="s">
        <v>626</v>
      </c>
      <c r="W2" s="509"/>
      <c r="X2" s="509"/>
      <c r="Y2" s="509"/>
      <c r="Z2" s="509"/>
    </row>
    <row r="3" spans="2:27" ht="20.100000000000001" customHeight="1" x14ac:dyDescent="0.15">
      <c r="B3" s="172" t="s">
        <v>219</v>
      </c>
      <c r="C3" s="510" t="s">
        <v>97</v>
      </c>
      <c r="D3" s="511"/>
      <c r="E3" s="511"/>
      <c r="F3" s="512"/>
      <c r="G3" s="261" t="s">
        <v>426</v>
      </c>
      <c r="H3" s="510" t="s">
        <v>99</v>
      </c>
      <c r="I3" s="511"/>
      <c r="J3" s="512"/>
      <c r="K3" s="261" t="s">
        <v>427</v>
      </c>
      <c r="L3" s="516" t="s">
        <v>428</v>
      </c>
      <c r="M3" s="511"/>
      <c r="N3" s="511"/>
      <c r="O3" s="511"/>
      <c r="P3" s="511"/>
      <c r="Q3" s="268" t="s">
        <v>429</v>
      </c>
      <c r="R3" s="269"/>
      <c r="S3" s="510" t="s">
        <v>70</v>
      </c>
      <c r="T3" s="511"/>
      <c r="U3" s="512"/>
      <c r="V3" s="517" t="s">
        <v>430</v>
      </c>
      <c r="W3" s="175" t="s">
        <v>431</v>
      </c>
      <c r="X3" s="519">
        <v>34.144939999999998</v>
      </c>
      <c r="Y3" s="520"/>
      <c r="Z3" s="521"/>
    </row>
    <row r="4" spans="2:27" ht="20.100000000000001" customHeight="1" x14ac:dyDescent="0.15">
      <c r="B4" s="176" t="s">
        <v>432</v>
      </c>
      <c r="C4" s="513" t="s">
        <v>98</v>
      </c>
      <c r="D4" s="514"/>
      <c r="E4" s="514"/>
      <c r="F4" s="515"/>
      <c r="G4" s="288"/>
      <c r="H4" s="513"/>
      <c r="I4" s="514"/>
      <c r="J4" s="515"/>
      <c r="K4" s="288"/>
      <c r="L4" s="514"/>
      <c r="M4" s="514"/>
      <c r="N4" s="514"/>
      <c r="O4" s="514"/>
      <c r="P4" s="514"/>
      <c r="Q4" s="270"/>
      <c r="R4" s="271"/>
      <c r="S4" s="513" t="s">
        <v>71</v>
      </c>
      <c r="T4" s="514"/>
      <c r="U4" s="515"/>
      <c r="V4" s="518"/>
      <c r="W4" s="174" t="s">
        <v>433</v>
      </c>
      <c r="X4" s="519">
        <v>131.37925000000001</v>
      </c>
      <c r="Y4" s="520"/>
      <c r="Z4" s="521"/>
    </row>
    <row r="5" spans="2:27" ht="20.100000000000001" customHeight="1" x14ac:dyDescent="0.15">
      <c r="B5" s="522" t="s">
        <v>434</v>
      </c>
      <c r="C5" s="178" t="s">
        <v>435</v>
      </c>
      <c r="D5" s="282" t="s">
        <v>436</v>
      </c>
      <c r="E5" s="283"/>
      <c r="F5" s="283"/>
      <c r="G5" s="257" t="s">
        <v>437</v>
      </c>
      <c r="H5" s="259"/>
      <c r="I5" s="282" t="s">
        <v>438</v>
      </c>
      <c r="J5" s="283"/>
      <c r="K5" s="354"/>
      <c r="L5" s="265" t="s">
        <v>439</v>
      </c>
      <c r="M5" s="265"/>
      <c r="N5" s="179" t="s">
        <v>440</v>
      </c>
      <c r="O5" s="183">
        <v>57</v>
      </c>
      <c r="P5" s="182" t="s">
        <v>441</v>
      </c>
      <c r="Q5" s="526" t="s">
        <v>442</v>
      </c>
      <c r="R5" s="524" t="s">
        <v>443</v>
      </c>
      <c r="S5" s="261" t="s">
        <v>444</v>
      </c>
      <c r="T5" s="261"/>
      <c r="U5" s="184"/>
      <c r="V5" s="268" t="s">
        <v>445</v>
      </c>
      <c r="W5" s="175" t="s">
        <v>431</v>
      </c>
      <c r="X5" s="519">
        <v>34.145440000000001</v>
      </c>
      <c r="Y5" s="520"/>
      <c r="Z5" s="521"/>
    </row>
    <row r="6" spans="2:27" ht="20.100000000000001" customHeight="1" x14ac:dyDescent="0.15">
      <c r="B6" s="523"/>
      <c r="C6" s="178" t="s">
        <v>446</v>
      </c>
      <c r="D6" s="282" t="s">
        <v>436</v>
      </c>
      <c r="E6" s="283"/>
      <c r="F6" s="283"/>
      <c r="G6" s="265" t="s">
        <v>447</v>
      </c>
      <c r="H6" s="265"/>
      <c r="I6" s="282" t="s">
        <v>448</v>
      </c>
      <c r="J6" s="283"/>
      <c r="K6" s="354"/>
      <c r="L6" s="265" t="s">
        <v>449</v>
      </c>
      <c r="M6" s="265"/>
      <c r="N6" s="179" t="s">
        <v>440</v>
      </c>
      <c r="O6" s="180">
        <v>7</v>
      </c>
      <c r="P6" s="182" t="s">
        <v>441</v>
      </c>
      <c r="Q6" s="271"/>
      <c r="R6" s="525"/>
      <c r="S6" s="265" t="s">
        <v>450</v>
      </c>
      <c r="T6" s="265"/>
      <c r="U6" s="185" t="s">
        <v>451</v>
      </c>
      <c r="V6" s="270"/>
      <c r="W6" s="175" t="s">
        <v>433</v>
      </c>
      <c r="X6" s="519">
        <v>131.37925000000001</v>
      </c>
      <c r="Y6" s="520"/>
      <c r="Z6" s="521"/>
    </row>
    <row r="7" spans="2:27" ht="7.5" customHeight="1" x14ac:dyDescent="0.15">
      <c r="B7" s="550" t="s">
        <v>452</v>
      </c>
      <c r="C7" s="550"/>
      <c r="D7" s="551" t="s">
        <v>274</v>
      </c>
      <c r="E7" s="551"/>
      <c r="F7" s="186"/>
      <c r="G7" s="186"/>
      <c r="H7" s="186"/>
      <c r="I7" s="186"/>
      <c r="J7" s="186"/>
      <c r="K7" s="186"/>
      <c r="L7" s="186"/>
      <c r="M7" s="186"/>
      <c r="N7" s="186"/>
      <c r="O7" s="186"/>
      <c r="P7" s="186"/>
      <c r="Q7" s="186"/>
      <c r="R7" s="186"/>
      <c r="S7" s="186"/>
      <c r="T7" s="186"/>
      <c r="U7" s="186"/>
      <c r="V7" s="186"/>
      <c r="W7" s="186"/>
      <c r="X7" s="187"/>
      <c r="Y7" s="187"/>
      <c r="Z7" s="188"/>
    </row>
    <row r="8" spans="2:27" ht="21.75" customHeight="1" x14ac:dyDescent="0.15">
      <c r="B8" s="550"/>
      <c r="C8" s="550"/>
      <c r="D8" s="551"/>
      <c r="E8" s="551"/>
      <c r="F8" s="189"/>
      <c r="G8" s="527" t="s">
        <v>453</v>
      </c>
      <c r="H8" s="526"/>
      <c r="I8" s="552" t="s">
        <v>454</v>
      </c>
      <c r="J8" s="190" t="s">
        <v>455</v>
      </c>
      <c r="K8" s="191" t="s">
        <v>456</v>
      </c>
      <c r="L8" s="358">
        <v>6</v>
      </c>
      <c r="M8" s="359"/>
      <c r="N8" s="178" t="s">
        <v>267</v>
      </c>
      <c r="O8" s="366">
        <v>0</v>
      </c>
      <c r="P8" s="366"/>
      <c r="Q8" s="178" t="s">
        <v>266</v>
      </c>
      <c r="R8" s="358">
        <v>0</v>
      </c>
      <c r="S8" s="359"/>
      <c r="T8" s="527" t="s">
        <v>457</v>
      </c>
      <c r="U8" s="526"/>
      <c r="V8" s="527" t="s">
        <v>458</v>
      </c>
      <c r="W8" s="526"/>
      <c r="X8" s="532">
        <v>0</v>
      </c>
      <c r="Y8" s="533"/>
      <c r="Z8" s="189"/>
      <c r="AA8" s="194"/>
    </row>
    <row r="9" spans="2:27" ht="10.9" customHeight="1" x14ac:dyDescent="0.15">
      <c r="B9" s="550"/>
      <c r="C9" s="550"/>
      <c r="D9" s="551"/>
      <c r="E9" s="551"/>
      <c r="F9" s="189"/>
      <c r="G9" s="528"/>
      <c r="H9" s="529"/>
      <c r="I9" s="553"/>
      <c r="J9" s="536" t="s">
        <v>459</v>
      </c>
      <c r="K9" s="538" t="s">
        <v>456</v>
      </c>
      <c r="L9" s="532">
        <v>3</v>
      </c>
      <c r="M9" s="533"/>
      <c r="N9" s="536" t="s">
        <v>267</v>
      </c>
      <c r="O9" s="532">
        <v>0</v>
      </c>
      <c r="P9" s="533"/>
      <c r="Q9" s="536" t="s">
        <v>266</v>
      </c>
      <c r="R9" s="532">
        <v>0</v>
      </c>
      <c r="S9" s="533"/>
      <c r="T9" s="528"/>
      <c r="U9" s="529"/>
      <c r="V9" s="530"/>
      <c r="W9" s="531"/>
      <c r="X9" s="534"/>
      <c r="Y9" s="535"/>
      <c r="Z9" s="189"/>
      <c r="AA9" s="194"/>
    </row>
    <row r="10" spans="2:27" ht="10.9" customHeight="1" x14ac:dyDescent="0.15">
      <c r="B10" s="550"/>
      <c r="C10" s="550"/>
      <c r="D10" s="551"/>
      <c r="E10" s="551"/>
      <c r="F10" s="189"/>
      <c r="G10" s="528"/>
      <c r="H10" s="529"/>
      <c r="I10" s="553"/>
      <c r="J10" s="537"/>
      <c r="K10" s="539"/>
      <c r="L10" s="540"/>
      <c r="M10" s="541"/>
      <c r="N10" s="537"/>
      <c r="O10" s="540"/>
      <c r="P10" s="541"/>
      <c r="Q10" s="537"/>
      <c r="R10" s="540"/>
      <c r="S10" s="541"/>
      <c r="T10" s="528"/>
      <c r="U10" s="529"/>
      <c r="V10" s="546" t="s">
        <v>460</v>
      </c>
      <c r="W10" s="547"/>
      <c r="X10" s="532">
        <v>3</v>
      </c>
      <c r="Y10" s="533"/>
      <c r="Z10" s="189"/>
      <c r="AA10" s="194"/>
    </row>
    <row r="11" spans="2:27" ht="21.75" customHeight="1" x14ac:dyDescent="0.15">
      <c r="B11" s="550"/>
      <c r="C11" s="550"/>
      <c r="D11" s="551"/>
      <c r="E11" s="551"/>
      <c r="F11" s="189"/>
      <c r="G11" s="530"/>
      <c r="H11" s="531"/>
      <c r="I11" s="554"/>
      <c r="J11" s="178" t="s">
        <v>461</v>
      </c>
      <c r="K11" s="191" t="s">
        <v>456</v>
      </c>
      <c r="L11" s="358">
        <v>0</v>
      </c>
      <c r="M11" s="359"/>
      <c r="N11" s="178" t="s">
        <v>267</v>
      </c>
      <c r="O11" s="366">
        <v>0</v>
      </c>
      <c r="P11" s="366"/>
      <c r="Q11" s="178" t="s">
        <v>266</v>
      </c>
      <c r="R11" s="358">
        <v>0</v>
      </c>
      <c r="S11" s="359"/>
      <c r="T11" s="530"/>
      <c r="U11" s="531"/>
      <c r="V11" s="548"/>
      <c r="W11" s="549"/>
      <c r="X11" s="540"/>
      <c r="Y11" s="541"/>
      <c r="Z11" s="189"/>
      <c r="AA11" s="194"/>
    </row>
    <row r="12" spans="2:27" ht="21.75" customHeight="1" x14ac:dyDescent="0.15">
      <c r="B12" s="306" t="s">
        <v>462</v>
      </c>
      <c r="C12" s="542"/>
      <c r="D12" s="543"/>
      <c r="E12" s="543"/>
      <c r="F12" s="543"/>
      <c r="G12" s="543"/>
      <c r="H12" s="543"/>
      <c r="I12" s="543"/>
      <c r="J12" s="543"/>
      <c r="K12" s="543"/>
      <c r="L12" s="543"/>
      <c r="M12" s="543"/>
      <c r="N12" s="543"/>
      <c r="O12" s="543"/>
      <c r="P12" s="543"/>
      <c r="Q12" s="543"/>
      <c r="R12" s="543"/>
      <c r="S12" s="543"/>
      <c r="T12" s="543"/>
      <c r="U12" s="543"/>
      <c r="V12" s="543"/>
      <c r="W12" s="543"/>
      <c r="X12" s="543"/>
      <c r="Y12" s="543"/>
      <c r="Z12" s="544"/>
      <c r="AA12" s="194"/>
    </row>
    <row r="13" spans="2:27" ht="21.75" customHeight="1" x14ac:dyDescent="0.15">
      <c r="B13" s="307"/>
      <c r="C13" s="542"/>
      <c r="D13" s="543"/>
      <c r="E13" s="543"/>
      <c r="F13" s="543"/>
      <c r="G13" s="543"/>
      <c r="H13" s="543"/>
      <c r="I13" s="543"/>
      <c r="J13" s="543"/>
      <c r="K13" s="543"/>
      <c r="L13" s="543"/>
      <c r="M13" s="543"/>
      <c r="N13" s="543"/>
      <c r="O13" s="543"/>
      <c r="P13" s="543"/>
      <c r="Q13" s="543"/>
      <c r="R13" s="543"/>
      <c r="S13" s="543"/>
      <c r="T13" s="543"/>
      <c r="U13" s="543"/>
      <c r="V13" s="543"/>
      <c r="W13" s="543"/>
      <c r="X13" s="543"/>
      <c r="Y13" s="543"/>
      <c r="Z13" s="544"/>
      <c r="AA13" s="194"/>
    </row>
    <row r="14" spans="2:27" ht="21.75" customHeight="1" x14ac:dyDescent="0.15">
      <c r="B14" s="307"/>
      <c r="C14" s="542"/>
      <c r="D14" s="543"/>
      <c r="E14" s="543"/>
      <c r="F14" s="543"/>
      <c r="G14" s="543"/>
      <c r="H14" s="543"/>
      <c r="I14" s="543"/>
      <c r="J14" s="543"/>
      <c r="K14" s="543"/>
      <c r="L14" s="543"/>
      <c r="M14" s="543"/>
      <c r="N14" s="543"/>
      <c r="O14" s="543"/>
      <c r="P14" s="543"/>
      <c r="Q14" s="543"/>
      <c r="R14" s="543"/>
      <c r="S14" s="543"/>
      <c r="T14" s="543"/>
      <c r="U14" s="543"/>
      <c r="V14" s="543"/>
      <c r="W14" s="543"/>
      <c r="X14" s="543"/>
      <c r="Y14" s="543"/>
      <c r="Z14" s="544"/>
      <c r="AA14" s="194"/>
    </row>
    <row r="15" spans="2:27" ht="21.75" customHeight="1" x14ac:dyDescent="0.15">
      <c r="B15" s="307"/>
      <c r="C15" s="542"/>
      <c r="D15" s="543"/>
      <c r="E15" s="543"/>
      <c r="F15" s="543"/>
      <c r="G15" s="543"/>
      <c r="H15" s="543"/>
      <c r="I15" s="543"/>
      <c r="J15" s="543"/>
      <c r="K15" s="543"/>
      <c r="L15" s="543"/>
      <c r="M15" s="543"/>
      <c r="N15" s="543"/>
      <c r="O15" s="543"/>
      <c r="P15" s="543"/>
      <c r="Q15" s="543"/>
      <c r="R15" s="543"/>
      <c r="S15" s="543"/>
      <c r="T15" s="543"/>
      <c r="U15" s="543"/>
      <c r="V15" s="543"/>
      <c r="W15" s="543"/>
      <c r="X15" s="543"/>
      <c r="Y15" s="543"/>
      <c r="Z15" s="544"/>
    </row>
    <row r="16" spans="2:27" ht="21.75" customHeight="1" x14ac:dyDescent="0.15">
      <c r="B16" s="307"/>
      <c r="C16" s="542"/>
      <c r="D16" s="543"/>
      <c r="E16" s="543"/>
      <c r="F16" s="543"/>
      <c r="G16" s="543"/>
      <c r="H16" s="543"/>
      <c r="I16" s="543"/>
      <c r="J16" s="543"/>
      <c r="K16" s="543"/>
      <c r="L16" s="543"/>
      <c r="M16" s="543"/>
      <c r="N16" s="543"/>
      <c r="O16" s="543"/>
      <c r="P16" s="543"/>
      <c r="Q16" s="543"/>
      <c r="R16" s="543"/>
      <c r="S16" s="543"/>
      <c r="T16" s="543"/>
      <c r="U16" s="543"/>
      <c r="V16" s="543"/>
      <c r="W16" s="543"/>
      <c r="X16" s="543"/>
      <c r="Y16" s="543"/>
      <c r="Z16" s="544"/>
    </row>
    <row r="17" spans="2:26" ht="21.75" customHeight="1" x14ac:dyDescent="0.15">
      <c r="B17" s="307"/>
      <c r="C17" s="542"/>
      <c r="D17" s="543"/>
      <c r="E17" s="543"/>
      <c r="F17" s="543"/>
      <c r="G17" s="543"/>
      <c r="H17" s="543"/>
      <c r="I17" s="543"/>
      <c r="J17" s="543"/>
      <c r="K17" s="543"/>
      <c r="L17" s="543"/>
      <c r="M17" s="543"/>
      <c r="N17" s="543"/>
      <c r="O17" s="543"/>
      <c r="P17" s="543"/>
      <c r="Q17" s="543"/>
      <c r="R17" s="543"/>
      <c r="S17" s="543"/>
      <c r="T17" s="543"/>
      <c r="U17" s="543"/>
      <c r="V17" s="543"/>
      <c r="W17" s="543"/>
      <c r="X17" s="543"/>
      <c r="Y17" s="543"/>
      <c r="Z17" s="544"/>
    </row>
    <row r="18" spans="2:26" ht="21.75" customHeight="1" x14ac:dyDescent="0.15">
      <c r="B18" s="307"/>
      <c r="C18" s="542"/>
      <c r="D18" s="543"/>
      <c r="E18" s="543"/>
      <c r="F18" s="543"/>
      <c r="G18" s="543"/>
      <c r="H18" s="543"/>
      <c r="I18" s="543"/>
      <c r="J18" s="543"/>
      <c r="K18" s="543"/>
      <c r="L18" s="543"/>
      <c r="M18" s="543"/>
      <c r="N18" s="543"/>
      <c r="O18" s="543"/>
      <c r="P18" s="543"/>
      <c r="Q18" s="543"/>
      <c r="R18" s="543"/>
      <c r="S18" s="543"/>
      <c r="T18" s="543"/>
      <c r="U18" s="543"/>
      <c r="V18" s="543"/>
      <c r="W18" s="543"/>
      <c r="X18" s="543"/>
      <c r="Y18" s="543"/>
      <c r="Z18" s="544"/>
    </row>
    <row r="19" spans="2:26" ht="21.75" customHeight="1" x14ac:dyDescent="0.15">
      <c r="B19" s="307"/>
      <c r="C19" s="542"/>
      <c r="D19" s="543"/>
      <c r="E19" s="543"/>
      <c r="F19" s="543"/>
      <c r="G19" s="543"/>
      <c r="H19" s="543"/>
      <c r="I19" s="543"/>
      <c r="J19" s="543"/>
      <c r="K19" s="543"/>
      <c r="L19" s="543"/>
      <c r="M19" s="543"/>
      <c r="N19" s="543"/>
      <c r="O19" s="543"/>
      <c r="P19" s="543"/>
      <c r="Q19" s="543"/>
      <c r="R19" s="543"/>
      <c r="S19" s="543"/>
      <c r="T19" s="543"/>
      <c r="U19" s="543"/>
      <c r="V19" s="543"/>
      <c r="W19" s="543"/>
      <c r="X19" s="543"/>
      <c r="Y19" s="543"/>
      <c r="Z19" s="544"/>
    </row>
    <row r="20" spans="2:26" ht="21.75" customHeight="1" x14ac:dyDescent="0.15">
      <c r="B20" s="307"/>
      <c r="C20" s="542"/>
      <c r="D20" s="543"/>
      <c r="E20" s="543"/>
      <c r="F20" s="543"/>
      <c r="G20" s="543"/>
      <c r="H20" s="543"/>
      <c r="I20" s="543"/>
      <c r="J20" s="543"/>
      <c r="K20" s="543"/>
      <c r="L20" s="543"/>
      <c r="M20" s="543"/>
      <c r="N20" s="543"/>
      <c r="O20" s="543"/>
      <c r="P20" s="543"/>
      <c r="Q20" s="543"/>
      <c r="R20" s="543"/>
      <c r="S20" s="543"/>
      <c r="T20" s="543"/>
      <c r="U20" s="543"/>
      <c r="V20" s="543"/>
      <c r="W20" s="543"/>
      <c r="X20" s="543"/>
      <c r="Y20" s="543"/>
      <c r="Z20" s="544"/>
    </row>
    <row r="21" spans="2:26" ht="21.75" customHeight="1" x14ac:dyDescent="0.15">
      <c r="B21" s="307"/>
      <c r="C21" s="542"/>
      <c r="D21" s="543"/>
      <c r="E21" s="543"/>
      <c r="F21" s="543"/>
      <c r="G21" s="543"/>
      <c r="H21" s="543"/>
      <c r="I21" s="543"/>
      <c r="J21" s="543"/>
      <c r="K21" s="543"/>
      <c r="L21" s="543"/>
      <c r="M21" s="543"/>
      <c r="N21" s="543"/>
      <c r="O21" s="543"/>
      <c r="P21" s="543"/>
      <c r="Q21" s="543"/>
      <c r="R21" s="543"/>
      <c r="S21" s="543"/>
      <c r="T21" s="543"/>
      <c r="U21" s="543"/>
      <c r="V21" s="543"/>
      <c r="W21" s="543"/>
      <c r="X21" s="543"/>
      <c r="Y21" s="543"/>
      <c r="Z21" s="544"/>
    </row>
    <row r="22" spans="2:26" ht="21.75" customHeight="1" x14ac:dyDescent="0.15">
      <c r="B22" s="307"/>
      <c r="C22" s="542"/>
      <c r="D22" s="543"/>
      <c r="E22" s="543"/>
      <c r="F22" s="543"/>
      <c r="G22" s="543"/>
      <c r="H22" s="543"/>
      <c r="I22" s="543"/>
      <c r="J22" s="543"/>
      <c r="K22" s="543"/>
      <c r="L22" s="543"/>
      <c r="M22" s="543"/>
      <c r="N22" s="543"/>
      <c r="O22" s="543"/>
      <c r="P22" s="543"/>
      <c r="Q22" s="543"/>
      <c r="R22" s="543"/>
      <c r="S22" s="543"/>
      <c r="T22" s="543"/>
      <c r="U22" s="543"/>
      <c r="V22" s="543"/>
      <c r="W22" s="543"/>
      <c r="X22" s="543"/>
      <c r="Y22" s="543"/>
      <c r="Z22" s="544"/>
    </row>
    <row r="23" spans="2:26" ht="21.75" customHeight="1" x14ac:dyDescent="0.15">
      <c r="B23" s="307"/>
      <c r="C23" s="542"/>
      <c r="D23" s="543"/>
      <c r="E23" s="543"/>
      <c r="F23" s="543"/>
      <c r="G23" s="543"/>
      <c r="H23" s="543"/>
      <c r="I23" s="543"/>
      <c r="J23" s="543"/>
      <c r="K23" s="543"/>
      <c r="L23" s="543"/>
      <c r="M23" s="543"/>
      <c r="N23" s="543"/>
      <c r="O23" s="543"/>
      <c r="P23" s="543"/>
      <c r="Q23" s="543"/>
      <c r="R23" s="543"/>
      <c r="S23" s="543"/>
      <c r="T23" s="543"/>
      <c r="U23" s="543"/>
      <c r="V23" s="543"/>
      <c r="W23" s="543"/>
      <c r="X23" s="543"/>
      <c r="Y23" s="543"/>
      <c r="Z23" s="544"/>
    </row>
    <row r="24" spans="2:26" ht="21.75" customHeight="1" x14ac:dyDescent="0.15">
      <c r="B24" s="307"/>
      <c r="C24" s="542"/>
      <c r="D24" s="543"/>
      <c r="E24" s="543"/>
      <c r="F24" s="543"/>
      <c r="G24" s="543"/>
      <c r="H24" s="543"/>
      <c r="I24" s="543"/>
      <c r="J24" s="543"/>
      <c r="K24" s="543"/>
      <c r="L24" s="543"/>
      <c r="M24" s="543"/>
      <c r="N24" s="543"/>
      <c r="O24" s="543"/>
      <c r="P24" s="543"/>
      <c r="Q24" s="543"/>
      <c r="R24" s="543"/>
      <c r="S24" s="543"/>
      <c r="T24" s="543"/>
      <c r="U24" s="543"/>
      <c r="V24" s="543"/>
      <c r="W24" s="543"/>
      <c r="X24" s="543"/>
      <c r="Y24" s="543"/>
      <c r="Z24" s="544"/>
    </row>
    <row r="25" spans="2:26" ht="21.75" customHeight="1" x14ac:dyDescent="0.15">
      <c r="B25" s="307"/>
      <c r="C25" s="542"/>
      <c r="D25" s="543"/>
      <c r="E25" s="543"/>
      <c r="F25" s="543"/>
      <c r="G25" s="543"/>
      <c r="H25" s="543"/>
      <c r="I25" s="543"/>
      <c r="J25" s="543"/>
      <c r="K25" s="543"/>
      <c r="L25" s="543"/>
      <c r="M25" s="543"/>
      <c r="N25" s="543"/>
      <c r="O25" s="543"/>
      <c r="P25" s="543"/>
      <c r="Q25" s="543"/>
      <c r="R25" s="543"/>
      <c r="S25" s="543"/>
      <c r="T25" s="543"/>
      <c r="U25" s="543"/>
      <c r="V25" s="543"/>
      <c r="W25" s="543"/>
      <c r="X25" s="543"/>
      <c r="Y25" s="543"/>
      <c r="Z25" s="544"/>
    </row>
    <row r="26" spans="2:26" ht="21.75" customHeight="1" x14ac:dyDescent="0.15">
      <c r="B26" s="307"/>
      <c r="C26" s="542"/>
      <c r="D26" s="543"/>
      <c r="E26" s="543"/>
      <c r="F26" s="543"/>
      <c r="G26" s="543"/>
      <c r="H26" s="543"/>
      <c r="I26" s="543"/>
      <c r="J26" s="543"/>
      <c r="K26" s="543"/>
      <c r="L26" s="543"/>
      <c r="M26" s="543"/>
      <c r="N26" s="543"/>
      <c r="O26" s="543"/>
      <c r="P26" s="543"/>
      <c r="Q26" s="543"/>
      <c r="R26" s="543"/>
      <c r="S26" s="543"/>
      <c r="T26" s="543"/>
      <c r="U26" s="543"/>
      <c r="V26" s="543"/>
      <c r="W26" s="543"/>
      <c r="X26" s="543"/>
      <c r="Y26" s="543"/>
      <c r="Z26" s="544"/>
    </row>
    <row r="27" spans="2:26" ht="21.75" customHeight="1" x14ac:dyDescent="0.15">
      <c r="B27" s="307"/>
      <c r="C27" s="542"/>
      <c r="D27" s="543"/>
      <c r="E27" s="543"/>
      <c r="F27" s="543"/>
      <c r="G27" s="543"/>
      <c r="H27" s="543"/>
      <c r="I27" s="543"/>
      <c r="J27" s="543"/>
      <c r="K27" s="543"/>
      <c r="L27" s="543"/>
      <c r="M27" s="543"/>
      <c r="N27" s="543"/>
      <c r="O27" s="543"/>
      <c r="P27" s="543"/>
      <c r="Q27" s="543"/>
      <c r="R27" s="543"/>
      <c r="S27" s="543"/>
      <c r="T27" s="543"/>
      <c r="U27" s="543"/>
      <c r="V27" s="543"/>
      <c r="W27" s="543"/>
      <c r="X27" s="543"/>
      <c r="Y27" s="543"/>
      <c r="Z27" s="544"/>
    </row>
    <row r="28" spans="2:26" ht="21.75" customHeight="1" x14ac:dyDescent="0.15">
      <c r="B28" s="307"/>
      <c r="C28" s="542"/>
      <c r="D28" s="543"/>
      <c r="E28" s="543"/>
      <c r="F28" s="543"/>
      <c r="G28" s="543"/>
      <c r="H28" s="543"/>
      <c r="I28" s="543"/>
      <c r="J28" s="543"/>
      <c r="K28" s="543"/>
      <c r="L28" s="543"/>
      <c r="M28" s="543"/>
      <c r="N28" s="543"/>
      <c r="O28" s="543"/>
      <c r="P28" s="543"/>
      <c r="Q28" s="543"/>
      <c r="R28" s="543"/>
      <c r="S28" s="543"/>
      <c r="T28" s="543"/>
      <c r="U28" s="543"/>
      <c r="V28" s="543"/>
      <c r="W28" s="543"/>
      <c r="X28" s="543"/>
      <c r="Y28" s="543"/>
      <c r="Z28" s="544"/>
    </row>
    <row r="29" spans="2:26" ht="47.25" customHeight="1" x14ac:dyDescent="0.15">
      <c r="B29" s="348"/>
      <c r="C29" s="196"/>
      <c r="D29" s="196"/>
      <c r="E29" s="197"/>
      <c r="F29" s="198"/>
      <c r="G29" s="196"/>
      <c r="H29" s="196"/>
      <c r="I29" s="196"/>
      <c r="J29" s="545" t="s">
        <v>463</v>
      </c>
      <c r="K29" s="545"/>
      <c r="L29" s="545"/>
      <c r="M29" s="545"/>
      <c r="N29" s="545"/>
      <c r="O29" s="545"/>
      <c r="P29" s="545"/>
      <c r="Q29" s="545" t="s">
        <v>464</v>
      </c>
      <c r="R29" s="545"/>
      <c r="S29" s="545"/>
      <c r="T29" s="545"/>
      <c r="U29" s="545"/>
      <c r="V29" s="545"/>
      <c r="W29" s="545"/>
      <c r="X29" s="545"/>
      <c r="Y29" s="545"/>
      <c r="Z29" s="199"/>
    </row>
    <row r="30" spans="2:26" ht="15" customHeight="1" x14ac:dyDescent="0.15">
      <c r="C30" s="60" t="s">
        <v>465</v>
      </c>
    </row>
    <row r="31" spans="2:26" ht="15" customHeight="1" x14ac:dyDescent="0.15">
      <c r="C31" s="143" t="s">
        <v>466</v>
      </c>
    </row>
    <row r="32" spans="2:26" ht="15" customHeight="1" x14ac:dyDescent="0.15">
      <c r="C32" s="143" t="s">
        <v>467</v>
      </c>
    </row>
    <row r="33" spans="3:3" ht="15" customHeight="1" x14ac:dyDescent="0.15">
      <c r="C33" s="143" t="s">
        <v>468</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EF754-DAD1-4E68-AD73-9B6E715C93E9}">
  <sheetPr codeName="Sheet23">
    <pageSetUpPr fitToPage="1"/>
  </sheetPr>
  <dimension ref="B1:AA37"/>
  <sheetViews>
    <sheetView showGridLines="0" showZeros="0" view="pageBreakPreview" zoomScale="85" zoomScaleNormal="70" zoomScaleSheetLayoutView="85" workbookViewId="0">
      <selection activeCell="L9" sqref="L9:M10"/>
    </sheetView>
  </sheetViews>
  <sheetFormatPr defaultColWidth="9" defaultRowHeight="12" x14ac:dyDescent="0.15"/>
  <cols>
    <col min="1" max="1" width="1.625" style="23" customWidth="1"/>
    <col min="2" max="2" width="6.75" style="23" customWidth="1"/>
    <col min="3" max="7" width="6.625" style="23" customWidth="1"/>
    <col min="8" max="8" width="3.75" style="23" customWidth="1"/>
    <col min="9" max="9" width="9.75" style="23" customWidth="1"/>
    <col min="10" max="12" width="6.625" style="23" customWidth="1"/>
    <col min="13" max="13" width="6.75" style="23" customWidth="1"/>
    <col min="14" max="14" width="6.875" style="23" customWidth="1"/>
    <col min="15" max="25" width="6.75" style="23" customWidth="1"/>
    <col min="26" max="26" width="1.25" style="23" customWidth="1"/>
    <col min="27" max="27" width="1.375" style="23" customWidth="1"/>
    <col min="28" max="28" width="12.625" style="23" customWidth="1"/>
    <col min="29" max="16384" width="9" style="23"/>
  </cols>
  <sheetData>
    <row r="1" spans="2:27" x14ac:dyDescent="0.15">
      <c r="Y1" s="154"/>
    </row>
    <row r="2" spans="2:27" ht="24.95" customHeight="1" x14ac:dyDescent="0.15">
      <c r="B2" s="168" t="s">
        <v>424</v>
      </c>
      <c r="C2" s="169"/>
      <c r="D2" s="169"/>
      <c r="E2" s="169"/>
      <c r="F2" s="169"/>
      <c r="G2" s="169"/>
      <c r="H2" s="169"/>
      <c r="I2" s="169"/>
      <c r="J2" s="169"/>
      <c r="K2" s="169"/>
      <c r="L2" s="169"/>
      <c r="M2" s="170"/>
      <c r="N2" s="265" t="s">
        <v>425</v>
      </c>
      <c r="O2" s="265"/>
      <c r="P2" s="506">
        <v>45642</v>
      </c>
      <c r="Q2" s="507"/>
      <c r="R2" s="508"/>
      <c r="S2" s="265" t="s">
        <v>36</v>
      </c>
      <c r="T2" s="265"/>
      <c r="U2" s="265"/>
      <c r="V2" s="509" t="s">
        <v>626</v>
      </c>
      <c r="W2" s="509"/>
      <c r="X2" s="509"/>
      <c r="Y2" s="509"/>
      <c r="Z2" s="509"/>
    </row>
    <row r="3" spans="2:27" ht="20.100000000000001" customHeight="1" x14ac:dyDescent="0.15">
      <c r="B3" s="172" t="s">
        <v>219</v>
      </c>
      <c r="C3" s="510" t="s">
        <v>97</v>
      </c>
      <c r="D3" s="511"/>
      <c r="E3" s="511"/>
      <c r="F3" s="512"/>
      <c r="G3" s="261" t="s">
        <v>426</v>
      </c>
      <c r="H3" s="510" t="s">
        <v>99</v>
      </c>
      <c r="I3" s="511"/>
      <c r="J3" s="512"/>
      <c r="K3" s="261" t="s">
        <v>427</v>
      </c>
      <c r="L3" s="516" t="s">
        <v>428</v>
      </c>
      <c r="M3" s="511"/>
      <c r="N3" s="511"/>
      <c r="O3" s="511"/>
      <c r="P3" s="511"/>
      <c r="Q3" s="268" t="s">
        <v>429</v>
      </c>
      <c r="R3" s="269"/>
      <c r="S3" s="510" t="s">
        <v>70</v>
      </c>
      <c r="T3" s="511"/>
      <c r="U3" s="512"/>
      <c r="V3" s="517" t="s">
        <v>430</v>
      </c>
      <c r="W3" s="175" t="s">
        <v>431</v>
      </c>
      <c r="X3" s="519">
        <v>34.144939999999998</v>
      </c>
      <c r="Y3" s="520"/>
      <c r="Z3" s="521"/>
    </row>
    <row r="4" spans="2:27" ht="20.100000000000001" customHeight="1" x14ac:dyDescent="0.15">
      <c r="B4" s="176" t="s">
        <v>432</v>
      </c>
      <c r="C4" s="513" t="s">
        <v>98</v>
      </c>
      <c r="D4" s="514"/>
      <c r="E4" s="514"/>
      <c r="F4" s="515"/>
      <c r="G4" s="288"/>
      <c r="H4" s="513"/>
      <c r="I4" s="514"/>
      <c r="J4" s="515"/>
      <c r="K4" s="288"/>
      <c r="L4" s="514"/>
      <c r="M4" s="514"/>
      <c r="N4" s="514"/>
      <c r="O4" s="514"/>
      <c r="P4" s="514"/>
      <c r="Q4" s="270"/>
      <c r="R4" s="271"/>
      <c r="S4" s="513" t="s">
        <v>71</v>
      </c>
      <c r="T4" s="514"/>
      <c r="U4" s="515"/>
      <c r="V4" s="518"/>
      <c r="W4" s="174" t="s">
        <v>433</v>
      </c>
      <c r="X4" s="519">
        <v>131.37925000000001</v>
      </c>
      <c r="Y4" s="520"/>
      <c r="Z4" s="521"/>
    </row>
    <row r="5" spans="2:27" ht="20.100000000000001" customHeight="1" x14ac:dyDescent="0.15">
      <c r="B5" s="522" t="s">
        <v>434</v>
      </c>
      <c r="C5" s="178" t="s">
        <v>435</v>
      </c>
      <c r="D5" s="282" t="s">
        <v>436</v>
      </c>
      <c r="E5" s="283"/>
      <c r="F5" s="283"/>
      <c r="G5" s="257" t="s">
        <v>437</v>
      </c>
      <c r="H5" s="259"/>
      <c r="I5" s="282" t="s">
        <v>438</v>
      </c>
      <c r="J5" s="283"/>
      <c r="K5" s="354"/>
      <c r="L5" s="265" t="s">
        <v>439</v>
      </c>
      <c r="M5" s="265"/>
      <c r="N5" s="179" t="s">
        <v>440</v>
      </c>
      <c r="O5" s="183">
        <v>57</v>
      </c>
      <c r="P5" s="182" t="s">
        <v>441</v>
      </c>
      <c r="Q5" s="526" t="s">
        <v>442</v>
      </c>
      <c r="R5" s="524" t="s">
        <v>443</v>
      </c>
      <c r="S5" s="261" t="s">
        <v>444</v>
      </c>
      <c r="T5" s="261"/>
      <c r="U5" s="184"/>
      <c r="V5" s="268" t="s">
        <v>445</v>
      </c>
      <c r="W5" s="175" t="s">
        <v>431</v>
      </c>
      <c r="X5" s="519">
        <v>34.145440000000001</v>
      </c>
      <c r="Y5" s="520"/>
      <c r="Z5" s="521"/>
    </row>
    <row r="6" spans="2:27" ht="20.100000000000001" customHeight="1" x14ac:dyDescent="0.15">
      <c r="B6" s="523"/>
      <c r="C6" s="178" t="s">
        <v>446</v>
      </c>
      <c r="D6" s="282" t="s">
        <v>436</v>
      </c>
      <c r="E6" s="283"/>
      <c r="F6" s="283"/>
      <c r="G6" s="265" t="s">
        <v>447</v>
      </c>
      <c r="H6" s="265"/>
      <c r="I6" s="282" t="s">
        <v>448</v>
      </c>
      <c r="J6" s="283"/>
      <c r="K6" s="354"/>
      <c r="L6" s="265" t="s">
        <v>449</v>
      </c>
      <c r="M6" s="265"/>
      <c r="N6" s="179" t="s">
        <v>440</v>
      </c>
      <c r="O6" s="180">
        <v>7</v>
      </c>
      <c r="P6" s="182" t="s">
        <v>441</v>
      </c>
      <c r="Q6" s="271"/>
      <c r="R6" s="525"/>
      <c r="S6" s="265" t="s">
        <v>450</v>
      </c>
      <c r="T6" s="265"/>
      <c r="U6" s="185" t="s">
        <v>451</v>
      </c>
      <c r="V6" s="270"/>
      <c r="W6" s="175" t="s">
        <v>433</v>
      </c>
      <c r="X6" s="519">
        <v>131.37925000000001</v>
      </c>
      <c r="Y6" s="520"/>
      <c r="Z6" s="521"/>
    </row>
    <row r="7" spans="2:27" ht="7.5" customHeight="1" x14ac:dyDescent="0.15">
      <c r="B7" s="550" t="s">
        <v>452</v>
      </c>
      <c r="C7" s="550"/>
      <c r="D7" s="551" t="s">
        <v>274</v>
      </c>
      <c r="E7" s="551"/>
      <c r="F7" s="186"/>
      <c r="G7" s="186"/>
      <c r="H7" s="186"/>
      <c r="I7" s="186"/>
      <c r="J7" s="186"/>
      <c r="K7" s="186"/>
      <c r="L7" s="186"/>
      <c r="M7" s="186"/>
      <c r="N7" s="186"/>
      <c r="O7" s="186"/>
      <c r="P7" s="186"/>
      <c r="Q7" s="186"/>
      <c r="R7" s="186"/>
      <c r="S7" s="186"/>
      <c r="T7" s="186"/>
      <c r="U7" s="186"/>
      <c r="V7" s="186"/>
      <c r="W7" s="186"/>
      <c r="X7" s="187"/>
      <c r="Y7" s="187"/>
      <c r="Z7" s="188"/>
    </row>
    <row r="8" spans="2:27" ht="21.75" customHeight="1" x14ac:dyDescent="0.15">
      <c r="B8" s="550"/>
      <c r="C8" s="550"/>
      <c r="D8" s="551"/>
      <c r="E8" s="551"/>
      <c r="F8" s="189"/>
      <c r="G8" s="527" t="s">
        <v>453</v>
      </c>
      <c r="H8" s="526"/>
      <c r="I8" s="552" t="s">
        <v>454</v>
      </c>
      <c r="J8" s="190" t="s">
        <v>455</v>
      </c>
      <c r="K8" s="191" t="s">
        <v>456</v>
      </c>
      <c r="L8" s="358">
        <v>6</v>
      </c>
      <c r="M8" s="359"/>
      <c r="N8" s="178" t="s">
        <v>267</v>
      </c>
      <c r="O8" s="366">
        <v>0</v>
      </c>
      <c r="P8" s="366"/>
      <c r="Q8" s="178" t="s">
        <v>266</v>
      </c>
      <c r="R8" s="358">
        <v>0</v>
      </c>
      <c r="S8" s="359"/>
      <c r="T8" s="527" t="s">
        <v>457</v>
      </c>
      <c r="U8" s="526"/>
      <c r="V8" s="527" t="s">
        <v>458</v>
      </c>
      <c r="W8" s="526"/>
      <c r="X8" s="532">
        <v>0</v>
      </c>
      <c r="Y8" s="533"/>
      <c r="Z8" s="189"/>
      <c r="AA8" s="194"/>
    </row>
    <row r="9" spans="2:27" ht="10.9" customHeight="1" x14ac:dyDescent="0.15">
      <c r="B9" s="550"/>
      <c r="C9" s="550"/>
      <c r="D9" s="551"/>
      <c r="E9" s="551"/>
      <c r="F9" s="189"/>
      <c r="G9" s="528"/>
      <c r="H9" s="529"/>
      <c r="I9" s="553"/>
      <c r="J9" s="536" t="s">
        <v>459</v>
      </c>
      <c r="K9" s="538" t="s">
        <v>456</v>
      </c>
      <c r="L9" s="532">
        <v>3</v>
      </c>
      <c r="M9" s="533"/>
      <c r="N9" s="536" t="s">
        <v>267</v>
      </c>
      <c r="O9" s="532">
        <v>0</v>
      </c>
      <c r="P9" s="533"/>
      <c r="Q9" s="536" t="s">
        <v>266</v>
      </c>
      <c r="R9" s="532">
        <v>0</v>
      </c>
      <c r="S9" s="533"/>
      <c r="T9" s="528"/>
      <c r="U9" s="529"/>
      <c r="V9" s="530"/>
      <c r="W9" s="531"/>
      <c r="X9" s="534"/>
      <c r="Y9" s="535"/>
      <c r="Z9" s="189"/>
      <c r="AA9" s="194"/>
    </row>
    <row r="10" spans="2:27" ht="10.9" customHeight="1" x14ac:dyDescent="0.15">
      <c r="B10" s="550"/>
      <c r="C10" s="550"/>
      <c r="D10" s="551"/>
      <c r="E10" s="551"/>
      <c r="F10" s="189"/>
      <c r="G10" s="528"/>
      <c r="H10" s="529"/>
      <c r="I10" s="553"/>
      <c r="J10" s="537"/>
      <c r="K10" s="539"/>
      <c r="L10" s="540"/>
      <c r="M10" s="541"/>
      <c r="N10" s="537"/>
      <c r="O10" s="540"/>
      <c r="P10" s="541"/>
      <c r="Q10" s="537"/>
      <c r="R10" s="540"/>
      <c r="S10" s="541"/>
      <c r="T10" s="528"/>
      <c r="U10" s="529"/>
      <c r="V10" s="546" t="s">
        <v>460</v>
      </c>
      <c r="W10" s="547"/>
      <c r="X10" s="532">
        <v>3</v>
      </c>
      <c r="Y10" s="533"/>
      <c r="Z10" s="189"/>
      <c r="AA10" s="194"/>
    </row>
    <row r="11" spans="2:27" ht="21.75" customHeight="1" x14ac:dyDescent="0.15">
      <c r="B11" s="550"/>
      <c r="C11" s="550"/>
      <c r="D11" s="551"/>
      <c r="E11" s="551"/>
      <c r="F11" s="189"/>
      <c r="G11" s="530"/>
      <c r="H11" s="531"/>
      <c r="I11" s="554"/>
      <c r="J11" s="178" t="s">
        <v>461</v>
      </c>
      <c r="K11" s="191" t="s">
        <v>456</v>
      </c>
      <c r="L11" s="358">
        <v>0</v>
      </c>
      <c r="M11" s="359"/>
      <c r="N11" s="178" t="s">
        <v>267</v>
      </c>
      <c r="O11" s="366">
        <v>0</v>
      </c>
      <c r="P11" s="366"/>
      <c r="Q11" s="178" t="s">
        <v>266</v>
      </c>
      <c r="R11" s="358">
        <v>0</v>
      </c>
      <c r="S11" s="359"/>
      <c r="T11" s="530"/>
      <c r="U11" s="531"/>
      <c r="V11" s="548"/>
      <c r="W11" s="549"/>
      <c r="X11" s="540"/>
      <c r="Y11" s="541"/>
      <c r="Z11" s="189"/>
      <c r="AA11" s="194"/>
    </row>
    <row r="12" spans="2:27" ht="21.75" customHeight="1" x14ac:dyDescent="0.15">
      <c r="B12" s="306" t="s">
        <v>462</v>
      </c>
      <c r="C12" s="542"/>
      <c r="D12" s="543"/>
      <c r="E12" s="543"/>
      <c r="F12" s="543"/>
      <c r="G12" s="543"/>
      <c r="H12" s="543"/>
      <c r="I12" s="543"/>
      <c r="J12" s="543"/>
      <c r="K12" s="543"/>
      <c r="L12" s="543"/>
      <c r="M12" s="543"/>
      <c r="N12" s="543"/>
      <c r="O12" s="543"/>
      <c r="P12" s="543"/>
      <c r="Q12" s="543"/>
      <c r="R12" s="543"/>
      <c r="S12" s="543"/>
      <c r="T12" s="543"/>
      <c r="U12" s="543"/>
      <c r="V12" s="543"/>
      <c r="W12" s="543"/>
      <c r="X12" s="543"/>
      <c r="Y12" s="543"/>
      <c r="Z12" s="544"/>
      <c r="AA12" s="194"/>
    </row>
    <row r="13" spans="2:27" ht="21.75" customHeight="1" x14ac:dyDescent="0.15">
      <c r="B13" s="307"/>
      <c r="C13" s="542"/>
      <c r="D13" s="543"/>
      <c r="E13" s="543"/>
      <c r="F13" s="543"/>
      <c r="G13" s="543"/>
      <c r="H13" s="543"/>
      <c r="I13" s="543"/>
      <c r="J13" s="543"/>
      <c r="K13" s="543"/>
      <c r="L13" s="543"/>
      <c r="M13" s="543"/>
      <c r="N13" s="543"/>
      <c r="O13" s="543"/>
      <c r="P13" s="543"/>
      <c r="Q13" s="543"/>
      <c r="R13" s="543"/>
      <c r="S13" s="543"/>
      <c r="T13" s="543"/>
      <c r="U13" s="543"/>
      <c r="V13" s="543"/>
      <c r="W13" s="543"/>
      <c r="X13" s="543"/>
      <c r="Y13" s="543"/>
      <c r="Z13" s="544"/>
      <c r="AA13" s="194"/>
    </row>
    <row r="14" spans="2:27" ht="21.75" customHeight="1" x14ac:dyDescent="0.15">
      <c r="B14" s="307"/>
      <c r="C14" s="542"/>
      <c r="D14" s="543"/>
      <c r="E14" s="543"/>
      <c r="F14" s="543"/>
      <c r="G14" s="543"/>
      <c r="H14" s="543"/>
      <c r="I14" s="543"/>
      <c r="J14" s="543"/>
      <c r="K14" s="543"/>
      <c r="L14" s="543"/>
      <c r="M14" s="543"/>
      <c r="N14" s="543"/>
      <c r="O14" s="543"/>
      <c r="P14" s="543"/>
      <c r="Q14" s="543"/>
      <c r="R14" s="543"/>
      <c r="S14" s="543"/>
      <c r="T14" s="543"/>
      <c r="U14" s="543"/>
      <c r="V14" s="543"/>
      <c r="W14" s="543"/>
      <c r="X14" s="543"/>
      <c r="Y14" s="543"/>
      <c r="Z14" s="544"/>
      <c r="AA14" s="194"/>
    </row>
    <row r="15" spans="2:27" ht="21.75" customHeight="1" x14ac:dyDescent="0.15">
      <c r="B15" s="307"/>
      <c r="C15" s="542"/>
      <c r="D15" s="543"/>
      <c r="E15" s="543"/>
      <c r="F15" s="543"/>
      <c r="G15" s="543"/>
      <c r="H15" s="543"/>
      <c r="I15" s="543"/>
      <c r="J15" s="543"/>
      <c r="K15" s="543"/>
      <c r="L15" s="543"/>
      <c r="M15" s="543"/>
      <c r="N15" s="543"/>
      <c r="O15" s="543"/>
      <c r="P15" s="543"/>
      <c r="Q15" s="543"/>
      <c r="R15" s="543"/>
      <c r="S15" s="543"/>
      <c r="T15" s="543"/>
      <c r="U15" s="543"/>
      <c r="V15" s="543"/>
      <c r="W15" s="543"/>
      <c r="X15" s="543"/>
      <c r="Y15" s="543"/>
      <c r="Z15" s="544"/>
    </row>
    <row r="16" spans="2:27" ht="21.75" customHeight="1" x14ac:dyDescent="0.15">
      <c r="B16" s="307"/>
      <c r="C16" s="542"/>
      <c r="D16" s="543"/>
      <c r="E16" s="543"/>
      <c r="F16" s="543"/>
      <c r="G16" s="543"/>
      <c r="H16" s="543"/>
      <c r="I16" s="543"/>
      <c r="J16" s="543"/>
      <c r="K16" s="543"/>
      <c r="L16" s="543"/>
      <c r="M16" s="543"/>
      <c r="N16" s="543"/>
      <c r="O16" s="543"/>
      <c r="P16" s="543"/>
      <c r="Q16" s="543"/>
      <c r="R16" s="543"/>
      <c r="S16" s="543"/>
      <c r="T16" s="543"/>
      <c r="U16" s="543"/>
      <c r="V16" s="543"/>
      <c r="W16" s="543"/>
      <c r="X16" s="543"/>
      <c r="Y16" s="543"/>
      <c r="Z16" s="544"/>
    </row>
    <row r="17" spans="2:26" ht="21.75" customHeight="1" x14ac:dyDescent="0.15">
      <c r="B17" s="307"/>
      <c r="C17" s="542"/>
      <c r="D17" s="543"/>
      <c r="E17" s="543"/>
      <c r="F17" s="543"/>
      <c r="G17" s="543"/>
      <c r="H17" s="543"/>
      <c r="I17" s="543"/>
      <c r="J17" s="543"/>
      <c r="K17" s="543"/>
      <c r="L17" s="543"/>
      <c r="M17" s="543"/>
      <c r="N17" s="543"/>
      <c r="O17" s="543"/>
      <c r="P17" s="543"/>
      <c r="Q17" s="543"/>
      <c r="R17" s="543"/>
      <c r="S17" s="543"/>
      <c r="T17" s="543"/>
      <c r="U17" s="543"/>
      <c r="V17" s="543"/>
      <c r="W17" s="543"/>
      <c r="X17" s="543"/>
      <c r="Y17" s="543"/>
      <c r="Z17" s="544"/>
    </row>
    <row r="18" spans="2:26" ht="21.75" customHeight="1" x14ac:dyDescent="0.15">
      <c r="B18" s="307"/>
      <c r="C18" s="542"/>
      <c r="D18" s="543"/>
      <c r="E18" s="543"/>
      <c r="F18" s="543"/>
      <c r="G18" s="543"/>
      <c r="H18" s="543"/>
      <c r="I18" s="543"/>
      <c r="J18" s="543"/>
      <c r="K18" s="543"/>
      <c r="L18" s="543"/>
      <c r="M18" s="543"/>
      <c r="N18" s="543"/>
      <c r="O18" s="543"/>
      <c r="P18" s="543"/>
      <c r="Q18" s="543"/>
      <c r="R18" s="543"/>
      <c r="S18" s="543"/>
      <c r="T18" s="543"/>
      <c r="U18" s="543"/>
      <c r="V18" s="543"/>
      <c r="W18" s="543"/>
      <c r="X18" s="543"/>
      <c r="Y18" s="543"/>
      <c r="Z18" s="544"/>
    </row>
    <row r="19" spans="2:26" ht="21.75" customHeight="1" x14ac:dyDescent="0.15">
      <c r="B19" s="307"/>
      <c r="C19" s="542"/>
      <c r="D19" s="543"/>
      <c r="E19" s="543"/>
      <c r="F19" s="543"/>
      <c r="G19" s="543"/>
      <c r="H19" s="543"/>
      <c r="I19" s="543"/>
      <c r="J19" s="543"/>
      <c r="K19" s="543"/>
      <c r="L19" s="543"/>
      <c r="M19" s="543"/>
      <c r="N19" s="543"/>
      <c r="O19" s="543"/>
      <c r="P19" s="543"/>
      <c r="Q19" s="543"/>
      <c r="R19" s="543"/>
      <c r="S19" s="543"/>
      <c r="T19" s="543"/>
      <c r="U19" s="543"/>
      <c r="V19" s="543"/>
      <c r="W19" s="543"/>
      <c r="X19" s="543"/>
      <c r="Y19" s="543"/>
      <c r="Z19" s="544"/>
    </row>
    <row r="20" spans="2:26" ht="21.75" customHeight="1" x14ac:dyDescent="0.15">
      <c r="B20" s="307"/>
      <c r="C20" s="542"/>
      <c r="D20" s="543"/>
      <c r="E20" s="543"/>
      <c r="F20" s="543"/>
      <c r="G20" s="543"/>
      <c r="H20" s="543"/>
      <c r="I20" s="543"/>
      <c r="J20" s="543"/>
      <c r="K20" s="543"/>
      <c r="L20" s="543"/>
      <c r="M20" s="543"/>
      <c r="N20" s="543"/>
      <c r="O20" s="543"/>
      <c r="P20" s="543"/>
      <c r="Q20" s="543"/>
      <c r="R20" s="543"/>
      <c r="S20" s="543"/>
      <c r="T20" s="543"/>
      <c r="U20" s="543"/>
      <c r="V20" s="543"/>
      <c r="W20" s="543"/>
      <c r="X20" s="543"/>
      <c r="Y20" s="543"/>
      <c r="Z20" s="544"/>
    </row>
    <row r="21" spans="2:26" ht="21.75" customHeight="1" x14ac:dyDescent="0.15">
      <c r="B21" s="307"/>
      <c r="C21" s="542"/>
      <c r="D21" s="543"/>
      <c r="E21" s="543"/>
      <c r="F21" s="543"/>
      <c r="G21" s="543"/>
      <c r="H21" s="543"/>
      <c r="I21" s="543"/>
      <c r="J21" s="543"/>
      <c r="K21" s="543"/>
      <c r="L21" s="543"/>
      <c r="M21" s="543"/>
      <c r="N21" s="543"/>
      <c r="O21" s="543"/>
      <c r="P21" s="543"/>
      <c r="Q21" s="543"/>
      <c r="R21" s="543"/>
      <c r="S21" s="543"/>
      <c r="T21" s="543"/>
      <c r="U21" s="543"/>
      <c r="V21" s="543"/>
      <c r="W21" s="543"/>
      <c r="X21" s="543"/>
      <c r="Y21" s="543"/>
      <c r="Z21" s="544"/>
    </row>
    <row r="22" spans="2:26" ht="21.75" customHeight="1" x14ac:dyDescent="0.15">
      <c r="B22" s="307"/>
      <c r="C22" s="542"/>
      <c r="D22" s="543"/>
      <c r="E22" s="543"/>
      <c r="F22" s="543"/>
      <c r="G22" s="543"/>
      <c r="H22" s="543"/>
      <c r="I22" s="543"/>
      <c r="J22" s="543"/>
      <c r="K22" s="543"/>
      <c r="L22" s="543"/>
      <c r="M22" s="543"/>
      <c r="N22" s="543"/>
      <c r="O22" s="543"/>
      <c r="P22" s="543"/>
      <c r="Q22" s="543"/>
      <c r="R22" s="543"/>
      <c r="S22" s="543"/>
      <c r="T22" s="543"/>
      <c r="U22" s="543"/>
      <c r="V22" s="543"/>
      <c r="W22" s="543"/>
      <c r="X22" s="543"/>
      <c r="Y22" s="543"/>
      <c r="Z22" s="544"/>
    </row>
    <row r="23" spans="2:26" ht="21.75" customHeight="1" x14ac:dyDescent="0.15">
      <c r="B23" s="307"/>
      <c r="C23" s="542"/>
      <c r="D23" s="543"/>
      <c r="E23" s="543"/>
      <c r="F23" s="543"/>
      <c r="G23" s="543"/>
      <c r="H23" s="543"/>
      <c r="I23" s="543"/>
      <c r="J23" s="543"/>
      <c r="K23" s="543"/>
      <c r="L23" s="543"/>
      <c r="M23" s="543"/>
      <c r="N23" s="543"/>
      <c r="O23" s="543"/>
      <c r="P23" s="543"/>
      <c r="Q23" s="543"/>
      <c r="R23" s="543"/>
      <c r="S23" s="543"/>
      <c r="T23" s="543"/>
      <c r="U23" s="543"/>
      <c r="V23" s="543"/>
      <c r="W23" s="543"/>
      <c r="X23" s="543"/>
      <c r="Y23" s="543"/>
      <c r="Z23" s="544"/>
    </row>
    <row r="24" spans="2:26" ht="21.75" customHeight="1" x14ac:dyDescent="0.15">
      <c r="B24" s="307"/>
      <c r="C24" s="542"/>
      <c r="D24" s="543"/>
      <c r="E24" s="543"/>
      <c r="F24" s="543"/>
      <c r="G24" s="543"/>
      <c r="H24" s="543"/>
      <c r="I24" s="543"/>
      <c r="J24" s="543"/>
      <c r="K24" s="543"/>
      <c r="L24" s="543"/>
      <c r="M24" s="543"/>
      <c r="N24" s="543"/>
      <c r="O24" s="543"/>
      <c r="P24" s="543"/>
      <c r="Q24" s="543"/>
      <c r="R24" s="543"/>
      <c r="S24" s="543"/>
      <c r="T24" s="543"/>
      <c r="U24" s="543"/>
      <c r="V24" s="543"/>
      <c r="W24" s="543"/>
      <c r="X24" s="543"/>
      <c r="Y24" s="543"/>
      <c r="Z24" s="544"/>
    </row>
    <row r="25" spans="2:26" ht="21.75" customHeight="1" x14ac:dyDescent="0.15">
      <c r="B25" s="307"/>
      <c r="C25" s="542"/>
      <c r="D25" s="543"/>
      <c r="E25" s="543"/>
      <c r="F25" s="543"/>
      <c r="G25" s="543"/>
      <c r="H25" s="543"/>
      <c r="I25" s="543"/>
      <c r="J25" s="543"/>
      <c r="K25" s="543"/>
      <c r="L25" s="543"/>
      <c r="M25" s="543"/>
      <c r="N25" s="543"/>
      <c r="O25" s="543"/>
      <c r="P25" s="543"/>
      <c r="Q25" s="543"/>
      <c r="R25" s="543"/>
      <c r="S25" s="543"/>
      <c r="T25" s="543"/>
      <c r="U25" s="543"/>
      <c r="V25" s="543"/>
      <c r="W25" s="543"/>
      <c r="X25" s="543"/>
      <c r="Y25" s="543"/>
      <c r="Z25" s="544"/>
    </row>
    <row r="26" spans="2:26" ht="21.75" customHeight="1" x14ac:dyDescent="0.15">
      <c r="B26" s="307"/>
      <c r="C26" s="542"/>
      <c r="D26" s="543"/>
      <c r="E26" s="543"/>
      <c r="F26" s="543"/>
      <c r="G26" s="543"/>
      <c r="H26" s="543"/>
      <c r="I26" s="543"/>
      <c r="J26" s="543"/>
      <c r="K26" s="543"/>
      <c r="L26" s="543"/>
      <c r="M26" s="543"/>
      <c r="N26" s="543"/>
      <c r="O26" s="543"/>
      <c r="P26" s="543"/>
      <c r="Q26" s="543"/>
      <c r="R26" s="543"/>
      <c r="S26" s="543"/>
      <c r="T26" s="543"/>
      <c r="U26" s="543"/>
      <c r="V26" s="543"/>
      <c r="W26" s="543"/>
      <c r="X26" s="543"/>
      <c r="Y26" s="543"/>
      <c r="Z26" s="544"/>
    </row>
    <row r="27" spans="2:26" ht="21.75" customHeight="1" x14ac:dyDescent="0.15">
      <c r="B27" s="307"/>
      <c r="C27" s="542"/>
      <c r="D27" s="543"/>
      <c r="E27" s="543"/>
      <c r="F27" s="543"/>
      <c r="G27" s="543"/>
      <c r="H27" s="543"/>
      <c r="I27" s="543"/>
      <c r="J27" s="543"/>
      <c r="K27" s="543"/>
      <c r="L27" s="543"/>
      <c r="M27" s="543"/>
      <c r="N27" s="543"/>
      <c r="O27" s="543"/>
      <c r="P27" s="543"/>
      <c r="Q27" s="543"/>
      <c r="R27" s="543"/>
      <c r="S27" s="543"/>
      <c r="T27" s="543"/>
      <c r="U27" s="543"/>
      <c r="V27" s="543"/>
      <c r="W27" s="543"/>
      <c r="X27" s="543"/>
      <c r="Y27" s="543"/>
      <c r="Z27" s="544"/>
    </row>
    <row r="28" spans="2:26" ht="21.75" customHeight="1" x14ac:dyDescent="0.15">
      <c r="B28" s="307"/>
      <c r="C28" s="542"/>
      <c r="D28" s="543"/>
      <c r="E28" s="543"/>
      <c r="F28" s="543"/>
      <c r="G28" s="543"/>
      <c r="H28" s="543"/>
      <c r="I28" s="543"/>
      <c r="J28" s="543"/>
      <c r="K28" s="543"/>
      <c r="L28" s="543"/>
      <c r="M28" s="543"/>
      <c r="N28" s="543"/>
      <c r="O28" s="543"/>
      <c r="P28" s="543"/>
      <c r="Q28" s="543"/>
      <c r="R28" s="543"/>
      <c r="S28" s="543"/>
      <c r="T28" s="543"/>
      <c r="U28" s="543"/>
      <c r="V28" s="543"/>
      <c r="W28" s="543"/>
      <c r="X28" s="543"/>
      <c r="Y28" s="543"/>
      <c r="Z28" s="544"/>
    </row>
    <row r="29" spans="2:26" ht="47.25" customHeight="1" x14ac:dyDescent="0.15">
      <c r="B29" s="348"/>
      <c r="C29" s="196"/>
      <c r="D29" s="196"/>
      <c r="E29" s="197"/>
      <c r="F29" s="198"/>
      <c r="G29" s="196"/>
      <c r="H29" s="196"/>
      <c r="I29" s="196"/>
      <c r="J29" s="545" t="s">
        <v>463</v>
      </c>
      <c r="K29" s="545"/>
      <c r="L29" s="545"/>
      <c r="M29" s="545"/>
      <c r="N29" s="545"/>
      <c r="O29" s="545"/>
      <c r="P29" s="545"/>
      <c r="Q29" s="545" t="s">
        <v>464</v>
      </c>
      <c r="R29" s="545"/>
      <c r="S29" s="545"/>
      <c r="T29" s="545"/>
      <c r="U29" s="545"/>
      <c r="V29" s="545"/>
      <c r="W29" s="545"/>
      <c r="X29" s="545"/>
      <c r="Y29" s="545"/>
      <c r="Z29" s="199"/>
    </row>
    <row r="30" spans="2:26" ht="15" customHeight="1" x14ac:dyDescent="0.15">
      <c r="C30" s="60" t="s">
        <v>465</v>
      </c>
    </row>
    <row r="31" spans="2:26" ht="15" customHeight="1" x14ac:dyDescent="0.15">
      <c r="C31" s="143" t="s">
        <v>466</v>
      </c>
    </row>
    <row r="32" spans="2:26" ht="15" customHeight="1" x14ac:dyDescent="0.15">
      <c r="C32" s="143" t="s">
        <v>467</v>
      </c>
    </row>
    <row r="33" spans="3:3" ht="15" customHeight="1" x14ac:dyDescent="0.15">
      <c r="C33" s="143" t="s">
        <v>468</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37872-5DEE-4935-917D-43AFA4A2B426}">
  <sheetPr codeName="Sheet24"/>
  <dimension ref="B1:Y128"/>
  <sheetViews>
    <sheetView showGridLines="0" showZeros="0" view="pageBreakPreview" zoomScale="85" zoomScaleNormal="55" zoomScaleSheetLayoutView="85" workbookViewId="0">
      <selection activeCell="A8" sqref="A8:XFD8"/>
    </sheetView>
  </sheetViews>
  <sheetFormatPr defaultColWidth="9" defaultRowHeight="15.95" customHeight="1" x14ac:dyDescent="0.15"/>
  <cols>
    <col min="1" max="1" width="1.75" style="143" customWidth="1"/>
    <col min="2" max="2" width="4.125" style="143" customWidth="1"/>
    <col min="3" max="4" width="3.25" style="143" customWidth="1"/>
    <col min="5" max="5" width="4.125" style="143" customWidth="1"/>
    <col min="6" max="6" width="6.625" style="143" customWidth="1"/>
    <col min="7" max="7" width="10.375" style="143" customWidth="1"/>
    <col min="8" max="8" width="9.625" style="143" customWidth="1"/>
    <col min="9" max="9" width="8.25" style="143" customWidth="1"/>
    <col min="10" max="10" width="8.125" style="143" customWidth="1"/>
    <col min="11" max="11" width="3.75" style="143" customWidth="1"/>
    <col min="12" max="12" width="6" style="143" customWidth="1"/>
    <col min="13" max="14" width="15.375" style="143" customWidth="1"/>
    <col min="15" max="15" width="17.75" style="143" customWidth="1"/>
    <col min="16" max="17" width="9.625" style="143" customWidth="1"/>
    <col min="18" max="19" width="7.125" style="143" customWidth="1"/>
    <col min="20" max="20" width="4" style="143" customWidth="1"/>
    <col min="21" max="21" width="4.125" style="143" customWidth="1"/>
    <col min="22" max="22" width="6.375" style="143" customWidth="1"/>
    <col min="23" max="23" width="5" style="143" customWidth="1"/>
    <col min="24" max="24" width="8.125" style="143" customWidth="1"/>
    <col min="25" max="25" width="11.25" style="143" customWidth="1"/>
    <col min="26" max="16384" width="9" style="143"/>
  </cols>
  <sheetData>
    <row r="1" spans="2:25" ht="9.75" customHeight="1" x14ac:dyDescent="0.15"/>
    <row r="2" spans="2:25" ht="24.75" customHeight="1" x14ac:dyDescent="0.15">
      <c r="B2" s="555" t="s">
        <v>339</v>
      </c>
      <c r="C2" s="555"/>
      <c r="D2" s="555"/>
      <c r="E2" s="555"/>
      <c r="F2" s="462"/>
      <c r="G2" s="462"/>
      <c r="H2" s="462"/>
      <c r="I2" s="555"/>
      <c r="J2" s="555"/>
      <c r="K2" s="555"/>
      <c r="L2" s="555"/>
      <c r="M2" s="555"/>
      <c r="N2" s="555"/>
      <c r="O2" s="555"/>
      <c r="P2" s="555"/>
      <c r="Q2" s="555"/>
      <c r="R2" s="555"/>
      <c r="S2" s="555"/>
      <c r="T2" s="555"/>
      <c r="U2" s="555"/>
      <c r="V2" s="555"/>
      <c r="W2" s="555"/>
      <c r="X2" s="555"/>
    </row>
    <row r="3" spans="2:25" ht="20.100000000000001" customHeight="1" x14ac:dyDescent="0.15">
      <c r="B3" s="463" t="s">
        <v>219</v>
      </c>
      <c r="C3" s="464"/>
      <c r="D3" s="464"/>
      <c r="E3" s="464"/>
      <c r="F3" s="556" t="s">
        <v>97</v>
      </c>
      <c r="G3" s="556"/>
      <c r="H3" s="556"/>
      <c r="I3" s="557" t="s">
        <v>244</v>
      </c>
      <c r="J3" s="558"/>
      <c r="K3" s="286" t="s">
        <v>99</v>
      </c>
      <c r="L3" s="284"/>
      <c r="M3" s="284"/>
      <c r="N3" s="287"/>
      <c r="O3" s="559" t="s">
        <v>221</v>
      </c>
      <c r="P3" s="272" t="s">
        <v>70</v>
      </c>
      <c r="Q3" s="561"/>
      <c r="R3" s="561"/>
      <c r="S3" s="562"/>
      <c r="T3" s="483" t="s">
        <v>10</v>
      </c>
      <c r="U3" s="484"/>
      <c r="V3" s="484"/>
      <c r="W3" s="485"/>
      <c r="X3" s="489">
        <v>45642</v>
      </c>
      <c r="Y3" s="491"/>
    </row>
    <row r="4" spans="2:25" ht="20.100000000000001" customHeight="1" x14ac:dyDescent="0.15">
      <c r="B4" s="495" t="s">
        <v>250</v>
      </c>
      <c r="C4" s="496"/>
      <c r="D4" s="496"/>
      <c r="E4" s="496"/>
      <c r="F4" s="575" t="s">
        <v>98</v>
      </c>
      <c r="G4" s="575"/>
      <c r="H4" s="575"/>
      <c r="I4" s="576" t="s">
        <v>251</v>
      </c>
      <c r="J4" s="577"/>
      <c r="K4" s="286" t="s">
        <v>81</v>
      </c>
      <c r="L4" s="284"/>
      <c r="M4" s="284"/>
      <c r="N4" s="287"/>
      <c r="O4" s="560"/>
      <c r="P4" s="578" t="s">
        <v>71</v>
      </c>
      <c r="Q4" s="579"/>
      <c r="R4" s="579"/>
      <c r="S4" s="565"/>
      <c r="T4" s="563"/>
      <c r="U4" s="564"/>
      <c r="V4" s="564"/>
      <c r="W4" s="565"/>
      <c r="X4" s="566"/>
      <c r="Y4" s="567"/>
    </row>
    <row r="5" spans="2:25" ht="15" customHeight="1" x14ac:dyDescent="0.15">
      <c r="B5" s="602" t="s">
        <v>340</v>
      </c>
      <c r="C5" s="597" t="s">
        <v>341</v>
      </c>
      <c r="D5" s="598"/>
      <c r="E5" s="569" t="s">
        <v>342</v>
      </c>
      <c r="F5" s="569" t="s">
        <v>343</v>
      </c>
      <c r="G5" s="581" t="s">
        <v>344</v>
      </c>
      <c r="H5" s="582"/>
      <c r="I5" s="463" t="s">
        <v>345</v>
      </c>
      <c r="J5" s="464"/>
      <c r="K5" s="464"/>
      <c r="L5" s="464"/>
      <c r="M5" s="464"/>
      <c r="N5" s="465"/>
      <c r="O5" s="147" t="s">
        <v>346</v>
      </c>
      <c r="P5" s="589" t="s">
        <v>347</v>
      </c>
      <c r="Q5" s="590"/>
      <c r="R5" s="590"/>
      <c r="S5" s="591"/>
      <c r="T5" s="581" t="s">
        <v>348</v>
      </c>
      <c r="U5" s="595"/>
      <c r="V5" s="595"/>
      <c r="W5" s="595"/>
      <c r="X5" s="582"/>
      <c r="Y5" s="568" t="s">
        <v>349</v>
      </c>
    </row>
    <row r="6" spans="2:25" ht="15" customHeight="1" x14ac:dyDescent="0.15">
      <c r="B6" s="603"/>
      <c r="C6" s="597"/>
      <c r="D6" s="598"/>
      <c r="E6" s="569"/>
      <c r="F6" s="569"/>
      <c r="G6" s="583"/>
      <c r="H6" s="584"/>
      <c r="I6" s="495"/>
      <c r="J6" s="496"/>
      <c r="K6" s="496"/>
      <c r="L6" s="496"/>
      <c r="M6" s="496"/>
      <c r="N6" s="497"/>
      <c r="O6" s="148">
        <v>43783</v>
      </c>
      <c r="P6" s="592"/>
      <c r="Q6" s="593"/>
      <c r="R6" s="593"/>
      <c r="S6" s="594"/>
      <c r="T6" s="583"/>
      <c r="U6" s="596"/>
      <c r="V6" s="596"/>
      <c r="W6" s="596"/>
      <c r="X6" s="584"/>
      <c r="Y6" s="569"/>
    </row>
    <row r="7" spans="2:25" ht="16.149999999999999" customHeight="1" x14ac:dyDescent="0.15">
      <c r="B7" s="603"/>
      <c r="C7" s="597"/>
      <c r="D7" s="598"/>
      <c r="E7" s="569"/>
      <c r="F7" s="569"/>
      <c r="G7" s="501" t="s">
        <v>9</v>
      </c>
      <c r="H7" s="501" t="s">
        <v>8</v>
      </c>
      <c r="I7" s="469" t="s">
        <v>350</v>
      </c>
      <c r="J7" s="469" t="s">
        <v>4</v>
      </c>
      <c r="K7" s="572"/>
      <c r="L7" s="572"/>
      <c r="M7" s="573" t="s">
        <v>351</v>
      </c>
      <c r="N7" s="574" t="s">
        <v>352</v>
      </c>
      <c r="O7" s="469" t="s">
        <v>353</v>
      </c>
      <c r="P7" s="585" t="s">
        <v>354</v>
      </c>
      <c r="Q7" s="572"/>
      <c r="R7" s="501" t="s">
        <v>355</v>
      </c>
      <c r="S7" s="501" t="s">
        <v>356</v>
      </c>
      <c r="T7" s="586" t="s">
        <v>357</v>
      </c>
      <c r="U7" s="501" t="s">
        <v>358</v>
      </c>
      <c r="V7" s="572"/>
      <c r="W7" s="572"/>
      <c r="X7" s="572"/>
      <c r="Y7" s="569"/>
    </row>
    <row r="8" spans="2:25" ht="16.149999999999999" customHeight="1" x14ac:dyDescent="0.15">
      <c r="B8" s="603"/>
      <c r="C8" s="495"/>
      <c r="D8" s="497"/>
      <c r="E8" s="580"/>
      <c r="F8" s="580"/>
      <c r="G8" s="571"/>
      <c r="H8" s="571"/>
      <c r="I8" s="572"/>
      <c r="J8" s="572"/>
      <c r="K8" s="572"/>
      <c r="L8" s="572"/>
      <c r="M8" s="572"/>
      <c r="N8" s="572"/>
      <c r="O8" s="572"/>
      <c r="P8" s="149" t="s">
        <v>12</v>
      </c>
      <c r="Q8" s="149" t="s">
        <v>14</v>
      </c>
      <c r="R8" s="572"/>
      <c r="S8" s="572"/>
      <c r="T8" s="572"/>
      <c r="U8" s="572"/>
      <c r="V8" s="572"/>
      <c r="W8" s="572"/>
      <c r="X8" s="572"/>
      <c r="Y8" s="570"/>
    </row>
    <row r="9" spans="2:25" ht="15.75" customHeight="1" x14ac:dyDescent="0.15">
      <c r="B9" s="603"/>
      <c r="C9" s="336" t="s">
        <v>72</v>
      </c>
      <c r="D9" s="316"/>
      <c r="E9" s="150">
        <v>1</v>
      </c>
      <c r="F9" s="151">
        <v>0</v>
      </c>
      <c r="G9" s="7" t="s">
        <v>73</v>
      </c>
      <c r="H9" s="7" t="s">
        <v>74</v>
      </c>
      <c r="I9" s="7" t="s">
        <v>51</v>
      </c>
      <c r="J9" s="587" t="s">
        <v>49</v>
      </c>
      <c r="K9" s="587"/>
      <c r="L9" s="587"/>
      <c r="M9" s="7" t="s">
        <v>100</v>
      </c>
      <c r="N9" s="7"/>
      <c r="O9" s="7" t="s">
        <v>52</v>
      </c>
      <c r="P9" s="7"/>
      <c r="Q9" s="7" t="s">
        <v>58</v>
      </c>
      <c r="R9" s="7" t="s">
        <v>359</v>
      </c>
      <c r="S9" s="7" t="s">
        <v>359</v>
      </c>
      <c r="T9" s="7" t="s">
        <v>84</v>
      </c>
      <c r="U9" s="587" t="s">
        <v>92</v>
      </c>
      <c r="V9" s="588"/>
      <c r="W9" s="588"/>
      <c r="X9" s="588"/>
      <c r="Y9" s="7"/>
    </row>
    <row r="10" spans="2:25" ht="15.95" customHeight="1" x14ac:dyDescent="0.15">
      <c r="B10" s="603"/>
      <c r="C10" s="336" t="s">
        <v>72</v>
      </c>
      <c r="D10" s="316"/>
      <c r="E10" s="150">
        <v>2</v>
      </c>
      <c r="F10" s="151">
        <v>0</v>
      </c>
      <c r="G10" s="7" t="s">
        <v>73</v>
      </c>
      <c r="H10" s="7" t="s">
        <v>74</v>
      </c>
      <c r="I10" s="7" t="s">
        <v>51</v>
      </c>
      <c r="J10" s="587" t="s">
        <v>49</v>
      </c>
      <c r="K10" s="587"/>
      <c r="L10" s="587"/>
      <c r="M10" s="7" t="s">
        <v>100</v>
      </c>
      <c r="N10" s="7"/>
      <c r="O10" s="7" t="s">
        <v>52</v>
      </c>
      <c r="P10" s="7"/>
      <c r="Q10" s="7" t="s">
        <v>58</v>
      </c>
      <c r="R10" s="7" t="s">
        <v>359</v>
      </c>
      <c r="S10" s="7" t="s">
        <v>359</v>
      </c>
      <c r="T10" s="7" t="s">
        <v>84</v>
      </c>
      <c r="U10" s="587" t="s">
        <v>92</v>
      </c>
      <c r="V10" s="588"/>
      <c r="W10" s="588"/>
      <c r="X10" s="588"/>
      <c r="Y10" s="7"/>
    </row>
    <row r="11" spans="2:25" ht="15.95" customHeight="1" x14ac:dyDescent="0.15">
      <c r="B11" s="603"/>
      <c r="C11" s="336" t="s">
        <v>72</v>
      </c>
      <c r="D11" s="316"/>
      <c r="E11" s="150">
        <v>3</v>
      </c>
      <c r="F11" s="151">
        <v>0</v>
      </c>
      <c r="G11" s="7" t="s">
        <v>73</v>
      </c>
      <c r="H11" s="7" t="s">
        <v>74</v>
      </c>
      <c r="I11" s="7" t="s">
        <v>51</v>
      </c>
      <c r="J11" s="587" t="s">
        <v>49</v>
      </c>
      <c r="K11" s="587"/>
      <c r="L11" s="587"/>
      <c r="M11" s="7" t="s">
        <v>100</v>
      </c>
      <c r="N11" s="7"/>
      <c r="O11" s="7" t="s">
        <v>53</v>
      </c>
      <c r="P11" s="7"/>
      <c r="Q11" s="7" t="s">
        <v>58</v>
      </c>
      <c r="R11" s="7" t="s">
        <v>359</v>
      </c>
      <c r="S11" s="7" t="s">
        <v>359</v>
      </c>
      <c r="T11" s="7" t="s">
        <v>84</v>
      </c>
      <c r="U11" s="587" t="s">
        <v>83</v>
      </c>
      <c r="V11" s="588"/>
      <c r="W11" s="588"/>
      <c r="X11" s="588"/>
      <c r="Y11" s="7"/>
    </row>
    <row r="12" spans="2:25" ht="15.95" customHeight="1" x14ac:dyDescent="0.15">
      <c r="B12" s="603"/>
      <c r="C12" s="336" t="s">
        <v>72</v>
      </c>
      <c r="D12" s="316"/>
      <c r="E12" s="150">
        <v>4</v>
      </c>
      <c r="F12" s="151">
        <v>0</v>
      </c>
      <c r="G12" s="7" t="s">
        <v>73</v>
      </c>
      <c r="H12" s="7" t="s">
        <v>74</v>
      </c>
      <c r="I12" s="7" t="s">
        <v>51</v>
      </c>
      <c r="J12" s="587" t="s">
        <v>49</v>
      </c>
      <c r="K12" s="587"/>
      <c r="L12" s="587"/>
      <c r="M12" s="7" t="s">
        <v>100</v>
      </c>
      <c r="N12" s="7"/>
      <c r="O12" s="7" t="s">
        <v>52</v>
      </c>
      <c r="P12" s="7"/>
      <c r="Q12" s="7" t="s">
        <v>58</v>
      </c>
      <c r="R12" s="7" t="s">
        <v>359</v>
      </c>
      <c r="S12" s="7" t="s">
        <v>359</v>
      </c>
      <c r="T12" s="7" t="s">
        <v>84</v>
      </c>
      <c r="U12" s="587" t="s">
        <v>92</v>
      </c>
      <c r="V12" s="588"/>
      <c r="W12" s="588"/>
      <c r="X12" s="588"/>
      <c r="Y12" s="7"/>
    </row>
    <row r="13" spans="2:25" ht="15.95" customHeight="1" x14ac:dyDescent="0.15">
      <c r="B13" s="603"/>
      <c r="C13" s="336" t="s">
        <v>72</v>
      </c>
      <c r="D13" s="316"/>
      <c r="E13" s="150">
        <v>5</v>
      </c>
      <c r="F13" s="151">
        <v>0</v>
      </c>
      <c r="G13" s="7" t="s">
        <v>73</v>
      </c>
      <c r="H13" s="7" t="s">
        <v>74</v>
      </c>
      <c r="I13" s="7" t="s">
        <v>51</v>
      </c>
      <c r="J13" s="587" t="s">
        <v>46</v>
      </c>
      <c r="K13" s="587"/>
      <c r="L13" s="587"/>
      <c r="M13" s="7" t="s">
        <v>360</v>
      </c>
      <c r="N13" s="7" t="s">
        <v>360</v>
      </c>
      <c r="O13" s="7" t="s">
        <v>58</v>
      </c>
      <c r="P13" s="7"/>
      <c r="Q13" s="7" t="s">
        <v>58</v>
      </c>
      <c r="R13" s="7" t="s">
        <v>359</v>
      </c>
      <c r="S13" s="7" t="s">
        <v>359</v>
      </c>
      <c r="T13" s="7" t="s">
        <v>84</v>
      </c>
      <c r="U13" s="587" t="s">
        <v>109</v>
      </c>
      <c r="V13" s="588"/>
      <c r="W13" s="588"/>
      <c r="X13" s="588"/>
      <c r="Y13" s="7"/>
    </row>
    <row r="14" spans="2:25" ht="15.95" customHeight="1" x14ac:dyDescent="0.15">
      <c r="B14" s="603"/>
      <c r="C14" s="336" t="s">
        <v>72</v>
      </c>
      <c r="D14" s="316"/>
      <c r="E14" s="150">
        <v>6</v>
      </c>
      <c r="F14" s="151">
        <v>0</v>
      </c>
      <c r="G14" s="7" t="s">
        <v>73</v>
      </c>
      <c r="H14" s="7" t="s">
        <v>74</v>
      </c>
      <c r="I14" s="7" t="s">
        <v>51</v>
      </c>
      <c r="J14" s="587" t="s">
        <v>49</v>
      </c>
      <c r="K14" s="587"/>
      <c r="L14" s="587"/>
      <c r="M14" s="7" t="s">
        <v>100</v>
      </c>
      <c r="N14" s="7"/>
      <c r="O14" s="152" t="s">
        <v>52</v>
      </c>
      <c r="P14" s="152"/>
      <c r="Q14" s="152" t="s">
        <v>58</v>
      </c>
      <c r="R14" s="7" t="s">
        <v>359</v>
      </c>
      <c r="S14" s="7" t="s">
        <v>359</v>
      </c>
      <c r="T14" s="7" t="s">
        <v>84</v>
      </c>
      <c r="U14" s="587" t="s">
        <v>92</v>
      </c>
      <c r="V14" s="588"/>
      <c r="W14" s="588"/>
      <c r="X14" s="588"/>
      <c r="Y14" s="7"/>
    </row>
    <row r="15" spans="2:25" ht="15.95" customHeight="1" x14ac:dyDescent="0.15">
      <c r="B15" s="603"/>
      <c r="C15" s="336" t="s">
        <v>72</v>
      </c>
      <c r="D15" s="316"/>
      <c r="E15" s="150">
        <v>7</v>
      </c>
      <c r="F15" s="151">
        <v>0</v>
      </c>
      <c r="G15" s="7" t="s">
        <v>73</v>
      </c>
      <c r="H15" s="7" t="s">
        <v>74</v>
      </c>
      <c r="I15" s="7" t="s">
        <v>51</v>
      </c>
      <c r="J15" s="587" t="s">
        <v>49</v>
      </c>
      <c r="K15" s="587"/>
      <c r="L15" s="587"/>
      <c r="M15" s="7" t="s">
        <v>100</v>
      </c>
      <c r="N15" s="7"/>
      <c r="O15" s="152" t="s">
        <v>52</v>
      </c>
      <c r="P15" s="152"/>
      <c r="Q15" s="152" t="s">
        <v>58</v>
      </c>
      <c r="R15" s="7" t="s">
        <v>359</v>
      </c>
      <c r="S15" s="7" t="s">
        <v>359</v>
      </c>
      <c r="T15" s="7" t="s">
        <v>84</v>
      </c>
      <c r="U15" s="587" t="s">
        <v>92</v>
      </c>
      <c r="V15" s="588"/>
      <c r="W15" s="588"/>
      <c r="X15" s="588"/>
      <c r="Y15" s="7"/>
    </row>
    <row r="16" spans="2:25" ht="15.95" customHeight="1" x14ac:dyDescent="0.15">
      <c r="B16" s="603"/>
      <c r="C16" s="336" t="s">
        <v>72</v>
      </c>
      <c r="D16" s="316"/>
      <c r="E16" s="150">
        <v>8</v>
      </c>
      <c r="F16" s="151">
        <v>0</v>
      </c>
      <c r="G16" s="7" t="s">
        <v>73</v>
      </c>
      <c r="H16" s="7" t="s">
        <v>74</v>
      </c>
      <c r="I16" s="7" t="s">
        <v>51</v>
      </c>
      <c r="J16" s="587" t="s">
        <v>46</v>
      </c>
      <c r="K16" s="587"/>
      <c r="L16" s="587"/>
      <c r="M16" s="7" t="s">
        <v>361</v>
      </c>
      <c r="N16" s="7" t="s">
        <v>361</v>
      </c>
      <c r="O16" s="152" t="s">
        <v>58</v>
      </c>
      <c r="P16" s="152"/>
      <c r="Q16" s="152" t="s">
        <v>58</v>
      </c>
      <c r="R16" s="7" t="s">
        <v>359</v>
      </c>
      <c r="S16" s="7" t="s">
        <v>359</v>
      </c>
      <c r="T16" s="7" t="s">
        <v>84</v>
      </c>
      <c r="U16" s="587" t="s">
        <v>109</v>
      </c>
      <c r="V16" s="588"/>
      <c r="W16" s="588"/>
      <c r="X16" s="588"/>
      <c r="Y16" s="7"/>
    </row>
    <row r="17" spans="2:25" ht="15.95" customHeight="1" x14ac:dyDescent="0.15">
      <c r="B17" s="603"/>
      <c r="C17" s="599" t="s">
        <v>72</v>
      </c>
      <c r="D17" s="600"/>
      <c r="E17" s="150">
        <v>9</v>
      </c>
      <c r="F17" s="151">
        <v>0</v>
      </c>
      <c r="G17" s="7" t="s">
        <v>73</v>
      </c>
      <c r="H17" s="7" t="s">
        <v>74</v>
      </c>
      <c r="I17" s="7" t="s">
        <v>51</v>
      </c>
      <c r="J17" s="336" t="s">
        <v>49</v>
      </c>
      <c r="K17" s="601"/>
      <c r="L17" s="316"/>
      <c r="M17" s="7" t="s">
        <v>100</v>
      </c>
      <c r="N17" s="7"/>
      <c r="O17" s="152" t="s">
        <v>52</v>
      </c>
      <c r="P17" s="152"/>
      <c r="Q17" s="152" t="s">
        <v>58</v>
      </c>
      <c r="R17" s="7" t="s">
        <v>359</v>
      </c>
      <c r="S17" s="7" t="s">
        <v>359</v>
      </c>
      <c r="T17" s="7" t="s">
        <v>84</v>
      </c>
      <c r="U17" s="336" t="s">
        <v>83</v>
      </c>
      <c r="V17" s="601"/>
      <c r="W17" s="601"/>
      <c r="X17" s="316"/>
      <c r="Y17" s="7"/>
    </row>
    <row r="18" spans="2:25" ht="15.95" customHeight="1" x14ac:dyDescent="0.15">
      <c r="B18" s="603"/>
      <c r="C18" s="599" t="s">
        <v>72</v>
      </c>
      <c r="D18" s="600"/>
      <c r="E18" s="150">
        <v>10</v>
      </c>
      <c r="F18" s="151">
        <v>0</v>
      </c>
      <c r="G18" s="7" t="s">
        <v>64</v>
      </c>
      <c r="H18" s="7" t="s">
        <v>68</v>
      </c>
      <c r="I18" s="7" t="s">
        <v>627</v>
      </c>
      <c r="J18" s="336" t="s">
        <v>49</v>
      </c>
      <c r="K18" s="601"/>
      <c r="L18" s="316"/>
      <c r="M18" s="7" t="s">
        <v>362</v>
      </c>
      <c r="N18" s="7" t="s">
        <v>363</v>
      </c>
      <c r="O18" s="152" t="s">
        <v>82</v>
      </c>
      <c r="P18" s="152"/>
      <c r="Q18" s="152"/>
      <c r="R18" s="7" t="s">
        <v>359</v>
      </c>
      <c r="S18" s="7" t="s">
        <v>16</v>
      </c>
      <c r="T18" s="7" t="s">
        <v>82</v>
      </c>
      <c r="U18" s="336" t="s">
        <v>82</v>
      </c>
      <c r="V18" s="601"/>
      <c r="W18" s="601"/>
      <c r="X18" s="316"/>
      <c r="Y18" s="7"/>
    </row>
    <row r="19" spans="2:25" ht="15.95" customHeight="1" x14ac:dyDescent="0.15">
      <c r="B19" s="603"/>
      <c r="C19" s="599" t="s">
        <v>85</v>
      </c>
      <c r="D19" s="600"/>
      <c r="E19" s="150">
        <v>1</v>
      </c>
      <c r="F19" s="151">
        <v>3.7999999523162842</v>
      </c>
      <c r="G19" s="7" t="s">
        <v>54</v>
      </c>
      <c r="H19" s="7" t="s">
        <v>88</v>
      </c>
      <c r="I19" s="7" t="s">
        <v>51</v>
      </c>
      <c r="J19" s="336" t="s">
        <v>49</v>
      </c>
      <c r="K19" s="601"/>
      <c r="L19" s="316"/>
      <c r="M19" s="7" t="s">
        <v>100</v>
      </c>
      <c r="N19" s="7"/>
      <c r="O19" s="152" t="s">
        <v>52</v>
      </c>
      <c r="P19" s="152"/>
      <c r="Q19" s="152" t="s">
        <v>58</v>
      </c>
      <c r="R19" s="7" t="s">
        <v>359</v>
      </c>
      <c r="S19" s="7" t="s">
        <v>359</v>
      </c>
      <c r="T19" s="7" t="s">
        <v>84</v>
      </c>
      <c r="U19" s="336" t="s">
        <v>83</v>
      </c>
      <c r="V19" s="601"/>
      <c r="W19" s="601"/>
      <c r="X19" s="316"/>
      <c r="Y19" s="7"/>
    </row>
    <row r="20" spans="2:25" ht="15.95" customHeight="1" x14ac:dyDescent="0.15">
      <c r="B20" s="603"/>
      <c r="C20" s="599" t="s">
        <v>85</v>
      </c>
      <c r="D20" s="600"/>
      <c r="E20" s="150">
        <v>2</v>
      </c>
      <c r="F20" s="151">
        <v>3.4000000953674316</v>
      </c>
      <c r="G20" s="7" t="s">
        <v>54</v>
      </c>
      <c r="H20" s="7" t="s">
        <v>61</v>
      </c>
      <c r="I20" s="7" t="s">
        <v>51</v>
      </c>
      <c r="J20" s="336" t="s">
        <v>49</v>
      </c>
      <c r="K20" s="601"/>
      <c r="L20" s="316"/>
      <c r="M20" s="7" t="s">
        <v>100</v>
      </c>
      <c r="N20" s="7"/>
      <c r="O20" s="152" t="s">
        <v>52</v>
      </c>
      <c r="P20" s="152"/>
      <c r="Q20" s="152" t="s">
        <v>58</v>
      </c>
      <c r="R20" s="7" t="s">
        <v>359</v>
      </c>
      <c r="S20" s="7" t="s">
        <v>359</v>
      </c>
      <c r="T20" s="7" t="s">
        <v>84</v>
      </c>
      <c r="U20" s="587" t="s">
        <v>83</v>
      </c>
      <c r="V20" s="588"/>
      <c r="W20" s="588"/>
      <c r="X20" s="588"/>
      <c r="Y20" s="7"/>
    </row>
    <row r="21" spans="2:25" ht="15.95" customHeight="1" x14ac:dyDescent="0.15">
      <c r="B21" s="603"/>
      <c r="C21" s="599" t="s">
        <v>85</v>
      </c>
      <c r="D21" s="600"/>
      <c r="E21" s="150">
        <v>3</v>
      </c>
      <c r="F21" s="151">
        <v>4.3000001907348633</v>
      </c>
      <c r="G21" s="7" t="s">
        <v>54</v>
      </c>
      <c r="H21" s="7" t="s">
        <v>93</v>
      </c>
      <c r="I21" s="7" t="s">
        <v>51</v>
      </c>
      <c r="J21" s="587" t="s">
        <v>46</v>
      </c>
      <c r="K21" s="587"/>
      <c r="L21" s="587"/>
      <c r="M21" s="7" t="s">
        <v>366</v>
      </c>
      <c r="N21" s="7" t="s">
        <v>367</v>
      </c>
      <c r="O21" s="152" t="s">
        <v>53</v>
      </c>
      <c r="P21" s="152"/>
      <c r="Q21" s="152" t="s">
        <v>53</v>
      </c>
      <c r="R21" s="7" t="s">
        <v>359</v>
      </c>
      <c r="S21" s="7" t="s">
        <v>364</v>
      </c>
      <c r="T21" s="7" t="s">
        <v>62</v>
      </c>
      <c r="U21" s="587" t="s">
        <v>87</v>
      </c>
      <c r="V21" s="588"/>
      <c r="W21" s="588"/>
      <c r="X21" s="588"/>
      <c r="Y21" s="7" t="s">
        <v>365</v>
      </c>
    </row>
    <row r="22" spans="2:25" ht="15.95" customHeight="1" x14ac:dyDescent="0.15">
      <c r="B22" s="603"/>
      <c r="C22" s="599" t="s">
        <v>85</v>
      </c>
      <c r="D22" s="600"/>
      <c r="E22" s="150">
        <v>4</v>
      </c>
      <c r="F22" s="151">
        <v>6.5999999046325684</v>
      </c>
      <c r="G22" s="7" t="s">
        <v>54</v>
      </c>
      <c r="H22" s="7" t="s">
        <v>56</v>
      </c>
      <c r="I22" s="7" t="s">
        <v>47</v>
      </c>
      <c r="J22" s="587" t="s">
        <v>47</v>
      </c>
      <c r="K22" s="587"/>
      <c r="L22" s="587"/>
      <c r="M22" s="7" t="s">
        <v>368</v>
      </c>
      <c r="N22" s="7" t="s">
        <v>369</v>
      </c>
      <c r="O22" s="7" t="s">
        <v>58</v>
      </c>
      <c r="P22" s="7"/>
      <c r="Q22" s="7" t="s">
        <v>58</v>
      </c>
      <c r="R22" s="7" t="s">
        <v>359</v>
      </c>
      <c r="S22" s="7" t="s">
        <v>359</v>
      </c>
      <c r="T22" s="7" t="s">
        <v>82</v>
      </c>
      <c r="U22" s="587" t="s">
        <v>82</v>
      </c>
      <c r="V22" s="588"/>
      <c r="W22" s="588"/>
      <c r="X22" s="588"/>
      <c r="Y22" s="7"/>
    </row>
    <row r="23" spans="2:25" ht="15.95" customHeight="1" x14ac:dyDescent="0.15">
      <c r="B23" s="603"/>
      <c r="C23" s="599" t="s">
        <v>85</v>
      </c>
      <c r="D23" s="600"/>
      <c r="E23" s="150">
        <v>5</v>
      </c>
      <c r="F23" s="151">
        <v>7.3000001907348633</v>
      </c>
      <c r="G23" s="7" t="s">
        <v>54</v>
      </c>
      <c r="H23" s="7" t="s">
        <v>89</v>
      </c>
      <c r="I23" s="7" t="s">
        <v>51</v>
      </c>
      <c r="J23" s="587" t="s">
        <v>49</v>
      </c>
      <c r="K23" s="587"/>
      <c r="L23" s="587"/>
      <c r="M23" s="7" t="s">
        <v>100</v>
      </c>
      <c r="N23" s="7"/>
      <c r="O23" s="7" t="s">
        <v>52</v>
      </c>
      <c r="P23" s="7"/>
      <c r="Q23" s="7" t="s">
        <v>58</v>
      </c>
      <c r="R23" s="7" t="s">
        <v>359</v>
      </c>
      <c r="S23" s="7" t="s">
        <v>359</v>
      </c>
      <c r="T23" s="7" t="s">
        <v>84</v>
      </c>
      <c r="U23" s="587" t="s">
        <v>83</v>
      </c>
      <c r="V23" s="588"/>
      <c r="W23" s="588"/>
      <c r="X23" s="588"/>
      <c r="Y23" s="7"/>
    </row>
    <row r="24" spans="2:25" ht="15.95" customHeight="1" x14ac:dyDescent="0.15">
      <c r="B24" s="603"/>
      <c r="C24" s="599" t="s">
        <v>85</v>
      </c>
      <c r="D24" s="600"/>
      <c r="E24" s="150">
        <v>6</v>
      </c>
      <c r="F24" s="151">
        <v>7.5999999046325684</v>
      </c>
      <c r="G24" s="7" t="s">
        <v>64</v>
      </c>
      <c r="H24" s="7" t="s">
        <v>128</v>
      </c>
      <c r="I24" s="7" t="s">
        <v>47</v>
      </c>
      <c r="J24" s="587" t="s">
        <v>48</v>
      </c>
      <c r="K24" s="587"/>
      <c r="L24" s="587"/>
      <c r="M24" s="7" t="s">
        <v>370</v>
      </c>
      <c r="N24" s="7" t="s">
        <v>371</v>
      </c>
      <c r="O24" s="7" t="s">
        <v>53</v>
      </c>
      <c r="P24" s="7"/>
      <c r="Q24" s="7" t="s">
        <v>53</v>
      </c>
      <c r="R24" s="7" t="s">
        <v>359</v>
      </c>
      <c r="S24" s="7" t="s">
        <v>364</v>
      </c>
      <c r="T24" s="7" t="s">
        <v>62</v>
      </c>
      <c r="U24" s="587" t="s">
        <v>87</v>
      </c>
      <c r="V24" s="588"/>
      <c r="W24" s="588"/>
      <c r="X24" s="588"/>
      <c r="Y24" s="7" t="s">
        <v>372</v>
      </c>
    </row>
    <row r="25" spans="2:25" ht="15.95" customHeight="1" x14ac:dyDescent="0.15">
      <c r="B25" s="603"/>
      <c r="C25" s="599" t="s">
        <v>75</v>
      </c>
      <c r="D25" s="600"/>
      <c r="E25" s="150">
        <v>1</v>
      </c>
      <c r="F25" s="151">
        <v>9.6999998092651367</v>
      </c>
      <c r="G25" s="7" t="s">
        <v>54</v>
      </c>
      <c r="H25" s="7" t="s">
        <v>88</v>
      </c>
      <c r="I25" s="7" t="s">
        <v>47</v>
      </c>
      <c r="J25" s="587" t="s">
        <v>49</v>
      </c>
      <c r="K25" s="587"/>
      <c r="L25" s="587"/>
      <c r="M25" s="7" t="s">
        <v>100</v>
      </c>
      <c r="N25" s="7"/>
      <c r="O25" s="7" t="s">
        <v>53</v>
      </c>
      <c r="P25" s="7"/>
      <c r="Q25" s="7" t="s">
        <v>58</v>
      </c>
      <c r="R25" s="7" t="s">
        <v>359</v>
      </c>
      <c r="S25" s="7" t="s">
        <v>359</v>
      </c>
      <c r="T25" s="7" t="s">
        <v>84</v>
      </c>
      <c r="U25" s="587" t="s">
        <v>86</v>
      </c>
      <c r="V25" s="588"/>
      <c r="W25" s="588"/>
      <c r="X25" s="588"/>
      <c r="Y25" s="7"/>
    </row>
    <row r="26" spans="2:25" ht="15.95" customHeight="1" x14ac:dyDescent="0.15">
      <c r="B26" s="603"/>
      <c r="C26" s="599" t="s">
        <v>75</v>
      </c>
      <c r="D26" s="600"/>
      <c r="E26" s="150">
        <v>2</v>
      </c>
      <c r="F26" s="151">
        <v>14.100000381469727</v>
      </c>
      <c r="G26" s="7" t="s">
        <v>54</v>
      </c>
      <c r="H26" s="7" t="s">
        <v>88</v>
      </c>
      <c r="I26" s="7" t="s">
        <v>51</v>
      </c>
      <c r="J26" s="587" t="s">
        <v>46</v>
      </c>
      <c r="K26" s="587"/>
      <c r="L26" s="587"/>
      <c r="M26" s="7" t="s">
        <v>367</v>
      </c>
      <c r="N26" s="7" t="s">
        <v>367</v>
      </c>
      <c r="O26" s="7" t="s">
        <v>53</v>
      </c>
      <c r="P26" s="7"/>
      <c r="Q26" s="7" t="s">
        <v>53</v>
      </c>
      <c r="R26" s="7" t="s">
        <v>359</v>
      </c>
      <c r="S26" s="7" t="s">
        <v>364</v>
      </c>
      <c r="T26" s="7" t="s">
        <v>62</v>
      </c>
      <c r="U26" s="587" t="s">
        <v>87</v>
      </c>
      <c r="V26" s="588"/>
      <c r="W26" s="588"/>
      <c r="X26" s="588"/>
      <c r="Y26" s="7" t="s">
        <v>365</v>
      </c>
    </row>
    <row r="27" spans="2:25" ht="15.95" customHeight="1" x14ac:dyDescent="0.15">
      <c r="B27" s="603"/>
      <c r="C27" s="599" t="s">
        <v>75</v>
      </c>
      <c r="D27" s="600"/>
      <c r="E27" s="150">
        <v>3</v>
      </c>
      <c r="F27" s="151">
        <v>12.600000381469727</v>
      </c>
      <c r="G27" s="7" t="s">
        <v>54</v>
      </c>
      <c r="H27" s="7" t="s">
        <v>56</v>
      </c>
      <c r="I27" s="7" t="s">
        <v>51</v>
      </c>
      <c r="J27" s="587" t="s">
        <v>49</v>
      </c>
      <c r="K27" s="587"/>
      <c r="L27" s="587"/>
      <c r="M27" s="7" t="s">
        <v>100</v>
      </c>
      <c r="N27" s="7"/>
      <c r="O27" s="7" t="s">
        <v>53</v>
      </c>
      <c r="P27" s="7"/>
      <c r="Q27" s="7" t="s">
        <v>58</v>
      </c>
      <c r="R27" s="7" t="s">
        <v>359</v>
      </c>
      <c r="S27" s="7" t="s">
        <v>359</v>
      </c>
      <c r="T27" s="7" t="s">
        <v>84</v>
      </c>
      <c r="U27" s="587" t="s">
        <v>83</v>
      </c>
      <c r="V27" s="588"/>
      <c r="W27" s="588"/>
      <c r="X27" s="588"/>
      <c r="Y27" s="7"/>
    </row>
    <row r="28" spans="2:25" ht="15.95" customHeight="1" x14ac:dyDescent="0.15">
      <c r="B28" s="603"/>
      <c r="C28" s="599" t="s">
        <v>75</v>
      </c>
      <c r="D28" s="600"/>
      <c r="E28" s="150">
        <v>4</v>
      </c>
      <c r="F28" s="151">
        <v>13.300000190734863</v>
      </c>
      <c r="G28" s="7" t="s">
        <v>54</v>
      </c>
      <c r="H28" s="7" t="s">
        <v>56</v>
      </c>
      <c r="I28" s="7" t="s">
        <v>51</v>
      </c>
      <c r="J28" s="587" t="s">
        <v>49</v>
      </c>
      <c r="K28" s="587"/>
      <c r="L28" s="587"/>
      <c r="M28" s="7" t="s">
        <v>100</v>
      </c>
      <c r="N28" s="7"/>
      <c r="O28" s="7" t="s">
        <v>52</v>
      </c>
      <c r="P28" s="7"/>
      <c r="Q28" s="7" t="s">
        <v>58</v>
      </c>
      <c r="R28" s="7" t="s">
        <v>359</v>
      </c>
      <c r="S28" s="7" t="s">
        <v>359</v>
      </c>
      <c r="T28" s="7" t="s">
        <v>84</v>
      </c>
      <c r="U28" s="587" t="s">
        <v>83</v>
      </c>
      <c r="V28" s="588"/>
      <c r="W28" s="588"/>
      <c r="X28" s="588"/>
      <c r="Y28" s="7"/>
    </row>
    <row r="29" spans="2:25" ht="15.95" customHeight="1" x14ac:dyDescent="0.15">
      <c r="B29" s="603"/>
      <c r="C29" s="599" t="s">
        <v>75</v>
      </c>
      <c r="D29" s="600"/>
      <c r="E29" s="150">
        <v>5</v>
      </c>
      <c r="F29" s="151">
        <v>14.899999618530273</v>
      </c>
      <c r="G29" s="7" t="s">
        <v>54</v>
      </c>
      <c r="H29" s="7" t="s">
        <v>61</v>
      </c>
      <c r="I29" s="7" t="s">
        <v>51</v>
      </c>
      <c r="J29" s="587" t="s">
        <v>49</v>
      </c>
      <c r="K29" s="587"/>
      <c r="L29" s="587"/>
      <c r="M29" s="7" t="s">
        <v>100</v>
      </c>
      <c r="N29" s="7"/>
      <c r="O29" s="7" t="s">
        <v>53</v>
      </c>
      <c r="P29" s="7"/>
      <c r="Q29" s="7" t="s">
        <v>58</v>
      </c>
      <c r="R29" s="7" t="s">
        <v>359</v>
      </c>
      <c r="S29" s="7" t="s">
        <v>359</v>
      </c>
      <c r="T29" s="7" t="s">
        <v>84</v>
      </c>
      <c r="U29" s="587" t="s">
        <v>83</v>
      </c>
      <c r="V29" s="588"/>
      <c r="W29" s="588"/>
      <c r="X29" s="588"/>
      <c r="Y29" s="7"/>
    </row>
    <row r="30" spans="2:25" ht="15.95" customHeight="1" x14ac:dyDescent="0.15">
      <c r="B30" s="603"/>
      <c r="C30" s="599" t="s">
        <v>75</v>
      </c>
      <c r="D30" s="600"/>
      <c r="E30" s="150">
        <v>6</v>
      </c>
      <c r="F30" s="151">
        <v>10.5</v>
      </c>
      <c r="G30" s="7" t="s">
        <v>54</v>
      </c>
      <c r="H30" s="7" t="s">
        <v>89</v>
      </c>
      <c r="I30" s="7" t="s">
        <v>51</v>
      </c>
      <c r="J30" s="587" t="s">
        <v>49</v>
      </c>
      <c r="K30" s="587"/>
      <c r="L30" s="587"/>
      <c r="M30" s="7" t="s">
        <v>100</v>
      </c>
      <c r="N30" s="7"/>
      <c r="O30" s="7" t="s">
        <v>53</v>
      </c>
      <c r="P30" s="7"/>
      <c r="Q30" s="7" t="s">
        <v>58</v>
      </c>
      <c r="R30" s="7" t="s">
        <v>359</v>
      </c>
      <c r="S30" s="7" t="s">
        <v>359</v>
      </c>
      <c r="T30" s="7" t="s">
        <v>84</v>
      </c>
      <c r="U30" s="587" t="s">
        <v>83</v>
      </c>
      <c r="V30" s="588"/>
      <c r="W30" s="588"/>
      <c r="X30" s="588"/>
      <c r="Y30" s="7"/>
    </row>
    <row r="31" spans="2:25" ht="15.95" customHeight="1" x14ac:dyDescent="0.15">
      <c r="B31" s="603"/>
      <c r="C31" s="599" t="s">
        <v>75</v>
      </c>
      <c r="D31" s="600"/>
      <c r="E31" s="150">
        <v>7</v>
      </c>
      <c r="F31" s="151">
        <v>12.899999618530273</v>
      </c>
      <c r="G31" s="7" t="s">
        <v>54</v>
      </c>
      <c r="H31" s="7" t="s">
        <v>89</v>
      </c>
      <c r="I31" s="7" t="s">
        <v>51</v>
      </c>
      <c r="J31" s="587" t="s">
        <v>49</v>
      </c>
      <c r="K31" s="587"/>
      <c r="L31" s="587"/>
      <c r="M31" s="7" t="s">
        <v>100</v>
      </c>
      <c r="N31" s="7"/>
      <c r="O31" s="7" t="s">
        <v>53</v>
      </c>
      <c r="P31" s="7"/>
      <c r="Q31" s="7" t="s">
        <v>58</v>
      </c>
      <c r="R31" s="7" t="s">
        <v>359</v>
      </c>
      <c r="S31" s="7" t="s">
        <v>359</v>
      </c>
      <c r="T31" s="7" t="s">
        <v>84</v>
      </c>
      <c r="U31" s="587" t="s">
        <v>83</v>
      </c>
      <c r="V31" s="588"/>
      <c r="W31" s="588"/>
      <c r="X31" s="588"/>
      <c r="Y31" s="7"/>
    </row>
    <row r="32" spans="2:25" ht="15.95" customHeight="1" x14ac:dyDescent="0.15">
      <c r="B32" s="603"/>
      <c r="C32" s="599" t="s">
        <v>75</v>
      </c>
      <c r="D32" s="600"/>
      <c r="E32" s="150">
        <v>8</v>
      </c>
      <c r="F32" s="151">
        <v>13.800000190734863</v>
      </c>
      <c r="G32" s="7" t="s">
        <v>54</v>
      </c>
      <c r="H32" s="7" t="s">
        <v>89</v>
      </c>
      <c r="I32" s="7" t="s">
        <v>51</v>
      </c>
      <c r="J32" s="587" t="s">
        <v>49</v>
      </c>
      <c r="K32" s="587"/>
      <c r="L32" s="587"/>
      <c r="M32" s="7" t="s">
        <v>100</v>
      </c>
      <c r="N32" s="7"/>
      <c r="O32" s="7" t="s">
        <v>53</v>
      </c>
      <c r="P32" s="7"/>
      <c r="Q32" s="7" t="s">
        <v>58</v>
      </c>
      <c r="R32" s="7" t="s">
        <v>359</v>
      </c>
      <c r="S32" s="7" t="s">
        <v>359</v>
      </c>
      <c r="T32" s="7" t="s">
        <v>84</v>
      </c>
      <c r="U32" s="587" t="s">
        <v>83</v>
      </c>
      <c r="V32" s="588"/>
      <c r="W32" s="588"/>
      <c r="X32" s="588"/>
      <c r="Y32" s="7"/>
    </row>
    <row r="33" spans="2:25" ht="15.95" customHeight="1" x14ac:dyDescent="0.15">
      <c r="B33" s="603"/>
      <c r="C33" s="599" t="s">
        <v>75</v>
      </c>
      <c r="D33" s="600"/>
      <c r="E33" s="150">
        <v>9</v>
      </c>
      <c r="F33" s="151">
        <v>15</v>
      </c>
      <c r="G33" s="7" t="s">
        <v>54</v>
      </c>
      <c r="H33" s="7" t="s">
        <v>80</v>
      </c>
      <c r="I33" s="7" t="s">
        <v>47</v>
      </c>
      <c r="J33" s="587" t="s">
        <v>47</v>
      </c>
      <c r="K33" s="587"/>
      <c r="L33" s="587"/>
      <c r="M33" s="7" t="s">
        <v>373</v>
      </c>
      <c r="N33" s="7" t="s">
        <v>374</v>
      </c>
      <c r="O33" s="7" t="s">
        <v>53</v>
      </c>
      <c r="P33" s="7"/>
      <c r="Q33" s="7" t="s">
        <v>53</v>
      </c>
      <c r="R33" s="7" t="s">
        <v>359</v>
      </c>
      <c r="S33" s="7" t="s">
        <v>364</v>
      </c>
      <c r="T33" s="7" t="s">
        <v>62</v>
      </c>
      <c r="U33" s="587" t="s">
        <v>87</v>
      </c>
      <c r="V33" s="588"/>
      <c r="W33" s="588"/>
      <c r="X33" s="588"/>
      <c r="Y33" s="7" t="s">
        <v>365</v>
      </c>
    </row>
    <row r="34" spans="2:25" ht="15.95" customHeight="1" x14ac:dyDescent="0.15">
      <c r="B34" s="603"/>
      <c r="C34" s="599" t="s">
        <v>67</v>
      </c>
      <c r="D34" s="600"/>
      <c r="E34" s="150">
        <v>1</v>
      </c>
      <c r="F34" s="151">
        <v>18.799999237060547</v>
      </c>
      <c r="G34" s="7" t="s">
        <v>54</v>
      </c>
      <c r="H34" s="7" t="s">
        <v>88</v>
      </c>
      <c r="I34" s="7" t="s">
        <v>51</v>
      </c>
      <c r="J34" s="587" t="s">
        <v>46</v>
      </c>
      <c r="K34" s="587"/>
      <c r="L34" s="587"/>
      <c r="M34" s="7" t="s">
        <v>375</v>
      </c>
      <c r="N34" s="7" t="s">
        <v>376</v>
      </c>
      <c r="O34" s="7" t="s">
        <v>53</v>
      </c>
      <c r="P34" s="7"/>
      <c r="Q34" s="7" t="s">
        <v>53</v>
      </c>
      <c r="R34" s="7" t="s">
        <v>359</v>
      </c>
      <c r="S34" s="7" t="s">
        <v>364</v>
      </c>
      <c r="T34" s="7" t="s">
        <v>62</v>
      </c>
      <c r="U34" s="587" t="s">
        <v>87</v>
      </c>
      <c r="V34" s="588"/>
      <c r="W34" s="588"/>
      <c r="X34" s="588"/>
      <c r="Y34" s="7" t="s">
        <v>365</v>
      </c>
    </row>
    <row r="35" spans="2:25" ht="15.95" customHeight="1" x14ac:dyDescent="0.15">
      <c r="B35" s="603"/>
      <c r="C35" s="599" t="s">
        <v>67</v>
      </c>
      <c r="D35" s="600"/>
      <c r="E35" s="150">
        <v>2</v>
      </c>
      <c r="F35" s="151">
        <v>20</v>
      </c>
      <c r="G35" s="7" t="s">
        <v>54</v>
      </c>
      <c r="H35" s="7" t="s">
        <v>55</v>
      </c>
      <c r="I35" s="7" t="s">
        <v>51</v>
      </c>
      <c r="J35" s="587" t="s">
        <v>49</v>
      </c>
      <c r="K35" s="587"/>
      <c r="L35" s="587"/>
      <c r="M35" s="7" t="s">
        <v>100</v>
      </c>
      <c r="N35" s="7"/>
      <c r="O35" s="7" t="s">
        <v>52</v>
      </c>
      <c r="P35" s="7"/>
      <c r="Q35" s="7" t="s">
        <v>58</v>
      </c>
      <c r="R35" s="7" t="s">
        <v>359</v>
      </c>
      <c r="S35" s="7" t="s">
        <v>359</v>
      </c>
      <c r="T35" s="7" t="s">
        <v>84</v>
      </c>
      <c r="U35" s="587" t="s">
        <v>83</v>
      </c>
      <c r="V35" s="588"/>
      <c r="W35" s="588"/>
      <c r="X35" s="588"/>
      <c r="Y35" s="7"/>
    </row>
    <row r="36" spans="2:25" ht="15.95" customHeight="1" x14ac:dyDescent="0.15">
      <c r="B36" s="603"/>
      <c r="C36" s="599" t="s">
        <v>67</v>
      </c>
      <c r="D36" s="600"/>
      <c r="E36" s="150">
        <v>3</v>
      </c>
      <c r="F36" s="151">
        <v>20.799999237060547</v>
      </c>
      <c r="G36" s="7" t="s">
        <v>54</v>
      </c>
      <c r="H36" s="7" t="s">
        <v>55</v>
      </c>
      <c r="I36" s="7" t="s">
        <v>51</v>
      </c>
      <c r="J36" s="587" t="s">
        <v>49</v>
      </c>
      <c r="K36" s="587"/>
      <c r="L36" s="587"/>
      <c r="M36" s="7" t="s">
        <v>100</v>
      </c>
      <c r="N36" s="7"/>
      <c r="O36" s="7" t="s">
        <v>52</v>
      </c>
      <c r="P36" s="7"/>
      <c r="Q36" s="7" t="s">
        <v>58</v>
      </c>
      <c r="R36" s="7" t="s">
        <v>359</v>
      </c>
      <c r="S36" s="7" t="s">
        <v>359</v>
      </c>
      <c r="T36" s="7" t="s">
        <v>84</v>
      </c>
      <c r="U36" s="587" t="s">
        <v>83</v>
      </c>
      <c r="V36" s="588"/>
      <c r="W36" s="588"/>
      <c r="X36" s="588"/>
      <c r="Y36" s="7"/>
    </row>
    <row r="37" spans="2:25" ht="15.95" customHeight="1" x14ac:dyDescent="0.15">
      <c r="B37" s="603"/>
      <c r="C37" s="599" t="s">
        <v>67</v>
      </c>
      <c r="D37" s="600"/>
      <c r="E37" s="150">
        <v>4</v>
      </c>
      <c r="F37" s="151">
        <v>15.600000381469727</v>
      </c>
      <c r="G37" s="7" t="s">
        <v>54</v>
      </c>
      <c r="H37" s="7" t="s">
        <v>57</v>
      </c>
      <c r="I37" s="7" t="s">
        <v>51</v>
      </c>
      <c r="J37" s="587" t="s">
        <v>49</v>
      </c>
      <c r="K37" s="587"/>
      <c r="L37" s="587"/>
      <c r="M37" s="7" t="s">
        <v>100</v>
      </c>
      <c r="N37" s="7"/>
      <c r="O37" s="7" t="s">
        <v>52</v>
      </c>
      <c r="P37" s="7"/>
      <c r="Q37" s="7" t="s">
        <v>58</v>
      </c>
      <c r="R37" s="7" t="s">
        <v>359</v>
      </c>
      <c r="S37" s="7" t="s">
        <v>359</v>
      </c>
      <c r="T37" s="7" t="s">
        <v>84</v>
      </c>
      <c r="U37" s="587" t="s">
        <v>83</v>
      </c>
      <c r="V37" s="588"/>
      <c r="W37" s="588"/>
      <c r="X37" s="588"/>
      <c r="Y37" s="7"/>
    </row>
    <row r="38" spans="2:25" ht="15.95" customHeight="1" x14ac:dyDescent="0.15">
      <c r="B38" s="603"/>
      <c r="C38" s="599" t="s">
        <v>67</v>
      </c>
      <c r="D38" s="600"/>
      <c r="E38" s="150">
        <v>5</v>
      </c>
      <c r="F38" s="151">
        <v>15.600000381469727</v>
      </c>
      <c r="G38" s="7" t="s">
        <v>54</v>
      </c>
      <c r="H38" s="7" t="s">
        <v>57</v>
      </c>
      <c r="I38" s="7" t="s">
        <v>51</v>
      </c>
      <c r="J38" s="587" t="s">
        <v>49</v>
      </c>
      <c r="K38" s="587"/>
      <c r="L38" s="587"/>
      <c r="M38" s="7" t="s">
        <v>100</v>
      </c>
      <c r="N38" s="7"/>
      <c r="O38" s="7" t="s">
        <v>52</v>
      </c>
      <c r="P38" s="7"/>
      <c r="Q38" s="7" t="s">
        <v>58</v>
      </c>
      <c r="R38" s="7" t="s">
        <v>359</v>
      </c>
      <c r="S38" s="7" t="s">
        <v>359</v>
      </c>
      <c r="T38" s="7" t="s">
        <v>84</v>
      </c>
      <c r="U38" s="587" t="s">
        <v>83</v>
      </c>
      <c r="V38" s="588"/>
      <c r="W38" s="588"/>
      <c r="X38" s="588"/>
      <c r="Y38" s="7"/>
    </row>
    <row r="39" spans="2:25" ht="15.95" customHeight="1" x14ac:dyDescent="0.15">
      <c r="B39" s="603"/>
      <c r="C39" s="599" t="s">
        <v>67</v>
      </c>
      <c r="D39" s="600"/>
      <c r="E39" s="150">
        <v>6</v>
      </c>
      <c r="F39" s="151">
        <v>20.200000762939453</v>
      </c>
      <c r="G39" s="7" t="s">
        <v>54</v>
      </c>
      <c r="H39" s="7" t="s">
        <v>61</v>
      </c>
      <c r="I39" s="7" t="s">
        <v>51</v>
      </c>
      <c r="J39" s="587" t="s">
        <v>49</v>
      </c>
      <c r="K39" s="587"/>
      <c r="L39" s="587"/>
      <c r="M39" s="7" t="s">
        <v>100</v>
      </c>
      <c r="N39" s="7"/>
      <c r="O39" s="7" t="s">
        <v>52</v>
      </c>
      <c r="P39" s="7"/>
      <c r="Q39" s="7" t="s">
        <v>58</v>
      </c>
      <c r="R39" s="7" t="s">
        <v>359</v>
      </c>
      <c r="S39" s="7" t="s">
        <v>359</v>
      </c>
      <c r="T39" s="7" t="s">
        <v>84</v>
      </c>
      <c r="U39" s="587" t="s">
        <v>83</v>
      </c>
      <c r="V39" s="588"/>
      <c r="W39" s="588"/>
      <c r="X39" s="588"/>
      <c r="Y39" s="7"/>
    </row>
    <row r="40" spans="2:25" ht="15.95" customHeight="1" x14ac:dyDescent="0.15">
      <c r="B40" s="603"/>
      <c r="C40" s="599" t="s">
        <v>67</v>
      </c>
      <c r="D40" s="600"/>
      <c r="E40" s="150">
        <v>7</v>
      </c>
      <c r="F40" s="151">
        <v>20</v>
      </c>
      <c r="G40" s="7" t="s">
        <v>54</v>
      </c>
      <c r="H40" s="7" t="s">
        <v>61</v>
      </c>
      <c r="I40" s="7" t="s">
        <v>51</v>
      </c>
      <c r="J40" s="587" t="s">
        <v>49</v>
      </c>
      <c r="K40" s="587"/>
      <c r="L40" s="587"/>
      <c r="M40" s="7" t="s">
        <v>100</v>
      </c>
      <c r="N40" s="7"/>
      <c r="O40" s="7" t="s">
        <v>53</v>
      </c>
      <c r="P40" s="7"/>
      <c r="Q40" s="7" t="s">
        <v>58</v>
      </c>
      <c r="R40" s="7" t="s">
        <v>359</v>
      </c>
      <c r="S40" s="7" t="s">
        <v>359</v>
      </c>
      <c r="T40" s="7" t="s">
        <v>84</v>
      </c>
      <c r="U40" s="587" t="s">
        <v>83</v>
      </c>
      <c r="V40" s="588"/>
      <c r="W40" s="588"/>
      <c r="X40" s="588"/>
      <c r="Y40" s="7"/>
    </row>
    <row r="41" spans="2:25" ht="15.95" customHeight="1" x14ac:dyDescent="0.15">
      <c r="B41" s="603"/>
      <c r="C41" s="599" t="s">
        <v>67</v>
      </c>
      <c r="D41" s="600"/>
      <c r="E41" s="150">
        <v>8</v>
      </c>
      <c r="F41" s="151">
        <v>20.700000762939453</v>
      </c>
      <c r="G41" s="7" t="s">
        <v>54</v>
      </c>
      <c r="H41" s="7" t="s">
        <v>61</v>
      </c>
      <c r="I41" s="7" t="s">
        <v>51</v>
      </c>
      <c r="J41" s="587" t="s">
        <v>49</v>
      </c>
      <c r="K41" s="587"/>
      <c r="L41" s="587"/>
      <c r="M41" s="7" t="s">
        <v>100</v>
      </c>
      <c r="N41" s="7"/>
      <c r="O41" s="7" t="s">
        <v>52</v>
      </c>
      <c r="P41" s="7"/>
      <c r="Q41" s="7" t="s">
        <v>58</v>
      </c>
      <c r="R41" s="7" t="s">
        <v>359</v>
      </c>
      <c r="S41" s="7" t="s">
        <v>359</v>
      </c>
      <c r="T41" s="7" t="s">
        <v>84</v>
      </c>
      <c r="U41" s="587" t="s">
        <v>83</v>
      </c>
      <c r="V41" s="588"/>
      <c r="W41" s="588"/>
      <c r="X41" s="588"/>
      <c r="Y41" s="7"/>
    </row>
    <row r="42" spans="2:25" ht="15.95" customHeight="1" x14ac:dyDescent="0.15">
      <c r="B42" s="603"/>
      <c r="C42" s="599" t="s">
        <v>67</v>
      </c>
      <c r="D42" s="600"/>
      <c r="E42" s="150">
        <v>9</v>
      </c>
      <c r="F42" s="151">
        <v>21.200000762939453</v>
      </c>
      <c r="G42" s="7" t="s">
        <v>54</v>
      </c>
      <c r="H42" s="7" t="s">
        <v>61</v>
      </c>
      <c r="I42" s="7" t="s">
        <v>51</v>
      </c>
      <c r="J42" s="587" t="s">
        <v>49</v>
      </c>
      <c r="K42" s="587"/>
      <c r="L42" s="587"/>
      <c r="M42" s="7" t="s">
        <v>100</v>
      </c>
      <c r="N42" s="7"/>
      <c r="O42" s="7" t="s">
        <v>58</v>
      </c>
      <c r="P42" s="7"/>
      <c r="Q42" s="7" t="s">
        <v>58</v>
      </c>
      <c r="R42" s="7" t="s">
        <v>359</v>
      </c>
      <c r="S42" s="7" t="s">
        <v>359</v>
      </c>
      <c r="T42" s="7" t="s">
        <v>84</v>
      </c>
      <c r="U42" s="587" t="s">
        <v>83</v>
      </c>
      <c r="V42" s="588"/>
      <c r="W42" s="588"/>
      <c r="X42" s="588"/>
      <c r="Y42" s="7"/>
    </row>
    <row r="43" spans="2:25" ht="15.95" customHeight="1" x14ac:dyDescent="0.15">
      <c r="B43" s="603"/>
      <c r="C43" s="599" t="s">
        <v>67</v>
      </c>
      <c r="D43" s="600"/>
      <c r="E43" s="150">
        <v>10</v>
      </c>
      <c r="F43" s="151">
        <v>16.600000381469727</v>
      </c>
      <c r="G43" s="7" t="s">
        <v>64</v>
      </c>
      <c r="H43" s="7" t="s">
        <v>68</v>
      </c>
      <c r="I43" s="7" t="s">
        <v>627</v>
      </c>
      <c r="J43" s="336" t="s">
        <v>49</v>
      </c>
      <c r="K43" s="601"/>
      <c r="L43" s="316"/>
      <c r="M43" s="7" t="s">
        <v>159</v>
      </c>
      <c r="N43" s="7" t="s">
        <v>377</v>
      </c>
      <c r="O43" s="7" t="s">
        <v>58</v>
      </c>
      <c r="P43" s="7"/>
      <c r="Q43" s="7"/>
      <c r="R43" s="7" t="s">
        <v>359</v>
      </c>
      <c r="S43" s="7" t="s">
        <v>359</v>
      </c>
      <c r="T43" s="7" t="s">
        <v>82</v>
      </c>
      <c r="U43" s="587" t="s">
        <v>82</v>
      </c>
      <c r="V43" s="588"/>
      <c r="W43" s="588"/>
      <c r="X43" s="588"/>
      <c r="Y43" s="7"/>
    </row>
    <row r="44" spans="2:25" ht="15.95" customHeight="1" x14ac:dyDescent="0.15">
      <c r="B44" s="603"/>
      <c r="C44" s="599" t="s">
        <v>67</v>
      </c>
      <c r="D44" s="600"/>
      <c r="E44" s="150">
        <v>11</v>
      </c>
      <c r="F44" s="151">
        <v>20.100000381469727</v>
      </c>
      <c r="G44" s="7" t="s">
        <v>54</v>
      </c>
      <c r="H44" s="7" t="s">
        <v>55</v>
      </c>
      <c r="I44" s="7" t="s">
        <v>51</v>
      </c>
      <c r="J44" s="587" t="s">
        <v>46</v>
      </c>
      <c r="K44" s="587"/>
      <c r="L44" s="587"/>
      <c r="M44" s="7" t="s">
        <v>375</v>
      </c>
      <c r="N44" s="7" t="s">
        <v>363</v>
      </c>
      <c r="O44" s="7" t="s">
        <v>82</v>
      </c>
      <c r="P44" s="7"/>
      <c r="Q44" s="7" t="s">
        <v>52</v>
      </c>
      <c r="R44" s="7" t="s">
        <v>359</v>
      </c>
      <c r="S44" s="7" t="s">
        <v>378</v>
      </c>
      <c r="T44" s="7" t="s">
        <v>82</v>
      </c>
      <c r="U44" s="587" t="s">
        <v>82</v>
      </c>
      <c r="V44" s="588"/>
      <c r="W44" s="588"/>
      <c r="X44" s="588"/>
      <c r="Y44" s="7" t="s">
        <v>379</v>
      </c>
    </row>
    <row r="45" spans="2:25" ht="15.95" customHeight="1" x14ac:dyDescent="0.15">
      <c r="B45" s="603"/>
      <c r="C45" s="599" t="s">
        <v>76</v>
      </c>
      <c r="D45" s="600"/>
      <c r="E45" s="150">
        <v>1</v>
      </c>
      <c r="F45" s="151">
        <v>22</v>
      </c>
      <c r="G45" s="7" t="s">
        <v>54</v>
      </c>
      <c r="H45" s="7" t="s">
        <v>55</v>
      </c>
      <c r="I45" s="7" t="s">
        <v>47</v>
      </c>
      <c r="J45" s="587" t="s">
        <v>47</v>
      </c>
      <c r="K45" s="587"/>
      <c r="L45" s="587"/>
      <c r="M45" s="7" t="s">
        <v>380</v>
      </c>
      <c r="N45" s="7" t="s">
        <v>380</v>
      </c>
      <c r="O45" s="7" t="s">
        <v>53</v>
      </c>
      <c r="P45" s="7"/>
      <c r="Q45" s="7" t="s">
        <v>53</v>
      </c>
      <c r="R45" s="7" t="s">
        <v>359</v>
      </c>
      <c r="S45" s="7" t="s">
        <v>364</v>
      </c>
      <c r="T45" s="7" t="s">
        <v>62</v>
      </c>
      <c r="U45" s="587" t="s">
        <v>87</v>
      </c>
      <c r="V45" s="588"/>
      <c r="W45" s="588"/>
      <c r="X45" s="588"/>
      <c r="Y45" s="7" t="s">
        <v>365</v>
      </c>
    </row>
    <row r="46" spans="2:25" ht="15.95" customHeight="1" x14ac:dyDescent="0.15">
      <c r="B46" s="603"/>
      <c r="C46" s="599" t="s">
        <v>76</v>
      </c>
      <c r="D46" s="600"/>
      <c r="E46" s="150">
        <v>2</v>
      </c>
      <c r="F46" s="151">
        <v>25.100000381469727</v>
      </c>
      <c r="G46" s="7" t="s">
        <v>54</v>
      </c>
      <c r="H46" s="7" t="s">
        <v>88</v>
      </c>
      <c r="I46" s="7" t="s">
        <v>51</v>
      </c>
      <c r="J46" s="587" t="s">
        <v>49</v>
      </c>
      <c r="K46" s="587"/>
      <c r="L46" s="587"/>
      <c r="M46" s="7" t="s">
        <v>100</v>
      </c>
      <c r="N46" s="7"/>
      <c r="O46" s="7" t="s">
        <v>53</v>
      </c>
      <c r="P46" s="7"/>
      <c r="Q46" s="7" t="s">
        <v>58</v>
      </c>
      <c r="R46" s="7" t="s">
        <v>359</v>
      </c>
      <c r="S46" s="7" t="s">
        <v>359</v>
      </c>
      <c r="T46" s="7" t="s">
        <v>84</v>
      </c>
      <c r="U46" s="587" t="s">
        <v>83</v>
      </c>
      <c r="V46" s="588"/>
      <c r="W46" s="588"/>
      <c r="X46" s="588"/>
      <c r="Y46" s="7"/>
    </row>
    <row r="47" spans="2:25" ht="15.95" customHeight="1" x14ac:dyDescent="0.15">
      <c r="B47" s="603"/>
      <c r="C47" s="599" t="s">
        <v>77</v>
      </c>
      <c r="D47" s="600"/>
      <c r="E47" s="150">
        <v>1</v>
      </c>
      <c r="F47" s="151">
        <v>29.100000381469727</v>
      </c>
      <c r="G47" s="7" t="s">
        <v>54</v>
      </c>
      <c r="H47" s="7" t="s">
        <v>88</v>
      </c>
      <c r="I47" s="7" t="s">
        <v>51</v>
      </c>
      <c r="J47" s="587" t="s">
        <v>49</v>
      </c>
      <c r="K47" s="587"/>
      <c r="L47" s="587"/>
      <c r="M47" s="7" t="s">
        <v>100</v>
      </c>
      <c r="N47" s="7"/>
      <c r="O47" s="7" t="s">
        <v>53</v>
      </c>
      <c r="P47" s="7"/>
      <c r="Q47" s="7" t="s">
        <v>58</v>
      </c>
      <c r="R47" s="7" t="s">
        <v>359</v>
      </c>
      <c r="S47" s="7" t="s">
        <v>359</v>
      </c>
      <c r="T47" s="7" t="s">
        <v>84</v>
      </c>
      <c r="U47" s="587" t="s">
        <v>83</v>
      </c>
      <c r="V47" s="588"/>
      <c r="W47" s="588"/>
      <c r="X47" s="588"/>
      <c r="Y47" s="7"/>
    </row>
    <row r="48" spans="2:25" ht="15.95" customHeight="1" x14ac:dyDescent="0.15">
      <c r="B48" s="604"/>
      <c r="C48" s="599" t="s">
        <v>77</v>
      </c>
      <c r="D48" s="600"/>
      <c r="E48" s="150">
        <v>2</v>
      </c>
      <c r="F48" s="151">
        <v>31.200000762939453</v>
      </c>
      <c r="G48" s="7" t="s">
        <v>54</v>
      </c>
      <c r="H48" s="7" t="s">
        <v>88</v>
      </c>
      <c r="I48" s="7" t="s">
        <v>51</v>
      </c>
      <c r="J48" s="587" t="s">
        <v>49</v>
      </c>
      <c r="K48" s="587"/>
      <c r="L48" s="587"/>
      <c r="M48" s="7" t="s">
        <v>100</v>
      </c>
      <c r="N48" s="7"/>
      <c r="O48" s="7" t="s">
        <v>53</v>
      </c>
      <c r="P48" s="7"/>
      <c r="Q48" s="7" t="s">
        <v>58</v>
      </c>
      <c r="R48" s="7" t="s">
        <v>359</v>
      </c>
      <c r="S48" s="7" t="s">
        <v>359</v>
      </c>
      <c r="T48" s="7" t="s">
        <v>84</v>
      </c>
      <c r="U48" s="587" t="s">
        <v>83</v>
      </c>
      <c r="V48" s="588"/>
      <c r="W48" s="588"/>
      <c r="X48" s="588"/>
      <c r="Y48" s="7"/>
    </row>
    <row r="49" spans="2:25" ht="15.95" customHeight="1" x14ac:dyDescent="0.15">
      <c r="B49" s="602" t="s">
        <v>381</v>
      </c>
      <c r="C49" s="599" t="s">
        <v>77</v>
      </c>
      <c r="D49" s="600"/>
      <c r="E49" s="150">
        <v>3</v>
      </c>
      <c r="F49" s="151">
        <v>27.799999237060547</v>
      </c>
      <c r="G49" s="7" t="s">
        <v>54</v>
      </c>
      <c r="H49" s="7" t="s">
        <v>56</v>
      </c>
      <c r="I49" s="7" t="s">
        <v>51</v>
      </c>
      <c r="J49" s="587" t="s">
        <v>49</v>
      </c>
      <c r="K49" s="587"/>
      <c r="L49" s="587"/>
      <c r="M49" s="7" t="s">
        <v>100</v>
      </c>
      <c r="N49" s="7"/>
      <c r="O49" s="7" t="s">
        <v>52</v>
      </c>
      <c r="P49" s="7"/>
      <c r="Q49" s="7" t="s">
        <v>58</v>
      </c>
      <c r="R49" s="7" t="s">
        <v>359</v>
      </c>
      <c r="S49" s="7" t="s">
        <v>359</v>
      </c>
      <c r="T49" s="7" t="s">
        <v>84</v>
      </c>
      <c r="U49" s="587" t="s">
        <v>83</v>
      </c>
      <c r="V49" s="588"/>
      <c r="W49" s="588"/>
      <c r="X49" s="588"/>
      <c r="Y49" s="7"/>
    </row>
    <row r="50" spans="2:25" ht="15.95" customHeight="1" x14ac:dyDescent="0.15">
      <c r="B50" s="603"/>
      <c r="C50" s="599" t="s">
        <v>77</v>
      </c>
      <c r="D50" s="600"/>
      <c r="E50" s="150">
        <v>4</v>
      </c>
      <c r="F50" s="151">
        <v>27.799999237060547</v>
      </c>
      <c r="G50" s="7" t="s">
        <v>54</v>
      </c>
      <c r="H50" s="7" t="s">
        <v>56</v>
      </c>
      <c r="I50" s="7" t="s">
        <v>51</v>
      </c>
      <c r="J50" s="587" t="s">
        <v>49</v>
      </c>
      <c r="K50" s="587"/>
      <c r="L50" s="587"/>
      <c r="M50" s="7" t="s">
        <v>100</v>
      </c>
      <c r="N50" s="7"/>
      <c r="O50" s="7" t="s">
        <v>52</v>
      </c>
      <c r="P50" s="7"/>
      <c r="Q50" s="7" t="s">
        <v>58</v>
      </c>
      <c r="R50" s="7" t="s">
        <v>359</v>
      </c>
      <c r="S50" s="7" t="s">
        <v>359</v>
      </c>
      <c r="T50" s="7" t="s">
        <v>84</v>
      </c>
      <c r="U50" s="587" t="s">
        <v>83</v>
      </c>
      <c r="V50" s="588"/>
      <c r="W50" s="588"/>
      <c r="X50" s="588"/>
      <c r="Y50" s="7"/>
    </row>
    <row r="51" spans="2:25" ht="15.95" customHeight="1" x14ac:dyDescent="0.15">
      <c r="B51" s="603"/>
      <c r="C51" s="599" t="s">
        <v>77</v>
      </c>
      <c r="D51" s="600"/>
      <c r="E51" s="150">
        <v>5</v>
      </c>
      <c r="F51" s="151">
        <v>28.100000381469727</v>
      </c>
      <c r="G51" s="7" t="s">
        <v>54</v>
      </c>
      <c r="H51" s="7" t="s">
        <v>56</v>
      </c>
      <c r="I51" s="7" t="s">
        <v>51</v>
      </c>
      <c r="J51" s="587" t="s">
        <v>49</v>
      </c>
      <c r="K51" s="587"/>
      <c r="L51" s="587"/>
      <c r="M51" s="7" t="s">
        <v>100</v>
      </c>
      <c r="N51" s="7"/>
      <c r="O51" s="7" t="s">
        <v>53</v>
      </c>
      <c r="P51" s="7"/>
      <c r="Q51" s="7" t="s">
        <v>58</v>
      </c>
      <c r="R51" s="7" t="s">
        <v>359</v>
      </c>
      <c r="S51" s="7" t="s">
        <v>359</v>
      </c>
      <c r="T51" s="7" t="s">
        <v>84</v>
      </c>
      <c r="U51" s="587" t="s">
        <v>83</v>
      </c>
      <c r="V51" s="588"/>
      <c r="W51" s="588"/>
      <c r="X51" s="588"/>
      <c r="Y51" s="7"/>
    </row>
    <row r="52" spans="2:25" ht="15.95" customHeight="1" x14ac:dyDescent="0.15">
      <c r="B52" s="603"/>
      <c r="C52" s="599" t="s">
        <v>77</v>
      </c>
      <c r="D52" s="600"/>
      <c r="E52" s="150">
        <v>6</v>
      </c>
      <c r="F52" s="151">
        <v>32</v>
      </c>
      <c r="G52" s="7" t="s">
        <v>54</v>
      </c>
      <c r="H52" s="7" t="s">
        <v>93</v>
      </c>
      <c r="I52" s="7" t="s">
        <v>51</v>
      </c>
      <c r="J52" s="587" t="s">
        <v>172</v>
      </c>
      <c r="K52" s="587"/>
      <c r="L52" s="587"/>
      <c r="M52" s="7" t="s">
        <v>361</v>
      </c>
      <c r="N52" s="7" t="s">
        <v>382</v>
      </c>
      <c r="O52" s="7" t="s">
        <v>82</v>
      </c>
      <c r="P52" s="7"/>
      <c r="Q52" s="7" t="s">
        <v>53</v>
      </c>
      <c r="R52" s="7" t="s">
        <v>359</v>
      </c>
      <c r="S52" s="7" t="s">
        <v>364</v>
      </c>
      <c r="T52" s="7" t="s">
        <v>82</v>
      </c>
      <c r="U52" s="587" t="s">
        <v>82</v>
      </c>
      <c r="V52" s="588"/>
      <c r="W52" s="588"/>
      <c r="X52" s="588"/>
      <c r="Y52" s="7" t="s">
        <v>365</v>
      </c>
    </row>
    <row r="53" spans="2:25" ht="15.95" customHeight="1" x14ac:dyDescent="0.15">
      <c r="B53" s="603"/>
      <c r="C53" s="599" t="s">
        <v>78</v>
      </c>
      <c r="D53" s="600"/>
      <c r="E53" s="150">
        <v>1</v>
      </c>
      <c r="F53" s="151">
        <v>35</v>
      </c>
      <c r="G53" s="7" t="s">
        <v>54</v>
      </c>
      <c r="H53" s="7" t="s">
        <v>88</v>
      </c>
      <c r="I53" s="7" t="s">
        <v>51</v>
      </c>
      <c r="J53" s="587" t="s">
        <v>49</v>
      </c>
      <c r="K53" s="587"/>
      <c r="L53" s="587"/>
      <c r="M53" s="7" t="s">
        <v>100</v>
      </c>
      <c r="N53" s="7"/>
      <c r="O53" s="7" t="s">
        <v>53</v>
      </c>
      <c r="P53" s="7"/>
      <c r="Q53" s="7" t="s">
        <v>58</v>
      </c>
      <c r="R53" s="7" t="s">
        <v>359</v>
      </c>
      <c r="S53" s="7" t="s">
        <v>359</v>
      </c>
      <c r="T53" s="7" t="s">
        <v>84</v>
      </c>
      <c r="U53" s="587" t="s">
        <v>83</v>
      </c>
      <c r="V53" s="588"/>
      <c r="W53" s="588"/>
      <c r="X53" s="588"/>
      <c r="Y53" s="7"/>
    </row>
    <row r="54" spans="2:25" ht="15.95" customHeight="1" x14ac:dyDescent="0.15">
      <c r="B54" s="603"/>
      <c r="C54" s="599" t="s">
        <v>78</v>
      </c>
      <c r="D54" s="600"/>
      <c r="E54" s="150">
        <v>2</v>
      </c>
      <c r="F54" s="151">
        <v>37.400001525878906</v>
      </c>
      <c r="G54" s="7" t="s">
        <v>54</v>
      </c>
      <c r="H54" s="7" t="s">
        <v>88</v>
      </c>
      <c r="I54" s="7" t="s">
        <v>51</v>
      </c>
      <c r="J54" s="587" t="s">
        <v>49</v>
      </c>
      <c r="K54" s="587"/>
      <c r="L54" s="587"/>
      <c r="M54" s="7" t="s">
        <v>100</v>
      </c>
      <c r="N54" s="7"/>
      <c r="O54" s="7" t="s">
        <v>52</v>
      </c>
      <c r="P54" s="7"/>
      <c r="Q54" s="7" t="s">
        <v>58</v>
      </c>
      <c r="R54" s="7" t="s">
        <v>359</v>
      </c>
      <c r="S54" s="7" t="s">
        <v>359</v>
      </c>
      <c r="T54" s="7" t="s">
        <v>84</v>
      </c>
      <c r="U54" s="587" t="s">
        <v>83</v>
      </c>
      <c r="V54" s="588"/>
      <c r="W54" s="588"/>
      <c r="X54" s="588"/>
      <c r="Y54" s="7"/>
    </row>
    <row r="55" spans="2:25" ht="15.95" customHeight="1" x14ac:dyDescent="0.15">
      <c r="B55" s="603"/>
      <c r="C55" s="599" t="s">
        <v>78</v>
      </c>
      <c r="D55" s="600"/>
      <c r="E55" s="150">
        <v>3</v>
      </c>
      <c r="F55" s="151">
        <v>36.799999237060547</v>
      </c>
      <c r="G55" s="7" t="s">
        <v>54</v>
      </c>
      <c r="H55" s="7" t="s">
        <v>89</v>
      </c>
      <c r="I55" s="7" t="s">
        <v>51</v>
      </c>
      <c r="J55" s="587" t="s">
        <v>49</v>
      </c>
      <c r="K55" s="587"/>
      <c r="L55" s="587"/>
      <c r="M55" s="7" t="s">
        <v>100</v>
      </c>
      <c r="N55" s="7"/>
      <c r="O55" s="7" t="s">
        <v>52</v>
      </c>
      <c r="P55" s="7"/>
      <c r="Q55" s="7" t="s">
        <v>58</v>
      </c>
      <c r="R55" s="7" t="s">
        <v>359</v>
      </c>
      <c r="S55" s="7" t="s">
        <v>359</v>
      </c>
      <c r="T55" s="7" t="s">
        <v>84</v>
      </c>
      <c r="U55" s="587" t="s">
        <v>83</v>
      </c>
      <c r="V55" s="588"/>
      <c r="W55" s="588"/>
      <c r="X55" s="588"/>
      <c r="Y55" s="7"/>
    </row>
    <row r="56" spans="2:25" ht="15.95" customHeight="1" x14ac:dyDescent="0.15">
      <c r="B56" s="603"/>
      <c r="C56" s="599" t="s">
        <v>78</v>
      </c>
      <c r="D56" s="600"/>
      <c r="E56" s="150">
        <v>4</v>
      </c>
      <c r="F56" s="151">
        <v>38.700000762939453</v>
      </c>
      <c r="G56" s="7" t="s">
        <v>64</v>
      </c>
      <c r="H56" s="7" t="s">
        <v>68</v>
      </c>
      <c r="I56" s="7" t="s">
        <v>627</v>
      </c>
      <c r="J56" s="336" t="s">
        <v>49</v>
      </c>
      <c r="K56" s="601"/>
      <c r="L56" s="316"/>
      <c r="M56" s="7" t="s">
        <v>376</v>
      </c>
      <c r="N56" s="7" t="s">
        <v>376</v>
      </c>
      <c r="O56" s="7" t="s">
        <v>53</v>
      </c>
      <c r="P56" s="7"/>
      <c r="Q56" s="7"/>
      <c r="R56" s="7" t="s">
        <v>359</v>
      </c>
      <c r="S56" s="7" t="s">
        <v>16</v>
      </c>
      <c r="T56" s="7" t="s">
        <v>62</v>
      </c>
      <c r="U56" s="587" t="s">
        <v>87</v>
      </c>
      <c r="V56" s="588"/>
      <c r="W56" s="588"/>
      <c r="X56" s="588"/>
      <c r="Y56" s="7"/>
    </row>
    <row r="57" spans="2:25" ht="15.95" customHeight="1" x14ac:dyDescent="0.15">
      <c r="B57" s="603"/>
      <c r="C57" s="599" t="s">
        <v>78</v>
      </c>
      <c r="D57" s="600"/>
      <c r="E57" s="150">
        <v>5</v>
      </c>
      <c r="F57" s="151">
        <v>38.700000762939453</v>
      </c>
      <c r="G57" s="7" t="s">
        <v>64</v>
      </c>
      <c r="H57" s="7" t="s">
        <v>68</v>
      </c>
      <c r="I57" s="7" t="s">
        <v>627</v>
      </c>
      <c r="J57" s="336" t="s">
        <v>49</v>
      </c>
      <c r="K57" s="601"/>
      <c r="L57" s="316"/>
      <c r="M57" s="7" t="s">
        <v>376</v>
      </c>
      <c r="N57" s="7" t="s">
        <v>376</v>
      </c>
      <c r="O57" s="7" t="s">
        <v>53</v>
      </c>
      <c r="P57" s="7"/>
      <c r="Q57" s="7"/>
      <c r="R57" s="7" t="s">
        <v>359</v>
      </c>
      <c r="S57" s="7" t="s">
        <v>16</v>
      </c>
      <c r="T57" s="7" t="s">
        <v>62</v>
      </c>
      <c r="U57" s="587" t="s">
        <v>87</v>
      </c>
      <c r="V57" s="588"/>
      <c r="W57" s="588"/>
      <c r="X57" s="588"/>
      <c r="Y57" s="7"/>
    </row>
    <row r="58" spans="2:25" ht="15.95" customHeight="1" x14ac:dyDescent="0.15">
      <c r="B58" s="603"/>
      <c r="C58" s="599" t="s">
        <v>91</v>
      </c>
      <c r="D58" s="600"/>
      <c r="E58" s="150">
        <v>1</v>
      </c>
      <c r="F58" s="151">
        <v>45</v>
      </c>
      <c r="G58" s="7" t="s">
        <v>54</v>
      </c>
      <c r="H58" s="7" t="s">
        <v>56</v>
      </c>
      <c r="I58" s="7" t="s">
        <v>51</v>
      </c>
      <c r="J58" s="587" t="s">
        <v>49</v>
      </c>
      <c r="K58" s="587"/>
      <c r="L58" s="587"/>
      <c r="M58" s="7" t="s">
        <v>100</v>
      </c>
      <c r="N58" s="7"/>
      <c r="O58" s="7" t="s">
        <v>52</v>
      </c>
      <c r="P58" s="7"/>
      <c r="Q58" s="7" t="s">
        <v>58</v>
      </c>
      <c r="R58" s="7" t="s">
        <v>359</v>
      </c>
      <c r="S58" s="7" t="s">
        <v>359</v>
      </c>
      <c r="T58" s="7" t="s">
        <v>84</v>
      </c>
      <c r="U58" s="587" t="s">
        <v>83</v>
      </c>
      <c r="V58" s="588"/>
      <c r="W58" s="588"/>
      <c r="X58" s="588"/>
      <c r="Y58" s="7"/>
    </row>
    <row r="59" spans="2:25" ht="15.95" customHeight="1" x14ac:dyDescent="0.15">
      <c r="B59" s="603"/>
      <c r="C59" s="599" t="s">
        <v>91</v>
      </c>
      <c r="D59" s="600"/>
      <c r="E59" s="150">
        <v>2</v>
      </c>
      <c r="F59" s="151">
        <v>44.099998474121094</v>
      </c>
      <c r="G59" s="7" t="s">
        <v>54</v>
      </c>
      <c r="H59" s="7" t="s">
        <v>61</v>
      </c>
      <c r="I59" s="7" t="s">
        <v>51</v>
      </c>
      <c r="J59" s="587" t="s">
        <v>46</v>
      </c>
      <c r="K59" s="587"/>
      <c r="L59" s="587"/>
      <c r="M59" s="7" t="s">
        <v>376</v>
      </c>
      <c r="N59" s="7" t="s">
        <v>376</v>
      </c>
      <c r="O59" s="7" t="s">
        <v>52</v>
      </c>
      <c r="P59" s="7"/>
      <c r="Q59" s="7" t="s">
        <v>52</v>
      </c>
      <c r="R59" s="7" t="s">
        <v>359</v>
      </c>
      <c r="S59" s="7" t="s">
        <v>378</v>
      </c>
      <c r="T59" s="7" t="s">
        <v>63</v>
      </c>
      <c r="U59" s="587" t="s">
        <v>83</v>
      </c>
      <c r="V59" s="588"/>
      <c r="W59" s="588"/>
      <c r="X59" s="588"/>
      <c r="Y59" s="7" t="s">
        <v>379</v>
      </c>
    </row>
    <row r="60" spans="2:25" ht="15.95" customHeight="1" x14ac:dyDescent="0.15">
      <c r="B60" s="603"/>
      <c r="C60" s="599" t="s">
        <v>91</v>
      </c>
      <c r="D60" s="600"/>
      <c r="E60" s="150">
        <v>3</v>
      </c>
      <c r="F60" s="151">
        <v>45.200000762939453</v>
      </c>
      <c r="G60" s="7" t="s">
        <v>54</v>
      </c>
      <c r="H60" s="7" t="s">
        <v>89</v>
      </c>
      <c r="I60" s="7" t="s">
        <v>47</v>
      </c>
      <c r="J60" s="587" t="s">
        <v>49</v>
      </c>
      <c r="K60" s="587"/>
      <c r="L60" s="587"/>
      <c r="M60" s="7" t="s">
        <v>100</v>
      </c>
      <c r="N60" s="7"/>
      <c r="O60" s="7" t="s">
        <v>58</v>
      </c>
      <c r="P60" s="7"/>
      <c r="Q60" s="7" t="s">
        <v>58</v>
      </c>
      <c r="R60" s="7" t="s">
        <v>359</v>
      </c>
      <c r="S60" s="7" t="s">
        <v>359</v>
      </c>
      <c r="T60" s="7" t="s">
        <v>84</v>
      </c>
      <c r="U60" s="587" t="s">
        <v>86</v>
      </c>
      <c r="V60" s="588"/>
      <c r="W60" s="588"/>
      <c r="X60" s="588"/>
      <c r="Y60" s="7"/>
    </row>
    <row r="61" spans="2:25" ht="15.95" customHeight="1" x14ac:dyDescent="0.15">
      <c r="B61" s="603"/>
      <c r="C61" s="599" t="s">
        <v>65</v>
      </c>
      <c r="D61" s="600"/>
      <c r="E61" s="150">
        <v>1</v>
      </c>
      <c r="F61" s="151">
        <v>46.900001525878906</v>
      </c>
      <c r="G61" s="7" t="s">
        <v>54</v>
      </c>
      <c r="H61" s="7" t="s">
        <v>55</v>
      </c>
      <c r="I61" s="7" t="s">
        <v>51</v>
      </c>
      <c r="J61" s="587" t="s">
        <v>49</v>
      </c>
      <c r="K61" s="587"/>
      <c r="L61" s="587"/>
      <c r="M61" s="7" t="s">
        <v>100</v>
      </c>
      <c r="N61" s="7"/>
      <c r="O61" s="7" t="s">
        <v>52</v>
      </c>
      <c r="P61" s="7"/>
      <c r="Q61" s="7" t="s">
        <v>58</v>
      </c>
      <c r="R61" s="7" t="s">
        <v>359</v>
      </c>
      <c r="S61" s="7" t="s">
        <v>359</v>
      </c>
      <c r="T61" s="7" t="s">
        <v>84</v>
      </c>
      <c r="U61" s="587" t="s">
        <v>83</v>
      </c>
      <c r="V61" s="588"/>
      <c r="W61" s="588"/>
      <c r="X61" s="588"/>
      <c r="Y61" s="7"/>
    </row>
    <row r="62" spans="2:25" ht="15.95" customHeight="1" x14ac:dyDescent="0.15">
      <c r="B62" s="603"/>
      <c r="C62" s="599" t="s">
        <v>65</v>
      </c>
      <c r="D62" s="600"/>
      <c r="E62" s="150">
        <v>2</v>
      </c>
      <c r="F62" s="151">
        <v>48.299999237060547</v>
      </c>
      <c r="G62" s="7" t="s">
        <v>54</v>
      </c>
      <c r="H62" s="7" t="s">
        <v>55</v>
      </c>
      <c r="I62" s="7" t="s">
        <v>51</v>
      </c>
      <c r="J62" s="587" t="s">
        <v>49</v>
      </c>
      <c r="K62" s="587"/>
      <c r="L62" s="587"/>
      <c r="M62" s="7" t="s">
        <v>100</v>
      </c>
      <c r="N62" s="7"/>
      <c r="O62" s="7" t="s">
        <v>52</v>
      </c>
      <c r="P62" s="7"/>
      <c r="Q62" s="7" t="s">
        <v>58</v>
      </c>
      <c r="R62" s="7" t="s">
        <v>359</v>
      </c>
      <c r="S62" s="7" t="s">
        <v>359</v>
      </c>
      <c r="T62" s="7" t="s">
        <v>84</v>
      </c>
      <c r="U62" s="587" t="s">
        <v>83</v>
      </c>
      <c r="V62" s="588"/>
      <c r="W62" s="588"/>
      <c r="X62" s="588"/>
      <c r="Y62" s="7"/>
    </row>
    <row r="63" spans="2:25" ht="15.95" customHeight="1" x14ac:dyDescent="0.15">
      <c r="B63" s="603"/>
      <c r="C63" s="599" t="s">
        <v>65</v>
      </c>
      <c r="D63" s="600"/>
      <c r="E63" s="150">
        <v>3</v>
      </c>
      <c r="F63" s="151">
        <v>49.799999237060547</v>
      </c>
      <c r="G63" s="7" t="s">
        <v>54</v>
      </c>
      <c r="H63" s="7" t="s">
        <v>57</v>
      </c>
      <c r="I63" s="7" t="s">
        <v>51</v>
      </c>
      <c r="J63" s="587" t="s">
        <v>49</v>
      </c>
      <c r="K63" s="587"/>
      <c r="L63" s="587"/>
      <c r="M63" s="7" t="s">
        <v>100</v>
      </c>
      <c r="N63" s="7"/>
      <c r="O63" s="7" t="s">
        <v>53</v>
      </c>
      <c r="P63" s="7"/>
      <c r="Q63" s="7" t="s">
        <v>58</v>
      </c>
      <c r="R63" s="7" t="s">
        <v>359</v>
      </c>
      <c r="S63" s="7" t="s">
        <v>359</v>
      </c>
      <c r="T63" s="7" t="s">
        <v>84</v>
      </c>
      <c r="U63" s="587" t="s">
        <v>83</v>
      </c>
      <c r="V63" s="588"/>
      <c r="W63" s="588"/>
      <c r="X63" s="588"/>
      <c r="Y63" s="7"/>
    </row>
    <row r="64" spans="2:25" ht="15.95" customHeight="1" x14ac:dyDescent="0.15">
      <c r="B64" s="603"/>
      <c r="C64" s="599" t="s">
        <v>66</v>
      </c>
      <c r="D64" s="600"/>
      <c r="E64" s="150">
        <v>1</v>
      </c>
      <c r="F64" s="151">
        <v>49.900001525878906</v>
      </c>
      <c r="G64" s="7" t="s">
        <v>54</v>
      </c>
      <c r="H64" s="7" t="s">
        <v>57</v>
      </c>
      <c r="I64" s="7" t="s">
        <v>51</v>
      </c>
      <c r="J64" s="587" t="s">
        <v>49</v>
      </c>
      <c r="K64" s="587"/>
      <c r="L64" s="587"/>
      <c r="M64" s="7" t="s">
        <v>100</v>
      </c>
      <c r="N64" s="7"/>
      <c r="O64" s="7" t="s">
        <v>52</v>
      </c>
      <c r="P64" s="7"/>
      <c r="Q64" s="7" t="s">
        <v>58</v>
      </c>
      <c r="R64" s="7" t="s">
        <v>359</v>
      </c>
      <c r="S64" s="7" t="s">
        <v>359</v>
      </c>
      <c r="T64" s="7" t="s">
        <v>84</v>
      </c>
      <c r="U64" s="587" t="s">
        <v>83</v>
      </c>
      <c r="V64" s="588"/>
      <c r="W64" s="588"/>
      <c r="X64" s="588"/>
      <c r="Y64" s="7"/>
    </row>
    <row r="65" spans="2:25" ht="15.95" customHeight="1" x14ac:dyDescent="0.15">
      <c r="B65" s="603"/>
      <c r="C65" s="599" t="s">
        <v>66</v>
      </c>
      <c r="D65" s="600"/>
      <c r="E65" s="150">
        <v>2</v>
      </c>
      <c r="F65" s="151">
        <v>49.900001525878906</v>
      </c>
      <c r="G65" s="7" t="s">
        <v>54</v>
      </c>
      <c r="H65" s="7" t="s">
        <v>57</v>
      </c>
      <c r="I65" s="7" t="s">
        <v>51</v>
      </c>
      <c r="J65" s="587" t="s">
        <v>49</v>
      </c>
      <c r="K65" s="587"/>
      <c r="L65" s="587"/>
      <c r="M65" s="7" t="s">
        <v>100</v>
      </c>
      <c r="N65" s="7"/>
      <c r="O65" s="7" t="s">
        <v>52</v>
      </c>
      <c r="P65" s="7"/>
      <c r="Q65" s="7" t="s">
        <v>58</v>
      </c>
      <c r="R65" s="7" t="s">
        <v>359</v>
      </c>
      <c r="S65" s="7" t="s">
        <v>359</v>
      </c>
      <c r="T65" s="7" t="s">
        <v>84</v>
      </c>
      <c r="U65" s="587" t="s">
        <v>83</v>
      </c>
      <c r="V65" s="588"/>
      <c r="W65" s="588"/>
      <c r="X65" s="588"/>
      <c r="Y65" s="7"/>
    </row>
    <row r="66" spans="2:25" ht="15.95" customHeight="1" x14ac:dyDescent="0.15">
      <c r="B66" s="603"/>
      <c r="C66" s="599" t="s">
        <v>66</v>
      </c>
      <c r="D66" s="600"/>
      <c r="E66" s="150">
        <v>3</v>
      </c>
      <c r="F66" s="151">
        <v>49.900001525878906</v>
      </c>
      <c r="G66" s="7" t="s">
        <v>54</v>
      </c>
      <c r="H66" s="7" t="s">
        <v>59</v>
      </c>
      <c r="I66" s="7" t="s">
        <v>47</v>
      </c>
      <c r="J66" s="587" t="s">
        <v>49</v>
      </c>
      <c r="K66" s="587"/>
      <c r="L66" s="587"/>
      <c r="M66" s="7" t="s">
        <v>100</v>
      </c>
      <c r="N66" s="7"/>
      <c r="O66" s="7" t="s">
        <v>58</v>
      </c>
      <c r="P66" s="7"/>
      <c r="Q66" s="7" t="s">
        <v>58</v>
      </c>
      <c r="R66" s="7" t="s">
        <v>359</v>
      </c>
      <c r="S66" s="7" t="s">
        <v>359</v>
      </c>
      <c r="T66" s="7" t="s">
        <v>84</v>
      </c>
      <c r="U66" s="587" t="s">
        <v>86</v>
      </c>
      <c r="V66" s="588"/>
      <c r="W66" s="588"/>
      <c r="X66" s="588"/>
      <c r="Y66" s="7"/>
    </row>
    <row r="67" spans="2:25" ht="15.95" customHeight="1" x14ac:dyDescent="0.15">
      <c r="B67" s="603"/>
      <c r="C67" s="599" t="s">
        <v>66</v>
      </c>
      <c r="D67" s="600"/>
      <c r="E67" s="150">
        <v>4</v>
      </c>
      <c r="F67" s="151">
        <v>54.5</v>
      </c>
      <c r="G67" s="7" t="s">
        <v>54</v>
      </c>
      <c r="H67" s="7" t="s">
        <v>57</v>
      </c>
      <c r="I67" s="7" t="s">
        <v>51</v>
      </c>
      <c r="J67" s="587" t="s">
        <v>49</v>
      </c>
      <c r="K67" s="587"/>
      <c r="L67" s="587"/>
      <c r="M67" s="7" t="s">
        <v>100</v>
      </c>
      <c r="N67" s="7"/>
      <c r="O67" s="7" t="s">
        <v>52</v>
      </c>
      <c r="P67" s="7"/>
      <c r="Q67" s="7" t="s">
        <v>58</v>
      </c>
      <c r="R67" s="7" t="s">
        <v>359</v>
      </c>
      <c r="S67" s="7" t="s">
        <v>359</v>
      </c>
      <c r="T67" s="7" t="s">
        <v>84</v>
      </c>
      <c r="U67" s="587" t="s">
        <v>83</v>
      </c>
      <c r="V67" s="588"/>
      <c r="W67" s="588"/>
      <c r="X67" s="588"/>
      <c r="Y67" s="7"/>
    </row>
    <row r="68" spans="2:25" ht="15.95" customHeight="1" x14ac:dyDescent="0.15">
      <c r="B68" s="603"/>
      <c r="C68" s="599" t="s">
        <v>66</v>
      </c>
      <c r="D68" s="600"/>
      <c r="E68" s="150">
        <v>5</v>
      </c>
      <c r="F68" s="151">
        <v>49.900001525878906</v>
      </c>
      <c r="G68" s="7" t="s">
        <v>54</v>
      </c>
      <c r="H68" s="7" t="s">
        <v>57</v>
      </c>
      <c r="I68" s="7" t="s">
        <v>51</v>
      </c>
      <c r="J68" s="587" t="s">
        <v>49</v>
      </c>
      <c r="K68" s="587"/>
      <c r="L68" s="587"/>
      <c r="M68" s="7" t="s">
        <v>100</v>
      </c>
      <c r="N68" s="7"/>
      <c r="O68" s="7" t="s">
        <v>52</v>
      </c>
      <c r="P68" s="7"/>
      <c r="Q68" s="7" t="s">
        <v>58</v>
      </c>
      <c r="R68" s="7" t="s">
        <v>359</v>
      </c>
      <c r="S68" s="7" t="s">
        <v>359</v>
      </c>
      <c r="T68" s="7" t="s">
        <v>84</v>
      </c>
      <c r="U68" s="587" t="s">
        <v>83</v>
      </c>
      <c r="V68" s="588"/>
      <c r="W68" s="588"/>
      <c r="X68" s="588"/>
      <c r="Y68" s="7"/>
    </row>
    <row r="69" spans="2:25" ht="15.95" customHeight="1" x14ac:dyDescent="0.15">
      <c r="B69" s="603"/>
      <c r="C69" s="599" t="s">
        <v>66</v>
      </c>
      <c r="D69" s="600"/>
      <c r="E69" s="150">
        <v>6</v>
      </c>
      <c r="F69" s="151">
        <v>51.799999237060547</v>
      </c>
      <c r="G69" s="7" t="s">
        <v>54</v>
      </c>
      <c r="H69" s="7" t="s">
        <v>61</v>
      </c>
      <c r="I69" s="7" t="s">
        <v>51</v>
      </c>
      <c r="J69" s="587" t="s">
        <v>49</v>
      </c>
      <c r="K69" s="587"/>
      <c r="L69" s="587"/>
      <c r="M69" s="7" t="s">
        <v>100</v>
      </c>
      <c r="N69" s="7"/>
      <c r="O69" s="7" t="s">
        <v>52</v>
      </c>
      <c r="P69" s="7"/>
      <c r="Q69" s="7" t="s">
        <v>58</v>
      </c>
      <c r="R69" s="7" t="s">
        <v>359</v>
      </c>
      <c r="S69" s="7" t="s">
        <v>359</v>
      </c>
      <c r="T69" s="7" t="s">
        <v>84</v>
      </c>
      <c r="U69" s="587" t="s">
        <v>83</v>
      </c>
      <c r="V69" s="588"/>
      <c r="W69" s="588"/>
      <c r="X69" s="588"/>
      <c r="Y69" s="7"/>
    </row>
    <row r="70" spans="2:25" ht="15.95" customHeight="1" x14ac:dyDescent="0.15">
      <c r="B70" s="603"/>
      <c r="C70" s="599" t="s">
        <v>66</v>
      </c>
      <c r="D70" s="600"/>
      <c r="E70" s="150">
        <v>7</v>
      </c>
      <c r="F70" s="151">
        <v>55.700000762939453</v>
      </c>
      <c r="G70" s="7" t="s">
        <v>54</v>
      </c>
      <c r="H70" s="7" t="s">
        <v>80</v>
      </c>
      <c r="I70" s="7" t="s">
        <v>51</v>
      </c>
      <c r="J70" s="587" t="s">
        <v>49</v>
      </c>
      <c r="K70" s="587"/>
      <c r="L70" s="587"/>
      <c r="M70" s="7" t="s">
        <v>100</v>
      </c>
      <c r="N70" s="7"/>
      <c r="O70" s="7" t="s">
        <v>52</v>
      </c>
      <c r="P70" s="7"/>
      <c r="Q70" s="7" t="s">
        <v>58</v>
      </c>
      <c r="R70" s="7" t="s">
        <v>359</v>
      </c>
      <c r="S70" s="7" t="s">
        <v>359</v>
      </c>
      <c r="T70" s="7" t="s">
        <v>84</v>
      </c>
      <c r="U70" s="587" t="s">
        <v>83</v>
      </c>
      <c r="V70" s="588"/>
      <c r="W70" s="588"/>
      <c r="X70" s="588"/>
      <c r="Y70" s="7"/>
    </row>
    <row r="71" spans="2:25" ht="15.95" customHeight="1" x14ac:dyDescent="0.15">
      <c r="B71" s="603"/>
      <c r="C71" s="599" t="s">
        <v>66</v>
      </c>
      <c r="D71" s="600"/>
      <c r="E71" s="150">
        <v>8</v>
      </c>
      <c r="F71" s="151">
        <v>55.700000762939453</v>
      </c>
      <c r="G71" s="7" t="s">
        <v>54</v>
      </c>
      <c r="H71" s="7" t="s">
        <v>80</v>
      </c>
      <c r="I71" s="7" t="s">
        <v>47</v>
      </c>
      <c r="J71" s="587" t="s">
        <v>49</v>
      </c>
      <c r="K71" s="587"/>
      <c r="L71" s="587"/>
      <c r="M71" s="7" t="s">
        <v>100</v>
      </c>
      <c r="N71" s="7"/>
      <c r="O71" s="7" t="s">
        <v>53</v>
      </c>
      <c r="P71" s="7"/>
      <c r="Q71" s="7" t="s">
        <v>58</v>
      </c>
      <c r="R71" s="7" t="s">
        <v>359</v>
      </c>
      <c r="S71" s="7" t="s">
        <v>359</v>
      </c>
      <c r="T71" s="7" t="s">
        <v>84</v>
      </c>
      <c r="U71" s="587" t="s">
        <v>86</v>
      </c>
      <c r="V71" s="588"/>
      <c r="W71" s="588"/>
      <c r="X71" s="588"/>
      <c r="Y71" s="7"/>
    </row>
    <row r="72" spans="2:25" ht="15.95" customHeight="1" x14ac:dyDescent="0.15">
      <c r="B72" s="603"/>
      <c r="C72" s="599" t="s">
        <v>69</v>
      </c>
      <c r="D72" s="600"/>
      <c r="E72" s="150">
        <v>1</v>
      </c>
      <c r="F72" s="151">
        <v>56</v>
      </c>
      <c r="G72" s="7" t="s">
        <v>54</v>
      </c>
      <c r="H72" s="7" t="s">
        <v>57</v>
      </c>
      <c r="I72" s="7" t="s">
        <v>51</v>
      </c>
      <c r="J72" s="587" t="s">
        <v>49</v>
      </c>
      <c r="K72" s="587"/>
      <c r="L72" s="587"/>
      <c r="M72" s="7" t="s">
        <v>100</v>
      </c>
      <c r="N72" s="7"/>
      <c r="O72" s="7" t="s">
        <v>52</v>
      </c>
      <c r="P72" s="7"/>
      <c r="Q72" s="7" t="s">
        <v>58</v>
      </c>
      <c r="R72" s="7" t="s">
        <v>359</v>
      </c>
      <c r="S72" s="7" t="s">
        <v>359</v>
      </c>
      <c r="T72" s="7" t="s">
        <v>84</v>
      </c>
      <c r="U72" s="587" t="s">
        <v>83</v>
      </c>
      <c r="V72" s="588"/>
      <c r="W72" s="588"/>
      <c r="X72" s="588"/>
      <c r="Y72" s="7"/>
    </row>
    <row r="73" spans="2:25" ht="15.95" customHeight="1" x14ac:dyDescent="0.15">
      <c r="B73" s="603"/>
      <c r="C73" s="599" t="s">
        <v>69</v>
      </c>
      <c r="D73" s="600"/>
      <c r="E73" s="150">
        <v>2</v>
      </c>
      <c r="F73" s="151">
        <v>58.099998474121094</v>
      </c>
      <c r="G73" s="7" t="s">
        <v>54</v>
      </c>
      <c r="H73" s="7" t="s">
        <v>56</v>
      </c>
      <c r="I73" s="7" t="s">
        <v>51</v>
      </c>
      <c r="J73" s="587" t="s">
        <v>49</v>
      </c>
      <c r="K73" s="587"/>
      <c r="L73" s="587"/>
      <c r="M73" s="7" t="s">
        <v>100</v>
      </c>
      <c r="N73" s="7"/>
      <c r="O73" s="7" t="s">
        <v>52</v>
      </c>
      <c r="P73" s="7"/>
      <c r="Q73" s="7" t="s">
        <v>58</v>
      </c>
      <c r="R73" s="7" t="s">
        <v>359</v>
      </c>
      <c r="S73" s="7" t="s">
        <v>359</v>
      </c>
      <c r="T73" s="7" t="s">
        <v>84</v>
      </c>
      <c r="U73" s="587" t="s">
        <v>83</v>
      </c>
      <c r="V73" s="588"/>
      <c r="W73" s="588"/>
      <c r="X73" s="588"/>
      <c r="Y73" s="7"/>
    </row>
    <row r="74" spans="2:25" ht="15.95" customHeight="1" x14ac:dyDescent="0.15">
      <c r="B74" s="603"/>
      <c r="C74" s="599" t="s">
        <v>69</v>
      </c>
      <c r="D74" s="600"/>
      <c r="E74" s="150">
        <v>3</v>
      </c>
      <c r="F74" s="151">
        <v>70</v>
      </c>
      <c r="G74" s="7" t="s">
        <v>73</v>
      </c>
      <c r="H74" s="7" t="s">
        <v>74</v>
      </c>
      <c r="I74" s="7" t="s">
        <v>51</v>
      </c>
      <c r="J74" s="587" t="s">
        <v>45</v>
      </c>
      <c r="K74" s="587"/>
      <c r="L74" s="587"/>
      <c r="M74" s="7" t="s">
        <v>201</v>
      </c>
      <c r="N74" s="7" t="s">
        <v>383</v>
      </c>
      <c r="O74" s="7" t="s">
        <v>58</v>
      </c>
      <c r="P74" s="7"/>
      <c r="Q74" s="7" t="s">
        <v>58</v>
      </c>
      <c r="R74" s="7" t="s">
        <v>359</v>
      </c>
      <c r="S74" s="7" t="s">
        <v>359</v>
      </c>
      <c r="T74" s="7" t="s">
        <v>82</v>
      </c>
      <c r="U74" s="587" t="s">
        <v>82</v>
      </c>
      <c r="V74" s="588"/>
      <c r="W74" s="588"/>
      <c r="X74" s="588"/>
      <c r="Y74" s="7"/>
    </row>
    <row r="75" spans="2:25" ht="15.95" customHeight="1" x14ac:dyDescent="0.15">
      <c r="B75" s="603"/>
      <c r="C75" s="599" t="s">
        <v>69</v>
      </c>
      <c r="D75" s="600"/>
      <c r="E75" s="150">
        <v>4</v>
      </c>
      <c r="F75" s="151">
        <v>68.300003051757813</v>
      </c>
      <c r="G75" s="7" t="s">
        <v>73</v>
      </c>
      <c r="H75" s="7" t="s">
        <v>74</v>
      </c>
      <c r="I75" s="7" t="s">
        <v>47</v>
      </c>
      <c r="J75" s="587" t="s">
        <v>47</v>
      </c>
      <c r="K75" s="587"/>
      <c r="L75" s="587"/>
      <c r="M75" s="7" t="s">
        <v>384</v>
      </c>
      <c r="N75" s="7" t="s">
        <v>385</v>
      </c>
      <c r="O75" s="7" t="s">
        <v>58</v>
      </c>
      <c r="P75" s="7"/>
      <c r="Q75" s="7" t="s">
        <v>58</v>
      </c>
      <c r="R75" s="7" t="s">
        <v>359</v>
      </c>
      <c r="S75" s="7" t="s">
        <v>359</v>
      </c>
      <c r="T75" s="7" t="s">
        <v>82</v>
      </c>
      <c r="U75" s="587" t="s">
        <v>82</v>
      </c>
      <c r="V75" s="588"/>
      <c r="W75" s="588"/>
      <c r="X75" s="588"/>
      <c r="Y75" s="7"/>
    </row>
    <row r="76" spans="2:25" ht="15.95" customHeight="1" x14ac:dyDescent="0.15">
      <c r="B76" s="603"/>
      <c r="C76" s="599" t="s">
        <v>69</v>
      </c>
      <c r="D76" s="600"/>
      <c r="E76" s="150">
        <v>5</v>
      </c>
      <c r="F76" s="151">
        <v>66.800003051757813</v>
      </c>
      <c r="G76" s="7" t="s">
        <v>73</v>
      </c>
      <c r="H76" s="7" t="s">
        <v>74</v>
      </c>
      <c r="I76" s="7" t="s">
        <v>47</v>
      </c>
      <c r="J76" s="587" t="s">
        <v>47</v>
      </c>
      <c r="K76" s="587"/>
      <c r="L76" s="587"/>
      <c r="M76" s="7" t="s">
        <v>386</v>
      </c>
      <c r="N76" s="7" t="s">
        <v>385</v>
      </c>
      <c r="O76" s="7" t="s">
        <v>58</v>
      </c>
      <c r="P76" s="7"/>
      <c r="Q76" s="7" t="s">
        <v>58</v>
      </c>
      <c r="R76" s="7" t="s">
        <v>359</v>
      </c>
      <c r="S76" s="7" t="s">
        <v>359</v>
      </c>
      <c r="T76" s="7" t="s">
        <v>82</v>
      </c>
      <c r="U76" s="587" t="s">
        <v>82</v>
      </c>
      <c r="V76" s="588"/>
      <c r="W76" s="588"/>
      <c r="X76" s="588"/>
      <c r="Y76" s="7"/>
    </row>
    <row r="77" spans="2:25" ht="15.95" customHeight="1" x14ac:dyDescent="0.15">
      <c r="B77" s="603"/>
      <c r="C77" s="599" t="s">
        <v>69</v>
      </c>
      <c r="D77" s="600"/>
      <c r="E77" s="150">
        <v>6</v>
      </c>
      <c r="F77" s="151">
        <v>68.400001525878906</v>
      </c>
      <c r="G77" s="7" t="s">
        <v>73</v>
      </c>
      <c r="H77" s="7" t="s">
        <v>74</v>
      </c>
      <c r="I77" s="7" t="s">
        <v>51</v>
      </c>
      <c r="J77" s="587" t="s">
        <v>45</v>
      </c>
      <c r="K77" s="587"/>
      <c r="L77" s="587"/>
      <c r="M77" s="7" t="s">
        <v>208</v>
      </c>
      <c r="N77" s="7" t="s">
        <v>387</v>
      </c>
      <c r="O77" s="7" t="s">
        <v>58</v>
      </c>
      <c r="P77" s="7"/>
      <c r="Q77" s="7" t="s">
        <v>58</v>
      </c>
      <c r="R77" s="7" t="s">
        <v>359</v>
      </c>
      <c r="S77" s="7" t="s">
        <v>359</v>
      </c>
      <c r="T77" s="7" t="s">
        <v>82</v>
      </c>
      <c r="U77" s="587" t="s">
        <v>82</v>
      </c>
      <c r="V77" s="588"/>
      <c r="W77" s="588"/>
      <c r="X77" s="588"/>
      <c r="Y77" s="7"/>
    </row>
    <row r="78" spans="2:25" ht="15.95" customHeight="1" x14ac:dyDescent="0.15">
      <c r="B78" s="603"/>
      <c r="C78" s="599" t="s">
        <v>69</v>
      </c>
      <c r="D78" s="600"/>
      <c r="E78" s="150">
        <v>7</v>
      </c>
      <c r="F78" s="151">
        <v>69.300003051757813</v>
      </c>
      <c r="G78" s="7" t="s">
        <v>73</v>
      </c>
      <c r="H78" s="7" t="s">
        <v>74</v>
      </c>
      <c r="I78" s="7" t="s">
        <v>51</v>
      </c>
      <c r="J78" s="587" t="s">
        <v>45</v>
      </c>
      <c r="K78" s="587"/>
      <c r="L78" s="587"/>
      <c r="M78" s="7" t="s">
        <v>211</v>
      </c>
      <c r="N78" s="7" t="s">
        <v>388</v>
      </c>
      <c r="O78" s="7" t="s">
        <v>58</v>
      </c>
      <c r="P78" s="7"/>
      <c r="Q78" s="7" t="s">
        <v>58</v>
      </c>
      <c r="R78" s="7" t="s">
        <v>359</v>
      </c>
      <c r="S78" s="7" t="s">
        <v>359</v>
      </c>
      <c r="T78" s="7" t="s">
        <v>82</v>
      </c>
      <c r="U78" s="587" t="s">
        <v>82</v>
      </c>
      <c r="V78" s="588"/>
      <c r="W78" s="588"/>
      <c r="X78" s="588"/>
      <c r="Y78" s="7"/>
    </row>
    <row r="79" spans="2:25" ht="15.95" customHeight="1" x14ac:dyDescent="0.15">
      <c r="B79" s="603"/>
      <c r="C79" s="599" t="s">
        <v>69</v>
      </c>
      <c r="D79" s="600"/>
      <c r="E79" s="150">
        <v>8</v>
      </c>
      <c r="F79" s="151">
        <v>71.400001525878906</v>
      </c>
      <c r="G79" s="7" t="s">
        <v>73</v>
      </c>
      <c r="H79" s="7" t="s">
        <v>74</v>
      </c>
      <c r="I79" s="7" t="s">
        <v>51</v>
      </c>
      <c r="J79" s="587" t="s">
        <v>45</v>
      </c>
      <c r="K79" s="587"/>
      <c r="L79" s="587"/>
      <c r="M79" s="7" t="s">
        <v>213</v>
      </c>
      <c r="N79" s="7" t="s">
        <v>389</v>
      </c>
      <c r="O79" s="7" t="s">
        <v>58</v>
      </c>
      <c r="P79" s="7"/>
      <c r="Q79" s="7" t="s">
        <v>58</v>
      </c>
      <c r="R79" s="7" t="s">
        <v>359</v>
      </c>
      <c r="S79" s="7" t="s">
        <v>359</v>
      </c>
      <c r="T79" s="7" t="s">
        <v>82</v>
      </c>
      <c r="U79" s="587" t="s">
        <v>82</v>
      </c>
      <c r="V79" s="588"/>
      <c r="W79" s="588"/>
      <c r="X79" s="588"/>
      <c r="Y79" s="7"/>
    </row>
    <row r="80" spans="2:25" ht="15.95" customHeight="1" x14ac:dyDescent="0.15">
      <c r="B80" s="603"/>
      <c r="C80" s="599"/>
      <c r="D80" s="600"/>
      <c r="E80" s="150"/>
      <c r="F80" s="151"/>
      <c r="G80" s="7"/>
      <c r="H80" s="7"/>
      <c r="I80" s="7"/>
      <c r="J80" s="587"/>
      <c r="K80" s="587"/>
      <c r="L80" s="587"/>
      <c r="M80" s="7"/>
      <c r="N80" s="7"/>
      <c r="O80" s="7"/>
      <c r="P80" s="7"/>
      <c r="Q80" s="7"/>
      <c r="R80" s="7"/>
      <c r="S80" s="7"/>
      <c r="T80" s="7"/>
      <c r="U80" s="587"/>
      <c r="V80" s="588"/>
      <c r="W80" s="588"/>
      <c r="X80" s="588"/>
      <c r="Y80" s="7"/>
    </row>
    <row r="81" spans="2:25" ht="15.95" customHeight="1" x14ac:dyDescent="0.15">
      <c r="B81" s="603"/>
      <c r="C81" s="599"/>
      <c r="D81" s="600"/>
      <c r="E81" s="150"/>
      <c r="F81" s="151"/>
      <c r="G81" s="7"/>
      <c r="H81" s="7"/>
      <c r="I81" s="7"/>
      <c r="J81" s="587"/>
      <c r="K81" s="587"/>
      <c r="L81" s="587"/>
      <c r="M81" s="7"/>
      <c r="N81" s="7"/>
      <c r="O81" s="7"/>
      <c r="P81" s="7"/>
      <c r="Q81" s="7"/>
      <c r="R81" s="7"/>
      <c r="S81" s="7"/>
      <c r="T81" s="7"/>
      <c r="U81" s="587"/>
      <c r="V81" s="588"/>
      <c r="W81" s="588"/>
      <c r="X81" s="588"/>
      <c r="Y81" s="7"/>
    </row>
    <row r="82" spans="2:25" ht="15.95" customHeight="1" x14ac:dyDescent="0.15">
      <c r="B82" s="603"/>
      <c r="C82" s="599"/>
      <c r="D82" s="600"/>
      <c r="E82" s="150"/>
      <c r="F82" s="151"/>
      <c r="G82" s="7"/>
      <c r="H82" s="7"/>
      <c r="I82" s="7"/>
      <c r="J82" s="587"/>
      <c r="K82" s="587"/>
      <c r="L82" s="587"/>
      <c r="M82" s="7"/>
      <c r="N82" s="7"/>
      <c r="O82" s="7"/>
      <c r="P82" s="7"/>
      <c r="Q82" s="7"/>
      <c r="R82" s="7"/>
      <c r="S82" s="7"/>
      <c r="T82" s="7"/>
      <c r="U82" s="587"/>
      <c r="V82" s="588"/>
      <c r="W82" s="588"/>
      <c r="X82" s="588"/>
      <c r="Y82" s="7"/>
    </row>
    <row r="83" spans="2:25" ht="15.95" customHeight="1" x14ac:dyDescent="0.15">
      <c r="B83" s="603"/>
      <c r="C83" s="599"/>
      <c r="D83" s="600"/>
      <c r="E83" s="150"/>
      <c r="F83" s="151"/>
      <c r="G83" s="7"/>
      <c r="H83" s="7"/>
      <c r="I83" s="7"/>
      <c r="J83" s="587"/>
      <c r="K83" s="587"/>
      <c r="L83" s="587"/>
      <c r="M83" s="7"/>
      <c r="N83" s="7"/>
      <c r="O83" s="7"/>
      <c r="P83" s="7"/>
      <c r="Q83" s="7"/>
      <c r="R83" s="7"/>
      <c r="S83" s="7"/>
      <c r="T83" s="7"/>
      <c r="U83" s="587"/>
      <c r="V83" s="588"/>
      <c r="W83" s="588"/>
      <c r="X83" s="588"/>
      <c r="Y83" s="7"/>
    </row>
    <row r="84" spans="2:25" ht="15.95" customHeight="1" x14ac:dyDescent="0.15">
      <c r="B84" s="603"/>
      <c r="C84" s="599"/>
      <c r="D84" s="600"/>
      <c r="E84" s="150"/>
      <c r="F84" s="151"/>
      <c r="G84" s="7"/>
      <c r="H84" s="7"/>
      <c r="I84" s="7"/>
      <c r="J84" s="587"/>
      <c r="K84" s="587"/>
      <c r="L84" s="587"/>
      <c r="M84" s="7"/>
      <c r="N84" s="7"/>
      <c r="O84" s="7"/>
      <c r="P84" s="7"/>
      <c r="Q84" s="7"/>
      <c r="R84" s="7"/>
      <c r="S84" s="7"/>
      <c r="T84" s="7"/>
      <c r="U84" s="587"/>
      <c r="V84" s="588"/>
      <c r="W84" s="588"/>
      <c r="X84" s="588"/>
      <c r="Y84" s="7"/>
    </row>
    <row r="85" spans="2:25" ht="15.95" customHeight="1" x14ac:dyDescent="0.15">
      <c r="B85" s="603"/>
      <c r="C85" s="599"/>
      <c r="D85" s="600"/>
      <c r="E85" s="150"/>
      <c r="F85" s="151"/>
      <c r="G85" s="7"/>
      <c r="H85" s="7"/>
      <c r="I85" s="7"/>
      <c r="J85" s="587"/>
      <c r="K85" s="587"/>
      <c r="L85" s="587"/>
      <c r="M85" s="7"/>
      <c r="N85" s="7"/>
      <c r="O85" s="7"/>
      <c r="P85" s="7"/>
      <c r="Q85" s="7"/>
      <c r="R85" s="7"/>
      <c r="S85" s="7"/>
      <c r="T85" s="7"/>
      <c r="U85" s="587"/>
      <c r="V85" s="588"/>
      <c r="W85" s="588"/>
      <c r="X85" s="588"/>
      <c r="Y85" s="7"/>
    </row>
    <row r="86" spans="2:25" ht="15.95" customHeight="1" x14ac:dyDescent="0.15">
      <c r="B86" s="603"/>
      <c r="C86" s="599"/>
      <c r="D86" s="600"/>
      <c r="E86" s="150"/>
      <c r="F86" s="151"/>
      <c r="G86" s="7"/>
      <c r="H86" s="7"/>
      <c r="I86" s="7"/>
      <c r="J86" s="587"/>
      <c r="K86" s="587"/>
      <c r="L86" s="587"/>
      <c r="M86" s="7"/>
      <c r="N86" s="7"/>
      <c r="O86" s="7"/>
      <c r="P86" s="7"/>
      <c r="Q86" s="7"/>
      <c r="R86" s="7"/>
      <c r="S86" s="7"/>
      <c r="T86" s="7"/>
      <c r="U86" s="587"/>
      <c r="V86" s="588"/>
      <c r="W86" s="588"/>
      <c r="X86" s="588"/>
      <c r="Y86" s="7"/>
    </row>
    <row r="87" spans="2:25" ht="15.95" customHeight="1" x14ac:dyDescent="0.15">
      <c r="B87" s="603"/>
      <c r="C87" s="599"/>
      <c r="D87" s="600"/>
      <c r="E87" s="150"/>
      <c r="F87" s="151"/>
      <c r="G87" s="7"/>
      <c r="H87" s="7"/>
      <c r="I87" s="7"/>
      <c r="J87" s="587"/>
      <c r="K87" s="587"/>
      <c r="L87" s="587"/>
      <c r="M87" s="7"/>
      <c r="N87" s="7"/>
      <c r="O87" s="7"/>
      <c r="P87" s="7"/>
      <c r="Q87" s="7"/>
      <c r="R87" s="7"/>
      <c r="S87" s="7"/>
      <c r="T87" s="7"/>
      <c r="U87" s="587"/>
      <c r="V87" s="588"/>
      <c r="W87" s="588"/>
      <c r="X87" s="588"/>
      <c r="Y87" s="7"/>
    </row>
    <row r="88" spans="2:25" ht="15.95" customHeight="1" x14ac:dyDescent="0.15">
      <c r="B88" s="604"/>
      <c r="C88" s="599"/>
      <c r="D88" s="600"/>
      <c r="E88" s="150"/>
      <c r="F88" s="151"/>
      <c r="G88" s="7"/>
      <c r="H88" s="7"/>
      <c r="I88" s="7"/>
      <c r="J88" s="587"/>
      <c r="K88" s="587"/>
      <c r="L88" s="587"/>
      <c r="M88" s="7"/>
      <c r="N88" s="7"/>
      <c r="O88" s="7"/>
      <c r="P88" s="7"/>
      <c r="Q88" s="7"/>
      <c r="R88" s="7"/>
      <c r="S88" s="7"/>
      <c r="T88" s="7"/>
      <c r="U88" s="587"/>
      <c r="V88" s="588"/>
      <c r="W88" s="588"/>
      <c r="X88" s="588"/>
      <c r="Y88" s="7"/>
    </row>
    <row r="89" spans="2:25" ht="15.95" customHeight="1" x14ac:dyDescent="0.15">
      <c r="B89" s="602" t="s">
        <v>381</v>
      </c>
      <c r="C89" s="599"/>
      <c r="D89" s="600"/>
      <c r="E89" s="150"/>
      <c r="F89" s="151"/>
      <c r="G89" s="7"/>
      <c r="H89" s="7"/>
      <c r="I89" s="7"/>
      <c r="J89" s="587"/>
      <c r="K89" s="587"/>
      <c r="L89" s="587"/>
      <c r="M89" s="7"/>
      <c r="N89" s="7"/>
      <c r="O89" s="7"/>
      <c r="P89" s="7"/>
      <c r="Q89" s="7"/>
      <c r="R89" s="7"/>
      <c r="S89" s="7"/>
      <c r="T89" s="7"/>
      <c r="U89" s="587"/>
      <c r="V89" s="588"/>
      <c r="W89" s="588"/>
      <c r="X89" s="588"/>
      <c r="Y89" s="7"/>
    </row>
    <row r="90" spans="2:25" ht="15.95" customHeight="1" x14ac:dyDescent="0.15">
      <c r="B90" s="603"/>
      <c r="C90" s="599"/>
      <c r="D90" s="600"/>
      <c r="E90" s="150"/>
      <c r="F90" s="151"/>
      <c r="G90" s="7"/>
      <c r="H90" s="7"/>
      <c r="I90" s="7"/>
      <c r="J90" s="587"/>
      <c r="K90" s="587"/>
      <c r="L90" s="587"/>
      <c r="M90" s="7"/>
      <c r="N90" s="7"/>
      <c r="O90" s="7"/>
      <c r="P90" s="7"/>
      <c r="Q90" s="7"/>
      <c r="R90" s="7"/>
      <c r="S90" s="7"/>
      <c r="T90" s="7"/>
      <c r="U90" s="587"/>
      <c r="V90" s="588"/>
      <c r="W90" s="588"/>
      <c r="X90" s="588"/>
      <c r="Y90" s="7"/>
    </row>
    <row r="91" spans="2:25" ht="15.95" customHeight="1" x14ac:dyDescent="0.15">
      <c r="B91" s="603"/>
      <c r="C91" s="599"/>
      <c r="D91" s="600"/>
      <c r="E91" s="150"/>
      <c r="F91" s="151"/>
      <c r="G91" s="7"/>
      <c r="H91" s="7"/>
      <c r="I91" s="7"/>
      <c r="J91" s="587"/>
      <c r="K91" s="587"/>
      <c r="L91" s="587"/>
      <c r="M91" s="7"/>
      <c r="N91" s="7"/>
      <c r="O91" s="7"/>
      <c r="P91" s="7"/>
      <c r="Q91" s="7"/>
      <c r="R91" s="7"/>
      <c r="S91" s="7"/>
      <c r="T91" s="7"/>
      <c r="U91" s="587"/>
      <c r="V91" s="588"/>
      <c r="W91" s="588"/>
      <c r="X91" s="588"/>
      <c r="Y91" s="7"/>
    </row>
    <row r="92" spans="2:25" ht="15.95" customHeight="1" x14ac:dyDescent="0.15">
      <c r="B92" s="603"/>
      <c r="C92" s="599"/>
      <c r="D92" s="600"/>
      <c r="E92" s="150"/>
      <c r="F92" s="151"/>
      <c r="G92" s="7"/>
      <c r="H92" s="7"/>
      <c r="I92" s="7"/>
      <c r="J92" s="587"/>
      <c r="K92" s="587"/>
      <c r="L92" s="587"/>
      <c r="M92" s="7"/>
      <c r="N92" s="7"/>
      <c r="O92" s="7"/>
      <c r="P92" s="7"/>
      <c r="Q92" s="7"/>
      <c r="R92" s="7"/>
      <c r="S92" s="7"/>
      <c r="T92" s="7"/>
      <c r="U92" s="587"/>
      <c r="V92" s="588"/>
      <c r="W92" s="588"/>
      <c r="X92" s="588"/>
      <c r="Y92" s="7"/>
    </row>
    <row r="93" spans="2:25" ht="15.95" customHeight="1" x14ac:dyDescent="0.15">
      <c r="B93" s="603"/>
      <c r="C93" s="599"/>
      <c r="D93" s="600"/>
      <c r="E93" s="150"/>
      <c r="F93" s="151"/>
      <c r="G93" s="7"/>
      <c r="H93" s="7"/>
      <c r="I93" s="7"/>
      <c r="J93" s="587"/>
      <c r="K93" s="587"/>
      <c r="L93" s="587"/>
      <c r="M93" s="7"/>
      <c r="N93" s="7"/>
      <c r="O93" s="7"/>
      <c r="P93" s="7"/>
      <c r="Q93" s="7"/>
      <c r="R93" s="7"/>
      <c r="S93" s="7"/>
      <c r="T93" s="7"/>
      <c r="U93" s="587"/>
      <c r="V93" s="588"/>
      <c r="W93" s="588"/>
      <c r="X93" s="588"/>
      <c r="Y93" s="7"/>
    </row>
    <row r="94" spans="2:25" ht="15.95" customHeight="1" x14ac:dyDescent="0.15">
      <c r="B94" s="603"/>
      <c r="C94" s="599"/>
      <c r="D94" s="600"/>
      <c r="E94" s="150"/>
      <c r="F94" s="151"/>
      <c r="G94" s="7"/>
      <c r="H94" s="7"/>
      <c r="I94" s="7"/>
      <c r="J94" s="587"/>
      <c r="K94" s="587"/>
      <c r="L94" s="587"/>
      <c r="M94" s="7"/>
      <c r="N94" s="7"/>
      <c r="O94" s="7"/>
      <c r="P94" s="7"/>
      <c r="Q94" s="7"/>
      <c r="R94" s="7"/>
      <c r="S94" s="7"/>
      <c r="T94" s="7"/>
      <c r="U94" s="587"/>
      <c r="V94" s="588"/>
      <c r="W94" s="588"/>
      <c r="X94" s="588"/>
      <c r="Y94" s="7"/>
    </row>
    <row r="95" spans="2:25" ht="15.95" customHeight="1" x14ac:dyDescent="0.15">
      <c r="B95" s="603"/>
      <c r="C95" s="599"/>
      <c r="D95" s="600"/>
      <c r="E95" s="150"/>
      <c r="F95" s="151"/>
      <c r="G95" s="7"/>
      <c r="H95" s="7"/>
      <c r="I95" s="7"/>
      <c r="J95" s="587"/>
      <c r="K95" s="587"/>
      <c r="L95" s="587"/>
      <c r="M95" s="7"/>
      <c r="N95" s="7"/>
      <c r="O95" s="7"/>
      <c r="P95" s="7"/>
      <c r="Q95" s="7"/>
      <c r="R95" s="7"/>
      <c r="S95" s="7"/>
      <c r="T95" s="7"/>
      <c r="U95" s="587"/>
      <c r="V95" s="588"/>
      <c r="W95" s="588"/>
      <c r="X95" s="588"/>
      <c r="Y95" s="7"/>
    </row>
    <row r="96" spans="2:25" ht="15.95" customHeight="1" x14ac:dyDescent="0.15">
      <c r="B96" s="603"/>
      <c r="C96" s="599"/>
      <c r="D96" s="600"/>
      <c r="E96" s="150"/>
      <c r="F96" s="151"/>
      <c r="G96" s="7"/>
      <c r="H96" s="7"/>
      <c r="I96" s="7"/>
      <c r="J96" s="587"/>
      <c r="K96" s="587"/>
      <c r="L96" s="587"/>
      <c r="M96" s="7"/>
      <c r="N96" s="7"/>
      <c r="O96" s="7"/>
      <c r="P96" s="7"/>
      <c r="Q96" s="7"/>
      <c r="R96" s="7"/>
      <c r="S96" s="7"/>
      <c r="T96" s="7"/>
      <c r="U96" s="587"/>
      <c r="V96" s="588"/>
      <c r="W96" s="588"/>
      <c r="X96" s="588"/>
      <c r="Y96" s="7"/>
    </row>
    <row r="97" spans="2:25" ht="15.95" customHeight="1" x14ac:dyDescent="0.15">
      <c r="B97" s="603"/>
      <c r="C97" s="599"/>
      <c r="D97" s="600"/>
      <c r="E97" s="150"/>
      <c r="F97" s="151"/>
      <c r="G97" s="7"/>
      <c r="H97" s="7"/>
      <c r="I97" s="7"/>
      <c r="J97" s="587"/>
      <c r="K97" s="587"/>
      <c r="L97" s="587"/>
      <c r="M97" s="7"/>
      <c r="N97" s="7"/>
      <c r="O97" s="7"/>
      <c r="P97" s="7"/>
      <c r="Q97" s="7"/>
      <c r="R97" s="7"/>
      <c r="S97" s="7"/>
      <c r="T97" s="7"/>
      <c r="U97" s="587"/>
      <c r="V97" s="588"/>
      <c r="W97" s="588"/>
      <c r="X97" s="588"/>
      <c r="Y97" s="7"/>
    </row>
    <row r="98" spans="2:25" ht="15.95" customHeight="1" x14ac:dyDescent="0.15">
      <c r="B98" s="603"/>
      <c r="C98" s="599"/>
      <c r="D98" s="600"/>
      <c r="E98" s="150"/>
      <c r="F98" s="151"/>
      <c r="G98" s="7"/>
      <c r="H98" s="7"/>
      <c r="I98" s="7"/>
      <c r="J98" s="587"/>
      <c r="K98" s="587"/>
      <c r="L98" s="587"/>
      <c r="M98" s="7"/>
      <c r="N98" s="7"/>
      <c r="O98" s="7"/>
      <c r="P98" s="7"/>
      <c r="Q98" s="7"/>
      <c r="R98" s="7"/>
      <c r="S98" s="7"/>
      <c r="T98" s="7"/>
      <c r="U98" s="587"/>
      <c r="V98" s="588"/>
      <c r="W98" s="588"/>
      <c r="X98" s="588"/>
      <c r="Y98" s="7"/>
    </row>
    <row r="99" spans="2:25" ht="15.95" customHeight="1" x14ac:dyDescent="0.15">
      <c r="B99" s="603"/>
      <c r="C99" s="599"/>
      <c r="D99" s="600"/>
      <c r="E99" s="150"/>
      <c r="F99" s="151"/>
      <c r="G99" s="7"/>
      <c r="H99" s="7"/>
      <c r="I99" s="7"/>
      <c r="J99" s="587"/>
      <c r="K99" s="587"/>
      <c r="L99" s="587"/>
      <c r="M99" s="7"/>
      <c r="N99" s="7"/>
      <c r="O99" s="7"/>
      <c r="P99" s="7"/>
      <c r="Q99" s="7"/>
      <c r="R99" s="7"/>
      <c r="S99" s="7"/>
      <c r="T99" s="7"/>
      <c r="U99" s="587"/>
      <c r="V99" s="588"/>
      <c r="W99" s="588"/>
      <c r="X99" s="588"/>
      <c r="Y99" s="7"/>
    </row>
    <row r="100" spans="2:25" ht="15.95" customHeight="1" x14ac:dyDescent="0.15">
      <c r="B100" s="603"/>
      <c r="C100" s="599"/>
      <c r="D100" s="600"/>
      <c r="E100" s="150"/>
      <c r="F100" s="151"/>
      <c r="G100" s="7"/>
      <c r="H100" s="7"/>
      <c r="I100" s="7"/>
      <c r="J100" s="587"/>
      <c r="K100" s="587"/>
      <c r="L100" s="587"/>
      <c r="M100" s="7"/>
      <c r="N100" s="7"/>
      <c r="O100" s="7"/>
      <c r="P100" s="7"/>
      <c r="Q100" s="7"/>
      <c r="R100" s="7"/>
      <c r="S100" s="7"/>
      <c r="T100" s="7"/>
      <c r="U100" s="587"/>
      <c r="V100" s="588"/>
      <c r="W100" s="588"/>
      <c r="X100" s="588"/>
      <c r="Y100" s="7"/>
    </row>
    <row r="101" spans="2:25" ht="15.95" customHeight="1" x14ac:dyDescent="0.15">
      <c r="B101" s="603"/>
      <c r="C101" s="599"/>
      <c r="D101" s="600"/>
      <c r="E101" s="150"/>
      <c r="F101" s="151"/>
      <c r="G101" s="7"/>
      <c r="H101" s="7"/>
      <c r="I101" s="7"/>
      <c r="J101" s="587"/>
      <c r="K101" s="587"/>
      <c r="L101" s="587"/>
      <c r="M101" s="7"/>
      <c r="N101" s="7"/>
      <c r="O101" s="7"/>
      <c r="P101" s="7"/>
      <c r="Q101" s="7"/>
      <c r="R101" s="7"/>
      <c r="S101" s="7"/>
      <c r="T101" s="7"/>
      <c r="U101" s="587"/>
      <c r="V101" s="588"/>
      <c r="W101" s="588"/>
      <c r="X101" s="588"/>
      <c r="Y101" s="7"/>
    </row>
    <row r="102" spans="2:25" ht="15.95" customHeight="1" x14ac:dyDescent="0.15">
      <c r="B102" s="603"/>
      <c r="C102" s="599"/>
      <c r="D102" s="600"/>
      <c r="E102" s="150"/>
      <c r="F102" s="151"/>
      <c r="G102" s="7"/>
      <c r="H102" s="7"/>
      <c r="I102" s="7"/>
      <c r="J102" s="587"/>
      <c r="K102" s="587"/>
      <c r="L102" s="587"/>
      <c r="M102" s="7"/>
      <c r="N102" s="7"/>
      <c r="O102" s="7"/>
      <c r="P102" s="7"/>
      <c r="Q102" s="7"/>
      <c r="R102" s="7"/>
      <c r="S102" s="7"/>
      <c r="T102" s="7"/>
      <c r="U102" s="587"/>
      <c r="V102" s="588"/>
      <c r="W102" s="588"/>
      <c r="X102" s="588"/>
      <c r="Y102" s="7"/>
    </row>
    <row r="103" spans="2:25" ht="15.95" customHeight="1" x14ac:dyDescent="0.15">
      <c r="B103" s="603"/>
      <c r="C103" s="599"/>
      <c r="D103" s="600"/>
      <c r="E103" s="150"/>
      <c r="F103" s="151"/>
      <c r="G103" s="7"/>
      <c r="H103" s="7"/>
      <c r="I103" s="7"/>
      <c r="J103" s="587"/>
      <c r="K103" s="587"/>
      <c r="L103" s="587"/>
      <c r="M103" s="7"/>
      <c r="N103" s="7"/>
      <c r="O103" s="7"/>
      <c r="P103" s="7"/>
      <c r="Q103" s="7"/>
      <c r="R103" s="7"/>
      <c r="S103" s="7"/>
      <c r="T103" s="7"/>
      <c r="U103" s="587"/>
      <c r="V103" s="588"/>
      <c r="W103" s="588"/>
      <c r="X103" s="588"/>
      <c r="Y103" s="7"/>
    </row>
    <row r="104" spans="2:25" ht="15.95" customHeight="1" x14ac:dyDescent="0.15">
      <c r="B104" s="603"/>
      <c r="C104" s="599"/>
      <c r="D104" s="600"/>
      <c r="E104" s="150"/>
      <c r="F104" s="151"/>
      <c r="G104" s="7"/>
      <c r="H104" s="7"/>
      <c r="I104" s="7"/>
      <c r="J104" s="587"/>
      <c r="K104" s="587"/>
      <c r="L104" s="587"/>
      <c r="M104" s="7"/>
      <c r="N104" s="7"/>
      <c r="O104" s="7"/>
      <c r="P104" s="7"/>
      <c r="Q104" s="7"/>
      <c r="R104" s="7"/>
      <c r="S104" s="7"/>
      <c r="T104" s="7"/>
      <c r="U104" s="587"/>
      <c r="V104" s="588"/>
      <c r="W104" s="588"/>
      <c r="X104" s="588"/>
      <c r="Y104" s="7"/>
    </row>
    <row r="105" spans="2:25" ht="15.95" customHeight="1" x14ac:dyDescent="0.15">
      <c r="B105" s="603"/>
      <c r="C105" s="599"/>
      <c r="D105" s="600"/>
      <c r="E105" s="150"/>
      <c r="F105" s="151"/>
      <c r="G105" s="7"/>
      <c r="H105" s="7"/>
      <c r="I105" s="7"/>
      <c r="J105" s="587"/>
      <c r="K105" s="587"/>
      <c r="L105" s="587"/>
      <c r="M105" s="7"/>
      <c r="N105" s="7"/>
      <c r="O105" s="7"/>
      <c r="P105" s="7"/>
      <c r="Q105" s="7"/>
      <c r="R105" s="7"/>
      <c r="S105" s="7"/>
      <c r="T105" s="7"/>
      <c r="U105" s="587"/>
      <c r="V105" s="588"/>
      <c r="W105" s="588"/>
      <c r="X105" s="588"/>
      <c r="Y105" s="7"/>
    </row>
    <row r="106" spans="2:25" ht="15.95" customHeight="1" x14ac:dyDescent="0.15">
      <c r="B106" s="603"/>
      <c r="C106" s="599"/>
      <c r="D106" s="600"/>
      <c r="E106" s="150"/>
      <c r="F106" s="151"/>
      <c r="G106" s="7"/>
      <c r="H106" s="7"/>
      <c r="I106" s="7"/>
      <c r="J106" s="587"/>
      <c r="K106" s="587"/>
      <c r="L106" s="587"/>
      <c r="M106" s="7"/>
      <c r="N106" s="7"/>
      <c r="O106" s="7"/>
      <c r="P106" s="7"/>
      <c r="Q106" s="7"/>
      <c r="R106" s="7"/>
      <c r="S106" s="7"/>
      <c r="T106" s="7"/>
      <c r="U106" s="587"/>
      <c r="V106" s="588"/>
      <c r="W106" s="588"/>
      <c r="X106" s="588"/>
      <c r="Y106" s="7"/>
    </row>
    <row r="107" spans="2:25" ht="15.95" customHeight="1" x14ac:dyDescent="0.15">
      <c r="B107" s="603"/>
      <c r="C107" s="599"/>
      <c r="D107" s="600"/>
      <c r="E107" s="150"/>
      <c r="F107" s="151"/>
      <c r="G107" s="7"/>
      <c r="H107" s="7"/>
      <c r="I107" s="7"/>
      <c r="J107" s="587"/>
      <c r="K107" s="587"/>
      <c r="L107" s="587"/>
      <c r="M107" s="7"/>
      <c r="N107" s="7"/>
      <c r="O107" s="7"/>
      <c r="P107" s="7"/>
      <c r="Q107" s="7"/>
      <c r="R107" s="7"/>
      <c r="S107" s="7"/>
      <c r="T107" s="7"/>
      <c r="U107" s="587"/>
      <c r="V107" s="588"/>
      <c r="W107" s="588"/>
      <c r="X107" s="588"/>
      <c r="Y107" s="7"/>
    </row>
    <row r="108" spans="2:25" ht="15.95" customHeight="1" x14ac:dyDescent="0.15">
      <c r="B108" s="603"/>
      <c r="C108" s="599"/>
      <c r="D108" s="600"/>
      <c r="E108" s="150"/>
      <c r="F108" s="151"/>
      <c r="G108" s="7"/>
      <c r="H108" s="7"/>
      <c r="I108" s="7"/>
      <c r="J108" s="587"/>
      <c r="K108" s="587"/>
      <c r="L108" s="587"/>
      <c r="M108" s="7"/>
      <c r="N108" s="7"/>
      <c r="O108" s="7"/>
      <c r="P108" s="7"/>
      <c r="Q108" s="7"/>
      <c r="R108" s="7"/>
      <c r="S108" s="7"/>
      <c r="T108" s="7"/>
      <c r="U108" s="587"/>
      <c r="V108" s="588"/>
      <c r="W108" s="588"/>
      <c r="X108" s="588"/>
      <c r="Y108" s="7"/>
    </row>
    <row r="109" spans="2:25" ht="15.95" customHeight="1" x14ac:dyDescent="0.15">
      <c r="B109" s="603"/>
      <c r="C109" s="599"/>
      <c r="D109" s="600"/>
      <c r="E109" s="150"/>
      <c r="F109" s="151"/>
      <c r="G109" s="7"/>
      <c r="H109" s="7"/>
      <c r="I109" s="7"/>
      <c r="J109" s="587"/>
      <c r="K109" s="587"/>
      <c r="L109" s="587"/>
      <c r="M109" s="7"/>
      <c r="N109" s="7"/>
      <c r="O109" s="7"/>
      <c r="P109" s="7"/>
      <c r="Q109" s="7"/>
      <c r="R109" s="7"/>
      <c r="S109" s="7"/>
      <c r="T109" s="7"/>
      <c r="U109" s="587"/>
      <c r="V109" s="588"/>
      <c r="W109" s="588"/>
      <c r="X109" s="588"/>
      <c r="Y109" s="7"/>
    </row>
    <row r="110" spans="2:25" ht="15.95" customHeight="1" x14ac:dyDescent="0.15">
      <c r="B110" s="603"/>
      <c r="C110" s="599"/>
      <c r="D110" s="600"/>
      <c r="E110" s="150"/>
      <c r="F110" s="151"/>
      <c r="G110" s="7"/>
      <c r="H110" s="7"/>
      <c r="I110" s="7"/>
      <c r="J110" s="587"/>
      <c r="K110" s="587"/>
      <c r="L110" s="587"/>
      <c r="M110" s="7"/>
      <c r="N110" s="7"/>
      <c r="O110" s="7"/>
      <c r="P110" s="7"/>
      <c r="Q110" s="7"/>
      <c r="R110" s="7"/>
      <c r="S110" s="7"/>
      <c r="T110" s="7"/>
      <c r="U110" s="587"/>
      <c r="V110" s="588"/>
      <c r="W110" s="588"/>
      <c r="X110" s="588"/>
      <c r="Y110" s="7"/>
    </row>
    <row r="111" spans="2:25" ht="15.95" customHeight="1" x14ac:dyDescent="0.15">
      <c r="B111" s="603"/>
      <c r="C111" s="599"/>
      <c r="D111" s="600"/>
      <c r="E111" s="150"/>
      <c r="F111" s="151"/>
      <c r="G111" s="7"/>
      <c r="H111" s="7"/>
      <c r="I111" s="7"/>
      <c r="J111" s="587"/>
      <c r="K111" s="587"/>
      <c r="L111" s="587"/>
      <c r="M111" s="7"/>
      <c r="N111" s="7"/>
      <c r="O111" s="7"/>
      <c r="P111" s="7"/>
      <c r="Q111" s="7"/>
      <c r="R111" s="7"/>
      <c r="S111" s="7"/>
      <c r="T111" s="7"/>
      <c r="U111" s="587"/>
      <c r="V111" s="588"/>
      <c r="W111" s="588"/>
      <c r="X111" s="588"/>
      <c r="Y111" s="7"/>
    </row>
    <row r="112" spans="2:25" ht="15.95" customHeight="1" x14ac:dyDescent="0.15">
      <c r="B112" s="603"/>
      <c r="C112" s="599"/>
      <c r="D112" s="600"/>
      <c r="E112" s="150"/>
      <c r="F112" s="151"/>
      <c r="G112" s="7"/>
      <c r="H112" s="7"/>
      <c r="I112" s="7"/>
      <c r="J112" s="587"/>
      <c r="K112" s="587"/>
      <c r="L112" s="587"/>
      <c r="M112" s="7"/>
      <c r="N112" s="7"/>
      <c r="O112" s="7"/>
      <c r="P112" s="7"/>
      <c r="Q112" s="7"/>
      <c r="R112" s="7"/>
      <c r="S112" s="7"/>
      <c r="T112" s="7"/>
      <c r="U112" s="587"/>
      <c r="V112" s="588"/>
      <c r="W112" s="588"/>
      <c r="X112" s="588"/>
      <c r="Y112" s="7"/>
    </row>
    <row r="113" spans="2:25" ht="15.95" customHeight="1" x14ac:dyDescent="0.15">
      <c r="B113" s="603"/>
      <c r="C113" s="599"/>
      <c r="D113" s="600"/>
      <c r="E113" s="150"/>
      <c r="F113" s="151"/>
      <c r="G113" s="7"/>
      <c r="H113" s="7"/>
      <c r="I113" s="7"/>
      <c r="J113" s="587"/>
      <c r="K113" s="587"/>
      <c r="L113" s="587"/>
      <c r="M113" s="7"/>
      <c r="N113" s="7"/>
      <c r="O113" s="7"/>
      <c r="P113" s="7"/>
      <c r="Q113" s="7"/>
      <c r="R113" s="7"/>
      <c r="S113" s="7"/>
      <c r="T113" s="7"/>
      <c r="U113" s="587"/>
      <c r="V113" s="588"/>
      <c r="W113" s="588"/>
      <c r="X113" s="588"/>
      <c r="Y113" s="7"/>
    </row>
    <row r="114" spans="2:25" ht="15.95" customHeight="1" x14ac:dyDescent="0.15">
      <c r="B114" s="603"/>
      <c r="C114" s="599"/>
      <c r="D114" s="600"/>
      <c r="E114" s="150"/>
      <c r="F114" s="151"/>
      <c r="G114" s="7"/>
      <c r="H114" s="7"/>
      <c r="I114" s="7"/>
      <c r="J114" s="587"/>
      <c r="K114" s="587"/>
      <c r="L114" s="587"/>
      <c r="M114" s="7"/>
      <c r="N114" s="7"/>
      <c r="O114" s="7"/>
      <c r="P114" s="7"/>
      <c r="Q114" s="7"/>
      <c r="R114" s="7"/>
      <c r="S114" s="7"/>
      <c r="T114" s="7"/>
      <c r="U114" s="587"/>
      <c r="V114" s="588"/>
      <c r="W114" s="588"/>
      <c r="X114" s="588"/>
      <c r="Y114" s="7"/>
    </row>
    <row r="115" spans="2:25" ht="15.95" customHeight="1" x14ac:dyDescent="0.15">
      <c r="B115" s="603"/>
      <c r="C115" s="599"/>
      <c r="D115" s="600"/>
      <c r="E115" s="150"/>
      <c r="F115" s="151"/>
      <c r="G115" s="7"/>
      <c r="H115" s="7"/>
      <c r="I115" s="7"/>
      <c r="J115" s="587"/>
      <c r="K115" s="587"/>
      <c r="L115" s="587"/>
      <c r="M115" s="7"/>
      <c r="N115" s="7"/>
      <c r="O115" s="7"/>
      <c r="P115" s="7"/>
      <c r="Q115" s="7"/>
      <c r="R115" s="7"/>
      <c r="S115" s="7"/>
      <c r="T115" s="7"/>
      <c r="U115" s="587"/>
      <c r="V115" s="588"/>
      <c r="W115" s="588"/>
      <c r="X115" s="588"/>
      <c r="Y115" s="7"/>
    </row>
    <row r="116" spans="2:25" ht="15.95" customHeight="1" x14ac:dyDescent="0.15">
      <c r="B116" s="603"/>
      <c r="C116" s="599"/>
      <c r="D116" s="600"/>
      <c r="E116" s="150"/>
      <c r="F116" s="151"/>
      <c r="G116" s="7"/>
      <c r="H116" s="7"/>
      <c r="I116" s="7"/>
      <c r="J116" s="587"/>
      <c r="K116" s="587"/>
      <c r="L116" s="587"/>
      <c r="M116" s="7"/>
      <c r="N116" s="7"/>
      <c r="O116" s="7"/>
      <c r="P116" s="7"/>
      <c r="Q116" s="7"/>
      <c r="R116" s="7"/>
      <c r="S116" s="7"/>
      <c r="T116" s="7"/>
      <c r="U116" s="587"/>
      <c r="V116" s="588"/>
      <c r="W116" s="588"/>
      <c r="X116" s="588"/>
      <c r="Y116" s="7"/>
    </row>
    <row r="117" spans="2:25" ht="15.95" customHeight="1" x14ac:dyDescent="0.15">
      <c r="B117" s="603"/>
      <c r="C117" s="599"/>
      <c r="D117" s="600"/>
      <c r="E117" s="150"/>
      <c r="F117" s="151"/>
      <c r="G117" s="7"/>
      <c r="H117" s="7"/>
      <c r="I117" s="7"/>
      <c r="J117" s="587"/>
      <c r="K117" s="587"/>
      <c r="L117" s="587"/>
      <c r="M117" s="7"/>
      <c r="N117" s="7"/>
      <c r="O117" s="7"/>
      <c r="P117" s="7"/>
      <c r="Q117" s="7"/>
      <c r="R117" s="7"/>
      <c r="S117" s="7"/>
      <c r="T117" s="7"/>
      <c r="U117" s="587"/>
      <c r="V117" s="588"/>
      <c r="W117" s="588"/>
      <c r="X117" s="588"/>
      <c r="Y117" s="7"/>
    </row>
    <row r="118" spans="2:25" ht="15.95" customHeight="1" x14ac:dyDescent="0.15">
      <c r="B118" s="603"/>
      <c r="C118" s="599"/>
      <c r="D118" s="600"/>
      <c r="E118" s="150"/>
      <c r="F118" s="151"/>
      <c r="G118" s="7"/>
      <c r="H118" s="7"/>
      <c r="I118" s="7"/>
      <c r="J118" s="587"/>
      <c r="K118" s="587"/>
      <c r="L118" s="587"/>
      <c r="M118" s="7"/>
      <c r="N118" s="7"/>
      <c r="O118" s="7"/>
      <c r="P118" s="7"/>
      <c r="Q118" s="7"/>
      <c r="R118" s="7"/>
      <c r="S118" s="7"/>
      <c r="T118" s="7"/>
      <c r="U118" s="587"/>
      <c r="V118" s="588"/>
      <c r="W118" s="588"/>
      <c r="X118" s="588"/>
      <c r="Y118" s="7"/>
    </row>
    <row r="119" spans="2:25" ht="15.95" customHeight="1" x14ac:dyDescent="0.15">
      <c r="B119" s="603"/>
      <c r="C119" s="599"/>
      <c r="D119" s="600"/>
      <c r="E119" s="150"/>
      <c r="F119" s="151"/>
      <c r="G119" s="7"/>
      <c r="H119" s="7"/>
      <c r="I119" s="7"/>
      <c r="J119" s="587"/>
      <c r="K119" s="587"/>
      <c r="L119" s="587"/>
      <c r="M119" s="7"/>
      <c r="N119" s="7"/>
      <c r="O119" s="7"/>
      <c r="P119" s="7"/>
      <c r="Q119" s="7"/>
      <c r="R119" s="7"/>
      <c r="S119" s="7"/>
      <c r="T119" s="7"/>
      <c r="U119" s="587"/>
      <c r="V119" s="588"/>
      <c r="W119" s="588"/>
      <c r="X119" s="588"/>
      <c r="Y119" s="7"/>
    </row>
    <row r="120" spans="2:25" ht="15.95" customHeight="1" x14ac:dyDescent="0.15">
      <c r="B120" s="603"/>
      <c r="C120" s="599"/>
      <c r="D120" s="600"/>
      <c r="E120" s="150"/>
      <c r="F120" s="151"/>
      <c r="G120" s="7"/>
      <c r="H120" s="7"/>
      <c r="I120" s="7"/>
      <c r="J120" s="587"/>
      <c r="K120" s="587"/>
      <c r="L120" s="587"/>
      <c r="M120" s="7"/>
      <c r="N120" s="7"/>
      <c r="O120" s="7"/>
      <c r="P120" s="7"/>
      <c r="Q120" s="7"/>
      <c r="R120" s="7"/>
      <c r="S120" s="7"/>
      <c r="T120" s="7"/>
      <c r="U120" s="587"/>
      <c r="V120" s="588"/>
      <c r="W120" s="588"/>
      <c r="X120" s="588"/>
      <c r="Y120" s="7"/>
    </row>
    <row r="121" spans="2:25" ht="15.95" customHeight="1" x14ac:dyDescent="0.15">
      <c r="B121" s="603"/>
      <c r="C121" s="599"/>
      <c r="D121" s="600"/>
      <c r="E121" s="150"/>
      <c r="F121" s="151"/>
      <c r="G121" s="7"/>
      <c r="H121" s="7"/>
      <c r="I121" s="7"/>
      <c r="J121" s="587"/>
      <c r="K121" s="587"/>
      <c r="L121" s="587"/>
      <c r="M121" s="7"/>
      <c r="N121" s="7"/>
      <c r="O121" s="7"/>
      <c r="P121" s="7"/>
      <c r="Q121" s="7"/>
      <c r="R121" s="7"/>
      <c r="S121" s="7"/>
      <c r="T121" s="7"/>
      <c r="U121" s="587"/>
      <c r="V121" s="588"/>
      <c r="W121" s="588"/>
      <c r="X121" s="588"/>
      <c r="Y121" s="7"/>
    </row>
    <row r="122" spans="2:25" ht="15.95" customHeight="1" x14ac:dyDescent="0.15">
      <c r="B122" s="604"/>
      <c r="C122" s="599"/>
      <c r="D122" s="600"/>
      <c r="E122" s="150"/>
      <c r="F122" s="151"/>
      <c r="G122" s="7"/>
      <c r="H122" s="7"/>
      <c r="I122" s="7"/>
      <c r="J122" s="587"/>
      <c r="K122" s="587"/>
      <c r="L122" s="587"/>
      <c r="M122" s="7"/>
      <c r="N122" s="7"/>
      <c r="O122" s="7"/>
      <c r="P122" s="7"/>
      <c r="Q122" s="7"/>
      <c r="R122" s="7"/>
      <c r="S122" s="7"/>
      <c r="T122" s="7"/>
      <c r="U122" s="587"/>
      <c r="V122" s="588"/>
      <c r="W122" s="588"/>
      <c r="X122" s="588"/>
      <c r="Y122" s="7"/>
    </row>
    <row r="123" spans="2:25" ht="15.95" customHeight="1" x14ac:dyDescent="0.15">
      <c r="B123" s="153"/>
      <c r="C123" s="143" t="s">
        <v>390</v>
      </c>
      <c r="D123" s="154"/>
      <c r="F123" s="154"/>
      <c r="G123" s="155"/>
      <c r="H123" s="155"/>
      <c r="I123" s="155"/>
      <c r="J123" s="155"/>
      <c r="K123" s="155"/>
      <c r="L123" s="155"/>
      <c r="M123" s="155"/>
      <c r="N123" s="155"/>
      <c r="O123" s="155"/>
      <c r="P123" s="156"/>
      <c r="Q123" s="22"/>
      <c r="R123" s="154"/>
      <c r="S123" s="154"/>
      <c r="T123" s="155"/>
      <c r="U123" s="157"/>
      <c r="V123" s="157"/>
      <c r="W123" s="157"/>
      <c r="X123" s="157"/>
      <c r="Y123" s="154"/>
    </row>
    <row r="124" spans="2:25" ht="15.95" customHeight="1" x14ac:dyDescent="0.15">
      <c r="B124" s="153"/>
      <c r="C124" s="4" t="s">
        <v>391</v>
      </c>
      <c r="D124" s="154"/>
      <c r="F124" s="154"/>
      <c r="G124" s="155"/>
      <c r="H124" s="155"/>
      <c r="I124" s="155"/>
      <c r="J124" s="155"/>
      <c r="K124" s="155"/>
      <c r="L124" s="155"/>
      <c r="M124" s="155"/>
      <c r="N124" s="155"/>
      <c r="O124" s="155"/>
      <c r="P124" s="156"/>
      <c r="Q124" s="22"/>
      <c r="R124" s="154"/>
      <c r="S124" s="154"/>
      <c r="T124" s="155"/>
      <c r="U124" s="157"/>
      <c r="V124" s="157"/>
      <c r="W124" s="157"/>
      <c r="X124" s="157"/>
      <c r="Y124" s="154"/>
    </row>
    <row r="125" spans="2:25" ht="15.95" customHeight="1" x14ac:dyDescent="0.15">
      <c r="B125" s="158"/>
      <c r="C125" s="60" t="s">
        <v>392</v>
      </c>
      <c r="D125" s="60"/>
      <c r="E125" s="60"/>
      <c r="F125" s="60"/>
      <c r="G125" s="60"/>
      <c r="H125" s="60"/>
      <c r="I125" s="60"/>
      <c r="J125" s="60"/>
      <c r="K125" s="60"/>
      <c r="L125" s="60"/>
      <c r="M125" s="60"/>
      <c r="N125" s="60"/>
      <c r="O125" s="60"/>
      <c r="P125" s="60"/>
      <c r="Q125" s="60"/>
      <c r="R125" s="60"/>
      <c r="S125" s="60"/>
      <c r="T125" s="60"/>
      <c r="U125" s="60"/>
      <c r="V125" s="60"/>
      <c r="W125" s="60"/>
      <c r="X125" s="60"/>
    </row>
    <row r="126" spans="2:25" ht="15.95" customHeight="1" x14ac:dyDescent="0.15">
      <c r="B126" s="60"/>
      <c r="C126" s="60" t="s">
        <v>393</v>
      </c>
      <c r="D126" s="60"/>
      <c r="E126" s="60"/>
      <c r="F126" s="60"/>
      <c r="G126" s="60"/>
      <c r="H126" s="60"/>
      <c r="I126" s="60"/>
      <c r="J126" s="60"/>
      <c r="K126" s="60"/>
      <c r="L126" s="60"/>
      <c r="M126" s="60"/>
      <c r="N126" s="60"/>
      <c r="O126" s="60"/>
      <c r="P126" s="60"/>
      <c r="Q126" s="60"/>
      <c r="R126" s="60"/>
      <c r="S126" s="60"/>
      <c r="T126" s="60"/>
      <c r="U126" s="60"/>
      <c r="V126" s="60"/>
      <c r="W126" s="60"/>
      <c r="X126" s="60"/>
    </row>
    <row r="127" spans="2:25" ht="15.95" customHeight="1" x14ac:dyDescent="0.15">
      <c r="B127" s="60"/>
      <c r="C127" s="60" t="s">
        <v>394</v>
      </c>
      <c r="D127" s="60"/>
      <c r="E127" s="60"/>
      <c r="F127" s="60"/>
      <c r="G127" s="60"/>
      <c r="H127" s="60"/>
      <c r="I127" s="60"/>
      <c r="J127" s="60"/>
      <c r="K127" s="60"/>
      <c r="L127" s="60"/>
      <c r="M127" s="60"/>
      <c r="N127" s="60"/>
      <c r="O127" s="60"/>
      <c r="P127" s="60"/>
      <c r="Q127" s="60"/>
      <c r="R127" s="60"/>
      <c r="S127" s="60"/>
      <c r="T127" s="60"/>
      <c r="U127" s="60"/>
      <c r="V127" s="60"/>
      <c r="W127" s="60"/>
      <c r="X127" s="60"/>
    </row>
    <row r="128" spans="2:25" ht="15.95" customHeight="1" x14ac:dyDescent="0.15">
      <c r="C128" s="1" t="s">
        <v>395</v>
      </c>
    </row>
  </sheetData>
  <dataConsolidate/>
  <mergeCells count="379">
    <mergeCell ref="C122:D122"/>
    <mergeCell ref="J122:L122"/>
    <mergeCell ref="U122:X122"/>
    <mergeCell ref="C120:D120"/>
    <mergeCell ref="J120:L120"/>
    <mergeCell ref="U120:X120"/>
    <mergeCell ref="C121:D121"/>
    <mergeCell ref="J121:L121"/>
    <mergeCell ref="U121:X121"/>
    <mergeCell ref="C118:D118"/>
    <mergeCell ref="J118:L118"/>
    <mergeCell ref="U118:X118"/>
    <mergeCell ref="C119:D119"/>
    <mergeCell ref="J119:L119"/>
    <mergeCell ref="U119:X119"/>
    <mergeCell ref="C116:D116"/>
    <mergeCell ref="J116:L116"/>
    <mergeCell ref="U116:X116"/>
    <mergeCell ref="C117:D117"/>
    <mergeCell ref="J117:L117"/>
    <mergeCell ref="U117:X117"/>
    <mergeCell ref="C114:D114"/>
    <mergeCell ref="J114:L114"/>
    <mergeCell ref="U114:X114"/>
    <mergeCell ref="C115:D115"/>
    <mergeCell ref="J115:L115"/>
    <mergeCell ref="U115:X115"/>
    <mergeCell ref="C112:D112"/>
    <mergeCell ref="J112:L112"/>
    <mergeCell ref="U112:X112"/>
    <mergeCell ref="C113:D113"/>
    <mergeCell ref="J113:L113"/>
    <mergeCell ref="U113:X113"/>
    <mergeCell ref="C110:D110"/>
    <mergeCell ref="J110:L110"/>
    <mergeCell ref="U110:X110"/>
    <mergeCell ref="C111:D111"/>
    <mergeCell ref="J111:L111"/>
    <mergeCell ref="U111:X111"/>
    <mergeCell ref="C108:D108"/>
    <mergeCell ref="J108:L108"/>
    <mergeCell ref="U108:X108"/>
    <mergeCell ref="C109:D109"/>
    <mergeCell ref="J109:L109"/>
    <mergeCell ref="U109:X109"/>
    <mergeCell ref="C106:D106"/>
    <mergeCell ref="J106:L106"/>
    <mergeCell ref="U106:X106"/>
    <mergeCell ref="C107:D107"/>
    <mergeCell ref="J107:L107"/>
    <mergeCell ref="U107:X107"/>
    <mergeCell ref="C104:D104"/>
    <mergeCell ref="J104:L104"/>
    <mergeCell ref="U104:X104"/>
    <mergeCell ref="C105:D105"/>
    <mergeCell ref="J105:L105"/>
    <mergeCell ref="U105:X105"/>
    <mergeCell ref="C102:D102"/>
    <mergeCell ref="J102:L102"/>
    <mergeCell ref="U102:X102"/>
    <mergeCell ref="C103:D103"/>
    <mergeCell ref="J103:L103"/>
    <mergeCell ref="U103:X103"/>
    <mergeCell ref="C100:D100"/>
    <mergeCell ref="J100:L100"/>
    <mergeCell ref="U100:X100"/>
    <mergeCell ref="C101:D101"/>
    <mergeCell ref="J101:L101"/>
    <mergeCell ref="U101:X101"/>
    <mergeCell ref="U98:X98"/>
    <mergeCell ref="C99:D99"/>
    <mergeCell ref="J99:L99"/>
    <mergeCell ref="U99:X99"/>
    <mergeCell ref="C96:D96"/>
    <mergeCell ref="J96:L96"/>
    <mergeCell ref="U96:X96"/>
    <mergeCell ref="C97:D97"/>
    <mergeCell ref="J97:L97"/>
    <mergeCell ref="U97:X97"/>
    <mergeCell ref="B89:B122"/>
    <mergeCell ref="C89:D89"/>
    <mergeCell ref="J89:L89"/>
    <mergeCell ref="U89:X89"/>
    <mergeCell ref="C90:D90"/>
    <mergeCell ref="J90:L90"/>
    <mergeCell ref="U90:X90"/>
    <mergeCell ref="C91:D91"/>
    <mergeCell ref="J91:L91"/>
    <mergeCell ref="U91:X91"/>
    <mergeCell ref="C94:D94"/>
    <mergeCell ref="J94:L94"/>
    <mergeCell ref="U94:X94"/>
    <mergeCell ref="C95:D95"/>
    <mergeCell ref="J95:L95"/>
    <mergeCell ref="U95:X95"/>
    <mergeCell ref="C92:D92"/>
    <mergeCell ref="J92:L92"/>
    <mergeCell ref="U92:X92"/>
    <mergeCell ref="C93:D93"/>
    <mergeCell ref="J93:L93"/>
    <mergeCell ref="U93:X93"/>
    <mergeCell ref="C98:D98"/>
    <mergeCell ref="J98:L98"/>
    <mergeCell ref="C87:D87"/>
    <mergeCell ref="J87:L87"/>
    <mergeCell ref="U87:X87"/>
    <mergeCell ref="C88:D88"/>
    <mergeCell ref="J88:L88"/>
    <mergeCell ref="U88:X88"/>
    <mergeCell ref="C85:D85"/>
    <mergeCell ref="J85:L85"/>
    <mergeCell ref="U85:X85"/>
    <mergeCell ref="C86:D86"/>
    <mergeCell ref="J86:L86"/>
    <mergeCell ref="U86:X86"/>
    <mergeCell ref="C83:D83"/>
    <mergeCell ref="J83:L83"/>
    <mergeCell ref="U83:X83"/>
    <mergeCell ref="C84:D84"/>
    <mergeCell ref="J84:L84"/>
    <mergeCell ref="U84:X84"/>
    <mergeCell ref="C81:D81"/>
    <mergeCell ref="J81:L81"/>
    <mergeCell ref="U81:X81"/>
    <mergeCell ref="C82:D82"/>
    <mergeCell ref="J82:L82"/>
    <mergeCell ref="U82:X82"/>
    <mergeCell ref="C79:D79"/>
    <mergeCell ref="J79:L79"/>
    <mergeCell ref="U79:X79"/>
    <mergeCell ref="C80:D80"/>
    <mergeCell ref="J80:L80"/>
    <mergeCell ref="U80:X80"/>
    <mergeCell ref="C77:D77"/>
    <mergeCell ref="J77:L77"/>
    <mergeCell ref="U77:X77"/>
    <mergeCell ref="C78:D78"/>
    <mergeCell ref="J78:L78"/>
    <mergeCell ref="U78:X78"/>
    <mergeCell ref="C75:D75"/>
    <mergeCell ref="J75:L75"/>
    <mergeCell ref="U75:X75"/>
    <mergeCell ref="C76:D76"/>
    <mergeCell ref="J76:L76"/>
    <mergeCell ref="U76:X76"/>
    <mergeCell ref="C73:D73"/>
    <mergeCell ref="J73:L73"/>
    <mergeCell ref="U73:X73"/>
    <mergeCell ref="C74:D74"/>
    <mergeCell ref="J74:L74"/>
    <mergeCell ref="U74:X74"/>
    <mergeCell ref="C71:D71"/>
    <mergeCell ref="J71:L71"/>
    <mergeCell ref="U71:X71"/>
    <mergeCell ref="C72:D72"/>
    <mergeCell ref="J72:L72"/>
    <mergeCell ref="U72:X72"/>
    <mergeCell ref="C69:D69"/>
    <mergeCell ref="J69:L69"/>
    <mergeCell ref="U69:X69"/>
    <mergeCell ref="C70:D70"/>
    <mergeCell ref="J70:L70"/>
    <mergeCell ref="U70:X70"/>
    <mergeCell ref="C67:D67"/>
    <mergeCell ref="J67:L67"/>
    <mergeCell ref="U67:X67"/>
    <mergeCell ref="C68:D68"/>
    <mergeCell ref="J68:L68"/>
    <mergeCell ref="U68:X68"/>
    <mergeCell ref="C65:D65"/>
    <mergeCell ref="J65:L65"/>
    <mergeCell ref="U65:X65"/>
    <mergeCell ref="C66:D66"/>
    <mergeCell ref="J66:L66"/>
    <mergeCell ref="U66:X66"/>
    <mergeCell ref="C63:D63"/>
    <mergeCell ref="J63:L63"/>
    <mergeCell ref="U63:X63"/>
    <mergeCell ref="C64:D64"/>
    <mergeCell ref="J64:L64"/>
    <mergeCell ref="U64:X64"/>
    <mergeCell ref="C61:D61"/>
    <mergeCell ref="J61:L61"/>
    <mergeCell ref="U61:X61"/>
    <mergeCell ref="C62:D62"/>
    <mergeCell ref="J62:L62"/>
    <mergeCell ref="U62:X62"/>
    <mergeCell ref="C59:D59"/>
    <mergeCell ref="J59:L59"/>
    <mergeCell ref="U59:X59"/>
    <mergeCell ref="C60:D60"/>
    <mergeCell ref="J60:L60"/>
    <mergeCell ref="U60:X60"/>
    <mergeCell ref="C57:D57"/>
    <mergeCell ref="J57:L57"/>
    <mergeCell ref="U57:X57"/>
    <mergeCell ref="C58:D58"/>
    <mergeCell ref="J58:L58"/>
    <mergeCell ref="U58:X58"/>
    <mergeCell ref="J55:L55"/>
    <mergeCell ref="U55:X55"/>
    <mergeCell ref="C56:D56"/>
    <mergeCell ref="J56:L56"/>
    <mergeCell ref="U56:X56"/>
    <mergeCell ref="C53:D53"/>
    <mergeCell ref="J53:L53"/>
    <mergeCell ref="U53:X53"/>
    <mergeCell ref="C54:D54"/>
    <mergeCell ref="J54:L54"/>
    <mergeCell ref="U54:X54"/>
    <mergeCell ref="B49:B88"/>
    <mergeCell ref="C49:D49"/>
    <mergeCell ref="J49:L49"/>
    <mergeCell ref="U49:X49"/>
    <mergeCell ref="C50:D50"/>
    <mergeCell ref="J50:L50"/>
    <mergeCell ref="U50:X50"/>
    <mergeCell ref="C46:D46"/>
    <mergeCell ref="J46:L46"/>
    <mergeCell ref="U46:X46"/>
    <mergeCell ref="C47:D47"/>
    <mergeCell ref="J47:L47"/>
    <mergeCell ref="U47:X47"/>
    <mergeCell ref="B5:B48"/>
    <mergeCell ref="C51:D51"/>
    <mergeCell ref="J51:L51"/>
    <mergeCell ref="U51:X51"/>
    <mergeCell ref="C52:D52"/>
    <mergeCell ref="J52:L52"/>
    <mergeCell ref="U52:X52"/>
    <mergeCell ref="C48:D48"/>
    <mergeCell ref="J48:L48"/>
    <mergeCell ref="U48:X48"/>
    <mergeCell ref="C55:D55"/>
    <mergeCell ref="C44:D44"/>
    <mergeCell ref="J44:L44"/>
    <mergeCell ref="U44:X44"/>
    <mergeCell ref="C45:D45"/>
    <mergeCell ref="J45:L45"/>
    <mergeCell ref="U45:X45"/>
    <mergeCell ref="C42:D42"/>
    <mergeCell ref="J42:L42"/>
    <mergeCell ref="U42:X42"/>
    <mergeCell ref="C43:D43"/>
    <mergeCell ref="J43:L43"/>
    <mergeCell ref="U43:X43"/>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4:D14"/>
    <mergeCell ref="J14:L14"/>
    <mergeCell ref="U14:X14"/>
    <mergeCell ref="C15:D15"/>
    <mergeCell ref="J15:L15"/>
    <mergeCell ref="U15:X15"/>
    <mergeCell ref="C13:D13"/>
    <mergeCell ref="J13:L13"/>
    <mergeCell ref="U13:X13"/>
    <mergeCell ref="C10:D10"/>
    <mergeCell ref="J10:L10"/>
    <mergeCell ref="U10:X10"/>
    <mergeCell ref="C11:D11"/>
    <mergeCell ref="J11:L11"/>
    <mergeCell ref="U11:X11"/>
    <mergeCell ref="C9:D9"/>
    <mergeCell ref="J9:L9"/>
    <mergeCell ref="U9:X9"/>
    <mergeCell ref="P5:S6"/>
    <mergeCell ref="T5:X6"/>
    <mergeCell ref="C5:D8"/>
    <mergeCell ref="E5:E8"/>
    <mergeCell ref="C12:D12"/>
    <mergeCell ref="J12:L12"/>
    <mergeCell ref="U12:X12"/>
    <mergeCell ref="Y5:Y8"/>
    <mergeCell ref="G7:G8"/>
    <mergeCell ref="H7:H8"/>
    <mergeCell ref="I7:I8"/>
    <mergeCell ref="J7:L8"/>
    <mergeCell ref="M7:M8"/>
    <mergeCell ref="N7:N8"/>
    <mergeCell ref="O7:O8"/>
    <mergeCell ref="F4:H4"/>
    <mergeCell ref="I4:J4"/>
    <mergeCell ref="K4:N4"/>
    <mergeCell ref="P4:S4"/>
    <mergeCell ref="F5:F8"/>
    <mergeCell ref="G5:H6"/>
    <mergeCell ref="I5:N6"/>
    <mergeCell ref="P7:Q7"/>
    <mergeCell ref="R7:R8"/>
    <mergeCell ref="S7:S8"/>
    <mergeCell ref="T7:T8"/>
    <mergeCell ref="U7:X8"/>
    <mergeCell ref="B2:X2"/>
    <mergeCell ref="B3:E3"/>
    <mergeCell ref="F3:H3"/>
    <mergeCell ref="I3:J3"/>
    <mergeCell ref="K3:N3"/>
    <mergeCell ref="O3:O4"/>
    <mergeCell ref="P3:S3"/>
    <mergeCell ref="T3:W4"/>
    <mergeCell ref="X3:Y4"/>
    <mergeCell ref="B4:E4"/>
  </mergeCells>
  <phoneticPr fontId="11"/>
  <dataValidations count="1">
    <dataValidation type="list" errorStyle="warning" allowBlank="1" showInputMessage="1" showErrorMessage="1" error="選択出来ません" sqref="H9:H122" xr:uid="{8E2F1131-2332-44FE-9A60-1B181E689527}">
      <formula1>INDIRECT(G9)</formula1>
    </dataValidation>
  </dataValidations>
  <printOptions horizontalCentered="1" verticalCentered="1"/>
  <pageMargins left="0.19685039370078741" right="0.19685039370078741" top="0.78740157480314965" bottom="0" header="0.51181102362204722" footer="0.27559055118110237"/>
  <headerFooter alignWithMargins="0"/>
  <rowBreaks count="2" manualBreakCount="2">
    <brk id="48" min="1" max="24" man="1"/>
    <brk id="88" min="1" max="2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DC492-C8BC-480D-A17B-F53C5B53F90E}">
  <sheetPr codeName="Sheet25"/>
  <dimension ref="B1:X46"/>
  <sheetViews>
    <sheetView showGridLines="0" showZeros="0" view="pageBreakPreview" zoomScale="85" zoomScaleNormal="70" zoomScaleSheetLayoutView="85" workbookViewId="0">
      <selection activeCell="L27" sqref="L27:M27"/>
    </sheetView>
  </sheetViews>
  <sheetFormatPr defaultColWidth="9" defaultRowHeight="15.95" customHeight="1" x14ac:dyDescent="0.15"/>
  <cols>
    <col min="1" max="1" width="1.75" style="143" customWidth="1"/>
    <col min="2" max="2" width="4.125" style="143" customWidth="1"/>
    <col min="3" max="3" width="3.25" style="143" customWidth="1"/>
    <col min="4" max="4" width="3.375" style="143" customWidth="1"/>
    <col min="5" max="5" width="6" style="143" customWidth="1"/>
    <col min="6" max="6" width="6.625" style="143" customWidth="1"/>
    <col min="7" max="8" width="10.375" style="143" customWidth="1"/>
    <col min="9" max="9" width="11.625" style="143" customWidth="1"/>
    <col min="10" max="10" width="10.875" style="143" customWidth="1"/>
    <col min="11" max="11" width="11.25" style="143" customWidth="1"/>
    <col min="12" max="13" width="14.875" style="143" customWidth="1"/>
    <col min="14" max="15" width="10" style="143" customWidth="1"/>
    <col min="16" max="16" width="5.5" style="143" customWidth="1"/>
    <col min="17" max="17" width="5.125" style="143" customWidth="1"/>
    <col min="18" max="18" width="4.625" style="143" customWidth="1"/>
    <col min="19" max="20" width="6.625" style="143" customWidth="1"/>
    <col min="21" max="21" width="4.125" style="143" customWidth="1"/>
    <col min="22" max="22" width="6.375" style="143" customWidth="1"/>
    <col min="23" max="23" width="5" style="143" customWidth="1"/>
    <col min="24" max="24" width="11.5" style="143" customWidth="1"/>
    <col min="25" max="25" width="11.25" style="143" customWidth="1"/>
    <col min="26" max="16384" width="9" style="143"/>
  </cols>
  <sheetData>
    <row r="1" spans="2:24" ht="9.75" customHeight="1" x14ac:dyDescent="0.15">
      <c r="W1" s="60"/>
      <c r="X1" s="60"/>
    </row>
    <row r="2" spans="2:24" ht="24.75" customHeight="1" x14ac:dyDescent="0.15">
      <c r="B2" s="462" t="s">
        <v>396</v>
      </c>
      <c r="C2" s="462"/>
      <c r="D2" s="462"/>
      <c r="E2" s="462"/>
      <c r="F2" s="462"/>
      <c r="G2" s="462"/>
      <c r="H2" s="462"/>
      <c r="I2" s="462"/>
      <c r="J2" s="555"/>
      <c r="K2" s="555"/>
      <c r="L2" s="555"/>
      <c r="M2" s="555"/>
      <c r="N2" s="555"/>
      <c r="O2" s="555"/>
      <c r="P2" s="555"/>
      <c r="Q2" s="555"/>
      <c r="R2" s="555"/>
      <c r="S2" s="555"/>
      <c r="T2" s="555"/>
      <c r="U2" s="555"/>
      <c r="V2" s="555"/>
    </row>
    <row r="3" spans="2:24" ht="20.100000000000001" customHeight="1" x14ac:dyDescent="0.15">
      <c r="B3" s="463" t="s">
        <v>219</v>
      </c>
      <c r="C3" s="464"/>
      <c r="D3" s="464"/>
      <c r="E3" s="465"/>
      <c r="F3" s="262" t="s">
        <v>97</v>
      </c>
      <c r="G3" s="263"/>
      <c r="H3" s="263"/>
      <c r="I3" s="264"/>
      <c r="J3" s="28" t="s">
        <v>244</v>
      </c>
      <c r="K3" s="284" t="s">
        <v>99</v>
      </c>
      <c r="L3" s="284"/>
      <c r="M3" s="471" t="s">
        <v>397</v>
      </c>
      <c r="N3" s="473"/>
      <c r="O3" s="605" t="s">
        <v>70</v>
      </c>
      <c r="P3" s="273"/>
      <c r="Q3" s="273"/>
      <c r="R3" s="274"/>
      <c r="S3" s="483" t="s">
        <v>10</v>
      </c>
      <c r="T3" s="484"/>
      <c r="U3" s="484"/>
      <c r="V3" s="485"/>
      <c r="W3" s="296">
        <v>45642</v>
      </c>
      <c r="X3" s="298"/>
    </row>
    <row r="4" spans="2:24" ht="20.100000000000001" customHeight="1" x14ac:dyDescent="0.15">
      <c r="B4" s="495" t="s">
        <v>250</v>
      </c>
      <c r="C4" s="496"/>
      <c r="D4" s="496"/>
      <c r="E4" s="497"/>
      <c r="F4" s="266" t="s">
        <v>98</v>
      </c>
      <c r="G4" s="267"/>
      <c r="H4" s="267"/>
      <c r="I4" s="289"/>
      <c r="J4" s="29" t="s">
        <v>251</v>
      </c>
      <c r="K4" s="284" t="s">
        <v>81</v>
      </c>
      <c r="L4" s="284"/>
      <c r="M4" s="474"/>
      <c r="N4" s="476"/>
      <c r="O4" s="275" t="s">
        <v>71</v>
      </c>
      <c r="P4" s="276"/>
      <c r="Q4" s="276"/>
      <c r="R4" s="277"/>
      <c r="S4" s="563"/>
      <c r="T4" s="564"/>
      <c r="U4" s="564"/>
      <c r="V4" s="565"/>
      <c r="W4" s="606"/>
      <c r="X4" s="607"/>
    </row>
    <row r="5" spans="2:24" ht="30" customHeight="1" x14ac:dyDescent="0.15">
      <c r="B5" s="602" t="s">
        <v>340</v>
      </c>
      <c r="C5" s="597" t="s">
        <v>341</v>
      </c>
      <c r="D5" s="598"/>
      <c r="E5" s="569" t="s">
        <v>398</v>
      </c>
      <c r="F5" s="569" t="s">
        <v>343</v>
      </c>
      <c r="G5" s="597" t="s">
        <v>399</v>
      </c>
      <c r="H5" s="611"/>
      <c r="I5" s="612"/>
      <c r="J5" s="463" t="s">
        <v>400</v>
      </c>
      <c r="K5" s="464"/>
      <c r="L5" s="464"/>
      <c r="M5" s="464"/>
      <c r="N5" s="589" t="s">
        <v>340</v>
      </c>
      <c r="O5" s="591"/>
      <c r="P5" s="581" t="s">
        <v>401</v>
      </c>
      <c r="Q5" s="595"/>
      <c r="R5" s="595"/>
      <c r="S5" s="595"/>
      <c r="T5" s="595"/>
      <c r="U5" s="582"/>
      <c r="V5" s="581" t="s">
        <v>349</v>
      </c>
      <c r="W5" s="595"/>
      <c r="X5" s="582"/>
    </row>
    <row r="6" spans="2:24" ht="16.5" customHeight="1" x14ac:dyDescent="0.15">
      <c r="B6" s="603"/>
      <c r="C6" s="608"/>
      <c r="D6" s="598"/>
      <c r="E6" s="609"/>
      <c r="F6" s="609"/>
      <c r="G6" s="581" t="s">
        <v>224</v>
      </c>
      <c r="H6" s="582"/>
      <c r="I6" s="501" t="s">
        <v>8</v>
      </c>
      <c r="J6" s="469" t="s">
        <v>402</v>
      </c>
      <c r="K6" s="469"/>
      <c r="L6" s="573" t="s">
        <v>403</v>
      </c>
      <c r="M6" s="573"/>
      <c r="N6" s="501" t="s">
        <v>404</v>
      </c>
      <c r="O6" s="571"/>
      <c r="P6" s="586" t="s">
        <v>357</v>
      </c>
      <c r="Q6" s="501" t="s">
        <v>405</v>
      </c>
      <c r="R6" s="501"/>
      <c r="S6" s="501"/>
      <c r="T6" s="501"/>
      <c r="U6" s="501"/>
      <c r="V6" s="597"/>
      <c r="W6" s="611"/>
      <c r="X6" s="612"/>
    </row>
    <row r="7" spans="2:24" ht="16.5" customHeight="1" x14ac:dyDescent="0.15">
      <c r="B7" s="603"/>
      <c r="C7" s="566"/>
      <c r="D7" s="567"/>
      <c r="E7" s="610"/>
      <c r="F7" s="610"/>
      <c r="G7" s="583"/>
      <c r="H7" s="584"/>
      <c r="I7" s="571"/>
      <c r="J7" s="572"/>
      <c r="K7" s="572"/>
      <c r="L7" s="572"/>
      <c r="M7" s="572"/>
      <c r="N7" s="149" t="s">
        <v>12</v>
      </c>
      <c r="O7" s="149" t="s">
        <v>14</v>
      </c>
      <c r="P7" s="614"/>
      <c r="Q7" s="571"/>
      <c r="R7" s="571"/>
      <c r="S7" s="571"/>
      <c r="T7" s="571"/>
      <c r="U7" s="571"/>
      <c r="V7" s="146"/>
      <c r="W7" s="161"/>
      <c r="X7" s="162"/>
    </row>
    <row r="8" spans="2:24" ht="15.95" customHeight="1" x14ac:dyDescent="0.15">
      <c r="B8" s="603"/>
      <c r="C8" s="336" t="s">
        <v>75</v>
      </c>
      <c r="D8" s="316"/>
      <c r="E8" s="7">
        <v>1</v>
      </c>
      <c r="F8" s="163">
        <v>11.300000190734863</v>
      </c>
      <c r="G8" s="7" t="s">
        <v>316</v>
      </c>
      <c r="H8" s="7" t="s">
        <v>49</v>
      </c>
      <c r="I8" s="7" t="s">
        <v>320</v>
      </c>
      <c r="J8" s="587" t="s">
        <v>322</v>
      </c>
      <c r="K8" s="587"/>
      <c r="L8" s="613" t="s">
        <v>406</v>
      </c>
      <c r="M8" s="316"/>
      <c r="N8" s="7" t="s">
        <v>326</v>
      </c>
      <c r="O8" s="7" t="s">
        <v>326</v>
      </c>
      <c r="P8" s="7"/>
      <c r="Q8" s="587"/>
      <c r="R8" s="587"/>
      <c r="S8" s="587"/>
      <c r="T8" s="587"/>
      <c r="U8" s="587"/>
      <c r="V8" s="336" t="s">
        <v>407</v>
      </c>
      <c r="W8" s="601"/>
      <c r="X8" s="316"/>
    </row>
    <row r="9" spans="2:24" ht="15.95" customHeight="1" x14ac:dyDescent="0.15">
      <c r="B9" s="603"/>
      <c r="C9" s="336" t="s">
        <v>67</v>
      </c>
      <c r="D9" s="316"/>
      <c r="E9" s="7">
        <v>1</v>
      </c>
      <c r="F9" s="163">
        <v>16.899999618530273</v>
      </c>
      <c r="G9" s="7" t="s">
        <v>317</v>
      </c>
      <c r="H9" s="7" t="s">
        <v>318</v>
      </c>
      <c r="I9" s="7" t="s">
        <v>323</v>
      </c>
      <c r="J9" s="587" t="s">
        <v>324</v>
      </c>
      <c r="K9" s="587"/>
      <c r="L9" s="613" t="s">
        <v>408</v>
      </c>
      <c r="M9" s="316"/>
      <c r="N9" s="7" t="s">
        <v>329</v>
      </c>
      <c r="O9" s="7" t="s">
        <v>329</v>
      </c>
      <c r="P9" s="7"/>
      <c r="Q9" s="587"/>
      <c r="R9" s="587"/>
      <c r="S9" s="587"/>
      <c r="T9" s="587"/>
      <c r="U9" s="587"/>
      <c r="V9" s="336" t="s">
        <v>409</v>
      </c>
      <c r="W9" s="601"/>
      <c r="X9" s="316"/>
    </row>
    <row r="10" spans="2:24" ht="15.95" customHeight="1" x14ac:dyDescent="0.15">
      <c r="B10" s="603"/>
      <c r="C10" s="336" t="s">
        <v>91</v>
      </c>
      <c r="D10" s="316"/>
      <c r="E10" s="7">
        <v>1</v>
      </c>
      <c r="F10" s="163">
        <v>42.299999237060547</v>
      </c>
      <c r="G10" s="7" t="s">
        <v>317</v>
      </c>
      <c r="H10" s="7" t="s">
        <v>318</v>
      </c>
      <c r="I10" s="7" t="s">
        <v>323</v>
      </c>
      <c r="J10" s="587" t="s">
        <v>324</v>
      </c>
      <c r="K10" s="587"/>
      <c r="L10" s="613" t="s">
        <v>408</v>
      </c>
      <c r="M10" s="316"/>
      <c r="N10" s="7" t="s">
        <v>329</v>
      </c>
      <c r="O10" s="7" t="s">
        <v>329</v>
      </c>
      <c r="P10" s="7"/>
      <c r="Q10" s="587"/>
      <c r="R10" s="587"/>
      <c r="S10" s="587"/>
      <c r="T10" s="587"/>
      <c r="U10" s="587"/>
      <c r="V10" s="336" t="s">
        <v>409</v>
      </c>
      <c r="W10" s="601"/>
      <c r="X10" s="316"/>
    </row>
    <row r="11" spans="2:24" ht="15.95" customHeight="1" x14ac:dyDescent="0.15">
      <c r="B11" s="603"/>
      <c r="C11" s="336" t="s">
        <v>91</v>
      </c>
      <c r="D11" s="316"/>
      <c r="E11" s="7">
        <v>2</v>
      </c>
      <c r="F11" s="163">
        <v>42.299999237060547</v>
      </c>
      <c r="G11" s="7" t="s">
        <v>317</v>
      </c>
      <c r="H11" s="7" t="s">
        <v>318</v>
      </c>
      <c r="I11" s="7" t="s">
        <v>331</v>
      </c>
      <c r="J11" s="587" t="s">
        <v>324</v>
      </c>
      <c r="K11" s="587"/>
      <c r="L11" s="613" t="s">
        <v>408</v>
      </c>
      <c r="M11" s="316"/>
      <c r="N11" s="7" t="s">
        <v>329</v>
      </c>
      <c r="O11" s="7" t="s">
        <v>329</v>
      </c>
      <c r="P11" s="7"/>
      <c r="Q11" s="587"/>
      <c r="R11" s="587"/>
      <c r="S11" s="587"/>
      <c r="T11" s="587"/>
      <c r="U11" s="587"/>
      <c r="V11" s="336" t="s">
        <v>410</v>
      </c>
      <c r="W11" s="601"/>
      <c r="X11" s="316"/>
    </row>
    <row r="12" spans="2:24" ht="15.95" customHeight="1" x14ac:dyDescent="0.15">
      <c r="B12" s="603"/>
      <c r="C12" s="336" t="s">
        <v>65</v>
      </c>
      <c r="D12" s="316"/>
      <c r="E12" s="7">
        <v>1</v>
      </c>
      <c r="F12" s="163">
        <v>47.900001525878906</v>
      </c>
      <c r="G12" s="7" t="s">
        <v>316</v>
      </c>
      <c r="H12" s="7" t="s">
        <v>49</v>
      </c>
      <c r="I12" s="7" t="s">
        <v>323</v>
      </c>
      <c r="J12" s="587" t="s">
        <v>50</v>
      </c>
      <c r="K12" s="587"/>
      <c r="L12" s="613" t="s">
        <v>406</v>
      </c>
      <c r="M12" s="316"/>
      <c r="N12" s="7" t="s">
        <v>326</v>
      </c>
      <c r="O12" s="7" t="s">
        <v>326</v>
      </c>
      <c r="P12" s="7"/>
      <c r="Q12" s="587"/>
      <c r="R12" s="587"/>
      <c r="S12" s="587"/>
      <c r="T12" s="587"/>
      <c r="U12" s="587"/>
      <c r="V12" s="336" t="s">
        <v>411</v>
      </c>
      <c r="W12" s="601"/>
      <c r="X12" s="316"/>
    </row>
    <row r="13" spans="2:24" ht="15.95" customHeight="1" x14ac:dyDescent="0.15">
      <c r="B13" s="603"/>
      <c r="C13" s="336" t="s">
        <v>65</v>
      </c>
      <c r="D13" s="316"/>
      <c r="E13" s="7">
        <v>2</v>
      </c>
      <c r="F13" s="163">
        <v>48.200000762939453</v>
      </c>
      <c r="G13" s="7" t="s">
        <v>316</v>
      </c>
      <c r="H13" s="7" t="s">
        <v>49</v>
      </c>
      <c r="I13" s="7" t="s">
        <v>323</v>
      </c>
      <c r="J13" s="587" t="s">
        <v>324</v>
      </c>
      <c r="K13" s="587"/>
      <c r="L13" s="587" t="s">
        <v>408</v>
      </c>
      <c r="M13" s="587"/>
      <c r="N13" s="7" t="s">
        <v>329</v>
      </c>
      <c r="O13" s="7" t="s">
        <v>329</v>
      </c>
      <c r="P13" s="7"/>
      <c r="Q13" s="587"/>
      <c r="R13" s="587"/>
      <c r="S13" s="587"/>
      <c r="T13" s="587"/>
      <c r="U13" s="587"/>
      <c r="V13" s="336" t="s">
        <v>334</v>
      </c>
      <c r="W13" s="601"/>
      <c r="X13" s="316"/>
    </row>
    <row r="14" spans="2:24" ht="15.95" customHeight="1" x14ac:dyDescent="0.15">
      <c r="B14" s="603"/>
      <c r="C14" s="336" t="s">
        <v>66</v>
      </c>
      <c r="D14" s="316"/>
      <c r="E14" s="7">
        <v>1</v>
      </c>
      <c r="F14" s="163">
        <v>53.200000762939453</v>
      </c>
      <c r="G14" s="7" t="s">
        <v>316</v>
      </c>
      <c r="H14" s="7" t="s">
        <v>49</v>
      </c>
      <c r="I14" s="7" t="s">
        <v>320</v>
      </c>
      <c r="J14" s="587" t="s">
        <v>322</v>
      </c>
      <c r="K14" s="587"/>
      <c r="L14" s="587" t="s">
        <v>406</v>
      </c>
      <c r="M14" s="587"/>
      <c r="N14" s="7" t="s">
        <v>326</v>
      </c>
      <c r="O14" s="7" t="s">
        <v>326</v>
      </c>
      <c r="P14" s="7"/>
      <c r="Q14" s="587"/>
      <c r="R14" s="587"/>
      <c r="S14" s="587"/>
      <c r="T14" s="587"/>
      <c r="U14" s="587"/>
      <c r="V14" s="336" t="s">
        <v>407</v>
      </c>
      <c r="W14" s="601"/>
      <c r="X14" s="316"/>
    </row>
    <row r="15" spans="2:24" ht="15.95" customHeight="1" x14ac:dyDescent="0.15">
      <c r="B15" s="603"/>
      <c r="C15" s="336" t="s">
        <v>69</v>
      </c>
      <c r="D15" s="316"/>
      <c r="E15" s="7">
        <v>1</v>
      </c>
      <c r="F15" s="163">
        <v>57</v>
      </c>
      <c r="G15" s="7" t="s">
        <v>317</v>
      </c>
      <c r="H15" s="7" t="s">
        <v>318</v>
      </c>
      <c r="I15" s="7" t="s">
        <v>323</v>
      </c>
      <c r="J15" s="587" t="s">
        <v>324</v>
      </c>
      <c r="K15" s="587"/>
      <c r="L15" s="587" t="s">
        <v>408</v>
      </c>
      <c r="M15" s="587"/>
      <c r="N15" s="7" t="s">
        <v>329</v>
      </c>
      <c r="O15" s="7" t="s">
        <v>329</v>
      </c>
      <c r="P15" s="7"/>
      <c r="Q15" s="587"/>
      <c r="R15" s="587"/>
      <c r="S15" s="587"/>
      <c r="T15" s="587"/>
      <c r="U15" s="587"/>
      <c r="V15" s="336" t="s">
        <v>409</v>
      </c>
      <c r="W15" s="601"/>
      <c r="X15" s="316"/>
    </row>
    <row r="16" spans="2:24" ht="15.95" customHeight="1" x14ac:dyDescent="0.15">
      <c r="B16" s="603"/>
      <c r="C16" s="336"/>
      <c r="D16" s="316"/>
      <c r="E16" s="7"/>
      <c r="F16" s="163"/>
      <c r="G16" s="7"/>
      <c r="H16" s="7"/>
      <c r="I16" s="7"/>
      <c r="J16" s="587"/>
      <c r="K16" s="587"/>
      <c r="L16" s="587"/>
      <c r="M16" s="587"/>
      <c r="N16" s="7"/>
      <c r="O16" s="7"/>
      <c r="P16" s="7"/>
      <c r="Q16" s="587"/>
      <c r="R16" s="587"/>
      <c r="S16" s="587"/>
      <c r="T16" s="587"/>
      <c r="U16" s="587"/>
      <c r="V16" s="336"/>
      <c r="W16" s="601"/>
      <c r="X16" s="316"/>
    </row>
    <row r="17" spans="2:24" ht="15.95" customHeight="1" x14ac:dyDescent="0.15">
      <c r="B17" s="603"/>
      <c r="C17" s="336"/>
      <c r="D17" s="316"/>
      <c r="E17" s="7"/>
      <c r="F17" s="163"/>
      <c r="G17" s="7"/>
      <c r="H17" s="7"/>
      <c r="I17" s="7"/>
      <c r="J17" s="587"/>
      <c r="K17" s="587"/>
      <c r="L17" s="587"/>
      <c r="M17" s="587"/>
      <c r="N17" s="7"/>
      <c r="O17" s="7"/>
      <c r="P17" s="7"/>
      <c r="Q17" s="587"/>
      <c r="R17" s="587"/>
      <c r="S17" s="587"/>
      <c r="T17" s="587"/>
      <c r="U17" s="587"/>
      <c r="V17" s="336"/>
      <c r="W17" s="601"/>
      <c r="X17" s="316"/>
    </row>
    <row r="18" spans="2:24" ht="15.95" customHeight="1" x14ac:dyDescent="0.15">
      <c r="B18" s="603"/>
      <c r="C18" s="336"/>
      <c r="D18" s="316"/>
      <c r="E18" s="7"/>
      <c r="F18" s="163"/>
      <c r="G18" s="7"/>
      <c r="H18" s="7"/>
      <c r="I18" s="7"/>
      <c r="J18" s="587"/>
      <c r="K18" s="587"/>
      <c r="L18" s="587"/>
      <c r="M18" s="587"/>
      <c r="N18" s="7"/>
      <c r="O18" s="7"/>
      <c r="P18" s="7"/>
      <c r="Q18" s="587"/>
      <c r="R18" s="587"/>
      <c r="S18" s="587"/>
      <c r="T18" s="587"/>
      <c r="U18" s="587"/>
      <c r="V18" s="336"/>
      <c r="W18" s="601"/>
      <c r="X18" s="316"/>
    </row>
    <row r="19" spans="2:24" ht="15.95" customHeight="1" x14ac:dyDescent="0.15">
      <c r="B19" s="603"/>
      <c r="C19" s="336"/>
      <c r="D19" s="316"/>
      <c r="E19" s="7"/>
      <c r="F19" s="163"/>
      <c r="G19" s="7"/>
      <c r="H19" s="7"/>
      <c r="I19" s="7"/>
      <c r="J19" s="587"/>
      <c r="K19" s="587"/>
      <c r="L19" s="587"/>
      <c r="M19" s="587"/>
      <c r="N19" s="7"/>
      <c r="O19" s="7"/>
      <c r="P19" s="7"/>
      <c r="Q19" s="587"/>
      <c r="R19" s="587"/>
      <c r="S19" s="587"/>
      <c r="T19" s="587"/>
      <c r="U19" s="587"/>
      <c r="V19" s="336"/>
      <c r="W19" s="601"/>
      <c r="X19" s="316"/>
    </row>
    <row r="20" spans="2:24" ht="15.95" customHeight="1" x14ac:dyDescent="0.15">
      <c r="B20" s="603"/>
      <c r="C20" s="336"/>
      <c r="D20" s="316"/>
      <c r="E20" s="7"/>
      <c r="F20" s="163"/>
      <c r="G20" s="7"/>
      <c r="H20" s="7"/>
      <c r="I20" s="7"/>
      <c r="J20" s="587"/>
      <c r="K20" s="587"/>
      <c r="L20" s="587"/>
      <c r="M20" s="587"/>
      <c r="N20" s="7"/>
      <c r="O20" s="7"/>
      <c r="P20" s="7"/>
      <c r="Q20" s="587"/>
      <c r="R20" s="587"/>
      <c r="S20" s="587"/>
      <c r="T20" s="587"/>
      <c r="U20" s="587"/>
      <c r="V20" s="336"/>
      <c r="W20" s="601"/>
      <c r="X20" s="316"/>
    </row>
    <row r="21" spans="2:24" ht="15.95" customHeight="1" x14ac:dyDescent="0.15">
      <c r="B21" s="603"/>
      <c r="C21" s="336"/>
      <c r="D21" s="316"/>
      <c r="E21" s="7"/>
      <c r="F21" s="163"/>
      <c r="G21" s="7"/>
      <c r="H21" s="7"/>
      <c r="I21" s="7"/>
      <c r="J21" s="587"/>
      <c r="K21" s="587"/>
      <c r="L21" s="587"/>
      <c r="M21" s="587"/>
      <c r="N21" s="7"/>
      <c r="O21" s="7"/>
      <c r="P21" s="7"/>
      <c r="Q21" s="587"/>
      <c r="R21" s="587"/>
      <c r="S21" s="587"/>
      <c r="T21" s="587"/>
      <c r="U21" s="587"/>
      <c r="V21" s="336"/>
      <c r="W21" s="601"/>
      <c r="X21" s="316"/>
    </row>
    <row r="22" spans="2:24" ht="15.95" customHeight="1" x14ac:dyDescent="0.15">
      <c r="B22" s="603"/>
      <c r="C22" s="336"/>
      <c r="D22" s="316"/>
      <c r="E22" s="7"/>
      <c r="F22" s="163"/>
      <c r="G22" s="7"/>
      <c r="H22" s="7"/>
      <c r="I22" s="7"/>
      <c r="J22" s="587"/>
      <c r="K22" s="587"/>
      <c r="L22" s="587"/>
      <c r="M22" s="587"/>
      <c r="N22" s="7"/>
      <c r="O22" s="7"/>
      <c r="P22" s="7"/>
      <c r="Q22" s="587"/>
      <c r="R22" s="587"/>
      <c r="S22" s="587"/>
      <c r="T22" s="587"/>
      <c r="U22" s="587"/>
      <c r="V22" s="336"/>
      <c r="W22" s="601"/>
      <c r="X22" s="316"/>
    </row>
    <row r="23" spans="2:24" ht="15.95" customHeight="1" x14ac:dyDescent="0.15">
      <c r="B23" s="603"/>
      <c r="C23" s="336"/>
      <c r="D23" s="316"/>
      <c r="E23" s="7"/>
      <c r="F23" s="163"/>
      <c r="G23" s="7"/>
      <c r="H23" s="7"/>
      <c r="I23" s="7"/>
      <c r="J23" s="587"/>
      <c r="K23" s="587"/>
      <c r="L23" s="587"/>
      <c r="M23" s="587"/>
      <c r="N23" s="7"/>
      <c r="O23" s="7"/>
      <c r="P23" s="7"/>
      <c r="Q23" s="587"/>
      <c r="R23" s="587"/>
      <c r="S23" s="587"/>
      <c r="T23" s="587"/>
      <c r="U23" s="587"/>
      <c r="V23" s="336"/>
      <c r="W23" s="601"/>
      <c r="X23" s="316"/>
    </row>
    <row r="24" spans="2:24" ht="15.95" customHeight="1" x14ac:dyDescent="0.15">
      <c r="B24" s="603"/>
      <c r="C24" s="336"/>
      <c r="D24" s="316"/>
      <c r="E24" s="7"/>
      <c r="F24" s="163"/>
      <c r="G24" s="7"/>
      <c r="H24" s="7"/>
      <c r="I24" s="7"/>
      <c r="J24" s="587"/>
      <c r="K24" s="587"/>
      <c r="L24" s="587"/>
      <c r="M24" s="587"/>
      <c r="N24" s="7"/>
      <c r="O24" s="7"/>
      <c r="P24" s="7"/>
      <c r="Q24" s="587"/>
      <c r="R24" s="587"/>
      <c r="S24" s="587"/>
      <c r="T24" s="587"/>
      <c r="U24" s="587"/>
      <c r="V24" s="336"/>
      <c r="W24" s="601"/>
      <c r="X24" s="316"/>
    </row>
    <row r="25" spans="2:24" ht="15.95" customHeight="1" x14ac:dyDescent="0.15">
      <c r="B25" s="603"/>
      <c r="C25" s="336"/>
      <c r="D25" s="316"/>
      <c r="E25" s="7"/>
      <c r="F25" s="163"/>
      <c r="G25" s="7"/>
      <c r="H25" s="7"/>
      <c r="I25" s="7"/>
      <c r="J25" s="587"/>
      <c r="K25" s="587"/>
      <c r="L25" s="587"/>
      <c r="M25" s="587"/>
      <c r="N25" s="7"/>
      <c r="O25" s="7"/>
      <c r="P25" s="7"/>
      <c r="Q25" s="587"/>
      <c r="R25" s="587"/>
      <c r="S25" s="587"/>
      <c r="T25" s="587"/>
      <c r="U25" s="587"/>
      <c r="V25" s="336"/>
      <c r="W25" s="601"/>
      <c r="X25" s="316"/>
    </row>
    <row r="26" spans="2:24" ht="15.95" customHeight="1" x14ac:dyDescent="0.15">
      <c r="B26" s="603"/>
      <c r="C26" s="336"/>
      <c r="D26" s="316"/>
      <c r="E26" s="7"/>
      <c r="F26" s="163"/>
      <c r="G26" s="7"/>
      <c r="H26" s="7"/>
      <c r="I26" s="7"/>
      <c r="J26" s="587"/>
      <c r="K26" s="587"/>
      <c r="L26" s="587"/>
      <c r="M26" s="587"/>
      <c r="N26" s="7"/>
      <c r="O26" s="7"/>
      <c r="P26" s="7"/>
      <c r="Q26" s="587"/>
      <c r="R26" s="587"/>
      <c r="S26" s="587"/>
      <c r="T26" s="587"/>
      <c r="U26" s="587"/>
      <c r="V26" s="336"/>
      <c r="W26" s="601"/>
      <c r="X26" s="316"/>
    </row>
    <row r="27" spans="2:24" ht="15.95" customHeight="1" x14ac:dyDescent="0.15">
      <c r="B27" s="603"/>
      <c r="C27" s="336"/>
      <c r="D27" s="316"/>
      <c r="E27" s="7"/>
      <c r="F27" s="163"/>
      <c r="G27" s="7"/>
      <c r="H27" s="7"/>
      <c r="I27" s="7"/>
      <c r="J27" s="587"/>
      <c r="K27" s="587"/>
      <c r="L27" s="587"/>
      <c r="M27" s="587"/>
      <c r="N27" s="7"/>
      <c r="O27" s="7"/>
      <c r="P27" s="7"/>
      <c r="Q27" s="587"/>
      <c r="R27" s="587"/>
      <c r="S27" s="587"/>
      <c r="T27" s="587"/>
      <c r="U27" s="587"/>
      <c r="V27" s="336"/>
      <c r="W27" s="601"/>
      <c r="X27" s="316"/>
    </row>
    <row r="28" spans="2:24" ht="15.95" customHeight="1" x14ac:dyDescent="0.15">
      <c r="B28" s="603"/>
      <c r="C28" s="336"/>
      <c r="D28" s="316"/>
      <c r="E28" s="7"/>
      <c r="F28" s="163"/>
      <c r="G28" s="7"/>
      <c r="H28" s="7"/>
      <c r="I28" s="7"/>
      <c r="J28" s="587"/>
      <c r="K28" s="587"/>
      <c r="L28" s="587"/>
      <c r="M28" s="587"/>
      <c r="N28" s="7"/>
      <c r="O28" s="7"/>
      <c r="P28" s="7"/>
      <c r="Q28" s="587"/>
      <c r="R28" s="587"/>
      <c r="S28" s="587"/>
      <c r="T28" s="587"/>
      <c r="U28" s="587"/>
      <c r="V28" s="336"/>
      <c r="W28" s="601"/>
      <c r="X28" s="316"/>
    </row>
    <row r="29" spans="2:24" ht="15.95" customHeight="1" x14ac:dyDescent="0.15">
      <c r="B29" s="603"/>
      <c r="C29" s="336"/>
      <c r="D29" s="316"/>
      <c r="E29" s="7"/>
      <c r="F29" s="163"/>
      <c r="G29" s="7"/>
      <c r="H29" s="7"/>
      <c r="I29" s="7"/>
      <c r="J29" s="587"/>
      <c r="K29" s="587"/>
      <c r="L29" s="587"/>
      <c r="M29" s="587"/>
      <c r="N29" s="7"/>
      <c r="O29" s="7"/>
      <c r="P29" s="7"/>
      <c r="Q29" s="587"/>
      <c r="R29" s="587"/>
      <c r="S29" s="587"/>
      <c r="T29" s="587"/>
      <c r="U29" s="587"/>
      <c r="V29" s="336"/>
      <c r="W29" s="601"/>
      <c r="X29" s="316"/>
    </row>
    <row r="30" spans="2:24" ht="15.95" customHeight="1" x14ac:dyDescent="0.15">
      <c r="B30" s="603"/>
      <c r="C30" s="336"/>
      <c r="D30" s="316"/>
      <c r="E30" s="7"/>
      <c r="F30" s="163"/>
      <c r="G30" s="7"/>
      <c r="H30" s="7"/>
      <c r="I30" s="7"/>
      <c r="J30" s="587"/>
      <c r="K30" s="587"/>
      <c r="L30" s="587"/>
      <c r="M30" s="587"/>
      <c r="N30" s="7"/>
      <c r="O30" s="7"/>
      <c r="P30" s="7"/>
      <c r="Q30" s="587"/>
      <c r="R30" s="587"/>
      <c r="S30" s="587"/>
      <c r="T30" s="587"/>
      <c r="U30" s="587"/>
      <c r="V30" s="336"/>
      <c r="W30" s="601"/>
      <c r="X30" s="316"/>
    </row>
    <row r="31" spans="2:24" ht="15.95" customHeight="1" x14ac:dyDescent="0.15">
      <c r="B31" s="603"/>
      <c r="C31" s="336"/>
      <c r="D31" s="316"/>
      <c r="E31" s="7"/>
      <c r="F31" s="163"/>
      <c r="G31" s="7"/>
      <c r="H31" s="7"/>
      <c r="I31" s="7"/>
      <c r="J31" s="587"/>
      <c r="K31" s="587"/>
      <c r="L31" s="587"/>
      <c r="M31" s="587"/>
      <c r="N31" s="7"/>
      <c r="O31" s="7"/>
      <c r="P31" s="7"/>
      <c r="Q31" s="587"/>
      <c r="R31" s="587"/>
      <c r="S31" s="587"/>
      <c r="T31" s="587"/>
      <c r="U31" s="587"/>
      <c r="V31" s="336"/>
      <c r="W31" s="601"/>
      <c r="X31" s="316"/>
    </row>
    <row r="32" spans="2:24" ht="15.95" customHeight="1" x14ac:dyDescent="0.15">
      <c r="B32" s="603"/>
      <c r="C32" s="336"/>
      <c r="D32" s="316"/>
      <c r="E32" s="7"/>
      <c r="F32" s="163"/>
      <c r="G32" s="7"/>
      <c r="H32" s="7"/>
      <c r="I32" s="7"/>
      <c r="J32" s="587"/>
      <c r="K32" s="587"/>
      <c r="L32" s="587"/>
      <c r="M32" s="587"/>
      <c r="N32" s="7"/>
      <c r="O32" s="7"/>
      <c r="P32" s="7"/>
      <c r="Q32" s="587"/>
      <c r="R32" s="587"/>
      <c r="S32" s="587"/>
      <c r="T32" s="587"/>
      <c r="U32" s="587"/>
      <c r="V32" s="336"/>
      <c r="W32" s="601"/>
      <c r="X32" s="316"/>
    </row>
    <row r="33" spans="2:24" ht="15.95" customHeight="1" x14ac:dyDescent="0.15">
      <c r="B33" s="603"/>
      <c r="C33" s="336"/>
      <c r="D33" s="316"/>
      <c r="E33" s="7"/>
      <c r="F33" s="163"/>
      <c r="G33" s="7"/>
      <c r="H33" s="7"/>
      <c r="I33" s="7"/>
      <c r="J33" s="587"/>
      <c r="K33" s="587"/>
      <c r="L33" s="587"/>
      <c r="M33" s="587"/>
      <c r="N33" s="7"/>
      <c r="O33" s="7"/>
      <c r="P33" s="7"/>
      <c r="Q33" s="587"/>
      <c r="R33" s="587"/>
      <c r="S33" s="587"/>
      <c r="T33" s="587"/>
      <c r="U33" s="587"/>
      <c r="V33" s="336"/>
      <c r="W33" s="601"/>
      <c r="X33" s="316"/>
    </row>
    <row r="34" spans="2:24" ht="15.95" customHeight="1" x14ac:dyDescent="0.15">
      <c r="B34" s="603"/>
      <c r="C34" s="336"/>
      <c r="D34" s="316"/>
      <c r="E34" s="7"/>
      <c r="F34" s="163"/>
      <c r="G34" s="7"/>
      <c r="H34" s="7"/>
      <c r="I34" s="7"/>
      <c r="J34" s="587"/>
      <c r="K34" s="587"/>
      <c r="L34" s="587"/>
      <c r="M34" s="587"/>
      <c r="N34" s="7"/>
      <c r="O34" s="7"/>
      <c r="P34" s="7"/>
      <c r="Q34" s="587"/>
      <c r="R34" s="587"/>
      <c r="S34" s="587"/>
      <c r="T34" s="587"/>
      <c r="U34" s="587"/>
      <c r="V34" s="336"/>
      <c r="W34" s="601"/>
      <c r="X34" s="316"/>
    </row>
    <row r="35" spans="2:24" ht="15.95" customHeight="1" x14ac:dyDescent="0.15">
      <c r="B35" s="603"/>
      <c r="C35" s="336"/>
      <c r="D35" s="316"/>
      <c r="E35" s="7"/>
      <c r="F35" s="163"/>
      <c r="G35" s="7"/>
      <c r="H35" s="7"/>
      <c r="I35" s="7"/>
      <c r="J35" s="587"/>
      <c r="K35" s="587"/>
      <c r="L35" s="587"/>
      <c r="M35" s="587"/>
      <c r="N35" s="7"/>
      <c r="O35" s="7"/>
      <c r="P35" s="7"/>
      <c r="Q35" s="587"/>
      <c r="R35" s="587"/>
      <c r="S35" s="587"/>
      <c r="T35" s="587"/>
      <c r="U35" s="587"/>
      <c r="V35" s="336"/>
      <c r="W35" s="601"/>
      <c r="X35" s="316"/>
    </row>
    <row r="36" spans="2:24" ht="15.95" customHeight="1" x14ac:dyDescent="0.15">
      <c r="B36" s="603"/>
      <c r="C36" s="336"/>
      <c r="D36" s="316"/>
      <c r="E36" s="7"/>
      <c r="F36" s="163"/>
      <c r="G36" s="7"/>
      <c r="H36" s="7"/>
      <c r="I36" s="7"/>
      <c r="J36" s="587"/>
      <c r="K36" s="587"/>
      <c r="L36" s="587"/>
      <c r="M36" s="587"/>
      <c r="N36" s="7"/>
      <c r="O36" s="7"/>
      <c r="P36" s="7"/>
      <c r="Q36" s="587"/>
      <c r="R36" s="587"/>
      <c r="S36" s="587"/>
      <c r="T36" s="587"/>
      <c r="U36" s="587"/>
      <c r="V36" s="336"/>
      <c r="W36" s="601"/>
      <c r="X36" s="316"/>
    </row>
    <row r="37" spans="2:24" ht="15.95" customHeight="1" x14ac:dyDescent="0.15">
      <c r="B37" s="603"/>
      <c r="C37" s="336"/>
      <c r="D37" s="316"/>
      <c r="E37" s="7"/>
      <c r="F37" s="163"/>
      <c r="G37" s="7"/>
      <c r="H37" s="7"/>
      <c r="I37" s="7"/>
      <c r="J37" s="587"/>
      <c r="K37" s="587"/>
      <c r="L37" s="587"/>
      <c r="M37" s="587"/>
      <c r="N37" s="7"/>
      <c r="O37" s="7"/>
      <c r="P37" s="7"/>
      <c r="Q37" s="587"/>
      <c r="R37" s="587"/>
      <c r="S37" s="587"/>
      <c r="T37" s="587"/>
      <c r="U37" s="587"/>
      <c r="V37" s="336"/>
      <c r="W37" s="601"/>
      <c r="X37" s="316"/>
    </row>
    <row r="38" spans="2:24" ht="15.95" customHeight="1" x14ac:dyDescent="0.15">
      <c r="B38" s="603"/>
      <c r="C38" s="336"/>
      <c r="D38" s="316"/>
      <c r="E38" s="7"/>
      <c r="F38" s="163"/>
      <c r="G38" s="7"/>
      <c r="H38" s="7"/>
      <c r="I38" s="7"/>
      <c r="J38" s="587"/>
      <c r="K38" s="587"/>
      <c r="L38" s="587"/>
      <c r="M38" s="587"/>
      <c r="N38" s="7"/>
      <c r="O38" s="7"/>
      <c r="P38" s="7"/>
      <c r="Q38" s="587"/>
      <c r="R38" s="587"/>
      <c r="S38" s="587"/>
      <c r="T38" s="587"/>
      <c r="U38" s="587"/>
      <c r="V38" s="336"/>
      <c r="W38" s="601"/>
      <c r="X38" s="316"/>
    </row>
    <row r="39" spans="2:24" ht="15.95" customHeight="1" x14ac:dyDescent="0.15">
      <c r="B39" s="603"/>
      <c r="C39" s="336"/>
      <c r="D39" s="316"/>
      <c r="E39" s="7"/>
      <c r="F39" s="163"/>
      <c r="G39" s="7"/>
      <c r="H39" s="7"/>
      <c r="I39" s="7"/>
      <c r="J39" s="587"/>
      <c r="K39" s="587"/>
      <c r="L39" s="587"/>
      <c r="M39" s="587"/>
      <c r="N39" s="7"/>
      <c r="O39" s="7"/>
      <c r="P39" s="7"/>
      <c r="Q39" s="587"/>
      <c r="R39" s="587"/>
      <c r="S39" s="587"/>
      <c r="T39" s="587"/>
      <c r="U39" s="587"/>
      <c r="V39" s="336"/>
      <c r="W39" s="601"/>
      <c r="X39" s="316"/>
    </row>
    <row r="40" spans="2:24" ht="15.95" customHeight="1" x14ac:dyDescent="0.15">
      <c r="B40" s="603"/>
      <c r="C40" s="599"/>
      <c r="D40" s="600"/>
      <c r="E40" s="7"/>
      <c r="F40" s="163"/>
      <c r="G40" s="7"/>
      <c r="H40" s="7"/>
      <c r="I40" s="7"/>
      <c r="J40" s="587"/>
      <c r="K40" s="587"/>
      <c r="L40" s="587"/>
      <c r="M40" s="587"/>
      <c r="N40" s="7"/>
      <c r="O40" s="7"/>
      <c r="P40" s="7"/>
      <c r="Q40" s="587"/>
      <c r="R40" s="587"/>
      <c r="S40" s="587"/>
      <c r="T40" s="587"/>
      <c r="U40" s="587"/>
      <c r="V40" s="336"/>
      <c r="W40" s="601"/>
      <c r="X40" s="316"/>
    </row>
    <row r="41" spans="2:24" ht="15.95" customHeight="1" x14ac:dyDescent="0.15">
      <c r="B41" s="604"/>
      <c r="C41" s="599"/>
      <c r="D41" s="600"/>
      <c r="E41" s="7"/>
      <c r="F41" s="163"/>
      <c r="G41" s="7"/>
      <c r="H41" s="7"/>
      <c r="I41" s="7"/>
      <c r="J41" s="587"/>
      <c r="K41" s="587"/>
      <c r="L41" s="587"/>
      <c r="M41" s="587"/>
      <c r="N41" s="7"/>
      <c r="O41" s="7"/>
      <c r="P41" s="7"/>
      <c r="Q41" s="587"/>
      <c r="R41" s="587"/>
      <c r="S41" s="587"/>
      <c r="T41" s="587"/>
      <c r="U41" s="587"/>
      <c r="V41" s="336"/>
      <c r="W41" s="601"/>
      <c r="X41" s="316"/>
    </row>
    <row r="42" spans="2:24" ht="15.95" customHeight="1" x14ac:dyDescent="0.15">
      <c r="B42" s="153"/>
      <c r="C42" s="143" t="s">
        <v>412</v>
      </c>
      <c r="D42" s="154"/>
      <c r="F42" s="154"/>
      <c r="G42" s="155"/>
      <c r="H42" s="155"/>
      <c r="I42" s="155"/>
      <c r="J42" s="155"/>
      <c r="K42" s="155"/>
      <c r="L42" s="155"/>
      <c r="M42" s="155"/>
      <c r="N42" s="155"/>
      <c r="O42" s="155"/>
      <c r="P42" s="154"/>
      <c r="Q42" s="155"/>
      <c r="R42" s="155"/>
      <c r="S42" s="155"/>
      <c r="T42" s="155"/>
      <c r="U42" s="155"/>
      <c r="V42" s="154"/>
      <c r="W42" s="154"/>
      <c r="X42" s="154"/>
    </row>
    <row r="43" spans="2:24" ht="15.95" customHeight="1" x14ac:dyDescent="0.15">
      <c r="B43" s="153"/>
      <c r="C43" s="4" t="s">
        <v>413</v>
      </c>
      <c r="D43" s="154"/>
      <c r="F43" s="154"/>
      <c r="G43" s="155"/>
      <c r="H43" s="155"/>
      <c r="I43" s="155"/>
      <c r="J43" s="155"/>
      <c r="K43" s="155"/>
      <c r="L43" s="155"/>
      <c r="M43" s="155"/>
      <c r="N43" s="155"/>
      <c r="O43" s="155"/>
      <c r="P43" s="154"/>
      <c r="Q43" s="155"/>
      <c r="R43" s="155"/>
      <c r="S43" s="155"/>
      <c r="T43" s="155"/>
      <c r="U43" s="155"/>
      <c r="V43" s="154"/>
      <c r="W43" s="154"/>
      <c r="X43" s="154"/>
    </row>
    <row r="44" spans="2:24" ht="15.95" customHeight="1" x14ac:dyDescent="0.15">
      <c r="C44" s="60" t="s">
        <v>414</v>
      </c>
    </row>
    <row r="45" spans="2:24" ht="15.95" customHeight="1" x14ac:dyDescent="0.15">
      <c r="C45" s="60" t="s">
        <v>415</v>
      </c>
    </row>
    <row r="46" spans="2:24" ht="15.95" customHeight="1" x14ac:dyDescent="0.15">
      <c r="C46" s="1" t="s">
        <v>395</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11"/>
  <dataValidations count="3">
    <dataValidation type="list" errorStyle="warning" allowBlank="1" showInputMessage="1" showErrorMessage="1" error="選択出来ません" sqref="H8:H41" xr:uid="{AA91D310-5EE8-4FC5-85C5-DC81959C5919}">
      <formula1>INDIRECT(G8)</formula1>
    </dataValidation>
    <dataValidation type="list" showInputMessage="1" showErrorMessage="1" sqref="G42:H43" xr:uid="{EB030F22-8244-4DFB-9D49-F3B7B506ED43}">
      <formula1>部位本体</formula1>
    </dataValidation>
    <dataValidation type="list" allowBlank="1" showInputMessage="1" showErrorMessage="1" sqref="E42:E43 E8:E11" xr:uid="{C68F2EA0-CF7E-4625-82D9-3B6282E932D9}">
      <formula1>個数</formula1>
    </dataValidation>
  </dataValidations>
  <printOptions horizontalCentered="1" verticalCentered="1"/>
  <pageMargins left="0.19685039370078741" right="0.19685039370078741" top="0.78740157480314965" bottom="0" header="0.51181102362204722" footer="0.2755905511811023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8C61B-1DDB-4FDA-AD7A-D3FEF9554395}">
  <sheetPr codeName="Sheet26"/>
  <dimension ref="B1:AB23"/>
  <sheetViews>
    <sheetView showGridLines="0" showZeros="0" view="pageBreakPreview" zoomScale="85" zoomScaleNormal="85" zoomScaleSheetLayoutView="85" workbookViewId="0">
      <selection activeCell="N52" sqref="N52"/>
    </sheetView>
  </sheetViews>
  <sheetFormatPr defaultColWidth="5.625" defaultRowHeight="15.95" customHeight="1" x14ac:dyDescent="0.15"/>
  <cols>
    <col min="1" max="1" width="2.75" style="143" customWidth="1"/>
    <col min="2" max="2" width="4.125" style="143" customWidth="1"/>
    <col min="3" max="29" width="5.625" style="143" customWidth="1"/>
    <col min="30" max="16384" width="5.625" style="143"/>
  </cols>
  <sheetData>
    <row r="1" spans="2:28" ht="9.75" customHeight="1" x14ac:dyDescent="0.15"/>
    <row r="2" spans="2:28" ht="24.75" customHeight="1" x14ac:dyDescent="0.15">
      <c r="B2" s="555" t="s">
        <v>416</v>
      </c>
      <c r="C2" s="555"/>
      <c r="D2" s="555"/>
      <c r="E2" s="462"/>
      <c r="F2" s="462"/>
      <c r="G2" s="462"/>
      <c r="H2" s="555"/>
      <c r="I2" s="555"/>
      <c r="J2" s="555"/>
      <c r="K2" s="555"/>
      <c r="L2" s="555"/>
      <c r="M2" s="555"/>
      <c r="N2" s="555"/>
      <c r="O2" s="555"/>
      <c r="P2" s="555"/>
      <c r="Q2" s="555"/>
      <c r="R2" s="555"/>
      <c r="S2" s="555"/>
      <c r="T2" s="555"/>
      <c r="U2" s="555"/>
      <c r="V2" s="555"/>
      <c r="W2" s="555"/>
      <c r="X2" s="555"/>
      <c r="Y2" s="555"/>
      <c r="Z2" s="555"/>
    </row>
    <row r="3" spans="2:28" ht="20.100000000000001" customHeight="1" x14ac:dyDescent="0.15">
      <c r="B3" s="615" t="s">
        <v>219</v>
      </c>
      <c r="C3" s="615"/>
      <c r="D3" s="463"/>
      <c r="E3" s="262" t="s">
        <v>97</v>
      </c>
      <c r="F3" s="263"/>
      <c r="G3" s="264"/>
      <c r="H3" s="558" t="s">
        <v>244</v>
      </c>
      <c r="I3" s="469"/>
      <c r="J3" s="616" t="s">
        <v>99</v>
      </c>
      <c r="K3" s="616"/>
      <c r="L3" s="616"/>
      <c r="M3" s="471" t="s">
        <v>306</v>
      </c>
      <c r="N3" s="472"/>
      <c r="O3" s="472"/>
      <c r="P3" s="472"/>
      <c r="Q3" s="605" t="s">
        <v>70</v>
      </c>
      <c r="R3" s="273"/>
      <c r="S3" s="273"/>
      <c r="T3" s="274"/>
      <c r="U3" s="483" t="s">
        <v>10</v>
      </c>
      <c r="V3" s="484"/>
      <c r="W3" s="485"/>
      <c r="X3" s="296">
        <v>45642</v>
      </c>
      <c r="Y3" s="297"/>
      <c r="Z3" s="298"/>
    </row>
    <row r="4" spans="2:28" ht="20.100000000000001" customHeight="1" x14ac:dyDescent="0.15">
      <c r="B4" s="580" t="s">
        <v>250</v>
      </c>
      <c r="C4" s="580"/>
      <c r="D4" s="495"/>
      <c r="E4" s="266" t="s">
        <v>98</v>
      </c>
      <c r="F4" s="267"/>
      <c r="G4" s="289"/>
      <c r="H4" s="577" t="s">
        <v>251</v>
      </c>
      <c r="I4" s="501"/>
      <c r="J4" s="616" t="s">
        <v>81</v>
      </c>
      <c r="K4" s="616"/>
      <c r="L4" s="616"/>
      <c r="M4" s="474"/>
      <c r="N4" s="475"/>
      <c r="O4" s="475"/>
      <c r="P4" s="475"/>
      <c r="Q4" s="275" t="s">
        <v>71</v>
      </c>
      <c r="R4" s="276"/>
      <c r="S4" s="276"/>
      <c r="T4" s="277"/>
      <c r="U4" s="563"/>
      <c r="V4" s="564"/>
      <c r="W4" s="565"/>
      <c r="X4" s="606"/>
      <c r="Y4" s="617"/>
      <c r="Z4" s="607"/>
    </row>
    <row r="5" spans="2:28" ht="28.5" customHeight="1" x14ac:dyDescent="0.15">
      <c r="B5" s="618" t="s">
        <v>417</v>
      </c>
      <c r="C5" s="570" t="s">
        <v>418</v>
      </c>
      <c r="D5" s="570"/>
      <c r="E5" s="619" t="s">
        <v>342</v>
      </c>
      <c r="F5" s="583" t="s">
        <v>417</v>
      </c>
      <c r="G5" s="596"/>
      <c r="H5" s="621"/>
      <c r="I5" s="621"/>
      <c r="J5" s="621"/>
      <c r="K5" s="621"/>
      <c r="L5" s="621"/>
      <c r="M5" s="621"/>
      <c r="N5" s="621"/>
      <c r="O5" s="621"/>
      <c r="P5" s="621"/>
      <c r="Q5" s="621"/>
      <c r="R5" s="621"/>
      <c r="S5" s="622"/>
      <c r="T5" s="622"/>
      <c r="U5" s="622"/>
      <c r="V5" s="622"/>
      <c r="W5" s="622"/>
      <c r="X5" s="622"/>
      <c r="Y5" s="622"/>
      <c r="Z5" s="623"/>
      <c r="AA5" s="164"/>
      <c r="AB5" s="27"/>
    </row>
    <row r="6" spans="2:28" ht="24.75" customHeight="1" x14ac:dyDescent="0.15">
      <c r="B6" s="618"/>
      <c r="C6" s="501"/>
      <c r="D6" s="501"/>
      <c r="E6" s="620"/>
      <c r="F6" s="469" t="s">
        <v>419</v>
      </c>
      <c r="G6" s="469"/>
      <c r="H6" s="576" t="s">
        <v>420</v>
      </c>
      <c r="I6" s="622"/>
      <c r="J6" s="622"/>
      <c r="K6" s="622"/>
      <c r="L6" s="622"/>
      <c r="M6" s="622"/>
      <c r="N6" s="623"/>
      <c r="O6" s="576" t="s">
        <v>421</v>
      </c>
      <c r="P6" s="621"/>
      <c r="Q6" s="621"/>
      <c r="R6" s="621"/>
      <c r="S6" s="621"/>
      <c r="T6" s="621"/>
      <c r="U6" s="621"/>
      <c r="V6" s="621"/>
      <c r="W6" s="621"/>
      <c r="X6" s="577"/>
      <c r="Y6" s="576" t="s">
        <v>422</v>
      </c>
      <c r="Z6" s="577"/>
      <c r="AA6" s="27"/>
      <c r="AB6" s="27"/>
    </row>
    <row r="7" spans="2:28" ht="27.75" customHeight="1" x14ac:dyDescent="0.15">
      <c r="B7" s="603"/>
      <c r="C7" s="325"/>
      <c r="D7" s="326"/>
      <c r="E7" s="166"/>
      <c r="F7" s="624"/>
      <c r="G7" s="624"/>
      <c r="H7" s="625"/>
      <c r="I7" s="626"/>
      <c r="J7" s="626"/>
      <c r="K7" s="626"/>
      <c r="L7" s="626"/>
      <c r="M7" s="626"/>
      <c r="N7" s="627"/>
      <c r="O7" s="628"/>
      <c r="P7" s="629"/>
      <c r="Q7" s="629"/>
      <c r="R7" s="629"/>
      <c r="S7" s="629"/>
      <c r="T7" s="629"/>
      <c r="U7" s="629"/>
      <c r="V7" s="629"/>
      <c r="W7" s="629"/>
      <c r="X7" s="630"/>
      <c r="Y7" s="631"/>
      <c r="Z7" s="631"/>
    </row>
    <row r="8" spans="2:28" ht="27.75" customHeight="1" x14ac:dyDescent="0.15">
      <c r="B8" s="603"/>
      <c r="C8" s="325"/>
      <c r="D8" s="326"/>
      <c r="E8" s="166"/>
      <c r="F8" s="624"/>
      <c r="G8" s="624"/>
      <c r="H8" s="625"/>
      <c r="I8" s="634"/>
      <c r="J8" s="634"/>
      <c r="K8" s="634"/>
      <c r="L8" s="626"/>
      <c r="M8" s="626"/>
      <c r="N8" s="627"/>
      <c r="O8" s="628"/>
      <c r="P8" s="629"/>
      <c r="Q8" s="629"/>
      <c r="R8" s="629"/>
      <c r="S8" s="629"/>
      <c r="T8" s="629"/>
      <c r="U8" s="629"/>
      <c r="V8" s="629"/>
      <c r="W8" s="629"/>
      <c r="X8" s="630"/>
      <c r="Y8" s="631"/>
      <c r="Z8" s="631"/>
    </row>
    <row r="9" spans="2:28" ht="27.75" customHeight="1" x14ac:dyDescent="0.15">
      <c r="B9" s="603"/>
      <c r="C9" s="632"/>
      <c r="D9" s="633"/>
      <c r="E9" s="166"/>
      <c r="F9" s="624"/>
      <c r="G9" s="624"/>
      <c r="H9" s="625"/>
      <c r="I9" s="634"/>
      <c r="J9" s="634"/>
      <c r="K9" s="634"/>
      <c r="L9" s="626"/>
      <c r="M9" s="626"/>
      <c r="N9" s="627"/>
      <c r="O9" s="628"/>
      <c r="P9" s="629"/>
      <c r="Q9" s="629"/>
      <c r="R9" s="629"/>
      <c r="S9" s="629"/>
      <c r="T9" s="629"/>
      <c r="U9" s="629"/>
      <c r="V9" s="629"/>
      <c r="W9" s="629"/>
      <c r="X9" s="630"/>
      <c r="Y9" s="635"/>
      <c r="Z9" s="636"/>
    </row>
    <row r="10" spans="2:28" ht="27.75" customHeight="1" x14ac:dyDescent="0.15">
      <c r="B10" s="603"/>
      <c r="C10" s="632"/>
      <c r="D10" s="633"/>
      <c r="E10" s="166"/>
      <c r="F10" s="641"/>
      <c r="G10" s="642"/>
      <c r="H10" s="625"/>
      <c r="I10" s="634"/>
      <c r="J10" s="634"/>
      <c r="K10" s="634"/>
      <c r="L10" s="634"/>
      <c r="M10" s="634"/>
      <c r="N10" s="639"/>
      <c r="O10" s="628"/>
      <c r="P10" s="629"/>
      <c r="Q10" s="629"/>
      <c r="R10" s="629"/>
      <c r="S10" s="629"/>
      <c r="T10" s="629"/>
      <c r="U10" s="629"/>
      <c r="V10" s="629"/>
      <c r="W10" s="629"/>
      <c r="X10" s="630"/>
      <c r="Y10" s="635"/>
      <c r="Z10" s="636"/>
    </row>
    <row r="11" spans="2:28" ht="27.75" customHeight="1" x14ac:dyDescent="0.15">
      <c r="B11" s="603"/>
      <c r="C11" s="635"/>
      <c r="D11" s="636"/>
      <c r="E11" s="167"/>
      <c r="F11" s="637"/>
      <c r="G11" s="638"/>
      <c r="H11" s="625"/>
      <c r="I11" s="634"/>
      <c r="J11" s="634"/>
      <c r="K11" s="634"/>
      <c r="L11" s="634"/>
      <c r="M11" s="634"/>
      <c r="N11" s="639"/>
      <c r="O11" s="635"/>
      <c r="P11" s="640"/>
      <c r="Q11" s="640"/>
      <c r="R11" s="640"/>
      <c r="S11" s="640"/>
      <c r="T11" s="640"/>
      <c r="U11" s="640"/>
      <c r="V11" s="640"/>
      <c r="W11" s="640"/>
      <c r="X11" s="636"/>
      <c r="Y11" s="635"/>
      <c r="Z11" s="636"/>
    </row>
    <row r="12" spans="2:28" ht="27.75" customHeight="1" x14ac:dyDescent="0.15">
      <c r="B12" s="603"/>
      <c r="C12" s="635"/>
      <c r="D12" s="636"/>
      <c r="E12" s="167"/>
      <c r="F12" s="643"/>
      <c r="G12" s="643"/>
      <c r="H12" s="625"/>
      <c r="I12" s="634"/>
      <c r="J12" s="634"/>
      <c r="K12" s="634"/>
      <c r="L12" s="626"/>
      <c r="M12" s="626"/>
      <c r="N12" s="627"/>
      <c r="O12" s="635"/>
      <c r="P12" s="640"/>
      <c r="Q12" s="640"/>
      <c r="R12" s="640"/>
      <c r="S12" s="640"/>
      <c r="T12" s="640"/>
      <c r="U12" s="640"/>
      <c r="V12" s="640"/>
      <c r="W12" s="640"/>
      <c r="X12" s="636"/>
      <c r="Y12" s="635"/>
      <c r="Z12" s="636"/>
    </row>
    <row r="13" spans="2:28" ht="27.75" customHeight="1" x14ac:dyDescent="0.15">
      <c r="B13" s="603"/>
      <c r="C13" s="635"/>
      <c r="D13" s="636"/>
      <c r="E13" s="167"/>
      <c r="F13" s="643"/>
      <c r="G13" s="643"/>
      <c r="H13" s="625"/>
      <c r="I13" s="634"/>
      <c r="J13" s="634"/>
      <c r="K13" s="634"/>
      <c r="L13" s="626"/>
      <c r="M13" s="626"/>
      <c r="N13" s="627"/>
      <c r="O13" s="635"/>
      <c r="P13" s="640"/>
      <c r="Q13" s="640"/>
      <c r="R13" s="640"/>
      <c r="S13" s="640"/>
      <c r="T13" s="640"/>
      <c r="U13" s="640"/>
      <c r="V13" s="640"/>
      <c r="W13" s="640"/>
      <c r="X13" s="636"/>
      <c r="Y13" s="635"/>
      <c r="Z13" s="636"/>
    </row>
    <row r="14" spans="2:28" ht="27.75" customHeight="1" x14ac:dyDescent="0.15">
      <c r="B14" s="603"/>
      <c r="C14" s="635"/>
      <c r="D14" s="636"/>
      <c r="E14" s="167"/>
      <c r="F14" s="624"/>
      <c r="G14" s="624"/>
      <c r="H14" s="625"/>
      <c r="I14" s="634"/>
      <c r="J14" s="634"/>
      <c r="K14" s="634"/>
      <c r="L14" s="626"/>
      <c r="M14" s="626"/>
      <c r="N14" s="627"/>
      <c r="O14" s="635"/>
      <c r="P14" s="640"/>
      <c r="Q14" s="640"/>
      <c r="R14" s="640"/>
      <c r="S14" s="640"/>
      <c r="T14" s="640"/>
      <c r="U14" s="640"/>
      <c r="V14" s="640"/>
      <c r="W14" s="640"/>
      <c r="X14" s="636"/>
      <c r="Y14" s="635"/>
      <c r="Z14" s="636"/>
    </row>
    <row r="15" spans="2:28" ht="27.75" customHeight="1" x14ac:dyDescent="0.15">
      <c r="B15" s="603"/>
      <c r="C15" s="635"/>
      <c r="D15" s="636"/>
      <c r="E15" s="167"/>
      <c r="F15" s="643"/>
      <c r="G15" s="643"/>
      <c r="H15" s="625"/>
      <c r="I15" s="634"/>
      <c r="J15" s="634"/>
      <c r="K15" s="634"/>
      <c r="L15" s="626"/>
      <c r="M15" s="626"/>
      <c r="N15" s="627"/>
      <c r="O15" s="635"/>
      <c r="P15" s="640"/>
      <c r="Q15" s="640"/>
      <c r="R15" s="640"/>
      <c r="S15" s="640"/>
      <c r="T15" s="640"/>
      <c r="U15" s="640"/>
      <c r="V15" s="640"/>
      <c r="W15" s="640"/>
      <c r="X15" s="636"/>
      <c r="Y15" s="635"/>
      <c r="Z15" s="636"/>
    </row>
    <row r="16" spans="2:28" ht="27.75" customHeight="1" x14ac:dyDescent="0.15">
      <c r="B16" s="603"/>
      <c r="C16" s="635"/>
      <c r="D16" s="636"/>
      <c r="E16" s="167"/>
      <c r="F16" s="643"/>
      <c r="G16" s="643"/>
      <c r="H16" s="625"/>
      <c r="I16" s="634"/>
      <c r="J16" s="634"/>
      <c r="K16" s="634"/>
      <c r="L16" s="626"/>
      <c r="M16" s="626"/>
      <c r="N16" s="627"/>
      <c r="O16" s="635"/>
      <c r="P16" s="640"/>
      <c r="Q16" s="640"/>
      <c r="R16" s="640"/>
      <c r="S16" s="640"/>
      <c r="T16" s="640"/>
      <c r="U16" s="640"/>
      <c r="V16" s="640"/>
      <c r="W16" s="640"/>
      <c r="X16" s="636"/>
      <c r="Y16" s="635"/>
      <c r="Z16" s="636"/>
    </row>
    <row r="17" spans="2:26" ht="27.75" customHeight="1" x14ac:dyDescent="0.15">
      <c r="B17" s="603"/>
      <c r="C17" s="635"/>
      <c r="D17" s="636"/>
      <c r="E17" s="167"/>
      <c r="F17" s="643"/>
      <c r="G17" s="643"/>
      <c r="H17" s="625"/>
      <c r="I17" s="634"/>
      <c r="J17" s="634"/>
      <c r="K17" s="634"/>
      <c r="L17" s="626"/>
      <c r="M17" s="626"/>
      <c r="N17" s="627"/>
      <c r="O17" s="635"/>
      <c r="P17" s="640"/>
      <c r="Q17" s="640"/>
      <c r="R17" s="640"/>
      <c r="S17" s="640"/>
      <c r="T17" s="640"/>
      <c r="U17" s="640"/>
      <c r="V17" s="640"/>
      <c r="W17" s="640"/>
      <c r="X17" s="636"/>
      <c r="Y17" s="635"/>
      <c r="Z17" s="636"/>
    </row>
    <row r="18" spans="2:26" ht="27.75" customHeight="1" x14ac:dyDescent="0.15">
      <c r="B18" s="603"/>
      <c r="C18" s="635"/>
      <c r="D18" s="636"/>
      <c r="E18" s="167"/>
      <c r="F18" s="643"/>
      <c r="G18" s="643"/>
      <c r="H18" s="625"/>
      <c r="I18" s="634"/>
      <c r="J18" s="634"/>
      <c r="K18" s="634"/>
      <c r="L18" s="626"/>
      <c r="M18" s="626"/>
      <c r="N18" s="627"/>
      <c r="O18" s="635"/>
      <c r="P18" s="640"/>
      <c r="Q18" s="640"/>
      <c r="R18" s="640"/>
      <c r="S18" s="640"/>
      <c r="T18" s="640"/>
      <c r="U18" s="640"/>
      <c r="V18" s="640"/>
      <c r="W18" s="640"/>
      <c r="X18" s="636"/>
      <c r="Y18" s="635"/>
      <c r="Z18" s="636"/>
    </row>
    <row r="19" spans="2:26" ht="27.75" customHeight="1" x14ac:dyDescent="0.15">
      <c r="B19" s="603"/>
      <c r="C19" s="635"/>
      <c r="D19" s="636"/>
      <c r="E19" s="167"/>
      <c r="F19" s="643"/>
      <c r="G19" s="643"/>
      <c r="H19" s="625"/>
      <c r="I19" s="634"/>
      <c r="J19" s="634"/>
      <c r="K19" s="634"/>
      <c r="L19" s="626"/>
      <c r="M19" s="626"/>
      <c r="N19" s="627"/>
      <c r="O19" s="635"/>
      <c r="P19" s="640"/>
      <c r="Q19" s="640"/>
      <c r="R19" s="640"/>
      <c r="S19" s="640"/>
      <c r="T19" s="640"/>
      <c r="U19" s="640"/>
      <c r="V19" s="640"/>
      <c r="W19" s="640"/>
      <c r="X19" s="636"/>
      <c r="Y19" s="635"/>
      <c r="Z19" s="636"/>
    </row>
    <row r="20" spans="2:26" ht="27.75" customHeight="1" x14ac:dyDescent="0.15">
      <c r="B20" s="603"/>
      <c r="C20" s="635"/>
      <c r="D20" s="636"/>
      <c r="E20" s="167"/>
      <c r="F20" s="643"/>
      <c r="G20" s="643"/>
      <c r="H20" s="625"/>
      <c r="I20" s="634"/>
      <c r="J20" s="634"/>
      <c r="K20" s="634"/>
      <c r="L20" s="626"/>
      <c r="M20" s="626"/>
      <c r="N20" s="627"/>
      <c r="O20" s="635"/>
      <c r="P20" s="640"/>
      <c r="Q20" s="640"/>
      <c r="R20" s="640"/>
      <c r="S20" s="640"/>
      <c r="T20" s="640"/>
      <c r="U20" s="640"/>
      <c r="V20" s="640"/>
      <c r="W20" s="640"/>
      <c r="X20" s="636"/>
      <c r="Y20" s="635"/>
      <c r="Z20" s="636"/>
    </row>
    <row r="21" spans="2:26" ht="27.75" customHeight="1" x14ac:dyDescent="0.15">
      <c r="B21" s="604"/>
      <c r="C21" s="635"/>
      <c r="D21" s="636"/>
      <c r="E21" s="167"/>
      <c r="F21" s="643"/>
      <c r="G21" s="643"/>
      <c r="H21" s="625"/>
      <c r="I21" s="634"/>
      <c r="J21" s="634"/>
      <c r="K21" s="634"/>
      <c r="L21" s="626"/>
      <c r="M21" s="626"/>
      <c r="N21" s="627"/>
      <c r="O21" s="635"/>
      <c r="P21" s="640"/>
      <c r="Q21" s="640"/>
      <c r="R21" s="640"/>
      <c r="S21" s="640"/>
      <c r="T21" s="640"/>
      <c r="U21" s="640"/>
      <c r="V21" s="640"/>
      <c r="W21" s="640"/>
      <c r="X21" s="636"/>
      <c r="Y21" s="635"/>
      <c r="Z21" s="636"/>
    </row>
    <row r="22" spans="2:26" ht="15.95" customHeight="1" x14ac:dyDescent="0.15">
      <c r="B22" s="143" t="s">
        <v>423</v>
      </c>
    </row>
    <row r="23" spans="2:26" ht="15.95" customHeight="1" x14ac:dyDescent="0.15">
      <c r="B23" s="1" t="s">
        <v>395</v>
      </c>
    </row>
  </sheetData>
  <mergeCells count="97">
    <mergeCell ref="C20:D20"/>
    <mergeCell ref="F20:G20"/>
    <mergeCell ref="H20:N20"/>
    <mergeCell ref="O20:X20"/>
    <mergeCell ref="Y20:Z20"/>
    <mergeCell ref="C21:D21"/>
    <mergeCell ref="F21:G21"/>
    <mergeCell ref="H21:N21"/>
    <mergeCell ref="O21:X21"/>
    <mergeCell ref="Y21:Z21"/>
    <mergeCell ref="C18:D18"/>
    <mergeCell ref="F18:G18"/>
    <mergeCell ref="H18:N18"/>
    <mergeCell ref="O18:X18"/>
    <mergeCell ref="Y18:Z18"/>
    <mergeCell ref="C19:D19"/>
    <mergeCell ref="F19:G19"/>
    <mergeCell ref="H19:N19"/>
    <mergeCell ref="O19:X19"/>
    <mergeCell ref="Y19:Z19"/>
    <mergeCell ref="C16:D16"/>
    <mergeCell ref="F16:G16"/>
    <mergeCell ref="H16:N16"/>
    <mergeCell ref="O16:X16"/>
    <mergeCell ref="Y16:Z16"/>
    <mergeCell ref="C17:D17"/>
    <mergeCell ref="F17:G17"/>
    <mergeCell ref="H17:N17"/>
    <mergeCell ref="O17:X17"/>
    <mergeCell ref="Y17:Z17"/>
    <mergeCell ref="C14:D14"/>
    <mergeCell ref="F14:G14"/>
    <mergeCell ref="H14:N14"/>
    <mergeCell ref="O14:X14"/>
    <mergeCell ref="Y14:Z14"/>
    <mergeCell ref="C15:D15"/>
    <mergeCell ref="F15:G15"/>
    <mergeCell ref="H15:N15"/>
    <mergeCell ref="O15:X15"/>
    <mergeCell ref="Y15:Z15"/>
    <mergeCell ref="C12:D12"/>
    <mergeCell ref="F12:G12"/>
    <mergeCell ref="H12:N12"/>
    <mergeCell ref="O12:X12"/>
    <mergeCell ref="Y12:Z12"/>
    <mergeCell ref="C13:D13"/>
    <mergeCell ref="F13:G13"/>
    <mergeCell ref="H13:N13"/>
    <mergeCell ref="O13:X13"/>
    <mergeCell ref="Y13:Z13"/>
    <mergeCell ref="C10:D10"/>
    <mergeCell ref="F10:G10"/>
    <mergeCell ref="H10:N10"/>
    <mergeCell ref="O10:X10"/>
    <mergeCell ref="Y10:Z10"/>
    <mergeCell ref="C11:D11"/>
    <mergeCell ref="F11:G11"/>
    <mergeCell ref="H11:N11"/>
    <mergeCell ref="O11:X11"/>
    <mergeCell ref="Y11:Z11"/>
    <mergeCell ref="O9:X9"/>
    <mergeCell ref="Y9:Z9"/>
    <mergeCell ref="C8:D8"/>
    <mergeCell ref="F8:G8"/>
    <mergeCell ref="H8:N8"/>
    <mergeCell ref="O8:X8"/>
    <mergeCell ref="Y8:Z8"/>
    <mergeCell ref="B5:B21"/>
    <mergeCell ref="C5:D6"/>
    <mergeCell ref="E5:E6"/>
    <mergeCell ref="F5:Z5"/>
    <mergeCell ref="F6:G6"/>
    <mergeCell ref="H6:N6"/>
    <mergeCell ref="O6:X6"/>
    <mergeCell ref="Y6:Z6"/>
    <mergeCell ref="C7:D7"/>
    <mergeCell ref="F7:G7"/>
    <mergeCell ref="H7:N7"/>
    <mergeCell ref="O7:X7"/>
    <mergeCell ref="Y7:Z7"/>
    <mergeCell ref="C9:D9"/>
    <mergeCell ref="F9:G9"/>
    <mergeCell ref="H9:N9"/>
    <mergeCell ref="B2:Z2"/>
    <mergeCell ref="B3:D3"/>
    <mergeCell ref="E3:G3"/>
    <mergeCell ref="H3:I3"/>
    <mergeCell ref="J3:L3"/>
    <mergeCell ref="M3:P4"/>
    <mergeCell ref="Q3:T3"/>
    <mergeCell ref="U3:W4"/>
    <mergeCell ref="X3:Z4"/>
    <mergeCell ref="B4:D4"/>
    <mergeCell ref="E4:G4"/>
    <mergeCell ref="H4:I4"/>
    <mergeCell ref="J4:L4"/>
    <mergeCell ref="Q4:T4"/>
  </mergeCells>
  <phoneticPr fontId="11"/>
  <printOptions horizontalCentered="1" verticalCentered="1"/>
  <pageMargins left="0.19685039370078741" right="0.19685039370078741" top="0.78740157480314965" bottom="0" header="0.51181102362204722" footer="0.2755905511811023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30243-CDC5-4641-9A9B-30AB6053C191}">
  <sheetPr codeName="Sheet4"/>
  <dimension ref="B1:X31"/>
  <sheetViews>
    <sheetView showGridLines="0" showZeros="0" view="pageBreakPreview" zoomScale="85" zoomScaleNormal="70" zoomScaleSheetLayoutView="85" workbookViewId="0">
      <selection activeCell="AA17" sqref="AA17"/>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72</v>
      </c>
      <c r="F5" s="667"/>
      <c r="G5" s="668"/>
      <c r="H5" s="668"/>
      <c r="I5" s="668"/>
      <c r="J5" s="668"/>
      <c r="K5" s="668"/>
      <c r="L5" s="669"/>
      <c r="M5" s="663" t="s">
        <v>5</v>
      </c>
      <c r="N5" s="676" t="s">
        <v>11</v>
      </c>
      <c r="O5" s="677"/>
      <c r="P5" s="9" t="s">
        <v>72</v>
      </c>
      <c r="Q5" s="670"/>
      <c r="R5" s="671"/>
      <c r="S5" s="671"/>
      <c r="T5" s="671"/>
      <c r="U5" s="671"/>
      <c r="V5" s="671"/>
      <c r="W5" s="672"/>
    </row>
    <row r="6" spans="2:23" s="5" customFormat="1" ht="25.5" customHeight="1" x14ac:dyDescent="0.15">
      <c r="B6" s="665"/>
      <c r="C6" s="676" t="s">
        <v>17</v>
      </c>
      <c r="D6" s="677"/>
      <c r="E6" s="8">
        <v>1</v>
      </c>
      <c r="F6" s="670"/>
      <c r="G6" s="671"/>
      <c r="H6" s="671"/>
      <c r="I6" s="671"/>
      <c r="J6" s="671"/>
      <c r="K6" s="671"/>
      <c r="L6" s="672"/>
      <c r="M6" s="665"/>
      <c r="N6" s="676" t="s">
        <v>17</v>
      </c>
      <c r="O6" s="677"/>
      <c r="P6" s="8">
        <v>2</v>
      </c>
      <c r="Q6" s="670"/>
      <c r="R6" s="671"/>
      <c r="S6" s="671"/>
      <c r="T6" s="671"/>
      <c r="U6" s="671"/>
      <c r="V6" s="671"/>
      <c r="W6" s="672"/>
    </row>
    <row r="7" spans="2:23" s="5" customFormat="1" ht="25.5" customHeight="1" x14ac:dyDescent="0.15">
      <c r="B7" s="663" t="s">
        <v>3</v>
      </c>
      <c r="C7" s="676" t="s">
        <v>9</v>
      </c>
      <c r="D7" s="677"/>
      <c r="E7" s="13" t="s">
        <v>73</v>
      </c>
      <c r="F7" s="670"/>
      <c r="G7" s="671"/>
      <c r="H7" s="671"/>
      <c r="I7" s="671"/>
      <c r="J7" s="671"/>
      <c r="K7" s="671"/>
      <c r="L7" s="672"/>
      <c r="M7" s="663" t="s">
        <v>3</v>
      </c>
      <c r="N7" s="676" t="s">
        <v>9</v>
      </c>
      <c r="O7" s="677"/>
      <c r="P7" s="13" t="s">
        <v>73</v>
      </c>
      <c r="Q7" s="670"/>
      <c r="R7" s="671"/>
      <c r="S7" s="671"/>
      <c r="T7" s="671"/>
      <c r="U7" s="671"/>
      <c r="V7" s="671"/>
      <c r="W7" s="672"/>
    </row>
    <row r="8" spans="2:23" s="5" customFormat="1" ht="25.5" customHeight="1" x14ac:dyDescent="0.15">
      <c r="B8" s="664"/>
      <c r="C8" s="676" t="s">
        <v>8</v>
      </c>
      <c r="D8" s="677"/>
      <c r="E8" s="9" t="s">
        <v>74</v>
      </c>
      <c r="F8" s="670"/>
      <c r="G8" s="671"/>
      <c r="H8" s="671"/>
      <c r="I8" s="671"/>
      <c r="J8" s="671"/>
      <c r="K8" s="671"/>
      <c r="L8" s="672"/>
      <c r="M8" s="664"/>
      <c r="N8" s="676" t="s">
        <v>8</v>
      </c>
      <c r="O8" s="677"/>
      <c r="P8" s="9" t="s">
        <v>74</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101</v>
      </c>
      <c r="K13" s="652"/>
      <c r="L13" s="652"/>
      <c r="M13" s="651" t="s">
        <v>33</v>
      </c>
      <c r="N13" s="651"/>
      <c r="O13" s="651"/>
      <c r="P13" s="660" t="s">
        <v>100</v>
      </c>
      <c r="Q13" s="661"/>
      <c r="R13" s="662"/>
      <c r="S13" s="651" t="s">
        <v>41</v>
      </c>
      <c r="T13" s="651"/>
      <c r="U13" s="652" t="s">
        <v>103</v>
      </c>
      <c r="V13" s="652"/>
      <c r="W13" s="652"/>
    </row>
    <row r="14" spans="2:23" s="5" customFormat="1" ht="25.5" customHeight="1" x14ac:dyDescent="0.15">
      <c r="B14" s="379" t="s">
        <v>15</v>
      </c>
      <c r="C14" s="379"/>
      <c r="D14" s="379"/>
      <c r="E14" s="653" t="s">
        <v>92</v>
      </c>
      <c r="F14" s="653"/>
      <c r="G14" s="653"/>
      <c r="H14" s="435" t="s">
        <v>0</v>
      </c>
      <c r="I14" s="436"/>
      <c r="J14" s="654" t="s">
        <v>84</v>
      </c>
      <c r="K14" s="655"/>
      <c r="L14" s="656"/>
      <c r="M14" s="435" t="s">
        <v>15</v>
      </c>
      <c r="N14" s="436"/>
      <c r="O14" s="437"/>
      <c r="P14" s="657" t="s">
        <v>92</v>
      </c>
      <c r="Q14" s="653"/>
      <c r="R14" s="653"/>
      <c r="S14" s="658" t="s">
        <v>0</v>
      </c>
      <c r="T14" s="659"/>
      <c r="U14" s="654" t="s">
        <v>84</v>
      </c>
      <c r="V14" s="655"/>
      <c r="W14" s="656"/>
    </row>
    <row r="15" spans="2:23" s="5" customFormat="1" ht="39.75" customHeight="1" x14ac:dyDescent="0.15">
      <c r="B15" s="644" t="s">
        <v>34</v>
      </c>
      <c r="C15" s="644"/>
      <c r="D15" s="644"/>
      <c r="E15" s="645" t="s">
        <v>102</v>
      </c>
      <c r="F15" s="646"/>
      <c r="G15" s="646"/>
      <c r="H15" s="646"/>
      <c r="I15" s="646"/>
      <c r="J15" s="646"/>
      <c r="K15" s="646"/>
      <c r="L15" s="647"/>
      <c r="M15" s="644" t="s">
        <v>34</v>
      </c>
      <c r="N15" s="644"/>
      <c r="O15" s="644"/>
      <c r="P15" s="645" t="s">
        <v>102</v>
      </c>
      <c r="Q15" s="646"/>
      <c r="R15" s="646"/>
      <c r="S15" s="646"/>
      <c r="T15" s="646"/>
      <c r="U15" s="646"/>
      <c r="V15" s="646"/>
      <c r="W15" s="647"/>
    </row>
    <row r="16" spans="2:23" s="5" customFormat="1" ht="25.5" customHeight="1" x14ac:dyDescent="0.15">
      <c r="B16" s="666" t="s">
        <v>5</v>
      </c>
      <c r="C16" s="666" t="s">
        <v>11</v>
      </c>
      <c r="D16" s="666"/>
      <c r="E16" s="9" t="s">
        <v>72</v>
      </c>
      <c r="F16" s="667"/>
      <c r="G16" s="668"/>
      <c r="H16" s="668"/>
      <c r="I16" s="668"/>
      <c r="J16" s="668"/>
      <c r="K16" s="668"/>
      <c r="L16" s="669"/>
      <c r="M16" s="666" t="s">
        <v>5</v>
      </c>
      <c r="N16" s="666" t="s">
        <v>11</v>
      </c>
      <c r="O16" s="666"/>
      <c r="P16" s="9" t="s">
        <v>72</v>
      </c>
      <c r="Q16" s="670"/>
      <c r="R16" s="671"/>
      <c r="S16" s="671"/>
      <c r="T16" s="671"/>
      <c r="U16" s="671"/>
      <c r="V16" s="671"/>
      <c r="W16" s="672"/>
    </row>
    <row r="17" spans="2:24" s="5" customFormat="1" ht="25.5" customHeight="1" x14ac:dyDescent="0.15">
      <c r="B17" s="666"/>
      <c r="C17" s="666" t="s">
        <v>17</v>
      </c>
      <c r="D17" s="666"/>
      <c r="E17" s="8">
        <v>3</v>
      </c>
      <c r="F17" s="670"/>
      <c r="G17" s="671"/>
      <c r="H17" s="671"/>
      <c r="I17" s="671"/>
      <c r="J17" s="671"/>
      <c r="K17" s="671"/>
      <c r="L17" s="672"/>
      <c r="M17" s="666"/>
      <c r="N17" s="666" t="s">
        <v>17</v>
      </c>
      <c r="O17" s="666"/>
      <c r="P17" s="8">
        <v>4</v>
      </c>
      <c r="Q17" s="670"/>
      <c r="R17" s="671"/>
      <c r="S17" s="671"/>
      <c r="T17" s="671"/>
      <c r="U17" s="671"/>
      <c r="V17" s="671"/>
      <c r="W17" s="672"/>
    </row>
    <row r="18" spans="2:24" s="5" customFormat="1" ht="25.5" customHeight="1" x14ac:dyDescent="0.15">
      <c r="B18" s="666" t="s">
        <v>3</v>
      </c>
      <c r="C18" s="666" t="s">
        <v>9</v>
      </c>
      <c r="D18" s="666"/>
      <c r="E18" s="13" t="s">
        <v>73</v>
      </c>
      <c r="F18" s="670"/>
      <c r="G18" s="671"/>
      <c r="H18" s="671"/>
      <c r="I18" s="671"/>
      <c r="J18" s="671"/>
      <c r="K18" s="671"/>
      <c r="L18" s="672"/>
      <c r="M18" s="666" t="s">
        <v>3</v>
      </c>
      <c r="N18" s="666" t="s">
        <v>9</v>
      </c>
      <c r="O18" s="666"/>
      <c r="P18" s="13" t="s">
        <v>73</v>
      </c>
      <c r="Q18" s="670"/>
      <c r="R18" s="671"/>
      <c r="S18" s="671"/>
      <c r="T18" s="671"/>
      <c r="U18" s="671"/>
      <c r="V18" s="671"/>
      <c r="W18" s="672"/>
    </row>
    <row r="19" spans="2:24" s="5" customFormat="1" ht="25.5" customHeight="1" x14ac:dyDescent="0.15">
      <c r="B19" s="666"/>
      <c r="C19" s="666" t="s">
        <v>8</v>
      </c>
      <c r="D19" s="666"/>
      <c r="E19" s="9" t="s">
        <v>74</v>
      </c>
      <c r="F19" s="670"/>
      <c r="G19" s="671"/>
      <c r="H19" s="671"/>
      <c r="I19" s="671"/>
      <c r="J19" s="671"/>
      <c r="K19" s="671"/>
      <c r="L19" s="672"/>
      <c r="M19" s="666"/>
      <c r="N19" s="666" t="s">
        <v>8</v>
      </c>
      <c r="O19" s="666"/>
      <c r="P19" s="9" t="s">
        <v>74</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104</v>
      </c>
      <c r="K24" s="661"/>
      <c r="L24" s="662"/>
      <c r="M24" s="651" t="s">
        <v>33</v>
      </c>
      <c r="N24" s="651"/>
      <c r="O24" s="651"/>
      <c r="P24" s="660" t="s">
        <v>100</v>
      </c>
      <c r="Q24" s="661"/>
      <c r="R24" s="662"/>
      <c r="S24" s="651" t="s">
        <v>41</v>
      </c>
      <c r="T24" s="651"/>
      <c r="U24" s="652" t="s">
        <v>106</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92</v>
      </c>
      <c r="Q25" s="653"/>
      <c r="R25" s="653"/>
      <c r="S25" s="658" t="s">
        <v>0</v>
      </c>
      <c r="T25" s="659"/>
      <c r="U25" s="654" t="s">
        <v>84</v>
      </c>
      <c r="V25" s="655"/>
      <c r="W25" s="656"/>
    </row>
    <row r="26" spans="2:24" s="5" customFormat="1" ht="39.75" customHeight="1" x14ac:dyDescent="0.15">
      <c r="B26" s="644" t="s">
        <v>34</v>
      </c>
      <c r="C26" s="644"/>
      <c r="D26" s="644"/>
      <c r="E26" s="645" t="s">
        <v>105</v>
      </c>
      <c r="F26" s="646"/>
      <c r="G26" s="646"/>
      <c r="H26" s="646"/>
      <c r="I26" s="646"/>
      <c r="J26" s="646"/>
      <c r="K26" s="646"/>
      <c r="L26" s="647"/>
      <c r="M26" s="644" t="s">
        <v>34</v>
      </c>
      <c r="N26" s="644"/>
      <c r="O26" s="644"/>
      <c r="P26" s="645" t="s">
        <v>102</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27803C16-200C-443E-A523-EF94905744CA}">
      <formula1>INDIRECT(E7)</formula1>
    </dataValidation>
    <dataValidation type="list" allowBlank="1" showInputMessage="1" showErrorMessage="1" sqref="E7 E18 P7 P18 E9:E12 E20:E23 P9:P12 P20:P23" xr:uid="{7A122E1B-B7CA-4200-8D63-4B0B3A8E3B0D}">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A6C2B-E40C-4EAB-BD68-01970F9E6510}">
  <sheetPr codeName="Sheet5"/>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72</v>
      </c>
      <c r="F5" s="667"/>
      <c r="G5" s="668"/>
      <c r="H5" s="668"/>
      <c r="I5" s="668"/>
      <c r="J5" s="668"/>
      <c r="K5" s="668"/>
      <c r="L5" s="669"/>
      <c r="M5" s="663" t="s">
        <v>5</v>
      </c>
      <c r="N5" s="676" t="s">
        <v>11</v>
      </c>
      <c r="O5" s="677"/>
      <c r="P5" s="9" t="s">
        <v>72</v>
      </c>
      <c r="Q5" s="670"/>
      <c r="R5" s="671"/>
      <c r="S5" s="671"/>
      <c r="T5" s="671"/>
      <c r="U5" s="671"/>
      <c r="V5" s="671"/>
      <c r="W5" s="672"/>
    </row>
    <row r="6" spans="2:23" s="5" customFormat="1" ht="25.5" customHeight="1" x14ac:dyDescent="0.15">
      <c r="B6" s="665"/>
      <c r="C6" s="676" t="s">
        <v>17</v>
      </c>
      <c r="D6" s="677"/>
      <c r="E6" s="8">
        <v>5</v>
      </c>
      <c r="F6" s="670"/>
      <c r="G6" s="671"/>
      <c r="H6" s="671"/>
      <c r="I6" s="671"/>
      <c r="J6" s="671"/>
      <c r="K6" s="671"/>
      <c r="L6" s="672"/>
      <c r="M6" s="665"/>
      <c r="N6" s="676" t="s">
        <v>17</v>
      </c>
      <c r="O6" s="677"/>
      <c r="P6" s="8">
        <v>6</v>
      </c>
      <c r="Q6" s="670"/>
      <c r="R6" s="671"/>
      <c r="S6" s="671"/>
      <c r="T6" s="671"/>
      <c r="U6" s="671"/>
      <c r="V6" s="671"/>
      <c r="W6" s="672"/>
    </row>
    <row r="7" spans="2:23" s="5" customFormat="1" ht="25.5" customHeight="1" x14ac:dyDescent="0.15">
      <c r="B7" s="663" t="s">
        <v>3</v>
      </c>
      <c r="C7" s="676" t="s">
        <v>9</v>
      </c>
      <c r="D7" s="677"/>
      <c r="E7" s="13" t="s">
        <v>73</v>
      </c>
      <c r="F7" s="670"/>
      <c r="G7" s="671"/>
      <c r="H7" s="671"/>
      <c r="I7" s="671"/>
      <c r="J7" s="671"/>
      <c r="K7" s="671"/>
      <c r="L7" s="672"/>
      <c r="M7" s="663" t="s">
        <v>3</v>
      </c>
      <c r="N7" s="676" t="s">
        <v>9</v>
      </c>
      <c r="O7" s="677"/>
      <c r="P7" s="13" t="s">
        <v>73</v>
      </c>
      <c r="Q7" s="670"/>
      <c r="R7" s="671"/>
      <c r="S7" s="671"/>
      <c r="T7" s="671"/>
      <c r="U7" s="671"/>
      <c r="V7" s="671"/>
      <c r="W7" s="672"/>
    </row>
    <row r="8" spans="2:23" s="5" customFormat="1" ht="25.5" customHeight="1" x14ac:dyDescent="0.15">
      <c r="B8" s="664"/>
      <c r="C8" s="676" t="s">
        <v>8</v>
      </c>
      <c r="D8" s="677"/>
      <c r="E8" s="9" t="s">
        <v>74</v>
      </c>
      <c r="F8" s="670"/>
      <c r="G8" s="671"/>
      <c r="H8" s="671"/>
      <c r="I8" s="671"/>
      <c r="J8" s="671"/>
      <c r="K8" s="671"/>
      <c r="L8" s="672"/>
      <c r="M8" s="664"/>
      <c r="N8" s="676" t="s">
        <v>8</v>
      </c>
      <c r="O8" s="677"/>
      <c r="P8" s="9" t="s">
        <v>74</v>
      </c>
      <c r="Q8" s="670"/>
      <c r="R8" s="671"/>
      <c r="S8" s="671"/>
      <c r="T8" s="671"/>
      <c r="U8" s="671"/>
      <c r="V8" s="671"/>
      <c r="W8" s="672"/>
    </row>
    <row r="9" spans="2:23" s="5" customFormat="1" ht="25.5" customHeight="1" x14ac:dyDescent="0.15">
      <c r="B9" s="678" t="s">
        <v>4</v>
      </c>
      <c r="C9" s="679"/>
      <c r="D9" s="680"/>
      <c r="E9" s="12" t="s">
        <v>46</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107</v>
      </c>
      <c r="F13" s="661"/>
      <c r="G13" s="662"/>
      <c r="H13" s="651" t="s">
        <v>41</v>
      </c>
      <c r="I13" s="651"/>
      <c r="J13" s="652" t="s">
        <v>108</v>
      </c>
      <c r="K13" s="652"/>
      <c r="L13" s="652"/>
      <c r="M13" s="651" t="s">
        <v>33</v>
      </c>
      <c r="N13" s="651"/>
      <c r="O13" s="651"/>
      <c r="P13" s="660" t="s">
        <v>100</v>
      </c>
      <c r="Q13" s="661"/>
      <c r="R13" s="662"/>
      <c r="S13" s="651" t="s">
        <v>41</v>
      </c>
      <c r="T13" s="651"/>
      <c r="U13" s="652" t="s">
        <v>111</v>
      </c>
      <c r="V13" s="652"/>
      <c r="W13" s="652"/>
    </row>
    <row r="14" spans="2:23" s="5" customFormat="1" ht="25.5" customHeight="1" x14ac:dyDescent="0.15">
      <c r="B14" s="379" t="s">
        <v>15</v>
      </c>
      <c r="C14" s="379"/>
      <c r="D14" s="379"/>
      <c r="E14" s="653" t="s">
        <v>109</v>
      </c>
      <c r="F14" s="653"/>
      <c r="G14" s="653"/>
      <c r="H14" s="435" t="s">
        <v>0</v>
      </c>
      <c r="I14" s="436"/>
      <c r="J14" s="654">
        <v>43783</v>
      </c>
      <c r="K14" s="655"/>
      <c r="L14" s="656"/>
      <c r="M14" s="435" t="s">
        <v>15</v>
      </c>
      <c r="N14" s="436"/>
      <c r="O14" s="437"/>
      <c r="P14" s="657" t="s">
        <v>92</v>
      </c>
      <c r="Q14" s="653"/>
      <c r="R14" s="653"/>
      <c r="S14" s="658" t="s">
        <v>0</v>
      </c>
      <c r="T14" s="659"/>
      <c r="U14" s="654" t="s">
        <v>84</v>
      </c>
      <c r="V14" s="655"/>
      <c r="W14" s="656"/>
    </row>
    <row r="15" spans="2:23" s="5" customFormat="1" ht="39.75" customHeight="1" x14ac:dyDescent="0.15">
      <c r="B15" s="644" t="s">
        <v>34</v>
      </c>
      <c r="C15" s="644"/>
      <c r="D15" s="644"/>
      <c r="E15" s="645" t="s">
        <v>110</v>
      </c>
      <c r="F15" s="646"/>
      <c r="G15" s="646"/>
      <c r="H15" s="646"/>
      <c r="I15" s="646"/>
      <c r="J15" s="646"/>
      <c r="K15" s="646"/>
      <c r="L15" s="647"/>
      <c r="M15" s="644" t="s">
        <v>34</v>
      </c>
      <c r="N15" s="644"/>
      <c r="O15" s="644"/>
      <c r="P15" s="645" t="s">
        <v>102</v>
      </c>
      <c r="Q15" s="646"/>
      <c r="R15" s="646"/>
      <c r="S15" s="646"/>
      <c r="T15" s="646"/>
      <c r="U15" s="646"/>
      <c r="V15" s="646"/>
      <c r="W15" s="647"/>
    </row>
    <row r="16" spans="2:23" s="5" customFormat="1" ht="25.5" customHeight="1" x14ac:dyDescent="0.15">
      <c r="B16" s="666" t="s">
        <v>5</v>
      </c>
      <c r="C16" s="666" t="s">
        <v>11</v>
      </c>
      <c r="D16" s="666"/>
      <c r="E16" s="9" t="s">
        <v>72</v>
      </c>
      <c r="F16" s="667"/>
      <c r="G16" s="668"/>
      <c r="H16" s="668"/>
      <c r="I16" s="668"/>
      <c r="J16" s="668"/>
      <c r="K16" s="668"/>
      <c r="L16" s="669"/>
      <c r="M16" s="666" t="s">
        <v>5</v>
      </c>
      <c r="N16" s="666" t="s">
        <v>11</v>
      </c>
      <c r="O16" s="666"/>
      <c r="P16" s="9" t="s">
        <v>72</v>
      </c>
      <c r="Q16" s="670"/>
      <c r="R16" s="671"/>
      <c r="S16" s="671"/>
      <c r="T16" s="671"/>
      <c r="U16" s="671"/>
      <c r="V16" s="671"/>
      <c r="W16" s="672"/>
    </row>
    <row r="17" spans="2:24" s="5" customFormat="1" ht="25.5" customHeight="1" x14ac:dyDescent="0.15">
      <c r="B17" s="666"/>
      <c r="C17" s="666" t="s">
        <v>17</v>
      </c>
      <c r="D17" s="666"/>
      <c r="E17" s="8">
        <v>7</v>
      </c>
      <c r="F17" s="670"/>
      <c r="G17" s="671"/>
      <c r="H17" s="671"/>
      <c r="I17" s="671"/>
      <c r="J17" s="671"/>
      <c r="K17" s="671"/>
      <c r="L17" s="672"/>
      <c r="M17" s="666"/>
      <c r="N17" s="666" t="s">
        <v>17</v>
      </c>
      <c r="O17" s="666"/>
      <c r="P17" s="8">
        <v>8</v>
      </c>
      <c r="Q17" s="670"/>
      <c r="R17" s="671"/>
      <c r="S17" s="671"/>
      <c r="T17" s="671"/>
      <c r="U17" s="671"/>
      <c r="V17" s="671"/>
      <c r="W17" s="672"/>
    </row>
    <row r="18" spans="2:24" s="5" customFormat="1" ht="25.5" customHeight="1" x14ac:dyDescent="0.15">
      <c r="B18" s="666" t="s">
        <v>3</v>
      </c>
      <c r="C18" s="666" t="s">
        <v>9</v>
      </c>
      <c r="D18" s="666"/>
      <c r="E18" s="13" t="s">
        <v>73</v>
      </c>
      <c r="F18" s="670"/>
      <c r="G18" s="671"/>
      <c r="H18" s="671"/>
      <c r="I18" s="671"/>
      <c r="J18" s="671"/>
      <c r="K18" s="671"/>
      <c r="L18" s="672"/>
      <c r="M18" s="666" t="s">
        <v>3</v>
      </c>
      <c r="N18" s="666" t="s">
        <v>9</v>
      </c>
      <c r="O18" s="666"/>
      <c r="P18" s="13" t="s">
        <v>73</v>
      </c>
      <c r="Q18" s="670"/>
      <c r="R18" s="671"/>
      <c r="S18" s="671"/>
      <c r="T18" s="671"/>
      <c r="U18" s="671"/>
      <c r="V18" s="671"/>
      <c r="W18" s="672"/>
    </row>
    <row r="19" spans="2:24" s="5" customFormat="1" ht="25.5" customHeight="1" x14ac:dyDescent="0.15">
      <c r="B19" s="666"/>
      <c r="C19" s="666" t="s">
        <v>8</v>
      </c>
      <c r="D19" s="666"/>
      <c r="E19" s="9" t="s">
        <v>74</v>
      </c>
      <c r="F19" s="670"/>
      <c r="G19" s="671"/>
      <c r="H19" s="671"/>
      <c r="I19" s="671"/>
      <c r="J19" s="671"/>
      <c r="K19" s="671"/>
      <c r="L19" s="672"/>
      <c r="M19" s="666"/>
      <c r="N19" s="666" t="s">
        <v>8</v>
      </c>
      <c r="O19" s="666"/>
      <c r="P19" s="9" t="s">
        <v>74</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46</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112</v>
      </c>
      <c r="K24" s="661"/>
      <c r="L24" s="662"/>
      <c r="M24" s="651" t="s">
        <v>33</v>
      </c>
      <c r="N24" s="651"/>
      <c r="O24" s="651"/>
      <c r="P24" s="660" t="s">
        <v>113</v>
      </c>
      <c r="Q24" s="661"/>
      <c r="R24" s="662"/>
      <c r="S24" s="651" t="s">
        <v>41</v>
      </c>
      <c r="T24" s="651"/>
      <c r="U24" s="652" t="s">
        <v>114</v>
      </c>
      <c r="V24" s="652"/>
      <c r="W24" s="652"/>
    </row>
    <row r="25" spans="2:24" s="5" customFormat="1" ht="25.5" customHeight="1" x14ac:dyDescent="0.15">
      <c r="B25" s="379" t="s">
        <v>15</v>
      </c>
      <c r="C25" s="379"/>
      <c r="D25" s="379"/>
      <c r="E25" s="653" t="s">
        <v>92</v>
      </c>
      <c r="F25" s="653"/>
      <c r="G25" s="653"/>
      <c r="H25" s="435" t="s">
        <v>0</v>
      </c>
      <c r="I25" s="436"/>
      <c r="J25" s="654" t="s">
        <v>84</v>
      </c>
      <c r="K25" s="655"/>
      <c r="L25" s="656"/>
      <c r="M25" s="435" t="s">
        <v>15</v>
      </c>
      <c r="N25" s="436"/>
      <c r="O25" s="437"/>
      <c r="P25" s="657" t="s">
        <v>109</v>
      </c>
      <c r="Q25" s="653"/>
      <c r="R25" s="653"/>
      <c r="S25" s="658" t="s">
        <v>0</v>
      </c>
      <c r="T25" s="659"/>
      <c r="U25" s="654">
        <v>43783</v>
      </c>
      <c r="V25" s="655"/>
      <c r="W25" s="656"/>
    </row>
    <row r="26" spans="2:24" s="5" customFormat="1" ht="39.75" customHeight="1" x14ac:dyDescent="0.15">
      <c r="B26" s="644" t="s">
        <v>34</v>
      </c>
      <c r="C26" s="644"/>
      <c r="D26" s="644"/>
      <c r="E26" s="645" t="s">
        <v>102</v>
      </c>
      <c r="F26" s="646"/>
      <c r="G26" s="646"/>
      <c r="H26" s="646"/>
      <c r="I26" s="646"/>
      <c r="J26" s="646"/>
      <c r="K26" s="646"/>
      <c r="L26" s="647"/>
      <c r="M26" s="644" t="s">
        <v>34</v>
      </c>
      <c r="N26" s="644"/>
      <c r="O26" s="644"/>
      <c r="P26" s="645" t="s">
        <v>110</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E5E6DDA3-5FD2-45D0-99D9-2B1F8C644F07}">
      <formula1>INDIRECT(E7)</formula1>
    </dataValidation>
    <dataValidation type="list" allowBlank="1" showInputMessage="1" showErrorMessage="1" sqref="E7 E18 P7 P18 E9:E12 E20:E23 P9:P12 P20:P23" xr:uid="{7896F544-EBAC-44E4-BA9C-9DF4B689004A}">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B7545-F3AB-44F6-90AE-B1FEC75452F8}">
  <sheetPr codeName="Sheet6"/>
  <dimension ref="B1:X31"/>
  <sheetViews>
    <sheetView showGridLines="0" showZeros="0" view="pageBreakPreview" zoomScale="85" zoomScaleNormal="70" zoomScaleSheetLayoutView="85" workbookViewId="0">
      <selection activeCell="AD13" sqref="AD1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72</v>
      </c>
      <c r="F5" s="667"/>
      <c r="G5" s="668"/>
      <c r="H5" s="668"/>
      <c r="I5" s="668"/>
      <c r="J5" s="668"/>
      <c r="K5" s="668"/>
      <c r="L5" s="669"/>
      <c r="M5" s="663" t="s">
        <v>5</v>
      </c>
      <c r="N5" s="676" t="s">
        <v>11</v>
      </c>
      <c r="O5" s="677"/>
      <c r="P5" s="9" t="s">
        <v>72</v>
      </c>
      <c r="Q5" s="670"/>
      <c r="R5" s="671"/>
      <c r="S5" s="671"/>
      <c r="T5" s="671"/>
      <c r="U5" s="671"/>
      <c r="V5" s="671"/>
      <c r="W5" s="672"/>
    </row>
    <row r="6" spans="2:23" s="5" customFormat="1" ht="25.5" customHeight="1" x14ac:dyDescent="0.15">
      <c r="B6" s="665"/>
      <c r="C6" s="676" t="s">
        <v>17</v>
      </c>
      <c r="D6" s="677"/>
      <c r="E6" s="8">
        <v>9</v>
      </c>
      <c r="F6" s="670"/>
      <c r="G6" s="671"/>
      <c r="H6" s="671"/>
      <c r="I6" s="671"/>
      <c r="J6" s="671"/>
      <c r="K6" s="671"/>
      <c r="L6" s="672"/>
      <c r="M6" s="665"/>
      <c r="N6" s="676" t="s">
        <v>17</v>
      </c>
      <c r="O6" s="677"/>
      <c r="P6" s="8">
        <v>10</v>
      </c>
      <c r="Q6" s="670"/>
      <c r="R6" s="671"/>
      <c r="S6" s="671"/>
      <c r="T6" s="671"/>
      <c r="U6" s="671"/>
      <c r="V6" s="671"/>
      <c r="W6" s="672"/>
    </row>
    <row r="7" spans="2:23" s="5" customFormat="1" ht="25.5" customHeight="1" x14ac:dyDescent="0.15">
      <c r="B7" s="663" t="s">
        <v>3</v>
      </c>
      <c r="C7" s="676" t="s">
        <v>9</v>
      </c>
      <c r="D7" s="677"/>
      <c r="E7" s="13" t="s">
        <v>73</v>
      </c>
      <c r="F7" s="670"/>
      <c r="G7" s="671"/>
      <c r="H7" s="671"/>
      <c r="I7" s="671"/>
      <c r="J7" s="671"/>
      <c r="K7" s="671"/>
      <c r="L7" s="672"/>
      <c r="M7" s="663" t="s">
        <v>3</v>
      </c>
      <c r="N7" s="676" t="s">
        <v>9</v>
      </c>
      <c r="O7" s="677"/>
      <c r="P7" s="13" t="s">
        <v>64</v>
      </c>
      <c r="Q7" s="670"/>
      <c r="R7" s="671"/>
      <c r="S7" s="671"/>
      <c r="T7" s="671"/>
      <c r="U7" s="671"/>
      <c r="V7" s="671"/>
      <c r="W7" s="672"/>
    </row>
    <row r="8" spans="2:23" s="5" customFormat="1" ht="25.5" customHeight="1" x14ac:dyDescent="0.15">
      <c r="B8" s="664"/>
      <c r="C8" s="676" t="s">
        <v>8</v>
      </c>
      <c r="D8" s="677"/>
      <c r="E8" s="9" t="s">
        <v>74</v>
      </c>
      <c r="F8" s="670"/>
      <c r="G8" s="671"/>
      <c r="H8" s="671"/>
      <c r="I8" s="671"/>
      <c r="J8" s="671"/>
      <c r="K8" s="671"/>
      <c r="L8" s="672"/>
      <c r="M8" s="664"/>
      <c r="N8" s="676" t="s">
        <v>8</v>
      </c>
      <c r="O8" s="677"/>
      <c r="P8" s="9" t="s">
        <v>68</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628</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115</v>
      </c>
      <c r="K13" s="652"/>
      <c r="L13" s="652"/>
      <c r="M13" s="651" t="s">
        <v>33</v>
      </c>
      <c r="N13" s="651"/>
      <c r="O13" s="651"/>
      <c r="P13" s="660" t="s">
        <v>116</v>
      </c>
      <c r="Q13" s="661"/>
      <c r="R13" s="662"/>
      <c r="S13" s="651" t="s">
        <v>41</v>
      </c>
      <c r="T13" s="651"/>
      <c r="U13" s="652" t="s">
        <v>79</v>
      </c>
      <c r="V13" s="652"/>
      <c r="W13" s="652"/>
    </row>
    <row r="14" spans="2:23" s="5" customFormat="1" ht="25.5" customHeight="1" x14ac:dyDescent="0.15">
      <c r="B14" s="379" t="s">
        <v>15</v>
      </c>
      <c r="C14" s="379"/>
      <c r="D14" s="379"/>
      <c r="E14" s="653" t="s">
        <v>83</v>
      </c>
      <c r="F14" s="653"/>
      <c r="G14" s="653"/>
      <c r="H14" s="435" t="s">
        <v>0</v>
      </c>
      <c r="I14" s="436"/>
      <c r="J14" s="654" t="s">
        <v>84</v>
      </c>
      <c r="K14" s="655"/>
      <c r="L14" s="656"/>
      <c r="M14" s="435" t="s">
        <v>15</v>
      </c>
      <c r="N14" s="436"/>
      <c r="O14" s="437"/>
      <c r="P14" s="657" t="s">
        <v>82</v>
      </c>
      <c r="Q14" s="653"/>
      <c r="R14" s="653"/>
      <c r="S14" s="658" t="s">
        <v>0</v>
      </c>
      <c r="T14" s="659"/>
      <c r="U14" s="654" t="s">
        <v>82</v>
      </c>
      <c r="V14" s="655"/>
      <c r="W14" s="656"/>
    </row>
    <row r="15" spans="2:23" s="5" customFormat="1" ht="39.75" customHeight="1" x14ac:dyDescent="0.15">
      <c r="B15" s="644" t="s">
        <v>34</v>
      </c>
      <c r="C15" s="644"/>
      <c r="D15" s="644"/>
      <c r="E15" s="645" t="s">
        <v>105</v>
      </c>
      <c r="F15" s="646"/>
      <c r="G15" s="646"/>
      <c r="H15" s="646"/>
      <c r="I15" s="646"/>
      <c r="J15" s="646"/>
      <c r="K15" s="646"/>
      <c r="L15" s="647"/>
      <c r="M15" s="644" t="s">
        <v>34</v>
      </c>
      <c r="N15" s="644"/>
      <c r="O15" s="644"/>
      <c r="P15" s="645" t="s">
        <v>630</v>
      </c>
      <c r="Q15" s="646"/>
      <c r="R15" s="646"/>
      <c r="S15" s="646"/>
      <c r="T15" s="646"/>
      <c r="U15" s="646"/>
      <c r="V15" s="646"/>
      <c r="W15" s="647"/>
    </row>
    <row r="16" spans="2:23" s="5" customFormat="1" ht="25.5" customHeight="1" x14ac:dyDescent="0.15">
      <c r="B16" s="666" t="s">
        <v>5</v>
      </c>
      <c r="C16" s="666" t="s">
        <v>11</v>
      </c>
      <c r="D16" s="666"/>
      <c r="E16" s="9" t="s">
        <v>85</v>
      </c>
      <c r="F16" s="667"/>
      <c r="G16" s="668"/>
      <c r="H16" s="668"/>
      <c r="I16" s="668"/>
      <c r="J16" s="668"/>
      <c r="K16" s="668"/>
      <c r="L16" s="669"/>
      <c r="M16" s="666" t="s">
        <v>5</v>
      </c>
      <c r="N16" s="666" t="s">
        <v>11</v>
      </c>
      <c r="O16" s="666"/>
      <c r="P16" s="9" t="s">
        <v>85</v>
      </c>
      <c r="Q16" s="670"/>
      <c r="R16" s="671"/>
      <c r="S16" s="671"/>
      <c r="T16" s="671"/>
      <c r="U16" s="671"/>
      <c r="V16" s="671"/>
      <c r="W16" s="672"/>
    </row>
    <row r="17" spans="2:24" s="5" customFormat="1" ht="25.5" customHeight="1" x14ac:dyDescent="0.15">
      <c r="B17" s="666"/>
      <c r="C17" s="666" t="s">
        <v>17</v>
      </c>
      <c r="D17" s="666"/>
      <c r="E17" s="8">
        <v>1</v>
      </c>
      <c r="F17" s="670"/>
      <c r="G17" s="671"/>
      <c r="H17" s="671"/>
      <c r="I17" s="671"/>
      <c r="J17" s="671"/>
      <c r="K17" s="671"/>
      <c r="L17" s="672"/>
      <c r="M17" s="666"/>
      <c r="N17" s="666" t="s">
        <v>17</v>
      </c>
      <c r="O17" s="666"/>
      <c r="P17" s="8">
        <v>2</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88</v>
      </c>
      <c r="F19" s="670"/>
      <c r="G19" s="671"/>
      <c r="H19" s="671"/>
      <c r="I19" s="671"/>
      <c r="J19" s="671"/>
      <c r="K19" s="671"/>
      <c r="L19" s="672"/>
      <c r="M19" s="666"/>
      <c r="N19" s="666" t="s">
        <v>8</v>
      </c>
      <c r="O19" s="666"/>
      <c r="P19" s="9" t="s">
        <v>61</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117</v>
      </c>
      <c r="K24" s="661"/>
      <c r="L24" s="662"/>
      <c r="M24" s="651" t="s">
        <v>33</v>
      </c>
      <c r="N24" s="651"/>
      <c r="O24" s="651"/>
      <c r="P24" s="660" t="s">
        <v>100</v>
      </c>
      <c r="Q24" s="661"/>
      <c r="R24" s="662"/>
      <c r="S24" s="651" t="s">
        <v>41</v>
      </c>
      <c r="T24" s="651"/>
      <c r="U24" s="652" t="s">
        <v>119</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83</v>
      </c>
      <c r="Q25" s="653"/>
      <c r="R25" s="653"/>
      <c r="S25" s="658" t="s">
        <v>0</v>
      </c>
      <c r="T25" s="659"/>
      <c r="U25" s="654" t="s">
        <v>84</v>
      </c>
      <c r="V25" s="655"/>
      <c r="W25" s="656"/>
    </row>
    <row r="26" spans="2:24" s="5" customFormat="1" ht="39.75" customHeight="1" x14ac:dyDescent="0.15">
      <c r="B26" s="644" t="s">
        <v>34</v>
      </c>
      <c r="C26" s="644"/>
      <c r="D26" s="644"/>
      <c r="E26" s="645" t="s">
        <v>118</v>
      </c>
      <c r="F26" s="646"/>
      <c r="G26" s="646"/>
      <c r="H26" s="646"/>
      <c r="I26" s="646"/>
      <c r="J26" s="646"/>
      <c r="K26" s="646"/>
      <c r="L26" s="647"/>
      <c r="M26" s="644" t="s">
        <v>34</v>
      </c>
      <c r="N26" s="644"/>
      <c r="O26" s="644"/>
      <c r="P26" s="645" t="s">
        <v>120</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C51A9FDC-4C6E-4C33-8642-5D0D02037AC6}">
      <formula1>INDIRECT(E7)</formula1>
    </dataValidation>
    <dataValidation type="list" allowBlank="1" showInputMessage="1" showErrorMessage="1" sqref="E7 E18 P7 P18 E9:E12 E20:E23 P9:P12 P20:P23" xr:uid="{A4D75F88-B8E3-4935-B3B0-24153E926D53}">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3F961-C72B-4131-9347-A664DD7C75F0}">
  <sheetPr codeName="Sheet8"/>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85</v>
      </c>
      <c r="F5" s="667"/>
      <c r="G5" s="668"/>
      <c r="H5" s="668"/>
      <c r="I5" s="668"/>
      <c r="J5" s="668"/>
      <c r="K5" s="668"/>
      <c r="L5" s="669"/>
      <c r="M5" s="663" t="s">
        <v>5</v>
      </c>
      <c r="N5" s="676" t="s">
        <v>11</v>
      </c>
      <c r="O5" s="677"/>
      <c r="P5" s="9" t="s">
        <v>85</v>
      </c>
      <c r="Q5" s="670"/>
      <c r="R5" s="671"/>
      <c r="S5" s="671"/>
      <c r="T5" s="671"/>
      <c r="U5" s="671"/>
      <c r="V5" s="671"/>
      <c r="W5" s="672"/>
    </row>
    <row r="6" spans="2:23" s="5" customFormat="1" ht="25.5" customHeight="1" x14ac:dyDescent="0.15">
      <c r="B6" s="665"/>
      <c r="C6" s="676" t="s">
        <v>17</v>
      </c>
      <c r="D6" s="677"/>
      <c r="E6" s="8">
        <v>3</v>
      </c>
      <c r="F6" s="670"/>
      <c r="G6" s="671"/>
      <c r="H6" s="671"/>
      <c r="I6" s="671"/>
      <c r="J6" s="671"/>
      <c r="K6" s="671"/>
      <c r="L6" s="672"/>
      <c r="M6" s="665"/>
      <c r="N6" s="676" t="s">
        <v>17</v>
      </c>
      <c r="O6" s="677"/>
      <c r="P6" s="8">
        <v>4</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93</v>
      </c>
      <c r="F8" s="670"/>
      <c r="G8" s="671"/>
      <c r="H8" s="671"/>
      <c r="I8" s="671"/>
      <c r="J8" s="671"/>
      <c r="K8" s="671"/>
      <c r="L8" s="672"/>
      <c r="M8" s="664"/>
      <c r="N8" s="676" t="s">
        <v>8</v>
      </c>
      <c r="O8" s="677"/>
      <c r="P8" s="9" t="s">
        <v>56</v>
      </c>
      <c r="Q8" s="670"/>
      <c r="R8" s="671"/>
      <c r="S8" s="671"/>
      <c r="T8" s="671"/>
      <c r="U8" s="671"/>
      <c r="V8" s="671"/>
      <c r="W8" s="672"/>
    </row>
    <row r="9" spans="2:23" s="5" customFormat="1" ht="25.5" customHeight="1" x14ac:dyDescent="0.15">
      <c r="B9" s="678" t="s">
        <v>4</v>
      </c>
      <c r="C9" s="679"/>
      <c r="D9" s="680"/>
      <c r="E9" s="12" t="s">
        <v>46</v>
      </c>
      <c r="F9" s="670"/>
      <c r="G9" s="671"/>
      <c r="H9" s="671"/>
      <c r="I9" s="671"/>
      <c r="J9" s="671"/>
      <c r="K9" s="671"/>
      <c r="L9" s="672"/>
      <c r="M9" s="678" t="s">
        <v>4</v>
      </c>
      <c r="N9" s="679"/>
      <c r="O9" s="680"/>
      <c r="P9" s="12" t="s">
        <v>47</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47</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53</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121</v>
      </c>
      <c r="F13" s="661"/>
      <c r="G13" s="662"/>
      <c r="H13" s="651" t="s">
        <v>41</v>
      </c>
      <c r="I13" s="651"/>
      <c r="J13" s="652" t="s">
        <v>90</v>
      </c>
      <c r="K13" s="652"/>
      <c r="L13" s="652"/>
      <c r="M13" s="651" t="s">
        <v>33</v>
      </c>
      <c r="N13" s="651"/>
      <c r="O13" s="651"/>
      <c r="P13" s="660" t="s">
        <v>123</v>
      </c>
      <c r="Q13" s="661"/>
      <c r="R13" s="662"/>
      <c r="S13" s="651" t="s">
        <v>41</v>
      </c>
      <c r="T13" s="651"/>
      <c r="U13" s="652" t="s">
        <v>124</v>
      </c>
      <c r="V13" s="652"/>
      <c r="W13" s="652"/>
    </row>
    <row r="14" spans="2:23" s="5" customFormat="1" ht="25.5" customHeight="1" x14ac:dyDescent="0.15">
      <c r="B14" s="379" t="s">
        <v>15</v>
      </c>
      <c r="C14" s="379"/>
      <c r="D14" s="379"/>
      <c r="E14" s="653" t="s">
        <v>87</v>
      </c>
      <c r="F14" s="653"/>
      <c r="G14" s="653"/>
      <c r="H14" s="435" t="s">
        <v>0</v>
      </c>
      <c r="I14" s="436"/>
      <c r="J14" s="654" t="s">
        <v>62</v>
      </c>
      <c r="K14" s="655"/>
      <c r="L14" s="656"/>
      <c r="M14" s="435" t="s">
        <v>15</v>
      </c>
      <c r="N14" s="436"/>
      <c r="O14" s="437"/>
      <c r="P14" s="657" t="s">
        <v>82</v>
      </c>
      <c r="Q14" s="653"/>
      <c r="R14" s="653"/>
      <c r="S14" s="658" t="s">
        <v>0</v>
      </c>
      <c r="T14" s="659"/>
      <c r="U14" s="654" t="s">
        <v>82</v>
      </c>
      <c r="V14" s="655"/>
      <c r="W14" s="656"/>
    </row>
    <row r="15" spans="2:23" s="5" customFormat="1" ht="39.75" customHeight="1" x14ac:dyDescent="0.15">
      <c r="B15" s="644" t="s">
        <v>34</v>
      </c>
      <c r="C15" s="644"/>
      <c r="D15" s="644"/>
      <c r="E15" s="645" t="s">
        <v>122</v>
      </c>
      <c r="F15" s="646"/>
      <c r="G15" s="646"/>
      <c r="H15" s="646"/>
      <c r="I15" s="646"/>
      <c r="J15" s="646"/>
      <c r="K15" s="646"/>
      <c r="L15" s="647"/>
      <c r="M15" s="644" t="s">
        <v>34</v>
      </c>
      <c r="N15" s="644"/>
      <c r="O15" s="644"/>
      <c r="P15" s="645" t="s">
        <v>125</v>
      </c>
      <c r="Q15" s="646"/>
      <c r="R15" s="646"/>
      <c r="S15" s="646"/>
      <c r="T15" s="646"/>
      <c r="U15" s="646"/>
      <c r="V15" s="646"/>
      <c r="W15" s="647"/>
    </row>
    <row r="16" spans="2:23" s="5" customFormat="1" ht="25.5" customHeight="1" x14ac:dyDescent="0.15">
      <c r="B16" s="666" t="s">
        <v>5</v>
      </c>
      <c r="C16" s="666" t="s">
        <v>11</v>
      </c>
      <c r="D16" s="666"/>
      <c r="E16" s="9" t="s">
        <v>85</v>
      </c>
      <c r="F16" s="667"/>
      <c r="G16" s="668"/>
      <c r="H16" s="668"/>
      <c r="I16" s="668"/>
      <c r="J16" s="668"/>
      <c r="K16" s="668"/>
      <c r="L16" s="669"/>
      <c r="M16" s="666" t="s">
        <v>5</v>
      </c>
      <c r="N16" s="666" t="s">
        <v>11</v>
      </c>
      <c r="O16" s="666"/>
      <c r="P16" s="9" t="s">
        <v>85</v>
      </c>
      <c r="Q16" s="670"/>
      <c r="R16" s="671"/>
      <c r="S16" s="671"/>
      <c r="T16" s="671"/>
      <c r="U16" s="671"/>
      <c r="V16" s="671"/>
      <c r="W16" s="672"/>
    </row>
    <row r="17" spans="2:24" s="5" customFormat="1" ht="25.5" customHeight="1" x14ac:dyDescent="0.15">
      <c r="B17" s="666"/>
      <c r="C17" s="666" t="s">
        <v>17</v>
      </c>
      <c r="D17" s="666"/>
      <c r="E17" s="8">
        <v>5</v>
      </c>
      <c r="F17" s="670"/>
      <c r="G17" s="671"/>
      <c r="H17" s="671"/>
      <c r="I17" s="671"/>
      <c r="J17" s="671"/>
      <c r="K17" s="671"/>
      <c r="L17" s="672"/>
      <c r="M17" s="666"/>
      <c r="N17" s="666" t="s">
        <v>17</v>
      </c>
      <c r="O17" s="666"/>
      <c r="P17" s="8">
        <v>6</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64</v>
      </c>
      <c r="Q18" s="670"/>
      <c r="R18" s="671"/>
      <c r="S18" s="671"/>
      <c r="T18" s="671"/>
      <c r="U18" s="671"/>
      <c r="V18" s="671"/>
      <c r="W18" s="672"/>
    </row>
    <row r="19" spans="2:24" s="5" customFormat="1" ht="25.5" customHeight="1" x14ac:dyDescent="0.15">
      <c r="B19" s="666"/>
      <c r="C19" s="666" t="s">
        <v>8</v>
      </c>
      <c r="D19" s="666"/>
      <c r="E19" s="9" t="s">
        <v>89</v>
      </c>
      <c r="F19" s="670"/>
      <c r="G19" s="671"/>
      <c r="H19" s="671"/>
      <c r="I19" s="671"/>
      <c r="J19" s="671"/>
      <c r="K19" s="671"/>
      <c r="L19" s="672"/>
      <c r="M19" s="666"/>
      <c r="N19" s="666" t="s">
        <v>8</v>
      </c>
      <c r="O19" s="666"/>
      <c r="P19" s="9" t="s">
        <v>128</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48</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47</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53</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126</v>
      </c>
      <c r="K24" s="661"/>
      <c r="L24" s="662"/>
      <c r="M24" s="651" t="s">
        <v>33</v>
      </c>
      <c r="N24" s="651"/>
      <c r="O24" s="651"/>
      <c r="P24" s="660" t="s">
        <v>129</v>
      </c>
      <c r="Q24" s="661"/>
      <c r="R24" s="662"/>
      <c r="S24" s="651" t="s">
        <v>41</v>
      </c>
      <c r="T24" s="651"/>
      <c r="U24" s="652" t="s">
        <v>130</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87</v>
      </c>
      <c r="Q25" s="653"/>
      <c r="R25" s="653"/>
      <c r="S25" s="658" t="s">
        <v>0</v>
      </c>
      <c r="T25" s="659"/>
      <c r="U25" s="654" t="s">
        <v>62</v>
      </c>
      <c r="V25" s="655"/>
      <c r="W25" s="656"/>
    </row>
    <row r="26" spans="2:24" s="5" customFormat="1" ht="39.75" customHeight="1" x14ac:dyDescent="0.15">
      <c r="B26" s="644" t="s">
        <v>34</v>
      </c>
      <c r="C26" s="644"/>
      <c r="D26" s="644"/>
      <c r="E26" s="645" t="s">
        <v>127</v>
      </c>
      <c r="F26" s="646"/>
      <c r="G26" s="646"/>
      <c r="H26" s="646"/>
      <c r="I26" s="646"/>
      <c r="J26" s="646"/>
      <c r="K26" s="646"/>
      <c r="L26" s="647"/>
      <c r="M26" s="644" t="s">
        <v>34</v>
      </c>
      <c r="N26" s="644"/>
      <c r="O26" s="644"/>
      <c r="P26" s="645" t="s">
        <v>131</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4D977E28-B67F-41D9-BF39-B01423DB730B}">
      <formula1>INDIRECT(E7)</formula1>
    </dataValidation>
    <dataValidation type="list" allowBlank="1" showInputMessage="1" showErrorMessage="1" sqref="E7 E18 P7 P18 E9:E12 E20:E23 P9:P12 P20:P23" xr:uid="{88678D8B-E18E-4CCE-B663-CFEEF54BD0B7}">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30377-15D8-4954-9558-CBFD8492D313}">
  <sheetPr codeName="Sheet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75</v>
      </c>
      <c r="F5" s="667"/>
      <c r="G5" s="668"/>
      <c r="H5" s="668"/>
      <c r="I5" s="668"/>
      <c r="J5" s="668"/>
      <c r="K5" s="668"/>
      <c r="L5" s="669"/>
      <c r="M5" s="663" t="s">
        <v>5</v>
      </c>
      <c r="N5" s="676" t="s">
        <v>11</v>
      </c>
      <c r="O5" s="677"/>
      <c r="P5" s="9" t="s">
        <v>75</v>
      </c>
      <c r="Q5" s="670"/>
      <c r="R5" s="671"/>
      <c r="S5" s="671"/>
      <c r="T5" s="671"/>
      <c r="U5" s="671"/>
      <c r="V5" s="671"/>
      <c r="W5" s="672"/>
    </row>
    <row r="6" spans="2:23" s="5" customFormat="1" ht="25.5" customHeight="1" x14ac:dyDescent="0.15">
      <c r="B6" s="665"/>
      <c r="C6" s="676" t="s">
        <v>17</v>
      </c>
      <c r="D6" s="677"/>
      <c r="E6" s="8">
        <v>1</v>
      </c>
      <c r="F6" s="670"/>
      <c r="G6" s="671"/>
      <c r="H6" s="671"/>
      <c r="I6" s="671"/>
      <c r="J6" s="671"/>
      <c r="K6" s="671"/>
      <c r="L6" s="672"/>
      <c r="M6" s="665"/>
      <c r="N6" s="676" t="s">
        <v>17</v>
      </c>
      <c r="O6" s="677"/>
      <c r="P6" s="8">
        <v>2</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88</v>
      </c>
      <c r="F8" s="670"/>
      <c r="G8" s="671"/>
      <c r="H8" s="671"/>
      <c r="I8" s="671"/>
      <c r="J8" s="671"/>
      <c r="K8" s="671"/>
      <c r="L8" s="672"/>
      <c r="M8" s="664"/>
      <c r="N8" s="676" t="s">
        <v>8</v>
      </c>
      <c r="O8" s="677"/>
      <c r="P8" s="9" t="s">
        <v>88</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46</v>
      </c>
      <c r="Q9" s="670"/>
      <c r="R9" s="671"/>
      <c r="S9" s="671"/>
      <c r="T9" s="671"/>
      <c r="U9" s="671"/>
      <c r="V9" s="671"/>
      <c r="W9" s="672"/>
    </row>
    <row r="10" spans="2:23" s="5" customFormat="1" ht="25.5" customHeight="1" x14ac:dyDescent="0.15">
      <c r="B10" s="663" t="s">
        <v>13</v>
      </c>
      <c r="C10" s="678" t="s">
        <v>32</v>
      </c>
      <c r="D10" s="680"/>
      <c r="E10" s="8" t="s">
        <v>47</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53</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132</v>
      </c>
      <c r="K13" s="652"/>
      <c r="L13" s="652"/>
      <c r="M13" s="651" t="s">
        <v>33</v>
      </c>
      <c r="N13" s="651"/>
      <c r="O13" s="651"/>
      <c r="P13" s="660" t="s">
        <v>134</v>
      </c>
      <c r="Q13" s="661"/>
      <c r="R13" s="662"/>
      <c r="S13" s="651" t="s">
        <v>41</v>
      </c>
      <c r="T13" s="651"/>
      <c r="U13" s="652" t="s">
        <v>135</v>
      </c>
      <c r="V13" s="652"/>
      <c r="W13" s="652"/>
    </row>
    <row r="14" spans="2:23" s="5" customFormat="1" ht="25.5" customHeight="1" x14ac:dyDescent="0.15">
      <c r="B14" s="379" t="s">
        <v>15</v>
      </c>
      <c r="C14" s="379"/>
      <c r="D14" s="379"/>
      <c r="E14" s="653" t="s">
        <v>86</v>
      </c>
      <c r="F14" s="653"/>
      <c r="G14" s="653"/>
      <c r="H14" s="435" t="s">
        <v>0</v>
      </c>
      <c r="I14" s="436"/>
      <c r="J14" s="654" t="s">
        <v>84</v>
      </c>
      <c r="K14" s="655"/>
      <c r="L14" s="656"/>
      <c r="M14" s="435" t="s">
        <v>15</v>
      </c>
      <c r="N14" s="436"/>
      <c r="O14" s="437"/>
      <c r="P14" s="657" t="s">
        <v>87</v>
      </c>
      <c r="Q14" s="653"/>
      <c r="R14" s="653"/>
      <c r="S14" s="658" t="s">
        <v>0</v>
      </c>
      <c r="T14" s="659"/>
      <c r="U14" s="654" t="s">
        <v>62</v>
      </c>
      <c r="V14" s="655"/>
      <c r="W14" s="656"/>
    </row>
    <row r="15" spans="2:23" s="5" customFormat="1" ht="39.75" customHeight="1" x14ac:dyDescent="0.15">
      <c r="B15" s="644" t="s">
        <v>34</v>
      </c>
      <c r="C15" s="644"/>
      <c r="D15" s="644"/>
      <c r="E15" s="645" t="s">
        <v>133</v>
      </c>
      <c r="F15" s="646"/>
      <c r="G15" s="646"/>
      <c r="H15" s="646"/>
      <c r="I15" s="646"/>
      <c r="J15" s="646"/>
      <c r="K15" s="646"/>
      <c r="L15" s="647"/>
      <c r="M15" s="644" t="s">
        <v>34</v>
      </c>
      <c r="N15" s="644"/>
      <c r="O15" s="644"/>
      <c r="P15" s="645" t="s">
        <v>95</v>
      </c>
      <c r="Q15" s="646"/>
      <c r="R15" s="646"/>
      <c r="S15" s="646"/>
      <c r="T15" s="646"/>
      <c r="U15" s="646"/>
      <c r="V15" s="646"/>
      <c r="W15" s="647"/>
    </row>
    <row r="16" spans="2:23" s="5" customFormat="1" ht="25.5" customHeight="1" x14ac:dyDescent="0.15">
      <c r="B16" s="666" t="s">
        <v>5</v>
      </c>
      <c r="C16" s="666" t="s">
        <v>11</v>
      </c>
      <c r="D16" s="666"/>
      <c r="E16" s="9" t="s">
        <v>75</v>
      </c>
      <c r="F16" s="667"/>
      <c r="G16" s="668"/>
      <c r="H16" s="668"/>
      <c r="I16" s="668"/>
      <c r="J16" s="668"/>
      <c r="K16" s="668"/>
      <c r="L16" s="669"/>
      <c r="M16" s="666" t="s">
        <v>5</v>
      </c>
      <c r="N16" s="666" t="s">
        <v>11</v>
      </c>
      <c r="O16" s="666"/>
      <c r="P16" s="9" t="s">
        <v>75</v>
      </c>
      <c r="Q16" s="670"/>
      <c r="R16" s="671"/>
      <c r="S16" s="671"/>
      <c r="T16" s="671"/>
      <c r="U16" s="671"/>
      <c r="V16" s="671"/>
      <c r="W16" s="672"/>
    </row>
    <row r="17" spans="2:24" s="5" customFormat="1" ht="25.5" customHeight="1" x14ac:dyDescent="0.15">
      <c r="B17" s="666"/>
      <c r="C17" s="666" t="s">
        <v>17</v>
      </c>
      <c r="D17" s="666"/>
      <c r="E17" s="8">
        <v>3</v>
      </c>
      <c r="F17" s="670"/>
      <c r="G17" s="671"/>
      <c r="H17" s="671"/>
      <c r="I17" s="671"/>
      <c r="J17" s="671"/>
      <c r="K17" s="671"/>
      <c r="L17" s="672"/>
      <c r="M17" s="666"/>
      <c r="N17" s="666" t="s">
        <v>17</v>
      </c>
      <c r="O17" s="666"/>
      <c r="P17" s="8">
        <v>4</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56</v>
      </c>
      <c r="F19" s="670"/>
      <c r="G19" s="671"/>
      <c r="H19" s="671"/>
      <c r="I19" s="671"/>
      <c r="J19" s="671"/>
      <c r="K19" s="671"/>
      <c r="L19" s="672"/>
      <c r="M19" s="666"/>
      <c r="N19" s="666" t="s">
        <v>8</v>
      </c>
      <c r="O19" s="666"/>
      <c r="P19" s="9" t="s">
        <v>56</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136</v>
      </c>
      <c r="K24" s="661"/>
      <c r="L24" s="662"/>
      <c r="M24" s="651" t="s">
        <v>33</v>
      </c>
      <c r="N24" s="651"/>
      <c r="O24" s="651"/>
      <c r="P24" s="660" t="s">
        <v>100</v>
      </c>
      <c r="Q24" s="661"/>
      <c r="R24" s="662"/>
      <c r="S24" s="651" t="s">
        <v>41</v>
      </c>
      <c r="T24" s="651"/>
      <c r="U24" s="652" t="s">
        <v>138</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83</v>
      </c>
      <c r="Q25" s="653"/>
      <c r="R25" s="653"/>
      <c r="S25" s="658" t="s">
        <v>0</v>
      </c>
      <c r="T25" s="659"/>
      <c r="U25" s="654" t="s">
        <v>84</v>
      </c>
      <c r="V25" s="655"/>
      <c r="W25" s="656"/>
    </row>
    <row r="26" spans="2:24" s="5" customFormat="1" ht="39.75" customHeight="1" x14ac:dyDescent="0.15">
      <c r="B26" s="644" t="s">
        <v>34</v>
      </c>
      <c r="C26" s="644"/>
      <c r="D26" s="644"/>
      <c r="E26" s="645" t="s">
        <v>137</v>
      </c>
      <c r="F26" s="646"/>
      <c r="G26" s="646"/>
      <c r="H26" s="646"/>
      <c r="I26" s="646"/>
      <c r="J26" s="646"/>
      <c r="K26" s="646"/>
      <c r="L26" s="647"/>
      <c r="M26" s="644" t="s">
        <v>34</v>
      </c>
      <c r="N26" s="644"/>
      <c r="O26" s="644"/>
      <c r="P26" s="645" t="s">
        <v>137</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CB3DCEFB-8D61-4A0F-822C-31103CCE9F86}">
      <formula1>INDIRECT(E7)</formula1>
    </dataValidation>
    <dataValidation type="list" allowBlank="1" showInputMessage="1" showErrorMessage="1" sqref="E7 E18 P7 P18 E9:E12 E20:E23 P9:P12 P20:P23" xr:uid="{43514567-8E5E-427E-ACA6-21A8E07164A9}">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5F063-21FE-4A4A-95AF-B6D7CBBE51CC}">
  <sheetPr codeName="Sheet10"/>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75</v>
      </c>
      <c r="F5" s="667"/>
      <c r="G5" s="668"/>
      <c r="H5" s="668"/>
      <c r="I5" s="668"/>
      <c r="J5" s="668"/>
      <c r="K5" s="668"/>
      <c r="L5" s="669"/>
      <c r="M5" s="663" t="s">
        <v>5</v>
      </c>
      <c r="N5" s="676" t="s">
        <v>11</v>
      </c>
      <c r="O5" s="677"/>
      <c r="P5" s="9" t="s">
        <v>75</v>
      </c>
      <c r="Q5" s="670"/>
      <c r="R5" s="671"/>
      <c r="S5" s="671"/>
      <c r="T5" s="671"/>
      <c r="U5" s="671"/>
      <c r="V5" s="671"/>
      <c r="W5" s="672"/>
    </row>
    <row r="6" spans="2:23" s="5" customFormat="1" ht="25.5" customHeight="1" x14ac:dyDescent="0.15">
      <c r="B6" s="665"/>
      <c r="C6" s="676" t="s">
        <v>17</v>
      </c>
      <c r="D6" s="677"/>
      <c r="E6" s="8">
        <v>5</v>
      </c>
      <c r="F6" s="670"/>
      <c r="G6" s="671"/>
      <c r="H6" s="671"/>
      <c r="I6" s="671"/>
      <c r="J6" s="671"/>
      <c r="K6" s="671"/>
      <c r="L6" s="672"/>
      <c r="M6" s="665"/>
      <c r="N6" s="676" t="s">
        <v>17</v>
      </c>
      <c r="O6" s="677"/>
      <c r="P6" s="8">
        <v>6</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61</v>
      </c>
      <c r="F8" s="670"/>
      <c r="G8" s="671"/>
      <c r="H8" s="671"/>
      <c r="I8" s="671"/>
      <c r="J8" s="671"/>
      <c r="K8" s="671"/>
      <c r="L8" s="672"/>
      <c r="M8" s="664"/>
      <c r="N8" s="676" t="s">
        <v>8</v>
      </c>
      <c r="O8" s="677"/>
      <c r="P8" s="9" t="s">
        <v>89</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139</v>
      </c>
      <c r="K13" s="652"/>
      <c r="L13" s="652"/>
      <c r="M13" s="651" t="s">
        <v>33</v>
      </c>
      <c r="N13" s="651"/>
      <c r="O13" s="651"/>
      <c r="P13" s="660" t="s">
        <v>100</v>
      </c>
      <c r="Q13" s="661"/>
      <c r="R13" s="662"/>
      <c r="S13" s="651" t="s">
        <v>41</v>
      </c>
      <c r="T13" s="651"/>
      <c r="U13" s="652" t="s">
        <v>140</v>
      </c>
      <c r="V13" s="652"/>
      <c r="W13" s="652"/>
    </row>
    <row r="14" spans="2:23" s="5" customFormat="1" ht="25.5" customHeight="1" x14ac:dyDescent="0.15">
      <c r="B14" s="379" t="s">
        <v>15</v>
      </c>
      <c r="C14" s="379"/>
      <c r="D14" s="379"/>
      <c r="E14" s="653" t="s">
        <v>83</v>
      </c>
      <c r="F14" s="653"/>
      <c r="G14" s="653"/>
      <c r="H14" s="435" t="s">
        <v>0</v>
      </c>
      <c r="I14" s="436"/>
      <c r="J14" s="654" t="s">
        <v>84</v>
      </c>
      <c r="K14" s="655"/>
      <c r="L14" s="656"/>
      <c r="M14" s="435" t="s">
        <v>15</v>
      </c>
      <c r="N14" s="436"/>
      <c r="O14" s="437"/>
      <c r="P14" s="657" t="s">
        <v>83</v>
      </c>
      <c r="Q14" s="653"/>
      <c r="R14" s="653"/>
      <c r="S14" s="658" t="s">
        <v>0</v>
      </c>
      <c r="T14" s="659"/>
      <c r="U14" s="654" t="s">
        <v>84</v>
      </c>
      <c r="V14" s="655"/>
      <c r="W14" s="656"/>
    </row>
    <row r="15" spans="2:23" s="5" customFormat="1" ht="39.75" customHeight="1" x14ac:dyDescent="0.15">
      <c r="B15" s="644" t="s">
        <v>34</v>
      </c>
      <c r="C15" s="644"/>
      <c r="D15" s="644"/>
      <c r="E15" s="645" t="s">
        <v>120</v>
      </c>
      <c r="F15" s="646"/>
      <c r="G15" s="646"/>
      <c r="H15" s="646"/>
      <c r="I15" s="646"/>
      <c r="J15" s="646"/>
      <c r="K15" s="646"/>
      <c r="L15" s="647"/>
      <c r="M15" s="644" t="s">
        <v>34</v>
      </c>
      <c r="N15" s="644"/>
      <c r="O15" s="644"/>
      <c r="P15" s="645" t="s">
        <v>127</v>
      </c>
      <c r="Q15" s="646"/>
      <c r="R15" s="646"/>
      <c r="S15" s="646"/>
      <c r="T15" s="646"/>
      <c r="U15" s="646"/>
      <c r="V15" s="646"/>
      <c r="W15" s="647"/>
    </row>
    <row r="16" spans="2:23" s="5" customFormat="1" ht="25.5" customHeight="1" x14ac:dyDescent="0.15">
      <c r="B16" s="666" t="s">
        <v>5</v>
      </c>
      <c r="C16" s="666" t="s">
        <v>11</v>
      </c>
      <c r="D16" s="666"/>
      <c r="E16" s="9" t="s">
        <v>75</v>
      </c>
      <c r="F16" s="667"/>
      <c r="G16" s="668"/>
      <c r="H16" s="668"/>
      <c r="I16" s="668"/>
      <c r="J16" s="668"/>
      <c r="K16" s="668"/>
      <c r="L16" s="669"/>
      <c r="M16" s="666" t="s">
        <v>5</v>
      </c>
      <c r="N16" s="666" t="s">
        <v>11</v>
      </c>
      <c r="O16" s="666"/>
      <c r="P16" s="9" t="s">
        <v>75</v>
      </c>
      <c r="Q16" s="670"/>
      <c r="R16" s="671"/>
      <c r="S16" s="671"/>
      <c r="T16" s="671"/>
      <c r="U16" s="671"/>
      <c r="V16" s="671"/>
      <c r="W16" s="672"/>
    </row>
    <row r="17" spans="2:24" s="5" customFormat="1" ht="25.5" customHeight="1" x14ac:dyDescent="0.15">
      <c r="B17" s="666"/>
      <c r="C17" s="666" t="s">
        <v>17</v>
      </c>
      <c r="D17" s="666"/>
      <c r="E17" s="8">
        <v>7</v>
      </c>
      <c r="F17" s="670"/>
      <c r="G17" s="671"/>
      <c r="H17" s="671"/>
      <c r="I17" s="671"/>
      <c r="J17" s="671"/>
      <c r="K17" s="671"/>
      <c r="L17" s="672"/>
      <c r="M17" s="666"/>
      <c r="N17" s="666" t="s">
        <v>17</v>
      </c>
      <c r="O17" s="666"/>
      <c r="P17" s="8">
        <v>8</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89</v>
      </c>
      <c r="F19" s="670"/>
      <c r="G19" s="671"/>
      <c r="H19" s="671"/>
      <c r="I19" s="671"/>
      <c r="J19" s="671"/>
      <c r="K19" s="671"/>
      <c r="L19" s="672"/>
      <c r="M19" s="666"/>
      <c r="N19" s="666" t="s">
        <v>8</v>
      </c>
      <c r="O19" s="666"/>
      <c r="P19" s="9" t="s">
        <v>89</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141</v>
      </c>
      <c r="K24" s="661"/>
      <c r="L24" s="662"/>
      <c r="M24" s="651" t="s">
        <v>33</v>
      </c>
      <c r="N24" s="651"/>
      <c r="O24" s="651"/>
      <c r="P24" s="660" t="s">
        <v>100</v>
      </c>
      <c r="Q24" s="661"/>
      <c r="R24" s="662"/>
      <c r="S24" s="651" t="s">
        <v>41</v>
      </c>
      <c r="T24" s="651"/>
      <c r="U24" s="652" t="s">
        <v>142</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83</v>
      </c>
      <c r="Q25" s="653"/>
      <c r="R25" s="653"/>
      <c r="S25" s="658" t="s">
        <v>0</v>
      </c>
      <c r="T25" s="659"/>
      <c r="U25" s="654" t="s">
        <v>84</v>
      </c>
      <c r="V25" s="655"/>
      <c r="W25" s="656"/>
    </row>
    <row r="26" spans="2:24" s="5" customFormat="1" ht="39.75" customHeight="1" x14ac:dyDescent="0.15">
      <c r="B26" s="644" t="s">
        <v>34</v>
      </c>
      <c r="C26" s="644"/>
      <c r="D26" s="644"/>
      <c r="E26" s="645" t="s">
        <v>127</v>
      </c>
      <c r="F26" s="646"/>
      <c r="G26" s="646"/>
      <c r="H26" s="646"/>
      <c r="I26" s="646"/>
      <c r="J26" s="646"/>
      <c r="K26" s="646"/>
      <c r="L26" s="647"/>
      <c r="M26" s="644" t="s">
        <v>34</v>
      </c>
      <c r="N26" s="644"/>
      <c r="O26" s="644"/>
      <c r="P26" s="645" t="s">
        <v>127</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B8206958-C19B-4E1C-B2F4-8F0C603B7CC2}">
      <formula1>INDIRECT(E7)</formula1>
    </dataValidation>
    <dataValidation type="list" allowBlank="1" showInputMessage="1" showErrorMessage="1" sqref="E7 E18 P7 P18 E9:E12 E20:E23 P9:P12 P20:P23" xr:uid="{8169E7B4-78D6-4391-925B-52B9825F7E9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0FCF6-157A-43DD-946F-520EA81571EB}">
  <sheetPr codeName="Sheet11"/>
  <dimension ref="B1:X31"/>
  <sheetViews>
    <sheetView showGridLines="0" showZeros="0" view="pageBreakPreview" zoomScale="85" zoomScaleNormal="70" zoomScaleSheetLayoutView="85" workbookViewId="0">
      <selection activeCell="P16" sqref="P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75</v>
      </c>
      <c r="F5" s="667"/>
      <c r="G5" s="668"/>
      <c r="H5" s="668"/>
      <c r="I5" s="668"/>
      <c r="J5" s="668"/>
      <c r="K5" s="668"/>
      <c r="L5" s="669"/>
      <c r="M5" s="663" t="s">
        <v>5</v>
      </c>
      <c r="N5" s="676" t="s">
        <v>11</v>
      </c>
      <c r="O5" s="677"/>
      <c r="P5" s="9" t="s">
        <v>67</v>
      </c>
      <c r="Q5" s="670"/>
      <c r="R5" s="671"/>
      <c r="S5" s="671"/>
      <c r="T5" s="671"/>
      <c r="U5" s="671"/>
      <c r="V5" s="671"/>
      <c r="W5" s="672"/>
    </row>
    <row r="6" spans="2:23" s="5" customFormat="1" ht="25.5" customHeight="1" x14ac:dyDescent="0.15">
      <c r="B6" s="665"/>
      <c r="C6" s="676" t="s">
        <v>17</v>
      </c>
      <c r="D6" s="677"/>
      <c r="E6" s="8">
        <v>9</v>
      </c>
      <c r="F6" s="670"/>
      <c r="G6" s="671"/>
      <c r="H6" s="671"/>
      <c r="I6" s="671"/>
      <c r="J6" s="671"/>
      <c r="K6" s="671"/>
      <c r="L6" s="672"/>
      <c r="M6" s="665"/>
      <c r="N6" s="676" t="s">
        <v>17</v>
      </c>
      <c r="O6" s="677"/>
      <c r="P6" s="8">
        <v>1</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80</v>
      </c>
      <c r="F8" s="670"/>
      <c r="G8" s="671"/>
      <c r="H8" s="671"/>
      <c r="I8" s="671"/>
      <c r="J8" s="671"/>
      <c r="K8" s="671"/>
      <c r="L8" s="672"/>
      <c r="M8" s="664"/>
      <c r="N8" s="676" t="s">
        <v>8</v>
      </c>
      <c r="O8" s="677"/>
      <c r="P8" s="9" t="s">
        <v>88</v>
      </c>
      <c r="Q8" s="670"/>
      <c r="R8" s="671"/>
      <c r="S8" s="671"/>
      <c r="T8" s="671"/>
      <c r="U8" s="671"/>
      <c r="V8" s="671"/>
      <c r="W8" s="672"/>
    </row>
    <row r="9" spans="2:23" s="5" customFormat="1" ht="25.5" customHeight="1" x14ac:dyDescent="0.15">
      <c r="B9" s="678" t="s">
        <v>4</v>
      </c>
      <c r="C9" s="679"/>
      <c r="D9" s="680"/>
      <c r="E9" s="12" t="s">
        <v>47</v>
      </c>
      <c r="F9" s="670"/>
      <c r="G9" s="671"/>
      <c r="H9" s="671"/>
      <c r="I9" s="671"/>
      <c r="J9" s="671"/>
      <c r="K9" s="671"/>
      <c r="L9" s="672"/>
      <c r="M9" s="678" t="s">
        <v>4</v>
      </c>
      <c r="N9" s="679"/>
      <c r="O9" s="680"/>
      <c r="P9" s="12" t="s">
        <v>46</v>
      </c>
      <c r="Q9" s="670"/>
      <c r="R9" s="671"/>
      <c r="S9" s="671"/>
      <c r="T9" s="671"/>
      <c r="U9" s="671"/>
      <c r="V9" s="671"/>
      <c r="W9" s="672"/>
    </row>
    <row r="10" spans="2:23" s="5" customFormat="1" ht="25.5" customHeight="1" x14ac:dyDescent="0.15">
      <c r="B10" s="663" t="s">
        <v>13</v>
      </c>
      <c r="C10" s="678" t="s">
        <v>32</v>
      </c>
      <c r="D10" s="680"/>
      <c r="E10" s="8" t="s">
        <v>47</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53</v>
      </c>
      <c r="F12" s="673"/>
      <c r="G12" s="674"/>
      <c r="H12" s="674"/>
      <c r="I12" s="674"/>
      <c r="J12" s="674"/>
      <c r="K12" s="674"/>
      <c r="L12" s="675"/>
      <c r="M12" s="665"/>
      <c r="N12" s="644" t="s">
        <v>14</v>
      </c>
      <c r="O12" s="644"/>
      <c r="P12" s="7" t="s">
        <v>53</v>
      </c>
      <c r="Q12" s="670"/>
      <c r="R12" s="671"/>
      <c r="S12" s="671"/>
      <c r="T12" s="671"/>
      <c r="U12" s="671"/>
      <c r="V12" s="671"/>
      <c r="W12" s="672"/>
    </row>
    <row r="13" spans="2:23" s="5" customFormat="1" ht="25.5" customHeight="1" x14ac:dyDescent="0.15">
      <c r="B13" s="651" t="s">
        <v>33</v>
      </c>
      <c r="C13" s="651"/>
      <c r="D13" s="651"/>
      <c r="E13" s="660" t="s">
        <v>143</v>
      </c>
      <c r="F13" s="661"/>
      <c r="G13" s="662"/>
      <c r="H13" s="651" t="s">
        <v>41</v>
      </c>
      <c r="I13" s="651"/>
      <c r="J13" s="652" t="s">
        <v>144</v>
      </c>
      <c r="K13" s="652"/>
      <c r="L13" s="652"/>
      <c r="M13" s="651" t="s">
        <v>33</v>
      </c>
      <c r="N13" s="651"/>
      <c r="O13" s="651"/>
      <c r="P13" s="660" t="s">
        <v>146</v>
      </c>
      <c r="Q13" s="661"/>
      <c r="R13" s="662"/>
      <c r="S13" s="651" t="s">
        <v>41</v>
      </c>
      <c r="T13" s="651"/>
      <c r="U13" s="652" t="s">
        <v>147</v>
      </c>
      <c r="V13" s="652"/>
      <c r="W13" s="652"/>
    </row>
    <row r="14" spans="2:23" s="5" customFormat="1" ht="25.5" customHeight="1" x14ac:dyDescent="0.15">
      <c r="B14" s="379" t="s">
        <v>15</v>
      </c>
      <c r="C14" s="379"/>
      <c r="D14" s="379"/>
      <c r="E14" s="653" t="s">
        <v>87</v>
      </c>
      <c r="F14" s="653"/>
      <c r="G14" s="653"/>
      <c r="H14" s="435" t="s">
        <v>0</v>
      </c>
      <c r="I14" s="436"/>
      <c r="J14" s="654" t="s">
        <v>62</v>
      </c>
      <c r="K14" s="655"/>
      <c r="L14" s="656"/>
      <c r="M14" s="435" t="s">
        <v>15</v>
      </c>
      <c r="N14" s="436"/>
      <c r="O14" s="437"/>
      <c r="P14" s="657" t="s">
        <v>87</v>
      </c>
      <c r="Q14" s="653"/>
      <c r="R14" s="653"/>
      <c r="S14" s="658" t="s">
        <v>0</v>
      </c>
      <c r="T14" s="659"/>
      <c r="U14" s="654" t="s">
        <v>62</v>
      </c>
      <c r="V14" s="655"/>
      <c r="W14" s="656"/>
    </row>
    <row r="15" spans="2:23" s="5" customFormat="1" ht="39.75" customHeight="1" x14ac:dyDescent="0.15">
      <c r="B15" s="644" t="s">
        <v>34</v>
      </c>
      <c r="C15" s="644"/>
      <c r="D15" s="644"/>
      <c r="E15" s="645" t="s">
        <v>145</v>
      </c>
      <c r="F15" s="646"/>
      <c r="G15" s="646"/>
      <c r="H15" s="646"/>
      <c r="I15" s="646"/>
      <c r="J15" s="646"/>
      <c r="K15" s="646"/>
      <c r="L15" s="647"/>
      <c r="M15" s="644" t="s">
        <v>34</v>
      </c>
      <c r="N15" s="644"/>
      <c r="O15" s="644"/>
      <c r="P15" s="645" t="s">
        <v>148</v>
      </c>
      <c r="Q15" s="646"/>
      <c r="R15" s="646"/>
      <c r="S15" s="646"/>
      <c r="T15" s="646"/>
      <c r="U15" s="646"/>
      <c r="V15" s="646"/>
      <c r="W15" s="647"/>
    </row>
    <row r="16" spans="2:23" s="5" customFormat="1" ht="25.5" customHeight="1" x14ac:dyDescent="0.15">
      <c r="B16" s="666" t="s">
        <v>5</v>
      </c>
      <c r="C16" s="666" t="s">
        <v>11</v>
      </c>
      <c r="D16" s="666"/>
      <c r="E16" s="9" t="s">
        <v>67</v>
      </c>
      <c r="F16" s="667"/>
      <c r="G16" s="668"/>
      <c r="H16" s="668"/>
      <c r="I16" s="668"/>
      <c r="J16" s="668"/>
      <c r="K16" s="668"/>
      <c r="L16" s="669"/>
      <c r="M16" s="666" t="s">
        <v>5</v>
      </c>
      <c r="N16" s="666" t="s">
        <v>11</v>
      </c>
      <c r="O16" s="666"/>
      <c r="P16" s="9" t="s">
        <v>67</v>
      </c>
      <c r="Q16" s="670"/>
      <c r="R16" s="671"/>
      <c r="S16" s="671"/>
      <c r="T16" s="671"/>
      <c r="U16" s="671"/>
      <c r="V16" s="671"/>
      <c r="W16" s="672"/>
    </row>
    <row r="17" spans="2:24" s="5" customFormat="1" ht="25.5" customHeight="1" x14ac:dyDescent="0.15">
      <c r="B17" s="666"/>
      <c r="C17" s="666" t="s">
        <v>17</v>
      </c>
      <c r="D17" s="666"/>
      <c r="E17" s="8">
        <v>2</v>
      </c>
      <c r="F17" s="670"/>
      <c r="G17" s="671"/>
      <c r="H17" s="671"/>
      <c r="I17" s="671"/>
      <c r="J17" s="671"/>
      <c r="K17" s="671"/>
      <c r="L17" s="672"/>
      <c r="M17" s="666"/>
      <c r="N17" s="666" t="s">
        <v>17</v>
      </c>
      <c r="O17" s="666"/>
      <c r="P17" s="8">
        <v>3</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55</v>
      </c>
      <c r="F19" s="670"/>
      <c r="G19" s="671"/>
      <c r="H19" s="671"/>
      <c r="I19" s="671"/>
      <c r="J19" s="671"/>
      <c r="K19" s="671"/>
      <c r="L19" s="672"/>
      <c r="M19" s="666"/>
      <c r="N19" s="666" t="s">
        <v>8</v>
      </c>
      <c r="O19" s="666"/>
      <c r="P19" s="9" t="s">
        <v>55</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149</v>
      </c>
      <c r="K24" s="661"/>
      <c r="L24" s="662"/>
      <c r="M24" s="651" t="s">
        <v>33</v>
      </c>
      <c r="N24" s="651"/>
      <c r="O24" s="651"/>
      <c r="P24" s="660" t="s">
        <v>100</v>
      </c>
      <c r="Q24" s="661"/>
      <c r="R24" s="662"/>
      <c r="S24" s="651" t="s">
        <v>41</v>
      </c>
      <c r="T24" s="651"/>
      <c r="U24" s="652" t="s">
        <v>151</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83</v>
      </c>
      <c r="Q25" s="653"/>
      <c r="R25" s="653"/>
      <c r="S25" s="658" t="s">
        <v>0</v>
      </c>
      <c r="T25" s="659"/>
      <c r="U25" s="654" t="s">
        <v>84</v>
      </c>
      <c r="V25" s="655"/>
      <c r="W25" s="656"/>
    </row>
    <row r="26" spans="2:24" s="5" customFormat="1" ht="39.75" customHeight="1" x14ac:dyDescent="0.15">
      <c r="B26" s="644" t="s">
        <v>34</v>
      </c>
      <c r="C26" s="644"/>
      <c r="D26" s="644"/>
      <c r="E26" s="645" t="s">
        <v>150</v>
      </c>
      <c r="F26" s="646"/>
      <c r="G26" s="646"/>
      <c r="H26" s="646"/>
      <c r="I26" s="646"/>
      <c r="J26" s="646"/>
      <c r="K26" s="646"/>
      <c r="L26" s="647"/>
      <c r="M26" s="644" t="s">
        <v>34</v>
      </c>
      <c r="N26" s="644"/>
      <c r="O26" s="644"/>
      <c r="P26" s="645" t="s">
        <v>150</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64323764-25EC-430A-A926-AD788EAD073C}">
      <formula1>INDIRECT(E7)</formula1>
    </dataValidation>
    <dataValidation type="list" allowBlank="1" showInputMessage="1" showErrorMessage="1" sqref="E7 E18 P7 P18 E9:E12 E20:E23 P9:P12 P20:P23" xr:uid="{9F5AB75D-4EF8-43D5-A688-2F4B3AF946A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B24DE-E71D-4D5D-9FE1-214BFDEF460D}">
  <sheetPr codeName="Sheet1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67</v>
      </c>
      <c r="F5" s="667"/>
      <c r="G5" s="668"/>
      <c r="H5" s="668"/>
      <c r="I5" s="668"/>
      <c r="J5" s="668"/>
      <c r="K5" s="668"/>
      <c r="L5" s="669"/>
      <c r="M5" s="663" t="s">
        <v>5</v>
      </c>
      <c r="N5" s="676" t="s">
        <v>11</v>
      </c>
      <c r="O5" s="677"/>
      <c r="P5" s="9" t="s">
        <v>67</v>
      </c>
      <c r="Q5" s="670"/>
      <c r="R5" s="671"/>
      <c r="S5" s="671"/>
      <c r="T5" s="671"/>
      <c r="U5" s="671"/>
      <c r="V5" s="671"/>
      <c r="W5" s="672"/>
    </row>
    <row r="6" spans="2:23" s="5" customFormat="1" ht="25.5" customHeight="1" x14ac:dyDescent="0.15">
      <c r="B6" s="665"/>
      <c r="C6" s="676" t="s">
        <v>17</v>
      </c>
      <c r="D6" s="677"/>
      <c r="E6" s="8">
        <v>4</v>
      </c>
      <c r="F6" s="670"/>
      <c r="G6" s="671"/>
      <c r="H6" s="671"/>
      <c r="I6" s="671"/>
      <c r="J6" s="671"/>
      <c r="K6" s="671"/>
      <c r="L6" s="672"/>
      <c r="M6" s="665"/>
      <c r="N6" s="676" t="s">
        <v>17</v>
      </c>
      <c r="O6" s="677"/>
      <c r="P6" s="8">
        <v>5</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57</v>
      </c>
      <c r="F8" s="670"/>
      <c r="G8" s="671"/>
      <c r="H8" s="671"/>
      <c r="I8" s="671"/>
      <c r="J8" s="671"/>
      <c r="K8" s="671"/>
      <c r="L8" s="672"/>
      <c r="M8" s="664"/>
      <c r="N8" s="676" t="s">
        <v>8</v>
      </c>
      <c r="O8" s="677"/>
      <c r="P8" s="9" t="s">
        <v>57</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152</v>
      </c>
      <c r="K13" s="652"/>
      <c r="L13" s="652"/>
      <c r="M13" s="651" t="s">
        <v>33</v>
      </c>
      <c r="N13" s="651"/>
      <c r="O13" s="651"/>
      <c r="P13" s="660" t="s">
        <v>100</v>
      </c>
      <c r="Q13" s="661"/>
      <c r="R13" s="662"/>
      <c r="S13" s="651" t="s">
        <v>41</v>
      </c>
      <c r="T13" s="651"/>
      <c r="U13" s="652" t="s">
        <v>154</v>
      </c>
      <c r="V13" s="652"/>
      <c r="W13" s="652"/>
    </row>
    <row r="14" spans="2:23" s="5" customFormat="1" ht="25.5" customHeight="1" x14ac:dyDescent="0.15">
      <c r="B14" s="379" t="s">
        <v>15</v>
      </c>
      <c r="C14" s="379"/>
      <c r="D14" s="379"/>
      <c r="E14" s="653" t="s">
        <v>83</v>
      </c>
      <c r="F14" s="653"/>
      <c r="G14" s="653"/>
      <c r="H14" s="435" t="s">
        <v>0</v>
      </c>
      <c r="I14" s="436"/>
      <c r="J14" s="654" t="s">
        <v>84</v>
      </c>
      <c r="K14" s="655"/>
      <c r="L14" s="656"/>
      <c r="M14" s="435" t="s">
        <v>15</v>
      </c>
      <c r="N14" s="436"/>
      <c r="O14" s="437"/>
      <c r="P14" s="657" t="s">
        <v>83</v>
      </c>
      <c r="Q14" s="653"/>
      <c r="R14" s="653"/>
      <c r="S14" s="658" t="s">
        <v>0</v>
      </c>
      <c r="T14" s="659"/>
      <c r="U14" s="654" t="s">
        <v>84</v>
      </c>
      <c r="V14" s="655"/>
      <c r="W14" s="656"/>
    </row>
    <row r="15" spans="2:23" s="5" customFormat="1" ht="39.75" customHeight="1" x14ac:dyDescent="0.15">
      <c r="B15" s="644" t="s">
        <v>34</v>
      </c>
      <c r="C15" s="644"/>
      <c r="D15" s="644"/>
      <c r="E15" s="645" t="s">
        <v>153</v>
      </c>
      <c r="F15" s="646"/>
      <c r="G15" s="646"/>
      <c r="H15" s="646"/>
      <c r="I15" s="646"/>
      <c r="J15" s="646"/>
      <c r="K15" s="646"/>
      <c r="L15" s="647"/>
      <c r="M15" s="644" t="s">
        <v>34</v>
      </c>
      <c r="N15" s="644"/>
      <c r="O15" s="644"/>
      <c r="P15" s="645" t="s">
        <v>153</v>
      </c>
      <c r="Q15" s="646"/>
      <c r="R15" s="646"/>
      <c r="S15" s="646"/>
      <c r="T15" s="646"/>
      <c r="U15" s="646"/>
      <c r="V15" s="646"/>
      <c r="W15" s="647"/>
    </row>
    <row r="16" spans="2:23" s="5" customFormat="1" ht="25.5" customHeight="1" x14ac:dyDescent="0.15">
      <c r="B16" s="666" t="s">
        <v>5</v>
      </c>
      <c r="C16" s="666" t="s">
        <v>11</v>
      </c>
      <c r="D16" s="666"/>
      <c r="E16" s="9" t="s">
        <v>67</v>
      </c>
      <c r="F16" s="667"/>
      <c r="G16" s="668"/>
      <c r="H16" s="668"/>
      <c r="I16" s="668"/>
      <c r="J16" s="668"/>
      <c r="K16" s="668"/>
      <c r="L16" s="669"/>
      <c r="M16" s="666" t="s">
        <v>5</v>
      </c>
      <c r="N16" s="666" t="s">
        <v>11</v>
      </c>
      <c r="O16" s="666"/>
      <c r="P16" s="9" t="s">
        <v>67</v>
      </c>
      <c r="Q16" s="670"/>
      <c r="R16" s="671"/>
      <c r="S16" s="671"/>
      <c r="T16" s="671"/>
      <c r="U16" s="671"/>
      <c r="V16" s="671"/>
      <c r="W16" s="672"/>
    </row>
    <row r="17" spans="2:24" s="5" customFormat="1" ht="25.5" customHeight="1" x14ac:dyDescent="0.15">
      <c r="B17" s="666"/>
      <c r="C17" s="666" t="s">
        <v>17</v>
      </c>
      <c r="D17" s="666"/>
      <c r="E17" s="8">
        <v>6</v>
      </c>
      <c r="F17" s="670"/>
      <c r="G17" s="671"/>
      <c r="H17" s="671"/>
      <c r="I17" s="671"/>
      <c r="J17" s="671"/>
      <c r="K17" s="671"/>
      <c r="L17" s="672"/>
      <c r="M17" s="666"/>
      <c r="N17" s="666" t="s">
        <v>17</v>
      </c>
      <c r="O17" s="666"/>
      <c r="P17" s="8">
        <v>7</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61</v>
      </c>
      <c r="F19" s="670"/>
      <c r="G19" s="671"/>
      <c r="H19" s="671"/>
      <c r="I19" s="671"/>
      <c r="J19" s="671"/>
      <c r="K19" s="671"/>
      <c r="L19" s="672"/>
      <c r="M19" s="666"/>
      <c r="N19" s="666" t="s">
        <v>8</v>
      </c>
      <c r="O19" s="666"/>
      <c r="P19" s="9" t="s">
        <v>61</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155</v>
      </c>
      <c r="K24" s="661"/>
      <c r="L24" s="662"/>
      <c r="M24" s="651" t="s">
        <v>33</v>
      </c>
      <c r="N24" s="651"/>
      <c r="O24" s="651"/>
      <c r="P24" s="660" t="s">
        <v>100</v>
      </c>
      <c r="Q24" s="661"/>
      <c r="R24" s="662"/>
      <c r="S24" s="651" t="s">
        <v>41</v>
      </c>
      <c r="T24" s="651"/>
      <c r="U24" s="652" t="s">
        <v>156</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83</v>
      </c>
      <c r="Q25" s="653"/>
      <c r="R25" s="653"/>
      <c r="S25" s="658" t="s">
        <v>0</v>
      </c>
      <c r="T25" s="659"/>
      <c r="U25" s="654" t="s">
        <v>84</v>
      </c>
      <c r="V25" s="655"/>
      <c r="W25" s="656"/>
    </row>
    <row r="26" spans="2:24" s="5" customFormat="1" ht="39.75" customHeight="1" x14ac:dyDescent="0.15">
      <c r="B26" s="644" t="s">
        <v>34</v>
      </c>
      <c r="C26" s="644"/>
      <c r="D26" s="644"/>
      <c r="E26" s="645" t="s">
        <v>120</v>
      </c>
      <c r="F26" s="646"/>
      <c r="G26" s="646"/>
      <c r="H26" s="646"/>
      <c r="I26" s="646"/>
      <c r="J26" s="646"/>
      <c r="K26" s="646"/>
      <c r="L26" s="647"/>
      <c r="M26" s="644" t="s">
        <v>34</v>
      </c>
      <c r="N26" s="644"/>
      <c r="O26" s="644"/>
      <c r="P26" s="645" t="s">
        <v>120</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5E262AC4-8F98-409D-B0C6-5021CDE14480}">
      <formula1>INDIRECT(E7)</formula1>
    </dataValidation>
    <dataValidation type="list" allowBlank="1" showInputMessage="1" showErrorMessage="1" sqref="E7 E18 P7 P18 E9:E12 E20:E23 P9:P12 P20:P23" xr:uid="{87AEAA15-F789-4EF0-A6E5-46A29340EEAC}">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21EA6-A4F3-42F4-8895-37E8ABC4790B}">
  <sheetPr codeName="Sheet131"/>
  <dimension ref="B1:X31"/>
  <sheetViews>
    <sheetView showGridLines="0" showZeros="0" view="pageBreakPreview" zoomScale="85" zoomScaleNormal="70" zoomScaleSheetLayoutView="85" workbookViewId="0">
      <selection activeCell="AC23" sqref="AC2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67</v>
      </c>
      <c r="F5" s="667"/>
      <c r="G5" s="668"/>
      <c r="H5" s="668"/>
      <c r="I5" s="668"/>
      <c r="J5" s="668"/>
      <c r="K5" s="668"/>
      <c r="L5" s="669"/>
      <c r="M5" s="663" t="s">
        <v>5</v>
      </c>
      <c r="N5" s="676" t="s">
        <v>11</v>
      </c>
      <c r="O5" s="677"/>
      <c r="P5" s="9" t="s">
        <v>67</v>
      </c>
      <c r="Q5" s="670"/>
      <c r="R5" s="671"/>
      <c r="S5" s="671"/>
      <c r="T5" s="671"/>
      <c r="U5" s="671"/>
      <c r="V5" s="671"/>
      <c r="W5" s="672"/>
    </row>
    <row r="6" spans="2:23" s="5" customFormat="1" ht="25.5" customHeight="1" x14ac:dyDescent="0.15">
      <c r="B6" s="665"/>
      <c r="C6" s="676" t="s">
        <v>17</v>
      </c>
      <c r="D6" s="677"/>
      <c r="E6" s="8">
        <v>8</v>
      </c>
      <c r="F6" s="670"/>
      <c r="G6" s="671"/>
      <c r="H6" s="671"/>
      <c r="I6" s="671"/>
      <c r="J6" s="671"/>
      <c r="K6" s="671"/>
      <c r="L6" s="672"/>
      <c r="M6" s="665"/>
      <c r="N6" s="676" t="s">
        <v>17</v>
      </c>
      <c r="O6" s="677"/>
      <c r="P6" s="8">
        <v>9</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61</v>
      </c>
      <c r="F8" s="670"/>
      <c r="G8" s="671"/>
      <c r="H8" s="671"/>
      <c r="I8" s="671"/>
      <c r="J8" s="671"/>
      <c r="K8" s="671"/>
      <c r="L8" s="672"/>
      <c r="M8" s="664"/>
      <c r="N8" s="676" t="s">
        <v>8</v>
      </c>
      <c r="O8" s="677"/>
      <c r="P8" s="9" t="s">
        <v>61</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157</v>
      </c>
      <c r="K13" s="652"/>
      <c r="L13" s="652"/>
      <c r="M13" s="651" t="s">
        <v>33</v>
      </c>
      <c r="N13" s="651"/>
      <c r="O13" s="651"/>
      <c r="P13" s="660" t="s">
        <v>100</v>
      </c>
      <c r="Q13" s="661"/>
      <c r="R13" s="662"/>
      <c r="S13" s="651" t="s">
        <v>41</v>
      </c>
      <c r="T13" s="651"/>
      <c r="U13" s="652" t="s">
        <v>158</v>
      </c>
      <c r="V13" s="652"/>
      <c r="W13" s="652"/>
    </row>
    <row r="14" spans="2:23" s="5" customFormat="1" ht="25.5" customHeight="1" x14ac:dyDescent="0.15">
      <c r="B14" s="379" t="s">
        <v>15</v>
      </c>
      <c r="C14" s="379"/>
      <c r="D14" s="379"/>
      <c r="E14" s="653" t="s">
        <v>83</v>
      </c>
      <c r="F14" s="653"/>
      <c r="G14" s="653"/>
      <c r="H14" s="435" t="s">
        <v>0</v>
      </c>
      <c r="I14" s="436"/>
      <c r="J14" s="654" t="s">
        <v>84</v>
      </c>
      <c r="K14" s="655"/>
      <c r="L14" s="656"/>
      <c r="M14" s="435" t="s">
        <v>15</v>
      </c>
      <c r="N14" s="436"/>
      <c r="O14" s="437"/>
      <c r="P14" s="657" t="s">
        <v>83</v>
      </c>
      <c r="Q14" s="653"/>
      <c r="R14" s="653"/>
      <c r="S14" s="658" t="s">
        <v>0</v>
      </c>
      <c r="T14" s="659"/>
      <c r="U14" s="654" t="s">
        <v>84</v>
      </c>
      <c r="V14" s="655"/>
      <c r="W14" s="656"/>
    </row>
    <row r="15" spans="2:23" s="5" customFormat="1" ht="39.75" customHeight="1" x14ac:dyDescent="0.15">
      <c r="B15" s="644" t="s">
        <v>34</v>
      </c>
      <c r="C15" s="644"/>
      <c r="D15" s="644"/>
      <c r="E15" s="645" t="s">
        <v>120</v>
      </c>
      <c r="F15" s="646"/>
      <c r="G15" s="646"/>
      <c r="H15" s="646"/>
      <c r="I15" s="646"/>
      <c r="J15" s="646"/>
      <c r="K15" s="646"/>
      <c r="L15" s="647"/>
      <c r="M15" s="644" t="s">
        <v>34</v>
      </c>
      <c r="N15" s="644"/>
      <c r="O15" s="644"/>
      <c r="P15" s="645" t="s">
        <v>120</v>
      </c>
      <c r="Q15" s="646"/>
      <c r="R15" s="646"/>
      <c r="S15" s="646"/>
      <c r="T15" s="646"/>
      <c r="U15" s="646"/>
      <c r="V15" s="646"/>
      <c r="W15" s="647"/>
    </row>
    <row r="16" spans="2:23" s="5" customFormat="1" ht="25.5" customHeight="1" x14ac:dyDescent="0.15">
      <c r="B16" s="666" t="s">
        <v>5</v>
      </c>
      <c r="C16" s="666" t="s">
        <v>11</v>
      </c>
      <c r="D16" s="666"/>
      <c r="E16" s="9" t="s">
        <v>67</v>
      </c>
      <c r="F16" s="667"/>
      <c r="G16" s="668"/>
      <c r="H16" s="668"/>
      <c r="I16" s="668"/>
      <c r="J16" s="668"/>
      <c r="K16" s="668"/>
      <c r="L16" s="669"/>
      <c r="M16" s="666" t="s">
        <v>5</v>
      </c>
      <c r="N16" s="666" t="s">
        <v>11</v>
      </c>
      <c r="O16" s="666"/>
      <c r="P16" s="9" t="s">
        <v>67</v>
      </c>
      <c r="Q16" s="670"/>
      <c r="R16" s="671"/>
      <c r="S16" s="671"/>
      <c r="T16" s="671"/>
      <c r="U16" s="671"/>
      <c r="V16" s="671"/>
      <c r="W16" s="672"/>
    </row>
    <row r="17" spans="2:24" s="5" customFormat="1" ht="25.5" customHeight="1" x14ac:dyDescent="0.15">
      <c r="B17" s="666"/>
      <c r="C17" s="666" t="s">
        <v>17</v>
      </c>
      <c r="D17" s="666"/>
      <c r="E17" s="8">
        <v>10</v>
      </c>
      <c r="F17" s="670"/>
      <c r="G17" s="671"/>
      <c r="H17" s="671"/>
      <c r="I17" s="671"/>
      <c r="J17" s="671"/>
      <c r="K17" s="671"/>
      <c r="L17" s="672"/>
      <c r="M17" s="666"/>
      <c r="N17" s="666" t="s">
        <v>17</v>
      </c>
      <c r="O17" s="666"/>
      <c r="P17" s="8">
        <v>11</v>
      </c>
      <c r="Q17" s="670"/>
      <c r="R17" s="671"/>
      <c r="S17" s="671"/>
      <c r="T17" s="671"/>
      <c r="U17" s="671"/>
      <c r="V17" s="671"/>
      <c r="W17" s="672"/>
    </row>
    <row r="18" spans="2:24" s="5" customFormat="1" ht="25.5" customHeight="1" x14ac:dyDescent="0.15">
      <c r="B18" s="666" t="s">
        <v>3</v>
      </c>
      <c r="C18" s="666" t="s">
        <v>9</v>
      </c>
      <c r="D18" s="666"/>
      <c r="E18" s="13" t="s">
        <v>64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68</v>
      </c>
      <c r="F19" s="670"/>
      <c r="G19" s="671"/>
      <c r="H19" s="671"/>
      <c r="I19" s="671"/>
      <c r="J19" s="671"/>
      <c r="K19" s="671"/>
      <c r="L19" s="672"/>
      <c r="M19" s="666"/>
      <c r="N19" s="666" t="s">
        <v>8</v>
      </c>
      <c r="O19" s="666"/>
      <c r="P19" s="9" t="s">
        <v>55</v>
      </c>
      <c r="Q19" s="670"/>
      <c r="R19" s="671"/>
      <c r="S19" s="671"/>
      <c r="T19" s="671"/>
      <c r="U19" s="671"/>
      <c r="V19" s="671"/>
      <c r="W19" s="672"/>
    </row>
    <row r="20" spans="2:24" s="5" customFormat="1" ht="25.5" customHeight="1" x14ac:dyDescent="0.15">
      <c r="B20" s="644" t="s">
        <v>4</v>
      </c>
      <c r="C20" s="644"/>
      <c r="D20" s="644"/>
      <c r="E20" s="12" t="s">
        <v>628</v>
      </c>
      <c r="F20" s="670"/>
      <c r="G20" s="671"/>
      <c r="H20" s="671"/>
      <c r="I20" s="671"/>
      <c r="J20" s="671"/>
      <c r="K20" s="671"/>
      <c r="L20" s="672"/>
      <c r="M20" s="644" t="s">
        <v>4</v>
      </c>
      <c r="N20" s="644"/>
      <c r="O20" s="644"/>
      <c r="P20" s="12" t="s">
        <v>46</v>
      </c>
      <c r="Q20" s="670"/>
      <c r="R20" s="671"/>
      <c r="S20" s="671"/>
      <c r="T20" s="671"/>
      <c r="U20" s="671"/>
      <c r="V20" s="671"/>
      <c r="W20" s="672"/>
    </row>
    <row r="21" spans="2:24" s="5" customFormat="1" ht="25.5" customHeight="1" x14ac:dyDescent="0.15">
      <c r="B21" s="663" t="s">
        <v>13</v>
      </c>
      <c r="C21" s="644" t="s">
        <v>32</v>
      </c>
      <c r="D21" s="644"/>
      <c r="E21" s="8"/>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c r="F23" s="673"/>
      <c r="G23" s="674"/>
      <c r="H23" s="674"/>
      <c r="I23" s="674"/>
      <c r="J23" s="674"/>
      <c r="K23" s="674"/>
      <c r="L23" s="675"/>
      <c r="M23" s="665"/>
      <c r="N23" s="644" t="s">
        <v>14</v>
      </c>
      <c r="O23" s="644"/>
      <c r="P23" s="7" t="s">
        <v>52</v>
      </c>
      <c r="Q23" s="670"/>
      <c r="R23" s="671"/>
      <c r="S23" s="671"/>
      <c r="T23" s="671"/>
      <c r="U23" s="671"/>
      <c r="V23" s="671"/>
      <c r="W23" s="672"/>
    </row>
    <row r="24" spans="2:24" s="5" customFormat="1" ht="25.5" customHeight="1" x14ac:dyDescent="0.15">
      <c r="B24" s="651" t="s">
        <v>33</v>
      </c>
      <c r="C24" s="651"/>
      <c r="D24" s="651"/>
      <c r="E24" s="660" t="s">
        <v>159</v>
      </c>
      <c r="F24" s="661"/>
      <c r="G24" s="662"/>
      <c r="H24" s="651" t="s">
        <v>41</v>
      </c>
      <c r="I24" s="651"/>
      <c r="J24" s="660" t="s">
        <v>160</v>
      </c>
      <c r="K24" s="661"/>
      <c r="L24" s="662"/>
      <c r="M24" s="651" t="s">
        <v>33</v>
      </c>
      <c r="N24" s="651"/>
      <c r="O24" s="651"/>
      <c r="P24" s="660" t="s">
        <v>161</v>
      </c>
      <c r="Q24" s="661"/>
      <c r="R24" s="662"/>
      <c r="S24" s="651" t="s">
        <v>41</v>
      </c>
      <c r="T24" s="651"/>
      <c r="U24" s="652" t="s">
        <v>79</v>
      </c>
      <c r="V24" s="652"/>
      <c r="W24" s="652"/>
    </row>
    <row r="25" spans="2:24" s="5" customFormat="1" ht="25.5" customHeight="1" x14ac:dyDescent="0.15">
      <c r="B25" s="379" t="s">
        <v>15</v>
      </c>
      <c r="C25" s="379"/>
      <c r="D25" s="379"/>
      <c r="E25" s="653" t="s">
        <v>82</v>
      </c>
      <c r="F25" s="653"/>
      <c r="G25" s="653"/>
      <c r="H25" s="435" t="s">
        <v>0</v>
      </c>
      <c r="I25" s="436"/>
      <c r="J25" s="654" t="s">
        <v>82</v>
      </c>
      <c r="K25" s="655"/>
      <c r="L25" s="656"/>
      <c r="M25" s="435" t="s">
        <v>15</v>
      </c>
      <c r="N25" s="436"/>
      <c r="O25" s="437"/>
      <c r="P25" s="657" t="s">
        <v>82</v>
      </c>
      <c r="Q25" s="653"/>
      <c r="R25" s="653"/>
      <c r="S25" s="658" t="s">
        <v>0</v>
      </c>
      <c r="T25" s="659"/>
      <c r="U25" s="654" t="s">
        <v>82</v>
      </c>
      <c r="V25" s="655"/>
      <c r="W25" s="656"/>
    </row>
    <row r="26" spans="2:24" s="5" customFormat="1" ht="39.75" customHeight="1" x14ac:dyDescent="0.15">
      <c r="B26" s="644" t="s">
        <v>34</v>
      </c>
      <c r="C26" s="644"/>
      <c r="D26" s="644"/>
      <c r="E26" s="645" t="s">
        <v>631</v>
      </c>
      <c r="F26" s="646"/>
      <c r="G26" s="646"/>
      <c r="H26" s="646"/>
      <c r="I26" s="646"/>
      <c r="J26" s="646"/>
      <c r="K26" s="646"/>
      <c r="L26" s="647"/>
      <c r="M26" s="644" t="s">
        <v>34</v>
      </c>
      <c r="N26" s="644"/>
      <c r="O26" s="644"/>
      <c r="P26" s="645" t="s">
        <v>96</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64067A1A-F78F-48C0-89B6-B75AC946B825}">
      <formula1>INDIRECT(E7)</formula1>
    </dataValidation>
    <dataValidation type="list" allowBlank="1" showInputMessage="1" showErrorMessage="1" sqref="E7 E18 P7 P18 E9:E12 E20:E23 P9:P12 P20:P23" xr:uid="{6D2830C4-CC3F-4A34-AE2C-C45030C8EA43}">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4BF2A-AA68-4C56-B438-F55B0A9F8705}">
  <sheetPr codeName="Sheet14"/>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76</v>
      </c>
      <c r="F5" s="667"/>
      <c r="G5" s="668"/>
      <c r="H5" s="668"/>
      <c r="I5" s="668"/>
      <c r="J5" s="668"/>
      <c r="K5" s="668"/>
      <c r="L5" s="669"/>
      <c r="M5" s="663" t="s">
        <v>5</v>
      </c>
      <c r="N5" s="676" t="s">
        <v>11</v>
      </c>
      <c r="O5" s="677"/>
      <c r="P5" s="9" t="s">
        <v>76</v>
      </c>
      <c r="Q5" s="670"/>
      <c r="R5" s="671"/>
      <c r="S5" s="671"/>
      <c r="T5" s="671"/>
      <c r="U5" s="671"/>
      <c r="V5" s="671"/>
      <c r="W5" s="672"/>
    </row>
    <row r="6" spans="2:23" s="5" customFormat="1" ht="25.5" customHeight="1" x14ac:dyDescent="0.15">
      <c r="B6" s="665"/>
      <c r="C6" s="676" t="s">
        <v>17</v>
      </c>
      <c r="D6" s="677"/>
      <c r="E6" s="8">
        <v>1</v>
      </c>
      <c r="F6" s="670"/>
      <c r="G6" s="671"/>
      <c r="H6" s="671"/>
      <c r="I6" s="671"/>
      <c r="J6" s="671"/>
      <c r="K6" s="671"/>
      <c r="L6" s="672"/>
      <c r="M6" s="665"/>
      <c r="N6" s="676" t="s">
        <v>17</v>
      </c>
      <c r="O6" s="677"/>
      <c r="P6" s="8">
        <v>2</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55</v>
      </c>
      <c r="F8" s="670"/>
      <c r="G8" s="671"/>
      <c r="H8" s="671"/>
      <c r="I8" s="671"/>
      <c r="J8" s="671"/>
      <c r="K8" s="671"/>
      <c r="L8" s="672"/>
      <c r="M8" s="664"/>
      <c r="N8" s="676" t="s">
        <v>8</v>
      </c>
      <c r="O8" s="677"/>
      <c r="P8" s="9" t="s">
        <v>88</v>
      </c>
      <c r="Q8" s="670"/>
      <c r="R8" s="671"/>
      <c r="S8" s="671"/>
      <c r="T8" s="671"/>
      <c r="U8" s="671"/>
      <c r="V8" s="671"/>
      <c r="W8" s="672"/>
    </row>
    <row r="9" spans="2:23" s="5" customFormat="1" ht="25.5" customHeight="1" x14ac:dyDescent="0.15">
      <c r="B9" s="678" t="s">
        <v>4</v>
      </c>
      <c r="C9" s="679"/>
      <c r="D9" s="680"/>
      <c r="E9" s="12" t="s">
        <v>47</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47</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53</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162</v>
      </c>
      <c r="F13" s="661"/>
      <c r="G13" s="662"/>
      <c r="H13" s="651" t="s">
        <v>41</v>
      </c>
      <c r="I13" s="651"/>
      <c r="J13" s="652" t="s">
        <v>163</v>
      </c>
      <c r="K13" s="652"/>
      <c r="L13" s="652"/>
      <c r="M13" s="651" t="s">
        <v>33</v>
      </c>
      <c r="N13" s="651"/>
      <c r="O13" s="651"/>
      <c r="P13" s="660" t="s">
        <v>100</v>
      </c>
      <c r="Q13" s="661"/>
      <c r="R13" s="662"/>
      <c r="S13" s="651" t="s">
        <v>41</v>
      </c>
      <c r="T13" s="651"/>
      <c r="U13" s="652" t="s">
        <v>165</v>
      </c>
      <c r="V13" s="652"/>
      <c r="W13" s="652"/>
    </row>
    <row r="14" spans="2:23" s="5" customFormat="1" ht="25.5" customHeight="1" x14ac:dyDescent="0.15">
      <c r="B14" s="379" t="s">
        <v>15</v>
      </c>
      <c r="C14" s="379"/>
      <c r="D14" s="379"/>
      <c r="E14" s="653" t="s">
        <v>87</v>
      </c>
      <c r="F14" s="653"/>
      <c r="G14" s="653"/>
      <c r="H14" s="435" t="s">
        <v>0</v>
      </c>
      <c r="I14" s="436"/>
      <c r="J14" s="654" t="s">
        <v>62</v>
      </c>
      <c r="K14" s="655"/>
      <c r="L14" s="656"/>
      <c r="M14" s="435" t="s">
        <v>15</v>
      </c>
      <c r="N14" s="436"/>
      <c r="O14" s="437"/>
      <c r="P14" s="657" t="s">
        <v>83</v>
      </c>
      <c r="Q14" s="653"/>
      <c r="R14" s="653"/>
      <c r="S14" s="658" t="s">
        <v>0</v>
      </c>
      <c r="T14" s="659"/>
      <c r="U14" s="654" t="s">
        <v>84</v>
      </c>
      <c r="V14" s="655"/>
      <c r="W14" s="656"/>
    </row>
    <row r="15" spans="2:23" s="5" customFormat="1" ht="39.75" customHeight="1" x14ac:dyDescent="0.15">
      <c r="B15" s="644" t="s">
        <v>34</v>
      </c>
      <c r="C15" s="644"/>
      <c r="D15" s="644"/>
      <c r="E15" s="645" t="s">
        <v>164</v>
      </c>
      <c r="F15" s="646"/>
      <c r="G15" s="646"/>
      <c r="H15" s="646"/>
      <c r="I15" s="646"/>
      <c r="J15" s="646"/>
      <c r="K15" s="646"/>
      <c r="L15" s="647"/>
      <c r="M15" s="644" t="s">
        <v>34</v>
      </c>
      <c r="N15" s="644"/>
      <c r="O15" s="644"/>
      <c r="P15" s="645" t="s">
        <v>118</v>
      </c>
      <c r="Q15" s="646"/>
      <c r="R15" s="646"/>
      <c r="S15" s="646"/>
      <c r="T15" s="646"/>
      <c r="U15" s="646"/>
      <c r="V15" s="646"/>
      <c r="W15" s="647"/>
    </row>
    <row r="16" spans="2:23" s="5" customFormat="1" ht="25.5" customHeight="1" x14ac:dyDescent="0.15">
      <c r="B16" s="666" t="s">
        <v>5</v>
      </c>
      <c r="C16" s="666" t="s">
        <v>11</v>
      </c>
      <c r="D16" s="666"/>
      <c r="E16" s="9" t="s">
        <v>77</v>
      </c>
      <c r="F16" s="667"/>
      <c r="G16" s="668"/>
      <c r="H16" s="668"/>
      <c r="I16" s="668"/>
      <c r="J16" s="668"/>
      <c r="K16" s="668"/>
      <c r="L16" s="669"/>
      <c r="M16" s="666" t="s">
        <v>5</v>
      </c>
      <c r="N16" s="666" t="s">
        <v>11</v>
      </c>
      <c r="O16" s="666"/>
      <c r="P16" s="9" t="s">
        <v>77</v>
      </c>
      <c r="Q16" s="670"/>
      <c r="R16" s="671"/>
      <c r="S16" s="671"/>
      <c r="T16" s="671"/>
      <c r="U16" s="671"/>
      <c r="V16" s="671"/>
      <c r="W16" s="672"/>
    </row>
    <row r="17" spans="2:24" s="5" customFormat="1" ht="25.5" customHeight="1" x14ac:dyDescent="0.15">
      <c r="B17" s="666"/>
      <c r="C17" s="666" t="s">
        <v>17</v>
      </c>
      <c r="D17" s="666"/>
      <c r="E17" s="8">
        <v>1</v>
      </c>
      <c r="F17" s="670"/>
      <c r="G17" s="671"/>
      <c r="H17" s="671"/>
      <c r="I17" s="671"/>
      <c r="J17" s="671"/>
      <c r="K17" s="671"/>
      <c r="L17" s="672"/>
      <c r="M17" s="666"/>
      <c r="N17" s="666" t="s">
        <v>17</v>
      </c>
      <c r="O17" s="666"/>
      <c r="P17" s="8">
        <v>2</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88</v>
      </c>
      <c r="F19" s="670"/>
      <c r="G19" s="671"/>
      <c r="H19" s="671"/>
      <c r="I19" s="671"/>
      <c r="J19" s="671"/>
      <c r="K19" s="671"/>
      <c r="L19" s="672"/>
      <c r="M19" s="666"/>
      <c r="N19" s="666" t="s">
        <v>8</v>
      </c>
      <c r="O19" s="666"/>
      <c r="P19" s="9" t="s">
        <v>88</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166</v>
      </c>
      <c r="K24" s="661"/>
      <c r="L24" s="662"/>
      <c r="M24" s="651" t="s">
        <v>33</v>
      </c>
      <c r="N24" s="651"/>
      <c r="O24" s="651"/>
      <c r="P24" s="660" t="s">
        <v>100</v>
      </c>
      <c r="Q24" s="661"/>
      <c r="R24" s="662"/>
      <c r="S24" s="651" t="s">
        <v>41</v>
      </c>
      <c r="T24" s="651"/>
      <c r="U24" s="652" t="s">
        <v>167</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83</v>
      </c>
      <c r="Q25" s="653"/>
      <c r="R25" s="653"/>
      <c r="S25" s="658" t="s">
        <v>0</v>
      </c>
      <c r="T25" s="659"/>
      <c r="U25" s="654" t="s">
        <v>84</v>
      </c>
      <c r="V25" s="655"/>
      <c r="W25" s="656"/>
    </row>
    <row r="26" spans="2:24" s="5" customFormat="1" ht="39.75" customHeight="1" x14ac:dyDescent="0.15">
      <c r="B26" s="644" t="s">
        <v>34</v>
      </c>
      <c r="C26" s="644"/>
      <c r="D26" s="644"/>
      <c r="E26" s="645" t="s">
        <v>118</v>
      </c>
      <c r="F26" s="646"/>
      <c r="G26" s="646"/>
      <c r="H26" s="646"/>
      <c r="I26" s="646"/>
      <c r="J26" s="646"/>
      <c r="K26" s="646"/>
      <c r="L26" s="647"/>
      <c r="M26" s="644" t="s">
        <v>34</v>
      </c>
      <c r="N26" s="644"/>
      <c r="O26" s="644"/>
      <c r="P26" s="645" t="s">
        <v>118</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FBBF1721-D89E-4335-A524-B4D84740F96C}">
      <formula1>INDIRECT(E7)</formula1>
    </dataValidation>
    <dataValidation type="list" allowBlank="1" showInputMessage="1" showErrorMessage="1" sqref="E7 E18 P7 P18 E9:E12 E20:E23 P9:P12 P20:P23" xr:uid="{CBB13C90-D22D-4989-81C4-811936BE6BE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E25A3-F647-4EB3-AB4D-9A49EC143410}">
  <sheetPr codeName="Sheet15"/>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77</v>
      </c>
      <c r="F5" s="667"/>
      <c r="G5" s="668"/>
      <c r="H5" s="668"/>
      <c r="I5" s="668"/>
      <c r="J5" s="668"/>
      <c r="K5" s="668"/>
      <c r="L5" s="669"/>
      <c r="M5" s="663" t="s">
        <v>5</v>
      </c>
      <c r="N5" s="676" t="s">
        <v>11</v>
      </c>
      <c r="O5" s="677"/>
      <c r="P5" s="9" t="s">
        <v>77</v>
      </c>
      <c r="Q5" s="670"/>
      <c r="R5" s="671"/>
      <c r="S5" s="671"/>
      <c r="T5" s="671"/>
      <c r="U5" s="671"/>
      <c r="V5" s="671"/>
      <c r="W5" s="672"/>
    </row>
    <row r="6" spans="2:23" s="5" customFormat="1" ht="25.5" customHeight="1" x14ac:dyDescent="0.15">
      <c r="B6" s="665"/>
      <c r="C6" s="676" t="s">
        <v>17</v>
      </c>
      <c r="D6" s="677"/>
      <c r="E6" s="8">
        <v>3</v>
      </c>
      <c r="F6" s="670"/>
      <c r="G6" s="671"/>
      <c r="H6" s="671"/>
      <c r="I6" s="671"/>
      <c r="J6" s="671"/>
      <c r="K6" s="671"/>
      <c r="L6" s="672"/>
      <c r="M6" s="665"/>
      <c r="N6" s="676" t="s">
        <v>17</v>
      </c>
      <c r="O6" s="677"/>
      <c r="P6" s="8">
        <v>4</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56</v>
      </c>
      <c r="F8" s="670"/>
      <c r="G8" s="671"/>
      <c r="H8" s="671"/>
      <c r="I8" s="671"/>
      <c r="J8" s="671"/>
      <c r="K8" s="671"/>
      <c r="L8" s="672"/>
      <c r="M8" s="664"/>
      <c r="N8" s="676" t="s">
        <v>8</v>
      </c>
      <c r="O8" s="677"/>
      <c r="P8" s="9" t="s">
        <v>56</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168</v>
      </c>
      <c r="K13" s="652"/>
      <c r="L13" s="652"/>
      <c r="M13" s="651" t="s">
        <v>33</v>
      </c>
      <c r="N13" s="651"/>
      <c r="O13" s="651"/>
      <c r="P13" s="660" t="s">
        <v>100</v>
      </c>
      <c r="Q13" s="661"/>
      <c r="R13" s="662"/>
      <c r="S13" s="651" t="s">
        <v>41</v>
      </c>
      <c r="T13" s="651"/>
      <c r="U13" s="652" t="s">
        <v>170</v>
      </c>
      <c r="V13" s="652"/>
      <c r="W13" s="652"/>
    </row>
    <row r="14" spans="2:23" s="5" customFormat="1" ht="25.5" customHeight="1" x14ac:dyDescent="0.15">
      <c r="B14" s="379" t="s">
        <v>15</v>
      </c>
      <c r="C14" s="379"/>
      <c r="D14" s="379"/>
      <c r="E14" s="653" t="s">
        <v>83</v>
      </c>
      <c r="F14" s="653"/>
      <c r="G14" s="653"/>
      <c r="H14" s="435" t="s">
        <v>0</v>
      </c>
      <c r="I14" s="436"/>
      <c r="J14" s="654" t="s">
        <v>84</v>
      </c>
      <c r="K14" s="655"/>
      <c r="L14" s="656"/>
      <c r="M14" s="435" t="s">
        <v>15</v>
      </c>
      <c r="N14" s="436"/>
      <c r="O14" s="437"/>
      <c r="P14" s="657" t="s">
        <v>83</v>
      </c>
      <c r="Q14" s="653"/>
      <c r="R14" s="653"/>
      <c r="S14" s="658" t="s">
        <v>0</v>
      </c>
      <c r="T14" s="659"/>
      <c r="U14" s="654" t="s">
        <v>84</v>
      </c>
      <c r="V14" s="655"/>
      <c r="W14" s="656"/>
    </row>
    <row r="15" spans="2:23" s="5" customFormat="1" ht="39.75" customHeight="1" x14ac:dyDescent="0.15">
      <c r="B15" s="644" t="s">
        <v>34</v>
      </c>
      <c r="C15" s="644"/>
      <c r="D15" s="644"/>
      <c r="E15" s="645" t="s">
        <v>169</v>
      </c>
      <c r="F15" s="646"/>
      <c r="G15" s="646"/>
      <c r="H15" s="646"/>
      <c r="I15" s="646"/>
      <c r="J15" s="646"/>
      <c r="K15" s="646"/>
      <c r="L15" s="647"/>
      <c r="M15" s="644" t="s">
        <v>34</v>
      </c>
      <c r="N15" s="644"/>
      <c r="O15" s="644"/>
      <c r="P15" s="645" t="s">
        <v>169</v>
      </c>
      <c r="Q15" s="646"/>
      <c r="R15" s="646"/>
      <c r="S15" s="646"/>
      <c r="T15" s="646"/>
      <c r="U15" s="646"/>
      <c r="V15" s="646"/>
      <c r="W15" s="647"/>
    </row>
    <row r="16" spans="2:23" s="5" customFormat="1" ht="25.5" customHeight="1" x14ac:dyDescent="0.15">
      <c r="B16" s="666" t="s">
        <v>5</v>
      </c>
      <c r="C16" s="666" t="s">
        <v>11</v>
      </c>
      <c r="D16" s="666"/>
      <c r="E16" s="9" t="s">
        <v>77</v>
      </c>
      <c r="F16" s="667"/>
      <c r="G16" s="668"/>
      <c r="H16" s="668"/>
      <c r="I16" s="668"/>
      <c r="J16" s="668"/>
      <c r="K16" s="668"/>
      <c r="L16" s="669"/>
      <c r="M16" s="666" t="s">
        <v>5</v>
      </c>
      <c r="N16" s="666" t="s">
        <v>11</v>
      </c>
      <c r="O16" s="666"/>
      <c r="P16" s="9" t="s">
        <v>77</v>
      </c>
      <c r="Q16" s="670"/>
      <c r="R16" s="671"/>
      <c r="S16" s="671"/>
      <c r="T16" s="671"/>
      <c r="U16" s="671"/>
      <c r="V16" s="671"/>
      <c r="W16" s="672"/>
    </row>
    <row r="17" spans="2:24" s="5" customFormat="1" ht="25.5" customHeight="1" x14ac:dyDescent="0.15">
      <c r="B17" s="666"/>
      <c r="C17" s="666" t="s">
        <v>17</v>
      </c>
      <c r="D17" s="666"/>
      <c r="E17" s="8">
        <v>5</v>
      </c>
      <c r="F17" s="670"/>
      <c r="G17" s="671"/>
      <c r="H17" s="671"/>
      <c r="I17" s="671"/>
      <c r="J17" s="671"/>
      <c r="K17" s="671"/>
      <c r="L17" s="672"/>
      <c r="M17" s="666"/>
      <c r="N17" s="666" t="s">
        <v>17</v>
      </c>
      <c r="O17" s="666"/>
      <c r="P17" s="8">
        <v>6</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56</v>
      </c>
      <c r="F19" s="670"/>
      <c r="G19" s="671"/>
      <c r="H19" s="671"/>
      <c r="I19" s="671"/>
      <c r="J19" s="671"/>
      <c r="K19" s="671"/>
      <c r="L19" s="672"/>
      <c r="M19" s="666"/>
      <c r="N19" s="666" t="s">
        <v>8</v>
      </c>
      <c r="O19" s="666"/>
      <c r="P19" s="9" t="s">
        <v>93</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172</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53</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171</v>
      </c>
      <c r="K24" s="661"/>
      <c r="L24" s="662"/>
      <c r="M24" s="651" t="s">
        <v>33</v>
      </c>
      <c r="N24" s="651"/>
      <c r="O24" s="651"/>
      <c r="P24" s="660" t="s">
        <v>173</v>
      </c>
      <c r="Q24" s="661"/>
      <c r="R24" s="662"/>
      <c r="S24" s="651" t="s">
        <v>41</v>
      </c>
      <c r="T24" s="651"/>
      <c r="U24" s="652" t="s">
        <v>94</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82</v>
      </c>
      <c r="Q25" s="653"/>
      <c r="R25" s="653"/>
      <c r="S25" s="658" t="s">
        <v>0</v>
      </c>
      <c r="T25" s="659"/>
      <c r="U25" s="654" t="s">
        <v>82</v>
      </c>
      <c r="V25" s="655"/>
      <c r="W25" s="656"/>
    </row>
    <row r="26" spans="2:24" s="5" customFormat="1" ht="39.75" customHeight="1" x14ac:dyDescent="0.15">
      <c r="B26" s="644" t="s">
        <v>34</v>
      </c>
      <c r="C26" s="644"/>
      <c r="D26" s="644"/>
      <c r="E26" s="645" t="s">
        <v>169</v>
      </c>
      <c r="F26" s="646"/>
      <c r="G26" s="646"/>
      <c r="H26" s="646"/>
      <c r="I26" s="646"/>
      <c r="J26" s="646"/>
      <c r="K26" s="646"/>
      <c r="L26" s="647"/>
      <c r="M26" s="644" t="s">
        <v>34</v>
      </c>
      <c r="N26" s="644"/>
      <c r="O26" s="644"/>
      <c r="P26" s="645" t="s">
        <v>174</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67407C71-92CB-4ED0-BE3B-3CB883D1A844}">
      <formula1>INDIRECT(E7)</formula1>
    </dataValidation>
    <dataValidation type="list" allowBlank="1" showInputMessage="1" showErrorMessage="1" sqref="E7 E18 P7 P18 E9:E12 E20:E23 P9:P12 P20:P23" xr:uid="{E4D3D847-F94A-4050-9B28-D0F777337F8B}">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D9A6D-9EEF-448D-96A4-F250C29CDA3E}">
  <sheetPr codeName="Sheet16"/>
  <dimension ref="B1:X31"/>
  <sheetViews>
    <sheetView showGridLines="0" showZeros="0" view="pageBreakPreview" topLeftCell="A10" zoomScale="85" zoomScaleNormal="70" zoomScaleSheetLayoutView="85" workbookViewId="0">
      <selection activeCell="E16" sqref="E16"/>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78</v>
      </c>
      <c r="F5" s="667"/>
      <c r="G5" s="668"/>
      <c r="H5" s="668"/>
      <c r="I5" s="668"/>
      <c r="J5" s="668"/>
      <c r="K5" s="668"/>
      <c r="L5" s="669"/>
      <c r="M5" s="663" t="s">
        <v>5</v>
      </c>
      <c r="N5" s="676" t="s">
        <v>11</v>
      </c>
      <c r="O5" s="677"/>
      <c r="P5" s="9" t="s">
        <v>78</v>
      </c>
      <c r="Q5" s="670"/>
      <c r="R5" s="671"/>
      <c r="S5" s="671"/>
      <c r="T5" s="671"/>
      <c r="U5" s="671"/>
      <c r="V5" s="671"/>
      <c r="W5" s="672"/>
    </row>
    <row r="6" spans="2:23" s="5" customFormat="1" ht="25.5" customHeight="1" x14ac:dyDescent="0.15">
      <c r="B6" s="665"/>
      <c r="C6" s="676" t="s">
        <v>17</v>
      </c>
      <c r="D6" s="677"/>
      <c r="E6" s="8">
        <v>1</v>
      </c>
      <c r="F6" s="670"/>
      <c r="G6" s="671"/>
      <c r="H6" s="671"/>
      <c r="I6" s="671"/>
      <c r="J6" s="671"/>
      <c r="K6" s="671"/>
      <c r="L6" s="672"/>
      <c r="M6" s="665"/>
      <c r="N6" s="676" t="s">
        <v>17</v>
      </c>
      <c r="O6" s="677"/>
      <c r="P6" s="8">
        <v>2</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88</v>
      </c>
      <c r="F8" s="670"/>
      <c r="G8" s="671"/>
      <c r="H8" s="671"/>
      <c r="I8" s="671"/>
      <c r="J8" s="671"/>
      <c r="K8" s="671"/>
      <c r="L8" s="672"/>
      <c r="M8" s="664"/>
      <c r="N8" s="676" t="s">
        <v>8</v>
      </c>
      <c r="O8" s="677"/>
      <c r="P8" s="9" t="s">
        <v>88</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175</v>
      </c>
      <c r="K13" s="652"/>
      <c r="L13" s="652"/>
      <c r="M13" s="651" t="s">
        <v>33</v>
      </c>
      <c r="N13" s="651"/>
      <c r="O13" s="651"/>
      <c r="P13" s="660" t="s">
        <v>100</v>
      </c>
      <c r="Q13" s="661"/>
      <c r="R13" s="662"/>
      <c r="S13" s="651" t="s">
        <v>41</v>
      </c>
      <c r="T13" s="651"/>
      <c r="U13" s="652" t="s">
        <v>176</v>
      </c>
      <c r="V13" s="652"/>
      <c r="W13" s="652"/>
    </row>
    <row r="14" spans="2:23" s="5" customFormat="1" ht="25.5" customHeight="1" x14ac:dyDescent="0.15">
      <c r="B14" s="379" t="s">
        <v>15</v>
      </c>
      <c r="C14" s="379"/>
      <c r="D14" s="379"/>
      <c r="E14" s="653" t="s">
        <v>83</v>
      </c>
      <c r="F14" s="653"/>
      <c r="G14" s="653"/>
      <c r="H14" s="435" t="s">
        <v>0</v>
      </c>
      <c r="I14" s="436"/>
      <c r="J14" s="654" t="s">
        <v>84</v>
      </c>
      <c r="K14" s="655"/>
      <c r="L14" s="656"/>
      <c r="M14" s="435" t="s">
        <v>15</v>
      </c>
      <c r="N14" s="436"/>
      <c r="O14" s="437"/>
      <c r="P14" s="657" t="s">
        <v>83</v>
      </c>
      <c r="Q14" s="653"/>
      <c r="R14" s="653"/>
      <c r="S14" s="658" t="s">
        <v>0</v>
      </c>
      <c r="T14" s="659"/>
      <c r="U14" s="654" t="s">
        <v>84</v>
      </c>
      <c r="V14" s="655"/>
      <c r="W14" s="656"/>
    </row>
    <row r="15" spans="2:23" s="5" customFormat="1" ht="39.75" customHeight="1" x14ac:dyDescent="0.15">
      <c r="B15" s="644" t="s">
        <v>34</v>
      </c>
      <c r="C15" s="644"/>
      <c r="D15" s="644"/>
      <c r="E15" s="645" t="s">
        <v>118</v>
      </c>
      <c r="F15" s="646"/>
      <c r="G15" s="646"/>
      <c r="H15" s="646"/>
      <c r="I15" s="646"/>
      <c r="J15" s="646"/>
      <c r="K15" s="646"/>
      <c r="L15" s="647"/>
      <c r="M15" s="644" t="s">
        <v>34</v>
      </c>
      <c r="N15" s="644"/>
      <c r="O15" s="644"/>
      <c r="P15" s="645" t="s">
        <v>118</v>
      </c>
      <c r="Q15" s="646"/>
      <c r="R15" s="646"/>
      <c r="S15" s="646"/>
      <c r="T15" s="646"/>
      <c r="U15" s="646"/>
      <c r="V15" s="646"/>
      <c r="W15" s="647"/>
    </row>
    <row r="16" spans="2:23" s="5" customFormat="1" ht="25.5" customHeight="1" x14ac:dyDescent="0.15">
      <c r="B16" s="666" t="s">
        <v>5</v>
      </c>
      <c r="C16" s="666" t="s">
        <v>11</v>
      </c>
      <c r="D16" s="666"/>
      <c r="E16" s="9" t="s">
        <v>78</v>
      </c>
      <c r="F16" s="667"/>
      <c r="G16" s="668"/>
      <c r="H16" s="668"/>
      <c r="I16" s="668"/>
      <c r="J16" s="668"/>
      <c r="K16" s="668"/>
      <c r="L16" s="669"/>
      <c r="M16" s="666" t="s">
        <v>5</v>
      </c>
      <c r="N16" s="666" t="s">
        <v>11</v>
      </c>
      <c r="O16" s="666"/>
      <c r="P16" s="9" t="s">
        <v>78</v>
      </c>
      <c r="Q16" s="670"/>
      <c r="R16" s="671"/>
      <c r="S16" s="671"/>
      <c r="T16" s="671"/>
      <c r="U16" s="671"/>
      <c r="V16" s="671"/>
      <c r="W16" s="672"/>
    </row>
    <row r="17" spans="2:24" s="5" customFormat="1" ht="25.5" customHeight="1" x14ac:dyDescent="0.15">
      <c r="B17" s="666"/>
      <c r="C17" s="666" t="s">
        <v>17</v>
      </c>
      <c r="D17" s="666"/>
      <c r="E17" s="8">
        <v>3</v>
      </c>
      <c r="F17" s="670"/>
      <c r="G17" s="671"/>
      <c r="H17" s="671"/>
      <c r="I17" s="671"/>
      <c r="J17" s="671"/>
      <c r="K17" s="671"/>
      <c r="L17" s="672"/>
      <c r="M17" s="666"/>
      <c r="N17" s="666" t="s">
        <v>17</v>
      </c>
      <c r="O17" s="666"/>
      <c r="P17" s="8">
        <v>4</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64</v>
      </c>
      <c r="Q18" s="670"/>
      <c r="R18" s="671"/>
      <c r="S18" s="671"/>
      <c r="T18" s="671"/>
      <c r="U18" s="671"/>
      <c r="V18" s="671"/>
      <c r="W18" s="672"/>
    </row>
    <row r="19" spans="2:24" s="5" customFormat="1" ht="25.5" customHeight="1" x14ac:dyDescent="0.15">
      <c r="B19" s="666"/>
      <c r="C19" s="666" t="s">
        <v>8</v>
      </c>
      <c r="D19" s="666"/>
      <c r="E19" s="9" t="s">
        <v>89</v>
      </c>
      <c r="F19" s="670"/>
      <c r="G19" s="671"/>
      <c r="H19" s="671"/>
      <c r="I19" s="671"/>
      <c r="J19" s="671"/>
      <c r="K19" s="671"/>
      <c r="L19" s="672"/>
      <c r="M19" s="666"/>
      <c r="N19" s="666" t="s">
        <v>8</v>
      </c>
      <c r="O19" s="666"/>
      <c r="P19" s="9" t="s">
        <v>68</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628</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177</v>
      </c>
      <c r="K24" s="661"/>
      <c r="L24" s="662"/>
      <c r="M24" s="651" t="s">
        <v>33</v>
      </c>
      <c r="N24" s="651"/>
      <c r="O24" s="651"/>
      <c r="P24" s="660" t="s">
        <v>178</v>
      </c>
      <c r="Q24" s="661"/>
      <c r="R24" s="662"/>
      <c r="S24" s="651" t="s">
        <v>41</v>
      </c>
      <c r="T24" s="651"/>
      <c r="U24" s="652" t="s">
        <v>179</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87</v>
      </c>
      <c r="Q25" s="653"/>
      <c r="R25" s="653"/>
      <c r="S25" s="658" t="s">
        <v>0</v>
      </c>
      <c r="T25" s="659"/>
      <c r="U25" s="654" t="s">
        <v>62</v>
      </c>
      <c r="V25" s="655"/>
      <c r="W25" s="656"/>
    </row>
    <row r="26" spans="2:24" s="5" customFormat="1" ht="39.75" customHeight="1" x14ac:dyDescent="0.15">
      <c r="B26" s="644" t="s">
        <v>34</v>
      </c>
      <c r="C26" s="644"/>
      <c r="D26" s="644"/>
      <c r="E26" s="645" t="s">
        <v>127</v>
      </c>
      <c r="F26" s="646"/>
      <c r="G26" s="646"/>
      <c r="H26" s="646"/>
      <c r="I26" s="646"/>
      <c r="J26" s="646"/>
      <c r="K26" s="646"/>
      <c r="L26" s="647"/>
      <c r="M26" s="644" t="s">
        <v>34</v>
      </c>
      <c r="N26" s="644"/>
      <c r="O26" s="644"/>
      <c r="P26" s="645" t="s">
        <v>216</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867D988B-4535-41BA-8291-4B07AB0AA66B}">
      <formula1>INDIRECT(E7)</formula1>
    </dataValidation>
    <dataValidation type="list" allowBlank="1" showInputMessage="1" showErrorMessage="1" sqref="E7 E18 P7 P18 E9:E12 E20:E23 P9:P12 P20:P23" xr:uid="{8027E976-E246-484C-886A-19C994CFCC1D}">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FF934-F6B8-48BE-8A1F-C75B868A85C2}">
  <sheetPr codeName="Sheet17"/>
  <dimension ref="B1:X31"/>
  <sheetViews>
    <sheetView showGridLines="0" showZeros="0" view="pageBreakPreview" zoomScale="85" zoomScaleNormal="70" zoomScaleSheetLayoutView="85" workbookViewId="0">
      <selection activeCell="S13" sqref="S13:T1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78</v>
      </c>
      <c r="F5" s="667"/>
      <c r="G5" s="668"/>
      <c r="H5" s="668"/>
      <c r="I5" s="668"/>
      <c r="J5" s="668"/>
      <c r="K5" s="668"/>
      <c r="L5" s="669"/>
      <c r="M5" s="663" t="s">
        <v>5</v>
      </c>
      <c r="N5" s="676" t="s">
        <v>11</v>
      </c>
      <c r="O5" s="677"/>
      <c r="P5" s="9" t="s">
        <v>91</v>
      </c>
      <c r="Q5" s="670"/>
      <c r="R5" s="671"/>
      <c r="S5" s="671"/>
      <c r="T5" s="671"/>
      <c r="U5" s="671"/>
      <c r="V5" s="671"/>
      <c r="W5" s="672"/>
    </row>
    <row r="6" spans="2:23" s="5" customFormat="1" ht="25.5" customHeight="1" x14ac:dyDescent="0.15">
      <c r="B6" s="665"/>
      <c r="C6" s="676" t="s">
        <v>17</v>
      </c>
      <c r="D6" s="677"/>
      <c r="E6" s="8">
        <v>5</v>
      </c>
      <c r="F6" s="670"/>
      <c r="G6" s="671"/>
      <c r="H6" s="671"/>
      <c r="I6" s="671"/>
      <c r="J6" s="671"/>
      <c r="K6" s="671"/>
      <c r="L6" s="672"/>
      <c r="M6" s="665"/>
      <c r="N6" s="676" t="s">
        <v>17</v>
      </c>
      <c r="O6" s="677"/>
      <c r="P6" s="8">
        <v>1</v>
      </c>
      <c r="Q6" s="670"/>
      <c r="R6" s="671"/>
      <c r="S6" s="671"/>
      <c r="T6" s="671"/>
      <c r="U6" s="671"/>
      <c r="V6" s="671"/>
      <c r="W6" s="672"/>
    </row>
    <row r="7" spans="2:23" s="5" customFormat="1" ht="25.5" customHeight="1" x14ac:dyDescent="0.15">
      <c r="B7" s="663" t="s">
        <v>3</v>
      </c>
      <c r="C7" s="676" t="s">
        <v>9</v>
      </c>
      <c r="D7" s="677"/>
      <c r="E7" s="13" t="s">
        <v>64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68</v>
      </c>
      <c r="F8" s="670"/>
      <c r="G8" s="671"/>
      <c r="H8" s="671"/>
      <c r="I8" s="671"/>
      <c r="J8" s="671"/>
      <c r="K8" s="671"/>
      <c r="L8" s="672"/>
      <c r="M8" s="664"/>
      <c r="N8" s="676" t="s">
        <v>8</v>
      </c>
      <c r="O8" s="677"/>
      <c r="P8" s="9" t="s">
        <v>56</v>
      </c>
      <c r="Q8" s="670"/>
      <c r="R8" s="671"/>
      <c r="S8" s="671"/>
      <c r="T8" s="671"/>
      <c r="U8" s="671"/>
      <c r="V8" s="671"/>
      <c r="W8" s="672"/>
    </row>
    <row r="9" spans="2:23" s="5" customFormat="1" ht="25.5" customHeight="1" x14ac:dyDescent="0.15">
      <c r="B9" s="678" t="s">
        <v>4</v>
      </c>
      <c r="C9" s="679"/>
      <c r="D9" s="680"/>
      <c r="E9" s="12" t="s">
        <v>628</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178</v>
      </c>
      <c r="F13" s="661"/>
      <c r="G13" s="662"/>
      <c r="H13" s="651" t="s">
        <v>41</v>
      </c>
      <c r="I13" s="651"/>
      <c r="J13" s="652" t="s">
        <v>179</v>
      </c>
      <c r="K13" s="652"/>
      <c r="L13" s="652"/>
      <c r="M13" s="651" t="s">
        <v>33</v>
      </c>
      <c r="N13" s="651"/>
      <c r="O13" s="651"/>
      <c r="P13" s="660" t="s">
        <v>100</v>
      </c>
      <c r="Q13" s="661"/>
      <c r="R13" s="662"/>
      <c r="S13" s="651" t="s">
        <v>41</v>
      </c>
      <c r="T13" s="651"/>
      <c r="U13" s="652" t="s">
        <v>180</v>
      </c>
      <c r="V13" s="652"/>
      <c r="W13" s="652"/>
    </row>
    <row r="14" spans="2:23" s="5" customFormat="1" ht="25.5" customHeight="1" x14ac:dyDescent="0.15">
      <c r="B14" s="379" t="s">
        <v>15</v>
      </c>
      <c r="C14" s="379"/>
      <c r="D14" s="379"/>
      <c r="E14" s="653" t="s">
        <v>87</v>
      </c>
      <c r="F14" s="653"/>
      <c r="G14" s="653"/>
      <c r="H14" s="435" t="s">
        <v>0</v>
      </c>
      <c r="I14" s="436"/>
      <c r="J14" s="654" t="s">
        <v>62</v>
      </c>
      <c r="K14" s="655"/>
      <c r="L14" s="656"/>
      <c r="M14" s="435" t="s">
        <v>15</v>
      </c>
      <c r="N14" s="436"/>
      <c r="O14" s="437"/>
      <c r="P14" s="657" t="s">
        <v>83</v>
      </c>
      <c r="Q14" s="653"/>
      <c r="R14" s="653"/>
      <c r="S14" s="658" t="s">
        <v>0</v>
      </c>
      <c r="T14" s="659"/>
      <c r="U14" s="654" t="s">
        <v>84</v>
      </c>
      <c r="V14" s="655"/>
      <c r="W14" s="656"/>
    </row>
    <row r="15" spans="2:23" s="5" customFormat="1" ht="39.75" customHeight="1" x14ac:dyDescent="0.15">
      <c r="B15" s="644" t="s">
        <v>34</v>
      </c>
      <c r="C15" s="644"/>
      <c r="D15" s="644"/>
      <c r="E15" s="645" t="s">
        <v>217</v>
      </c>
      <c r="F15" s="646"/>
      <c r="G15" s="646"/>
      <c r="H15" s="646"/>
      <c r="I15" s="646"/>
      <c r="J15" s="646"/>
      <c r="K15" s="646"/>
      <c r="L15" s="647"/>
      <c r="M15" s="644" t="s">
        <v>34</v>
      </c>
      <c r="N15" s="644"/>
      <c r="O15" s="644"/>
      <c r="P15" s="645" t="s">
        <v>169</v>
      </c>
      <c r="Q15" s="646"/>
      <c r="R15" s="646"/>
      <c r="S15" s="646"/>
      <c r="T15" s="646"/>
      <c r="U15" s="646"/>
      <c r="V15" s="646"/>
      <c r="W15" s="647"/>
    </row>
    <row r="16" spans="2:23" s="5" customFormat="1" ht="25.5" customHeight="1" x14ac:dyDescent="0.15">
      <c r="B16" s="666" t="s">
        <v>5</v>
      </c>
      <c r="C16" s="666" t="s">
        <v>11</v>
      </c>
      <c r="D16" s="666"/>
      <c r="E16" s="9" t="s">
        <v>91</v>
      </c>
      <c r="F16" s="667"/>
      <c r="G16" s="668"/>
      <c r="H16" s="668"/>
      <c r="I16" s="668"/>
      <c r="J16" s="668"/>
      <c r="K16" s="668"/>
      <c r="L16" s="669"/>
      <c r="M16" s="666" t="s">
        <v>5</v>
      </c>
      <c r="N16" s="666" t="s">
        <v>11</v>
      </c>
      <c r="O16" s="666"/>
      <c r="P16" s="9" t="s">
        <v>91</v>
      </c>
      <c r="Q16" s="670"/>
      <c r="R16" s="671"/>
      <c r="S16" s="671"/>
      <c r="T16" s="671"/>
      <c r="U16" s="671"/>
      <c r="V16" s="671"/>
      <c r="W16" s="672"/>
    </row>
    <row r="17" spans="2:24" s="5" customFormat="1" ht="25.5" customHeight="1" x14ac:dyDescent="0.15">
      <c r="B17" s="666"/>
      <c r="C17" s="666" t="s">
        <v>17</v>
      </c>
      <c r="D17" s="666"/>
      <c r="E17" s="8">
        <v>2</v>
      </c>
      <c r="F17" s="670"/>
      <c r="G17" s="671"/>
      <c r="H17" s="671"/>
      <c r="I17" s="671"/>
      <c r="J17" s="671"/>
      <c r="K17" s="671"/>
      <c r="L17" s="672"/>
      <c r="M17" s="666"/>
      <c r="N17" s="666" t="s">
        <v>17</v>
      </c>
      <c r="O17" s="666"/>
      <c r="P17" s="8">
        <v>3</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61</v>
      </c>
      <c r="F19" s="670"/>
      <c r="G19" s="671"/>
      <c r="H19" s="671"/>
      <c r="I19" s="671"/>
      <c r="J19" s="671"/>
      <c r="K19" s="671"/>
      <c r="L19" s="672"/>
      <c r="M19" s="666"/>
      <c r="N19" s="666" t="s">
        <v>8</v>
      </c>
      <c r="O19" s="666"/>
      <c r="P19" s="9" t="s">
        <v>89</v>
      </c>
      <c r="Q19" s="670"/>
      <c r="R19" s="671"/>
      <c r="S19" s="671"/>
      <c r="T19" s="671"/>
      <c r="U19" s="671"/>
      <c r="V19" s="671"/>
      <c r="W19" s="672"/>
    </row>
    <row r="20" spans="2:24" s="5" customFormat="1" ht="25.5" customHeight="1" x14ac:dyDescent="0.15">
      <c r="B20" s="644" t="s">
        <v>4</v>
      </c>
      <c r="C20" s="644"/>
      <c r="D20" s="644"/>
      <c r="E20" s="12" t="s">
        <v>46</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47</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52</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181</v>
      </c>
      <c r="F24" s="661"/>
      <c r="G24" s="662"/>
      <c r="H24" s="651" t="s">
        <v>41</v>
      </c>
      <c r="I24" s="651"/>
      <c r="J24" s="660" t="s">
        <v>182</v>
      </c>
      <c r="K24" s="661"/>
      <c r="L24" s="662"/>
      <c r="M24" s="651" t="s">
        <v>33</v>
      </c>
      <c r="N24" s="651"/>
      <c r="O24" s="651"/>
      <c r="P24" s="660" t="s">
        <v>100</v>
      </c>
      <c r="Q24" s="661"/>
      <c r="R24" s="662"/>
      <c r="S24" s="651" t="s">
        <v>41</v>
      </c>
      <c r="T24" s="651"/>
      <c r="U24" s="652" t="s">
        <v>184</v>
      </c>
      <c r="V24" s="652"/>
      <c r="W24" s="652"/>
    </row>
    <row r="25" spans="2:24" s="5" customFormat="1" ht="25.5" customHeight="1" x14ac:dyDescent="0.15">
      <c r="B25" s="379" t="s">
        <v>15</v>
      </c>
      <c r="C25" s="379"/>
      <c r="D25" s="379"/>
      <c r="E25" s="653" t="s">
        <v>83</v>
      </c>
      <c r="F25" s="653"/>
      <c r="G25" s="653"/>
      <c r="H25" s="435" t="s">
        <v>0</v>
      </c>
      <c r="I25" s="436"/>
      <c r="J25" s="654" t="s">
        <v>63</v>
      </c>
      <c r="K25" s="655"/>
      <c r="L25" s="656"/>
      <c r="M25" s="435" t="s">
        <v>15</v>
      </c>
      <c r="N25" s="436"/>
      <c r="O25" s="437"/>
      <c r="P25" s="657" t="s">
        <v>86</v>
      </c>
      <c r="Q25" s="653"/>
      <c r="R25" s="653"/>
      <c r="S25" s="658" t="s">
        <v>0</v>
      </c>
      <c r="T25" s="659"/>
      <c r="U25" s="654" t="s">
        <v>84</v>
      </c>
      <c r="V25" s="655"/>
      <c r="W25" s="656"/>
    </row>
    <row r="26" spans="2:24" s="5" customFormat="1" ht="39.75" customHeight="1" x14ac:dyDescent="0.15">
      <c r="B26" s="644" t="s">
        <v>34</v>
      </c>
      <c r="C26" s="644"/>
      <c r="D26" s="644"/>
      <c r="E26" s="645" t="s">
        <v>183</v>
      </c>
      <c r="F26" s="646"/>
      <c r="G26" s="646"/>
      <c r="H26" s="646"/>
      <c r="I26" s="646"/>
      <c r="J26" s="646"/>
      <c r="K26" s="646"/>
      <c r="L26" s="647"/>
      <c r="M26" s="644" t="s">
        <v>34</v>
      </c>
      <c r="N26" s="644"/>
      <c r="O26" s="644"/>
      <c r="P26" s="645" t="s">
        <v>185</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F42EA649-898A-4105-85E7-00E6BE952066}">
      <formula1>INDIRECT(E7)</formula1>
    </dataValidation>
    <dataValidation type="list" allowBlank="1" showInputMessage="1" showErrorMessage="1" sqref="E7 E18 P7 P18 E9:E12 E20:E23 P9:P12 P20:P23" xr:uid="{70874A08-B64B-4007-B62E-F3083EF86DFA}">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F35D5-25AE-44B4-9460-540B841CBCBB}">
  <sheetPr codeName="Sheet18"/>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65</v>
      </c>
      <c r="F5" s="667"/>
      <c r="G5" s="668"/>
      <c r="H5" s="668"/>
      <c r="I5" s="668"/>
      <c r="J5" s="668"/>
      <c r="K5" s="668"/>
      <c r="L5" s="669"/>
      <c r="M5" s="663" t="s">
        <v>5</v>
      </c>
      <c r="N5" s="676" t="s">
        <v>11</v>
      </c>
      <c r="O5" s="677"/>
      <c r="P5" s="9" t="s">
        <v>65</v>
      </c>
      <c r="Q5" s="670"/>
      <c r="R5" s="671"/>
      <c r="S5" s="671"/>
      <c r="T5" s="671"/>
      <c r="U5" s="671"/>
      <c r="V5" s="671"/>
      <c r="W5" s="672"/>
    </row>
    <row r="6" spans="2:23" s="5" customFormat="1" ht="25.5" customHeight="1" x14ac:dyDescent="0.15">
      <c r="B6" s="665"/>
      <c r="C6" s="676" t="s">
        <v>17</v>
      </c>
      <c r="D6" s="677"/>
      <c r="E6" s="8">
        <v>1</v>
      </c>
      <c r="F6" s="670"/>
      <c r="G6" s="671"/>
      <c r="H6" s="671"/>
      <c r="I6" s="671"/>
      <c r="J6" s="671"/>
      <c r="K6" s="671"/>
      <c r="L6" s="672"/>
      <c r="M6" s="665"/>
      <c r="N6" s="676" t="s">
        <v>17</v>
      </c>
      <c r="O6" s="677"/>
      <c r="P6" s="8">
        <v>2</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55</v>
      </c>
      <c r="F8" s="670"/>
      <c r="G8" s="671"/>
      <c r="H8" s="671"/>
      <c r="I8" s="671"/>
      <c r="J8" s="671"/>
      <c r="K8" s="671"/>
      <c r="L8" s="672"/>
      <c r="M8" s="664"/>
      <c r="N8" s="676" t="s">
        <v>8</v>
      </c>
      <c r="O8" s="677"/>
      <c r="P8" s="9" t="s">
        <v>55</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186</v>
      </c>
      <c r="K13" s="652"/>
      <c r="L13" s="652"/>
      <c r="M13" s="651" t="s">
        <v>33</v>
      </c>
      <c r="N13" s="651"/>
      <c r="O13" s="651"/>
      <c r="P13" s="660" t="s">
        <v>100</v>
      </c>
      <c r="Q13" s="661"/>
      <c r="R13" s="662"/>
      <c r="S13" s="651" t="s">
        <v>41</v>
      </c>
      <c r="T13" s="651"/>
      <c r="U13" s="652" t="s">
        <v>187</v>
      </c>
      <c r="V13" s="652"/>
      <c r="W13" s="652"/>
    </row>
    <row r="14" spans="2:23" s="5" customFormat="1" ht="25.5" customHeight="1" x14ac:dyDescent="0.15">
      <c r="B14" s="379" t="s">
        <v>15</v>
      </c>
      <c r="C14" s="379"/>
      <c r="D14" s="379"/>
      <c r="E14" s="653" t="s">
        <v>83</v>
      </c>
      <c r="F14" s="653"/>
      <c r="G14" s="653"/>
      <c r="H14" s="435" t="s">
        <v>0</v>
      </c>
      <c r="I14" s="436"/>
      <c r="J14" s="654" t="s">
        <v>84</v>
      </c>
      <c r="K14" s="655"/>
      <c r="L14" s="656"/>
      <c r="M14" s="435" t="s">
        <v>15</v>
      </c>
      <c r="N14" s="436"/>
      <c r="O14" s="437"/>
      <c r="P14" s="657" t="s">
        <v>83</v>
      </c>
      <c r="Q14" s="653"/>
      <c r="R14" s="653"/>
      <c r="S14" s="658" t="s">
        <v>0</v>
      </c>
      <c r="T14" s="659"/>
      <c r="U14" s="654" t="s">
        <v>84</v>
      </c>
      <c r="V14" s="655"/>
      <c r="W14" s="656"/>
    </row>
    <row r="15" spans="2:23" s="5" customFormat="1" ht="39.75" customHeight="1" x14ac:dyDescent="0.15">
      <c r="B15" s="644" t="s">
        <v>34</v>
      </c>
      <c r="C15" s="644"/>
      <c r="D15" s="644"/>
      <c r="E15" s="645" t="s">
        <v>150</v>
      </c>
      <c r="F15" s="646"/>
      <c r="G15" s="646"/>
      <c r="H15" s="646"/>
      <c r="I15" s="646"/>
      <c r="J15" s="646"/>
      <c r="K15" s="646"/>
      <c r="L15" s="647"/>
      <c r="M15" s="644" t="s">
        <v>34</v>
      </c>
      <c r="N15" s="644"/>
      <c r="O15" s="644"/>
      <c r="P15" s="645" t="s">
        <v>150</v>
      </c>
      <c r="Q15" s="646"/>
      <c r="R15" s="646"/>
      <c r="S15" s="646"/>
      <c r="T15" s="646"/>
      <c r="U15" s="646"/>
      <c r="V15" s="646"/>
      <c r="W15" s="647"/>
    </row>
    <row r="16" spans="2:23" s="5" customFormat="1" ht="25.5" customHeight="1" x14ac:dyDescent="0.15">
      <c r="B16" s="666" t="s">
        <v>5</v>
      </c>
      <c r="C16" s="666" t="s">
        <v>11</v>
      </c>
      <c r="D16" s="666"/>
      <c r="E16" s="9" t="s">
        <v>65</v>
      </c>
      <c r="F16" s="667"/>
      <c r="G16" s="668"/>
      <c r="H16" s="668"/>
      <c r="I16" s="668"/>
      <c r="J16" s="668"/>
      <c r="K16" s="668"/>
      <c r="L16" s="669"/>
      <c r="M16" s="666" t="s">
        <v>5</v>
      </c>
      <c r="N16" s="666" t="s">
        <v>11</v>
      </c>
      <c r="O16" s="666"/>
      <c r="P16" s="9" t="s">
        <v>66</v>
      </c>
      <c r="Q16" s="670"/>
      <c r="R16" s="671"/>
      <c r="S16" s="671"/>
      <c r="T16" s="671"/>
      <c r="U16" s="671"/>
      <c r="V16" s="671"/>
      <c r="W16" s="672"/>
    </row>
    <row r="17" spans="2:24" s="5" customFormat="1" ht="25.5" customHeight="1" x14ac:dyDescent="0.15">
      <c r="B17" s="666"/>
      <c r="C17" s="666" t="s">
        <v>17</v>
      </c>
      <c r="D17" s="666"/>
      <c r="E17" s="8">
        <v>3</v>
      </c>
      <c r="F17" s="670"/>
      <c r="G17" s="671"/>
      <c r="H17" s="671"/>
      <c r="I17" s="671"/>
      <c r="J17" s="671"/>
      <c r="K17" s="671"/>
      <c r="L17" s="672"/>
      <c r="M17" s="666"/>
      <c r="N17" s="666" t="s">
        <v>17</v>
      </c>
      <c r="O17" s="666"/>
      <c r="P17" s="8">
        <v>1</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57</v>
      </c>
      <c r="F19" s="670"/>
      <c r="G19" s="671"/>
      <c r="H19" s="671"/>
      <c r="I19" s="671"/>
      <c r="J19" s="671"/>
      <c r="K19" s="671"/>
      <c r="L19" s="672"/>
      <c r="M19" s="666"/>
      <c r="N19" s="666" t="s">
        <v>8</v>
      </c>
      <c r="O19" s="666"/>
      <c r="P19" s="9" t="s">
        <v>57</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188</v>
      </c>
      <c r="K24" s="661"/>
      <c r="L24" s="662"/>
      <c r="M24" s="651" t="s">
        <v>33</v>
      </c>
      <c r="N24" s="651"/>
      <c r="O24" s="651"/>
      <c r="P24" s="660" t="s">
        <v>100</v>
      </c>
      <c r="Q24" s="661"/>
      <c r="R24" s="662"/>
      <c r="S24" s="651" t="s">
        <v>41</v>
      </c>
      <c r="T24" s="651"/>
      <c r="U24" s="652" t="s">
        <v>189</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83</v>
      </c>
      <c r="Q25" s="653"/>
      <c r="R25" s="653"/>
      <c r="S25" s="658" t="s">
        <v>0</v>
      </c>
      <c r="T25" s="659"/>
      <c r="U25" s="654" t="s">
        <v>84</v>
      </c>
      <c r="V25" s="655"/>
      <c r="W25" s="656"/>
    </row>
    <row r="26" spans="2:24" s="5" customFormat="1" ht="39.75" customHeight="1" x14ac:dyDescent="0.15">
      <c r="B26" s="644" t="s">
        <v>34</v>
      </c>
      <c r="C26" s="644"/>
      <c r="D26" s="644"/>
      <c r="E26" s="645" t="s">
        <v>153</v>
      </c>
      <c r="F26" s="646"/>
      <c r="G26" s="646"/>
      <c r="H26" s="646"/>
      <c r="I26" s="646"/>
      <c r="J26" s="646"/>
      <c r="K26" s="646"/>
      <c r="L26" s="647"/>
      <c r="M26" s="644" t="s">
        <v>34</v>
      </c>
      <c r="N26" s="644"/>
      <c r="O26" s="644"/>
      <c r="P26" s="645" t="s">
        <v>153</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B37C1B5E-7078-4558-AF46-18909CB9D939}">
      <formula1>INDIRECT(E7)</formula1>
    </dataValidation>
    <dataValidation type="list" allowBlank="1" showInputMessage="1" showErrorMessage="1" sqref="E7 E18 P7 P18 E9:E12 E20:E23 P9:P12 P20:P23" xr:uid="{7D8CE63E-39AA-45D4-9F9B-E3DF308E7943}">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9317B-8DC8-4B24-9ABC-B6EE3FB112C6}">
  <sheetPr codeName="Sheet19"/>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66</v>
      </c>
      <c r="F5" s="667"/>
      <c r="G5" s="668"/>
      <c r="H5" s="668"/>
      <c r="I5" s="668"/>
      <c r="J5" s="668"/>
      <c r="K5" s="668"/>
      <c r="L5" s="669"/>
      <c r="M5" s="663" t="s">
        <v>5</v>
      </c>
      <c r="N5" s="676" t="s">
        <v>11</v>
      </c>
      <c r="O5" s="677"/>
      <c r="P5" s="9" t="s">
        <v>66</v>
      </c>
      <c r="Q5" s="670"/>
      <c r="R5" s="671"/>
      <c r="S5" s="671"/>
      <c r="T5" s="671"/>
      <c r="U5" s="671"/>
      <c r="V5" s="671"/>
      <c r="W5" s="672"/>
    </row>
    <row r="6" spans="2:23" s="5" customFormat="1" ht="25.5" customHeight="1" x14ac:dyDescent="0.15">
      <c r="B6" s="665"/>
      <c r="C6" s="676" t="s">
        <v>17</v>
      </c>
      <c r="D6" s="677"/>
      <c r="E6" s="8">
        <v>2</v>
      </c>
      <c r="F6" s="670"/>
      <c r="G6" s="671"/>
      <c r="H6" s="671"/>
      <c r="I6" s="671"/>
      <c r="J6" s="671"/>
      <c r="K6" s="671"/>
      <c r="L6" s="672"/>
      <c r="M6" s="665"/>
      <c r="N6" s="676" t="s">
        <v>17</v>
      </c>
      <c r="O6" s="677"/>
      <c r="P6" s="8">
        <v>3</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57</v>
      </c>
      <c r="F8" s="670"/>
      <c r="G8" s="671"/>
      <c r="H8" s="671"/>
      <c r="I8" s="671"/>
      <c r="J8" s="671"/>
      <c r="K8" s="671"/>
      <c r="L8" s="672"/>
      <c r="M8" s="664"/>
      <c r="N8" s="676" t="s">
        <v>8</v>
      </c>
      <c r="O8" s="677"/>
      <c r="P8" s="9" t="s">
        <v>59</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47</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190</v>
      </c>
      <c r="K13" s="652"/>
      <c r="L13" s="652"/>
      <c r="M13" s="651" t="s">
        <v>33</v>
      </c>
      <c r="N13" s="651"/>
      <c r="O13" s="651"/>
      <c r="P13" s="660" t="s">
        <v>100</v>
      </c>
      <c r="Q13" s="661"/>
      <c r="R13" s="662"/>
      <c r="S13" s="651" t="s">
        <v>41</v>
      </c>
      <c r="T13" s="651"/>
      <c r="U13" s="652" t="s">
        <v>184</v>
      </c>
      <c r="V13" s="652"/>
      <c r="W13" s="652"/>
    </row>
    <row r="14" spans="2:23" s="5" customFormat="1" ht="25.5" customHeight="1" x14ac:dyDescent="0.15">
      <c r="B14" s="379" t="s">
        <v>15</v>
      </c>
      <c r="C14" s="379"/>
      <c r="D14" s="379"/>
      <c r="E14" s="653" t="s">
        <v>83</v>
      </c>
      <c r="F14" s="653"/>
      <c r="G14" s="653"/>
      <c r="H14" s="435" t="s">
        <v>0</v>
      </c>
      <c r="I14" s="436"/>
      <c r="J14" s="654" t="s">
        <v>84</v>
      </c>
      <c r="K14" s="655"/>
      <c r="L14" s="656"/>
      <c r="M14" s="435" t="s">
        <v>15</v>
      </c>
      <c r="N14" s="436"/>
      <c r="O14" s="437"/>
      <c r="P14" s="657" t="s">
        <v>86</v>
      </c>
      <c r="Q14" s="653"/>
      <c r="R14" s="653"/>
      <c r="S14" s="658" t="s">
        <v>0</v>
      </c>
      <c r="T14" s="659"/>
      <c r="U14" s="654" t="s">
        <v>84</v>
      </c>
      <c r="V14" s="655"/>
      <c r="W14" s="656"/>
    </row>
    <row r="15" spans="2:23" s="5" customFormat="1" ht="39.75" customHeight="1" x14ac:dyDescent="0.15">
      <c r="B15" s="644" t="s">
        <v>34</v>
      </c>
      <c r="C15" s="644"/>
      <c r="D15" s="644"/>
      <c r="E15" s="645" t="s">
        <v>153</v>
      </c>
      <c r="F15" s="646"/>
      <c r="G15" s="646"/>
      <c r="H15" s="646"/>
      <c r="I15" s="646"/>
      <c r="J15" s="646"/>
      <c r="K15" s="646"/>
      <c r="L15" s="647"/>
      <c r="M15" s="644" t="s">
        <v>34</v>
      </c>
      <c r="N15" s="644"/>
      <c r="O15" s="644"/>
      <c r="P15" s="645" t="s">
        <v>191</v>
      </c>
      <c r="Q15" s="646"/>
      <c r="R15" s="646"/>
      <c r="S15" s="646"/>
      <c r="T15" s="646"/>
      <c r="U15" s="646"/>
      <c r="V15" s="646"/>
      <c r="W15" s="647"/>
    </row>
    <row r="16" spans="2:23" s="5" customFormat="1" ht="25.5" customHeight="1" x14ac:dyDescent="0.15">
      <c r="B16" s="666" t="s">
        <v>5</v>
      </c>
      <c r="C16" s="666" t="s">
        <v>11</v>
      </c>
      <c r="D16" s="666"/>
      <c r="E16" s="9" t="s">
        <v>66</v>
      </c>
      <c r="F16" s="667"/>
      <c r="G16" s="668"/>
      <c r="H16" s="668"/>
      <c r="I16" s="668"/>
      <c r="J16" s="668"/>
      <c r="K16" s="668"/>
      <c r="L16" s="669"/>
      <c r="M16" s="666" t="s">
        <v>5</v>
      </c>
      <c r="N16" s="666" t="s">
        <v>11</v>
      </c>
      <c r="O16" s="666"/>
      <c r="P16" s="9" t="s">
        <v>66</v>
      </c>
      <c r="Q16" s="670"/>
      <c r="R16" s="671"/>
      <c r="S16" s="671"/>
      <c r="T16" s="671"/>
      <c r="U16" s="671"/>
      <c r="V16" s="671"/>
      <c r="W16" s="672"/>
    </row>
    <row r="17" spans="2:24" s="5" customFormat="1" ht="25.5" customHeight="1" x14ac:dyDescent="0.15">
      <c r="B17" s="666"/>
      <c r="C17" s="666" t="s">
        <v>17</v>
      </c>
      <c r="D17" s="666"/>
      <c r="E17" s="8">
        <v>4</v>
      </c>
      <c r="F17" s="670"/>
      <c r="G17" s="671"/>
      <c r="H17" s="671"/>
      <c r="I17" s="671"/>
      <c r="J17" s="671"/>
      <c r="K17" s="671"/>
      <c r="L17" s="672"/>
      <c r="M17" s="666"/>
      <c r="N17" s="666" t="s">
        <v>17</v>
      </c>
      <c r="O17" s="666"/>
      <c r="P17" s="8">
        <v>5</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57</v>
      </c>
      <c r="F19" s="670"/>
      <c r="G19" s="671"/>
      <c r="H19" s="671"/>
      <c r="I19" s="671"/>
      <c r="J19" s="671"/>
      <c r="K19" s="671"/>
      <c r="L19" s="672"/>
      <c r="M19" s="666"/>
      <c r="N19" s="666" t="s">
        <v>8</v>
      </c>
      <c r="O19" s="666"/>
      <c r="P19" s="9" t="s">
        <v>57</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192</v>
      </c>
      <c r="K24" s="661"/>
      <c r="L24" s="662"/>
      <c r="M24" s="651" t="s">
        <v>33</v>
      </c>
      <c r="N24" s="651"/>
      <c r="O24" s="651"/>
      <c r="P24" s="660" t="s">
        <v>100</v>
      </c>
      <c r="Q24" s="661"/>
      <c r="R24" s="662"/>
      <c r="S24" s="651" t="s">
        <v>41</v>
      </c>
      <c r="T24" s="651"/>
      <c r="U24" s="652" t="s">
        <v>193</v>
      </c>
      <c r="V24" s="652"/>
      <c r="W24" s="652"/>
    </row>
    <row r="25" spans="2:24" s="5" customFormat="1" ht="25.5" customHeight="1" x14ac:dyDescent="0.15">
      <c r="B25" s="379" t="s">
        <v>15</v>
      </c>
      <c r="C25" s="379"/>
      <c r="D25" s="379"/>
      <c r="E25" s="653" t="s">
        <v>83</v>
      </c>
      <c r="F25" s="653"/>
      <c r="G25" s="653"/>
      <c r="H25" s="435" t="s">
        <v>0</v>
      </c>
      <c r="I25" s="436"/>
      <c r="J25" s="654" t="s">
        <v>84</v>
      </c>
      <c r="K25" s="655"/>
      <c r="L25" s="656"/>
      <c r="M25" s="435" t="s">
        <v>15</v>
      </c>
      <c r="N25" s="436"/>
      <c r="O25" s="437"/>
      <c r="P25" s="657" t="s">
        <v>83</v>
      </c>
      <c r="Q25" s="653"/>
      <c r="R25" s="653"/>
      <c r="S25" s="658" t="s">
        <v>0</v>
      </c>
      <c r="T25" s="659"/>
      <c r="U25" s="654" t="s">
        <v>84</v>
      </c>
      <c r="V25" s="655"/>
      <c r="W25" s="656"/>
    </row>
    <row r="26" spans="2:24" s="5" customFormat="1" ht="39.75" customHeight="1" x14ac:dyDescent="0.15">
      <c r="B26" s="644" t="s">
        <v>34</v>
      </c>
      <c r="C26" s="644"/>
      <c r="D26" s="644"/>
      <c r="E26" s="645" t="s">
        <v>153</v>
      </c>
      <c r="F26" s="646"/>
      <c r="G26" s="646"/>
      <c r="H26" s="646"/>
      <c r="I26" s="646"/>
      <c r="J26" s="646"/>
      <c r="K26" s="646"/>
      <c r="L26" s="647"/>
      <c r="M26" s="644" t="s">
        <v>34</v>
      </c>
      <c r="N26" s="644"/>
      <c r="O26" s="644"/>
      <c r="P26" s="645" t="s">
        <v>153</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471A4691-3FF3-4BCE-A0FF-8E278C641038}">
      <formula1>INDIRECT(E7)</formula1>
    </dataValidation>
    <dataValidation type="list" allowBlank="1" showInputMessage="1" showErrorMessage="1" sqref="E7 E18 P7 P18 E9:E12 E20:E23 P9:P12 P20:P23" xr:uid="{CFDF4606-A7F5-49B4-9519-13DF9011F8E2}">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91FE8-C860-45AB-B25D-6C7244AAE308}">
  <sheetPr codeName="Sheet20"/>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66</v>
      </c>
      <c r="F5" s="667"/>
      <c r="G5" s="668"/>
      <c r="H5" s="668"/>
      <c r="I5" s="668"/>
      <c r="J5" s="668"/>
      <c r="K5" s="668"/>
      <c r="L5" s="669"/>
      <c r="M5" s="663" t="s">
        <v>5</v>
      </c>
      <c r="N5" s="676" t="s">
        <v>11</v>
      </c>
      <c r="O5" s="677"/>
      <c r="P5" s="9" t="s">
        <v>66</v>
      </c>
      <c r="Q5" s="670"/>
      <c r="R5" s="671"/>
      <c r="S5" s="671"/>
      <c r="T5" s="671"/>
      <c r="U5" s="671"/>
      <c r="V5" s="671"/>
      <c r="W5" s="672"/>
    </row>
    <row r="6" spans="2:23" s="5" customFormat="1" ht="25.5" customHeight="1" x14ac:dyDescent="0.15">
      <c r="B6" s="665"/>
      <c r="C6" s="676" t="s">
        <v>17</v>
      </c>
      <c r="D6" s="677"/>
      <c r="E6" s="8">
        <v>6</v>
      </c>
      <c r="F6" s="670"/>
      <c r="G6" s="671"/>
      <c r="H6" s="671"/>
      <c r="I6" s="671"/>
      <c r="J6" s="671"/>
      <c r="K6" s="671"/>
      <c r="L6" s="672"/>
      <c r="M6" s="665"/>
      <c r="N6" s="676" t="s">
        <v>17</v>
      </c>
      <c r="O6" s="677"/>
      <c r="P6" s="8">
        <v>7</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54</v>
      </c>
      <c r="Q7" s="670"/>
      <c r="R7" s="671"/>
      <c r="S7" s="671"/>
      <c r="T7" s="671"/>
      <c r="U7" s="671"/>
      <c r="V7" s="671"/>
      <c r="W7" s="672"/>
    </row>
    <row r="8" spans="2:23" s="5" customFormat="1" ht="25.5" customHeight="1" x14ac:dyDescent="0.15">
      <c r="B8" s="664"/>
      <c r="C8" s="676" t="s">
        <v>8</v>
      </c>
      <c r="D8" s="677"/>
      <c r="E8" s="9" t="s">
        <v>61</v>
      </c>
      <c r="F8" s="670"/>
      <c r="G8" s="671"/>
      <c r="H8" s="671"/>
      <c r="I8" s="671"/>
      <c r="J8" s="671"/>
      <c r="K8" s="671"/>
      <c r="L8" s="672"/>
      <c r="M8" s="664"/>
      <c r="N8" s="676" t="s">
        <v>8</v>
      </c>
      <c r="O8" s="677"/>
      <c r="P8" s="9" t="s">
        <v>80</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49</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194</v>
      </c>
      <c r="K13" s="652"/>
      <c r="L13" s="652"/>
      <c r="M13" s="651" t="s">
        <v>33</v>
      </c>
      <c r="N13" s="651"/>
      <c r="O13" s="651"/>
      <c r="P13" s="660" t="s">
        <v>100</v>
      </c>
      <c r="Q13" s="661"/>
      <c r="R13" s="662"/>
      <c r="S13" s="651" t="s">
        <v>41</v>
      </c>
      <c r="T13" s="651"/>
      <c r="U13" s="652" t="s">
        <v>195</v>
      </c>
      <c r="V13" s="652"/>
      <c r="W13" s="652"/>
    </row>
    <row r="14" spans="2:23" s="5" customFormat="1" ht="25.5" customHeight="1" x14ac:dyDescent="0.15">
      <c r="B14" s="379" t="s">
        <v>15</v>
      </c>
      <c r="C14" s="379"/>
      <c r="D14" s="379"/>
      <c r="E14" s="653" t="s">
        <v>83</v>
      </c>
      <c r="F14" s="653"/>
      <c r="G14" s="653"/>
      <c r="H14" s="435" t="s">
        <v>0</v>
      </c>
      <c r="I14" s="436"/>
      <c r="J14" s="654" t="s">
        <v>84</v>
      </c>
      <c r="K14" s="655"/>
      <c r="L14" s="656"/>
      <c r="M14" s="435" t="s">
        <v>15</v>
      </c>
      <c r="N14" s="436"/>
      <c r="O14" s="437"/>
      <c r="P14" s="657" t="s">
        <v>83</v>
      </c>
      <c r="Q14" s="653"/>
      <c r="R14" s="653"/>
      <c r="S14" s="658" t="s">
        <v>0</v>
      </c>
      <c r="T14" s="659"/>
      <c r="U14" s="654" t="s">
        <v>84</v>
      </c>
      <c r="V14" s="655"/>
      <c r="W14" s="656"/>
    </row>
    <row r="15" spans="2:23" s="5" customFormat="1" ht="39.75" customHeight="1" x14ac:dyDescent="0.15">
      <c r="B15" s="644" t="s">
        <v>34</v>
      </c>
      <c r="C15" s="644"/>
      <c r="D15" s="644"/>
      <c r="E15" s="645" t="s">
        <v>120</v>
      </c>
      <c r="F15" s="646"/>
      <c r="G15" s="646"/>
      <c r="H15" s="646"/>
      <c r="I15" s="646"/>
      <c r="J15" s="646"/>
      <c r="K15" s="646"/>
      <c r="L15" s="647"/>
      <c r="M15" s="644" t="s">
        <v>34</v>
      </c>
      <c r="N15" s="644"/>
      <c r="O15" s="644"/>
      <c r="P15" s="645" t="s">
        <v>196</v>
      </c>
      <c r="Q15" s="646"/>
      <c r="R15" s="646"/>
      <c r="S15" s="646"/>
      <c r="T15" s="646"/>
      <c r="U15" s="646"/>
      <c r="V15" s="646"/>
      <c r="W15" s="647"/>
    </row>
    <row r="16" spans="2:23" s="5" customFormat="1" ht="25.5" customHeight="1" x14ac:dyDescent="0.15">
      <c r="B16" s="666" t="s">
        <v>5</v>
      </c>
      <c r="C16" s="666" t="s">
        <v>11</v>
      </c>
      <c r="D16" s="666"/>
      <c r="E16" s="9" t="s">
        <v>66</v>
      </c>
      <c r="F16" s="667"/>
      <c r="G16" s="668"/>
      <c r="H16" s="668"/>
      <c r="I16" s="668"/>
      <c r="J16" s="668"/>
      <c r="K16" s="668"/>
      <c r="L16" s="669"/>
      <c r="M16" s="666" t="s">
        <v>5</v>
      </c>
      <c r="N16" s="666" t="s">
        <v>11</v>
      </c>
      <c r="O16" s="666"/>
      <c r="P16" s="9" t="s">
        <v>69</v>
      </c>
      <c r="Q16" s="670"/>
      <c r="R16" s="671"/>
      <c r="S16" s="671"/>
      <c r="T16" s="671"/>
      <c r="U16" s="671"/>
      <c r="V16" s="671"/>
      <c r="W16" s="672"/>
    </row>
    <row r="17" spans="2:24" s="5" customFormat="1" ht="25.5" customHeight="1" x14ac:dyDescent="0.15">
      <c r="B17" s="666"/>
      <c r="C17" s="666" t="s">
        <v>17</v>
      </c>
      <c r="D17" s="666"/>
      <c r="E17" s="8">
        <v>8</v>
      </c>
      <c r="F17" s="670"/>
      <c r="G17" s="671"/>
      <c r="H17" s="671"/>
      <c r="I17" s="671"/>
      <c r="J17" s="671"/>
      <c r="K17" s="671"/>
      <c r="L17" s="672"/>
      <c r="M17" s="666"/>
      <c r="N17" s="666" t="s">
        <v>17</v>
      </c>
      <c r="O17" s="666"/>
      <c r="P17" s="8">
        <v>1</v>
      </c>
      <c r="Q17" s="670"/>
      <c r="R17" s="671"/>
      <c r="S17" s="671"/>
      <c r="T17" s="671"/>
      <c r="U17" s="671"/>
      <c r="V17" s="671"/>
      <c r="W17" s="672"/>
    </row>
    <row r="18" spans="2:24" s="5" customFormat="1" ht="25.5" customHeight="1" x14ac:dyDescent="0.15">
      <c r="B18" s="666" t="s">
        <v>3</v>
      </c>
      <c r="C18" s="666" t="s">
        <v>9</v>
      </c>
      <c r="D18" s="666"/>
      <c r="E18" s="13" t="s">
        <v>54</v>
      </c>
      <c r="F18" s="670"/>
      <c r="G18" s="671"/>
      <c r="H18" s="671"/>
      <c r="I18" s="671"/>
      <c r="J18" s="671"/>
      <c r="K18" s="671"/>
      <c r="L18" s="672"/>
      <c r="M18" s="666" t="s">
        <v>3</v>
      </c>
      <c r="N18" s="666" t="s">
        <v>9</v>
      </c>
      <c r="O18" s="666"/>
      <c r="P18" s="13" t="s">
        <v>54</v>
      </c>
      <c r="Q18" s="670"/>
      <c r="R18" s="671"/>
      <c r="S18" s="671"/>
      <c r="T18" s="671"/>
      <c r="U18" s="671"/>
      <c r="V18" s="671"/>
      <c r="W18" s="672"/>
    </row>
    <row r="19" spans="2:24" s="5" customFormat="1" ht="25.5" customHeight="1" x14ac:dyDescent="0.15">
      <c r="B19" s="666"/>
      <c r="C19" s="666" t="s">
        <v>8</v>
      </c>
      <c r="D19" s="666"/>
      <c r="E19" s="9" t="s">
        <v>80</v>
      </c>
      <c r="F19" s="670"/>
      <c r="G19" s="671"/>
      <c r="H19" s="671"/>
      <c r="I19" s="671"/>
      <c r="J19" s="671"/>
      <c r="K19" s="671"/>
      <c r="L19" s="672"/>
      <c r="M19" s="666"/>
      <c r="N19" s="666" t="s">
        <v>8</v>
      </c>
      <c r="O19" s="666"/>
      <c r="P19" s="9" t="s">
        <v>57</v>
      </c>
      <c r="Q19" s="670"/>
      <c r="R19" s="671"/>
      <c r="S19" s="671"/>
      <c r="T19" s="671"/>
      <c r="U19" s="671"/>
      <c r="V19" s="671"/>
      <c r="W19" s="672"/>
    </row>
    <row r="20" spans="2:24" s="5" customFormat="1" ht="25.5" customHeight="1" x14ac:dyDescent="0.15">
      <c r="B20" s="644" t="s">
        <v>4</v>
      </c>
      <c r="C20" s="644"/>
      <c r="D20" s="644"/>
      <c r="E20" s="12" t="s">
        <v>49</v>
      </c>
      <c r="F20" s="670"/>
      <c r="G20" s="671"/>
      <c r="H20" s="671"/>
      <c r="I20" s="671"/>
      <c r="J20" s="671"/>
      <c r="K20" s="671"/>
      <c r="L20" s="672"/>
      <c r="M20" s="644" t="s">
        <v>4</v>
      </c>
      <c r="N20" s="644"/>
      <c r="O20" s="644"/>
      <c r="P20" s="12" t="s">
        <v>49</v>
      </c>
      <c r="Q20" s="670"/>
      <c r="R20" s="671"/>
      <c r="S20" s="671"/>
      <c r="T20" s="671"/>
      <c r="U20" s="671"/>
      <c r="V20" s="671"/>
      <c r="W20" s="672"/>
    </row>
    <row r="21" spans="2:24" s="5" customFormat="1" ht="25.5" customHeight="1" x14ac:dyDescent="0.15">
      <c r="B21" s="663" t="s">
        <v>13</v>
      </c>
      <c r="C21" s="644" t="s">
        <v>32</v>
      </c>
      <c r="D21" s="644"/>
      <c r="E21" s="8" t="s">
        <v>47</v>
      </c>
      <c r="F21" s="670"/>
      <c r="G21" s="671"/>
      <c r="H21" s="671"/>
      <c r="I21" s="671"/>
      <c r="J21" s="671"/>
      <c r="K21" s="671"/>
      <c r="L21" s="672"/>
      <c r="M21" s="663" t="s">
        <v>13</v>
      </c>
      <c r="N21" s="644" t="s">
        <v>32</v>
      </c>
      <c r="O21" s="644"/>
      <c r="P21" s="8" t="s">
        <v>51</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100</v>
      </c>
      <c r="F24" s="661"/>
      <c r="G24" s="662"/>
      <c r="H24" s="651" t="s">
        <v>41</v>
      </c>
      <c r="I24" s="651"/>
      <c r="J24" s="660" t="s">
        <v>197</v>
      </c>
      <c r="K24" s="661"/>
      <c r="L24" s="662"/>
      <c r="M24" s="651" t="s">
        <v>33</v>
      </c>
      <c r="N24" s="651"/>
      <c r="O24" s="651"/>
      <c r="P24" s="660" t="s">
        <v>100</v>
      </c>
      <c r="Q24" s="661"/>
      <c r="R24" s="662"/>
      <c r="S24" s="651" t="s">
        <v>41</v>
      </c>
      <c r="T24" s="651"/>
      <c r="U24" s="652" t="s">
        <v>199</v>
      </c>
      <c r="V24" s="652"/>
      <c r="W24" s="652"/>
    </row>
    <row r="25" spans="2:24" s="5" customFormat="1" ht="25.5" customHeight="1" x14ac:dyDescent="0.15">
      <c r="B25" s="379" t="s">
        <v>15</v>
      </c>
      <c r="C25" s="379"/>
      <c r="D25" s="379"/>
      <c r="E25" s="653" t="s">
        <v>86</v>
      </c>
      <c r="F25" s="653"/>
      <c r="G25" s="653"/>
      <c r="H25" s="435" t="s">
        <v>0</v>
      </c>
      <c r="I25" s="436"/>
      <c r="J25" s="654" t="s">
        <v>84</v>
      </c>
      <c r="K25" s="655"/>
      <c r="L25" s="656"/>
      <c r="M25" s="435" t="s">
        <v>15</v>
      </c>
      <c r="N25" s="436"/>
      <c r="O25" s="437"/>
      <c r="P25" s="657" t="s">
        <v>83</v>
      </c>
      <c r="Q25" s="653"/>
      <c r="R25" s="653"/>
      <c r="S25" s="658" t="s">
        <v>0</v>
      </c>
      <c r="T25" s="659"/>
      <c r="U25" s="654" t="s">
        <v>84</v>
      </c>
      <c r="V25" s="655"/>
      <c r="W25" s="656"/>
    </row>
    <row r="26" spans="2:24" s="5" customFormat="1" ht="39.75" customHeight="1" x14ac:dyDescent="0.15">
      <c r="B26" s="644" t="s">
        <v>34</v>
      </c>
      <c r="C26" s="644"/>
      <c r="D26" s="644"/>
      <c r="E26" s="645" t="s">
        <v>198</v>
      </c>
      <c r="F26" s="646"/>
      <c r="G26" s="646"/>
      <c r="H26" s="646"/>
      <c r="I26" s="646"/>
      <c r="J26" s="646"/>
      <c r="K26" s="646"/>
      <c r="L26" s="647"/>
      <c r="M26" s="644" t="s">
        <v>34</v>
      </c>
      <c r="N26" s="644"/>
      <c r="O26" s="644"/>
      <c r="P26" s="645" t="s">
        <v>153</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0713C6D6-5E38-4DD3-8531-399720D364E0}">
      <formula1>INDIRECT(E7)</formula1>
    </dataValidation>
    <dataValidation type="list" allowBlank="1" showInputMessage="1" showErrorMessage="1" sqref="E7 E18 P7 P18 E9:E12 E20:E23 P9:P12 P20:P23" xr:uid="{628E940D-8B44-4B98-8519-3D39D84F0ECD}">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93CF0-6F77-4564-8558-0D4BC3A64838}">
  <sheetPr codeName="Sheet21"/>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69</v>
      </c>
      <c r="F5" s="667"/>
      <c r="G5" s="668"/>
      <c r="H5" s="668"/>
      <c r="I5" s="668"/>
      <c r="J5" s="668"/>
      <c r="K5" s="668"/>
      <c r="L5" s="669"/>
      <c r="M5" s="663" t="s">
        <v>5</v>
      </c>
      <c r="N5" s="676" t="s">
        <v>11</v>
      </c>
      <c r="O5" s="677"/>
      <c r="P5" s="9" t="s">
        <v>69</v>
      </c>
      <c r="Q5" s="670"/>
      <c r="R5" s="671"/>
      <c r="S5" s="671"/>
      <c r="T5" s="671"/>
      <c r="U5" s="671"/>
      <c r="V5" s="671"/>
      <c r="W5" s="672"/>
    </row>
    <row r="6" spans="2:23" s="5" customFormat="1" ht="25.5" customHeight="1" x14ac:dyDescent="0.15">
      <c r="B6" s="665"/>
      <c r="C6" s="676" t="s">
        <v>17</v>
      </c>
      <c r="D6" s="677"/>
      <c r="E6" s="8">
        <v>2</v>
      </c>
      <c r="F6" s="670"/>
      <c r="G6" s="671"/>
      <c r="H6" s="671"/>
      <c r="I6" s="671"/>
      <c r="J6" s="671"/>
      <c r="K6" s="671"/>
      <c r="L6" s="672"/>
      <c r="M6" s="665"/>
      <c r="N6" s="676" t="s">
        <v>17</v>
      </c>
      <c r="O6" s="677"/>
      <c r="P6" s="8">
        <v>3</v>
      </c>
      <c r="Q6" s="670"/>
      <c r="R6" s="671"/>
      <c r="S6" s="671"/>
      <c r="T6" s="671"/>
      <c r="U6" s="671"/>
      <c r="V6" s="671"/>
      <c r="W6" s="672"/>
    </row>
    <row r="7" spans="2:23" s="5" customFormat="1" ht="25.5" customHeight="1" x14ac:dyDescent="0.15">
      <c r="B7" s="663" t="s">
        <v>3</v>
      </c>
      <c r="C7" s="676" t="s">
        <v>9</v>
      </c>
      <c r="D7" s="677"/>
      <c r="E7" s="13" t="s">
        <v>54</v>
      </c>
      <c r="F7" s="670"/>
      <c r="G7" s="671"/>
      <c r="H7" s="671"/>
      <c r="I7" s="671"/>
      <c r="J7" s="671"/>
      <c r="K7" s="671"/>
      <c r="L7" s="672"/>
      <c r="M7" s="663" t="s">
        <v>3</v>
      </c>
      <c r="N7" s="676" t="s">
        <v>9</v>
      </c>
      <c r="O7" s="677"/>
      <c r="P7" s="13" t="s">
        <v>73</v>
      </c>
      <c r="Q7" s="670"/>
      <c r="R7" s="671"/>
      <c r="S7" s="671"/>
      <c r="T7" s="671"/>
      <c r="U7" s="671"/>
      <c r="V7" s="671"/>
      <c r="W7" s="672"/>
    </row>
    <row r="8" spans="2:23" s="5" customFormat="1" ht="25.5" customHeight="1" x14ac:dyDescent="0.15">
      <c r="B8" s="664"/>
      <c r="C8" s="676" t="s">
        <v>8</v>
      </c>
      <c r="D8" s="677"/>
      <c r="E8" s="9" t="s">
        <v>56</v>
      </c>
      <c r="F8" s="670"/>
      <c r="G8" s="671"/>
      <c r="H8" s="671"/>
      <c r="I8" s="671"/>
      <c r="J8" s="671"/>
      <c r="K8" s="671"/>
      <c r="L8" s="672"/>
      <c r="M8" s="664"/>
      <c r="N8" s="676" t="s">
        <v>8</v>
      </c>
      <c r="O8" s="677"/>
      <c r="P8" s="9" t="s">
        <v>74</v>
      </c>
      <c r="Q8" s="670"/>
      <c r="R8" s="671"/>
      <c r="S8" s="671"/>
      <c r="T8" s="671"/>
      <c r="U8" s="671"/>
      <c r="V8" s="671"/>
      <c r="W8" s="672"/>
    </row>
    <row r="9" spans="2:23" s="5" customFormat="1" ht="25.5" customHeight="1" x14ac:dyDescent="0.15">
      <c r="B9" s="678" t="s">
        <v>4</v>
      </c>
      <c r="C9" s="679"/>
      <c r="D9" s="680"/>
      <c r="E9" s="12" t="s">
        <v>49</v>
      </c>
      <c r="F9" s="670"/>
      <c r="G9" s="671"/>
      <c r="H9" s="671"/>
      <c r="I9" s="671"/>
      <c r="J9" s="671"/>
      <c r="K9" s="671"/>
      <c r="L9" s="672"/>
      <c r="M9" s="678" t="s">
        <v>4</v>
      </c>
      <c r="N9" s="679"/>
      <c r="O9" s="680"/>
      <c r="P9" s="12" t="s">
        <v>45</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100</v>
      </c>
      <c r="F13" s="661"/>
      <c r="G13" s="662"/>
      <c r="H13" s="651" t="s">
        <v>41</v>
      </c>
      <c r="I13" s="651"/>
      <c r="J13" s="652" t="s">
        <v>200</v>
      </c>
      <c r="K13" s="652"/>
      <c r="L13" s="652"/>
      <c r="M13" s="651" t="s">
        <v>33</v>
      </c>
      <c r="N13" s="651"/>
      <c r="O13" s="651"/>
      <c r="P13" s="660" t="s">
        <v>201</v>
      </c>
      <c r="Q13" s="661"/>
      <c r="R13" s="662"/>
      <c r="S13" s="651" t="s">
        <v>41</v>
      </c>
      <c r="T13" s="651"/>
      <c r="U13" s="652" t="s">
        <v>202</v>
      </c>
      <c r="V13" s="652"/>
      <c r="W13" s="652"/>
    </row>
    <row r="14" spans="2:23" s="5" customFormat="1" ht="25.5" customHeight="1" x14ac:dyDescent="0.15">
      <c r="B14" s="379" t="s">
        <v>15</v>
      </c>
      <c r="C14" s="379"/>
      <c r="D14" s="379"/>
      <c r="E14" s="653" t="s">
        <v>83</v>
      </c>
      <c r="F14" s="653"/>
      <c r="G14" s="653"/>
      <c r="H14" s="435" t="s">
        <v>0</v>
      </c>
      <c r="I14" s="436"/>
      <c r="J14" s="654" t="s">
        <v>84</v>
      </c>
      <c r="K14" s="655"/>
      <c r="L14" s="656"/>
      <c r="M14" s="435" t="s">
        <v>15</v>
      </c>
      <c r="N14" s="436"/>
      <c r="O14" s="437"/>
      <c r="P14" s="657" t="s">
        <v>82</v>
      </c>
      <c r="Q14" s="653"/>
      <c r="R14" s="653"/>
      <c r="S14" s="658" t="s">
        <v>0</v>
      </c>
      <c r="T14" s="659"/>
      <c r="U14" s="654" t="s">
        <v>82</v>
      </c>
      <c r="V14" s="655"/>
      <c r="W14" s="656"/>
    </row>
    <row r="15" spans="2:23" s="5" customFormat="1" ht="39.75" customHeight="1" x14ac:dyDescent="0.15">
      <c r="B15" s="644" t="s">
        <v>34</v>
      </c>
      <c r="C15" s="644"/>
      <c r="D15" s="644"/>
      <c r="E15" s="645" t="s">
        <v>169</v>
      </c>
      <c r="F15" s="646"/>
      <c r="G15" s="646"/>
      <c r="H15" s="646"/>
      <c r="I15" s="646"/>
      <c r="J15" s="646"/>
      <c r="K15" s="646"/>
      <c r="L15" s="647"/>
      <c r="M15" s="644" t="s">
        <v>34</v>
      </c>
      <c r="N15" s="644"/>
      <c r="O15" s="644"/>
      <c r="P15" s="645" t="s">
        <v>203</v>
      </c>
      <c r="Q15" s="646"/>
      <c r="R15" s="646"/>
      <c r="S15" s="646"/>
      <c r="T15" s="646"/>
      <c r="U15" s="646"/>
      <c r="V15" s="646"/>
      <c r="W15" s="647"/>
    </row>
    <row r="16" spans="2:23" s="5" customFormat="1" ht="25.5" customHeight="1" x14ac:dyDescent="0.15">
      <c r="B16" s="666" t="s">
        <v>5</v>
      </c>
      <c r="C16" s="666" t="s">
        <v>11</v>
      </c>
      <c r="D16" s="666"/>
      <c r="E16" s="9" t="s">
        <v>69</v>
      </c>
      <c r="F16" s="667"/>
      <c r="G16" s="668"/>
      <c r="H16" s="668"/>
      <c r="I16" s="668"/>
      <c r="J16" s="668"/>
      <c r="K16" s="668"/>
      <c r="L16" s="669"/>
      <c r="M16" s="666" t="s">
        <v>5</v>
      </c>
      <c r="N16" s="666" t="s">
        <v>11</v>
      </c>
      <c r="O16" s="666"/>
      <c r="P16" s="9" t="s">
        <v>69</v>
      </c>
      <c r="Q16" s="670"/>
      <c r="R16" s="671"/>
      <c r="S16" s="671"/>
      <c r="T16" s="671"/>
      <c r="U16" s="671"/>
      <c r="V16" s="671"/>
      <c r="W16" s="672"/>
    </row>
    <row r="17" spans="2:24" s="5" customFormat="1" ht="25.5" customHeight="1" x14ac:dyDescent="0.15">
      <c r="B17" s="666"/>
      <c r="C17" s="666" t="s">
        <v>17</v>
      </c>
      <c r="D17" s="666"/>
      <c r="E17" s="8">
        <v>4</v>
      </c>
      <c r="F17" s="670"/>
      <c r="G17" s="671"/>
      <c r="H17" s="671"/>
      <c r="I17" s="671"/>
      <c r="J17" s="671"/>
      <c r="K17" s="671"/>
      <c r="L17" s="672"/>
      <c r="M17" s="666"/>
      <c r="N17" s="666" t="s">
        <v>17</v>
      </c>
      <c r="O17" s="666"/>
      <c r="P17" s="8">
        <v>5</v>
      </c>
      <c r="Q17" s="670"/>
      <c r="R17" s="671"/>
      <c r="S17" s="671"/>
      <c r="T17" s="671"/>
      <c r="U17" s="671"/>
      <c r="V17" s="671"/>
      <c r="W17" s="672"/>
    </row>
    <row r="18" spans="2:24" s="5" customFormat="1" ht="25.5" customHeight="1" x14ac:dyDescent="0.15">
      <c r="B18" s="666" t="s">
        <v>3</v>
      </c>
      <c r="C18" s="666" t="s">
        <v>9</v>
      </c>
      <c r="D18" s="666"/>
      <c r="E18" s="13" t="s">
        <v>73</v>
      </c>
      <c r="F18" s="670"/>
      <c r="G18" s="671"/>
      <c r="H18" s="671"/>
      <c r="I18" s="671"/>
      <c r="J18" s="671"/>
      <c r="K18" s="671"/>
      <c r="L18" s="672"/>
      <c r="M18" s="666" t="s">
        <v>3</v>
      </c>
      <c r="N18" s="666" t="s">
        <v>9</v>
      </c>
      <c r="O18" s="666"/>
      <c r="P18" s="13" t="s">
        <v>73</v>
      </c>
      <c r="Q18" s="670"/>
      <c r="R18" s="671"/>
      <c r="S18" s="671"/>
      <c r="T18" s="671"/>
      <c r="U18" s="671"/>
      <c r="V18" s="671"/>
      <c r="W18" s="672"/>
    </row>
    <row r="19" spans="2:24" s="5" customFormat="1" ht="25.5" customHeight="1" x14ac:dyDescent="0.15">
      <c r="B19" s="666"/>
      <c r="C19" s="666" t="s">
        <v>8</v>
      </c>
      <c r="D19" s="666"/>
      <c r="E19" s="9" t="s">
        <v>74</v>
      </c>
      <c r="F19" s="670"/>
      <c r="G19" s="671"/>
      <c r="H19" s="671"/>
      <c r="I19" s="671"/>
      <c r="J19" s="671"/>
      <c r="K19" s="671"/>
      <c r="L19" s="672"/>
      <c r="M19" s="666"/>
      <c r="N19" s="666" t="s">
        <v>8</v>
      </c>
      <c r="O19" s="666"/>
      <c r="P19" s="9" t="s">
        <v>74</v>
      </c>
      <c r="Q19" s="670"/>
      <c r="R19" s="671"/>
      <c r="S19" s="671"/>
      <c r="T19" s="671"/>
      <c r="U19" s="671"/>
      <c r="V19" s="671"/>
      <c r="W19" s="672"/>
    </row>
    <row r="20" spans="2:24" s="5" customFormat="1" ht="25.5" customHeight="1" x14ac:dyDescent="0.15">
      <c r="B20" s="644" t="s">
        <v>4</v>
      </c>
      <c r="C20" s="644"/>
      <c r="D20" s="644"/>
      <c r="E20" s="12" t="s">
        <v>47</v>
      </c>
      <c r="F20" s="670"/>
      <c r="G20" s="671"/>
      <c r="H20" s="671"/>
      <c r="I20" s="671"/>
      <c r="J20" s="671"/>
      <c r="K20" s="671"/>
      <c r="L20" s="672"/>
      <c r="M20" s="644" t="s">
        <v>4</v>
      </c>
      <c r="N20" s="644"/>
      <c r="O20" s="644"/>
      <c r="P20" s="12" t="s">
        <v>47</v>
      </c>
      <c r="Q20" s="670"/>
      <c r="R20" s="671"/>
      <c r="S20" s="671"/>
      <c r="T20" s="671"/>
      <c r="U20" s="671"/>
      <c r="V20" s="671"/>
      <c r="W20" s="672"/>
    </row>
    <row r="21" spans="2:24" s="5" customFormat="1" ht="25.5" customHeight="1" x14ac:dyDescent="0.15">
      <c r="B21" s="663" t="s">
        <v>13</v>
      </c>
      <c r="C21" s="644" t="s">
        <v>32</v>
      </c>
      <c r="D21" s="644"/>
      <c r="E21" s="8" t="s">
        <v>47</v>
      </c>
      <c r="F21" s="670"/>
      <c r="G21" s="671"/>
      <c r="H21" s="671"/>
      <c r="I21" s="671"/>
      <c r="J21" s="671"/>
      <c r="K21" s="671"/>
      <c r="L21" s="672"/>
      <c r="M21" s="663" t="s">
        <v>13</v>
      </c>
      <c r="N21" s="644" t="s">
        <v>32</v>
      </c>
      <c r="O21" s="644"/>
      <c r="P21" s="8" t="s">
        <v>47</v>
      </c>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t="s">
        <v>58</v>
      </c>
      <c r="Q23" s="670"/>
      <c r="R23" s="671"/>
      <c r="S23" s="671"/>
      <c r="T23" s="671"/>
      <c r="U23" s="671"/>
      <c r="V23" s="671"/>
      <c r="W23" s="672"/>
    </row>
    <row r="24" spans="2:24" s="5" customFormat="1" ht="25.5" customHeight="1" x14ac:dyDescent="0.15">
      <c r="B24" s="651" t="s">
        <v>33</v>
      </c>
      <c r="C24" s="651"/>
      <c r="D24" s="651"/>
      <c r="E24" s="660" t="s">
        <v>204</v>
      </c>
      <c r="F24" s="661"/>
      <c r="G24" s="662"/>
      <c r="H24" s="651" t="s">
        <v>41</v>
      </c>
      <c r="I24" s="651"/>
      <c r="J24" s="660" t="s">
        <v>205</v>
      </c>
      <c r="K24" s="661"/>
      <c r="L24" s="662"/>
      <c r="M24" s="651" t="s">
        <v>33</v>
      </c>
      <c r="N24" s="651"/>
      <c r="O24" s="651"/>
      <c r="P24" s="660" t="s">
        <v>207</v>
      </c>
      <c r="Q24" s="661"/>
      <c r="R24" s="662"/>
      <c r="S24" s="651" t="s">
        <v>41</v>
      </c>
      <c r="T24" s="651"/>
      <c r="U24" s="652" t="s">
        <v>205</v>
      </c>
      <c r="V24" s="652"/>
      <c r="W24" s="652"/>
    </row>
    <row r="25" spans="2:24" s="5" customFormat="1" ht="25.5" customHeight="1" x14ac:dyDescent="0.15">
      <c r="B25" s="379" t="s">
        <v>15</v>
      </c>
      <c r="C25" s="379"/>
      <c r="D25" s="379"/>
      <c r="E25" s="653" t="s">
        <v>82</v>
      </c>
      <c r="F25" s="653"/>
      <c r="G25" s="653"/>
      <c r="H25" s="435" t="s">
        <v>0</v>
      </c>
      <c r="I25" s="436"/>
      <c r="J25" s="654" t="s">
        <v>82</v>
      </c>
      <c r="K25" s="655"/>
      <c r="L25" s="656"/>
      <c r="M25" s="435" t="s">
        <v>15</v>
      </c>
      <c r="N25" s="436"/>
      <c r="O25" s="437"/>
      <c r="P25" s="657" t="s">
        <v>82</v>
      </c>
      <c r="Q25" s="653"/>
      <c r="R25" s="653"/>
      <c r="S25" s="658" t="s">
        <v>0</v>
      </c>
      <c r="T25" s="659"/>
      <c r="U25" s="654" t="s">
        <v>82</v>
      </c>
      <c r="V25" s="655"/>
      <c r="W25" s="656"/>
    </row>
    <row r="26" spans="2:24" s="5" customFormat="1" ht="39.75" customHeight="1" x14ac:dyDescent="0.15">
      <c r="B26" s="644" t="s">
        <v>34</v>
      </c>
      <c r="C26" s="644"/>
      <c r="D26" s="644"/>
      <c r="E26" s="645" t="s">
        <v>206</v>
      </c>
      <c r="F26" s="646"/>
      <c r="G26" s="646"/>
      <c r="H26" s="646"/>
      <c r="I26" s="646"/>
      <c r="J26" s="646"/>
      <c r="K26" s="646"/>
      <c r="L26" s="647"/>
      <c r="M26" s="644" t="s">
        <v>34</v>
      </c>
      <c r="N26" s="644"/>
      <c r="O26" s="644"/>
      <c r="P26" s="645" t="s">
        <v>206</v>
      </c>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33AF4C52-57EB-4EB5-926D-F91633EC1B6A}">
      <formula1>INDIRECT(E7)</formula1>
    </dataValidation>
    <dataValidation type="list" allowBlank="1" showInputMessage="1" showErrorMessage="1" sqref="E7 E18 P7 P18 E9:E12 E20:E23 P9:P12 P20:P23" xr:uid="{41E0169D-0E3F-4DBE-9DB8-4179592EC2D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E5DE6-9862-482D-BC54-6E28E56630EE}">
  <sheetPr codeName="Sheet22"/>
  <dimension ref="B1:X31"/>
  <sheetViews>
    <sheetView showGridLines="0" showZeros="0" view="pageBreakPreview" zoomScale="85" zoomScaleNormal="70" zoomScaleSheetLayoutView="85" workbookViewId="0">
      <selection activeCell="E3" sqref="E3:G3"/>
    </sheetView>
  </sheetViews>
  <sheetFormatPr defaultColWidth="7.625" defaultRowHeight="27.95" customHeight="1" x14ac:dyDescent="0.15"/>
  <cols>
    <col min="1" max="1" width="1.75" style="2" customWidth="1"/>
    <col min="2" max="4" width="6.125" style="2" customWidth="1"/>
    <col min="5" max="5" width="12.25" style="2" customWidth="1"/>
    <col min="6" max="12" width="9.125" style="2" customWidth="1"/>
    <col min="13" max="15" width="6.125" style="2" customWidth="1"/>
    <col min="16" max="16" width="12.25" style="2" customWidth="1"/>
    <col min="17" max="23" width="9.125" style="2" customWidth="1"/>
    <col min="24" max="24" width="3.125" style="2" customWidth="1"/>
    <col min="25" max="16384" width="7.625" style="2"/>
  </cols>
  <sheetData>
    <row r="1" spans="2:23" ht="9" customHeight="1" x14ac:dyDescent="0.15">
      <c r="W1" s="11"/>
    </row>
    <row r="2" spans="2:23" ht="25.15" customHeight="1" x14ac:dyDescent="0.15">
      <c r="B2" s="14" t="s">
        <v>60</v>
      </c>
      <c r="R2" s="681" t="s">
        <v>36</v>
      </c>
      <c r="S2" s="681"/>
      <c r="T2" s="682" t="s">
        <v>626</v>
      </c>
      <c r="U2" s="682"/>
      <c r="V2" s="682"/>
      <c r="W2" s="682"/>
    </row>
    <row r="3" spans="2:23" ht="25.15" customHeight="1" x14ac:dyDescent="0.15">
      <c r="B3" s="683" t="s">
        <v>7</v>
      </c>
      <c r="C3" s="684"/>
      <c r="D3" s="684"/>
      <c r="E3" s="685" t="s">
        <v>97</v>
      </c>
      <c r="F3" s="686"/>
      <c r="G3" s="687"/>
      <c r="H3" s="688" t="s">
        <v>1</v>
      </c>
      <c r="I3" s="689"/>
      <c r="J3" s="690" t="s">
        <v>99</v>
      </c>
      <c r="K3" s="691"/>
      <c r="L3" s="692"/>
      <c r="M3" s="406" t="s">
        <v>43</v>
      </c>
      <c r="N3" s="407"/>
      <c r="O3" s="408"/>
      <c r="P3" s="693" t="s">
        <v>70</v>
      </c>
      <c r="Q3" s="693"/>
      <c r="R3" s="693"/>
      <c r="S3" s="406" t="s">
        <v>10</v>
      </c>
      <c r="T3" s="408"/>
      <c r="U3" s="696">
        <v>45642</v>
      </c>
      <c r="V3" s="697"/>
      <c r="W3" s="698"/>
    </row>
    <row r="4" spans="2:23" ht="25.15" customHeight="1" x14ac:dyDescent="0.15">
      <c r="B4" s="702" t="s">
        <v>2</v>
      </c>
      <c r="C4" s="703"/>
      <c r="D4" s="703"/>
      <c r="E4" s="704" t="s">
        <v>98</v>
      </c>
      <c r="F4" s="705"/>
      <c r="G4" s="706"/>
      <c r="H4" s="688" t="s">
        <v>6</v>
      </c>
      <c r="I4" s="689"/>
      <c r="J4" s="690" t="s">
        <v>81</v>
      </c>
      <c r="K4" s="691"/>
      <c r="L4" s="692"/>
      <c r="M4" s="409"/>
      <c r="N4" s="410"/>
      <c r="O4" s="411"/>
      <c r="P4" s="707" t="s">
        <v>71</v>
      </c>
      <c r="Q4" s="707"/>
      <c r="R4" s="707"/>
      <c r="S4" s="694"/>
      <c r="T4" s="695"/>
      <c r="U4" s="699"/>
      <c r="V4" s="700"/>
      <c r="W4" s="701"/>
    </row>
    <row r="5" spans="2:23" s="5" customFormat="1" ht="25.5" customHeight="1" x14ac:dyDescent="0.15">
      <c r="B5" s="663" t="s">
        <v>5</v>
      </c>
      <c r="C5" s="676" t="s">
        <v>11</v>
      </c>
      <c r="D5" s="677"/>
      <c r="E5" s="9" t="s">
        <v>69</v>
      </c>
      <c r="F5" s="667"/>
      <c r="G5" s="668"/>
      <c r="H5" s="668"/>
      <c r="I5" s="668"/>
      <c r="J5" s="668"/>
      <c r="K5" s="668"/>
      <c r="L5" s="669"/>
      <c r="M5" s="663" t="s">
        <v>5</v>
      </c>
      <c r="N5" s="676" t="s">
        <v>11</v>
      </c>
      <c r="O5" s="677"/>
      <c r="P5" s="9" t="s">
        <v>69</v>
      </c>
      <c r="Q5" s="670"/>
      <c r="R5" s="671"/>
      <c r="S5" s="671"/>
      <c r="T5" s="671"/>
      <c r="U5" s="671"/>
      <c r="V5" s="671"/>
      <c r="W5" s="672"/>
    </row>
    <row r="6" spans="2:23" s="5" customFormat="1" ht="25.5" customHeight="1" x14ac:dyDescent="0.15">
      <c r="B6" s="665"/>
      <c r="C6" s="676" t="s">
        <v>17</v>
      </c>
      <c r="D6" s="677"/>
      <c r="E6" s="8">
        <v>6</v>
      </c>
      <c r="F6" s="670"/>
      <c r="G6" s="671"/>
      <c r="H6" s="671"/>
      <c r="I6" s="671"/>
      <c r="J6" s="671"/>
      <c r="K6" s="671"/>
      <c r="L6" s="672"/>
      <c r="M6" s="665"/>
      <c r="N6" s="676" t="s">
        <v>17</v>
      </c>
      <c r="O6" s="677"/>
      <c r="P6" s="8">
        <v>7</v>
      </c>
      <c r="Q6" s="670"/>
      <c r="R6" s="671"/>
      <c r="S6" s="671"/>
      <c r="T6" s="671"/>
      <c r="U6" s="671"/>
      <c r="V6" s="671"/>
      <c r="W6" s="672"/>
    </row>
    <row r="7" spans="2:23" s="5" customFormat="1" ht="25.5" customHeight="1" x14ac:dyDescent="0.15">
      <c r="B7" s="663" t="s">
        <v>3</v>
      </c>
      <c r="C7" s="676" t="s">
        <v>9</v>
      </c>
      <c r="D7" s="677"/>
      <c r="E7" s="13" t="s">
        <v>73</v>
      </c>
      <c r="F7" s="670"/>
      <c r="G7" s="671"/>
      <c r="H7" s="671"/>
      <c r="I7" s="671"/>
      <c r="J7" s="671"/>
      <c r="K7" s="671"/>
      <c r="L7" s="672"/>
      <c r="M7" s="663" t="s">
        <v>3</v>
      </c>
      <c r="N7" s="676" t="s">
        <v>9</v>
      </c>
      <c r="O7" s="677"/>
      <c r="P7" s="13" t="s">
        <v>73</v>
      </c>
      <c r="Q7" s="670"/>
      <c r="R7" s="671"/>
      <c r="S7" s="671"/>
      <c r="T7" s="671"/>
      <c r="U7" s="671"/>
      <c r="V7" s="671"/>
      <c r="W7" s="672"/>
    </row>
    <row r="8" spans="2:23" s="5" customFormat="1" ht="25.5" customHeight="1" x14ac:dyDescent="0.15">
      <c r="B8" s="664"/>
      <c r="C8" s="676" t="s">
        <v>8</v>
      </c>
      <c r="D8" s="677"/>
      <c r="E8" s="9" t="s">
        <v>74</v>
      </c>
      <c r="F8" s="670"/>
      <c r="G8" s="671"/>
      <c r="H8" s="671"/>
      <c r="I8" s="671"/>
      <c r="J8" s="671"/>
      <c r="K8" s="671"/>
      <c r="L8" s="672"/>
      <c r="M8" s="664"/>
      <c r="N8" s="676" t="s">
        <v>8</v>
      </c>
      <c r="O8" s="677"/>
      <c r="P8" s="9" t="s">
        <v>74</v>
      </c>
      <c r="Q8" s="670"/>
      <c r="R8" s="671"/>
      <c r="S8" s="671"/>
      <c r="T8" s="671"/>
      <c r="U8" s="671"/>
      <c r="V8" s="671"/>
      <c r="W8" s="672"/>
    </row>
    <row r="9" spans="2:23" s="5" customFormat="1" ht="25.5" customHeight="1" x14ac:dyDescent="0.15">
      <c r="B9" s="678" t="s">
        <v>4</v>
      </c>
      <c r="C9" s="679"/>
      <c r="D9" s="680"/>
      <c r="E9" s="12" t="s">
        <v>45</v>
      </c>
      <c r="F9" s="670"/>
      <c r="G9" s="671"/>
      <c r="H9" s="671"/>
      <c r="I9" s="671"/>
      <c r="J9" s="671"/>
      <c r="K9" s="671"/>
      <c r="L9" s="672"/>
      <c r="M9" s="678" t="s">
        <v>4</v>
      </c>
      <c r="N9" s="679"/>
      <c r="O9" s="680"/>
      <c r="P9" s="12" t="s">
        <v>45</v>
      </c>
      <c r="Q9" s="670"/>
      <c r="R9" s="671"/>
      <c r="S9" s="671"/>
      <c r="T9" s="671"/>
      <c r="U9" s="671"/>
      <c r="V9" s="671"/>
      <c r="W9" s="672"/>
    </row>
    <row r="10" spans="2:23" s="5" customFormat="1" ht="25.5" customHeight="1" x14ac:dyDescent="0.15">
      <c r="B10" s="663" t="s">
        <v>13</v>
      </c>
      <c r="C10" s="678" t="s">
        <v>32</v>
      </c>
      <c r="D10" s="680"/>
      <c r="E10" s="8" t="s">
        <v>51</v>
      </c>
      <c r="F10" s="670"/>
      <c r="G10" s="671"/>
      <c r="H10" s="671"/>
      <c r="I10" s="671"/>
      <c r="J10" s="671"/>
      <c r="K10" s="671"/>
      <c r="L10" s="672"/>
      <c r="M10" s="663" t="s">
        <v>13</v>
      </c>
      <c r="N10" s="678" t="s">
        <v>32</v>
      </c>
      <c r="O10" s="680"/>
      <c r="P10" s="8" t="s">
        <v>51</v>
      </c>
      <c r="Q10" s="670"/>
      <c r="R10" s="671"/>
      <c r="S10" s="671"/>
      <c r="T10" s="671"/>
      <c r="U10" s="671"/>
      <c r="V10" s="671"/>
      <c r="W10" s="672"/>
    </row>
    <row r="11" spans="2:23" s="5" customFormat="1" ht="25.5" customHeight="1" x14ac:dyDescent="0.15">
      <c r="B11" s="664"/>
      <c r="C11" s="678" t="s">
        <v>12</v>
      </c>
      <c r="D11" s="680"/>
      <c r="E11" s="7"/>
      <c r="F11" s="670"/>
      <c r="G11" s="671"/>
      <c r="H11" s="671"/>
      <c r="I11" s="671"/>
      <c r="J11" s="671"/>
      <c r="K11" s="671"/>
      <c r="L11" s="672"/>
      <c r="M11" s="664"/>
      <c r="N11" s="678" t="s">
        <v>12</v>
      </c>
      <c r="O11" s="680"/>
      <c r="P11" s="7"/>
      <c r="Q11" s="670"/>
      <c r="R11" s="671"/>
      <c r="S11" s="671"/>
      <c r="T11" s="671"/>
      <c r="U11" s="671"/>
      <c r="V11" s="671"/>
      <c r="W11" s="672"/>
    </row>
    <row r="12" spans="2:23" s="5" customFormat="1" ht="25.5" customHeight="1" x14ac:dyDescent="0.15">
      <c r="B12" s="665"/>
      <c r="C12" s="644" t="s">
        <v>14</v>
      </c>
      <c r="D12" s="644"/>
      <c r="E12" s="7" t="s">
        <v>58</v>
      </c>
      <c r="F12" s="673"/>
      <c r="G12" s="674"/>
      <c r="H12" s="674"/>
      <c r="I12" s="674"/>
      <c r="J12" s="674"/>
      <c r="K12" s="674"/>
      <c r="L12" s="675"/>
      <c r="M12" s="665"/>
      <c r="N12" s="644" t="s">
        <v>14</v>
      </c>
      <c r="O12" s="644"/>
      <c r="P12" s="7" t="s">
        <v>58</v>
      </c>
      <c r="Q12" s="670"/>
      <c r="R12" s="671"/>
      <c r="S12" s="671"/>
      <c r="T12" s="671"/>
      <c r="U12" s="671"/>
      <c r="V12" s="671"/>
      <c r="W12" s="672"/>
    </row>
    <row r="13" spans="2:23" s="5" customFormat="1" ht="25.5" customHeight="1" x14ac:dyDescent="0.15">
      <c r="B13" s="651" t="s">
        <v>33</v>
      </c>
      <c r="C13" s="651"/>
      <c r="D13" s="651"/>
      <c r="E13" s="660" t="s">
        <v>208</v>
      </c>
      <c r="F13" s="661"/>
      <c r="G13" s="662"/>
      <c r="H13" s="651" t="s">
        <v>41</v>
      </c>
      <c r="I13" s="651"/>
      <c r="J13" s="652" t="s">
        <v>209</v>
      </c>
      <c r="K13" s="652"/>
      <c r="L13" s="652"/>
      <c r="M13" s="651" t="s">
        <v>33</v>
      </c>
      <c r="N13" s="651"/>
      <c r="O13" s="651"/>
      <c r="P13" s="660" t="s">
        <v>211</v>
      </c>
      <c r="Q13" s="661"/>
      <c r="R13" s="662"/>
      <c r="S13" s="651" t="s">
        <v>41</v>
      </c>
      <c r="T13" s="651"/>
      <c r="U13" s="652" t="s">
        <v>212</v>
      </c>
      <c r="V13" s="652"/>
      <c r="W13" s="652"/>
    </row>
    <row r="14" spans="2:23" s="5" customFormat="1" ht="25.5" customHeight="1" x14ac:dyDescent="0.15">
      <c r="B14" s="379" t="s">
        <v>15</v>
      </c>
      <c r="C14" s="379"/>
      <c r="D14" s="379"/>
      <c r="E14" s="653" t="s">
        <v>82</v>
      </c>
      <c r="F14" s="653"/>
      <c r="G14" s="653"/>
      <c r="H14" s="435" t="s">
        <v>0</v>
      </c>
      <c r="I14" s="436"/>
      <c r="J14" s="654" t="s">
        <v>82</v>
      </c>
      <c r="K14" s="655"/>
      <c r="L14" s="656"/>
      <c r="M14" s="435" t="s">
        <v>15</v>
      </c>
      <c r="N14" s="436"/>
      <c r="O14" s="437"/>
      <c r="P14" s="657" t="s">
        <v>82</v>
      </c>
      <c r="Q14" s="653"/>
      <c r="R14" s="653"/>
      <c r="S14" s="658" t="s">
        <v>0</v>
      </c>
      <c r="T14" s="659"/>
      <c r="U14" s="654" t="s">
        <v>82</v>
      </c>
      <c r="V14" s="655"/>
      <c r="W14" s="656"/>
    </row>
    <row r="15" spans="2:23" s="5" customFormat="1" ht="39.75" customHeight="1" x14ac:dyDescent="0.15">
      <c r="B15" s="644" t="s">
        <v>34</v>
      </c>
      <c r="C15" s="644"/>
      <c r="D15" s="644"/>
      <c r="E15" s="645" t="s">
        <v>210</v>
      </c>
      <c r="F15" s="646"/>
      <c r="G15" s="646"/>
      <c r="H15" s="646"/>
      <c r="I15" s="646"/>
      <c r="J15" s="646"/>
      <c r="K15" s="646"/>
      <c r="L15" s="647"/>
      <c r="M15" s="644" t="s">
        <v>34</v>
      </c>
      <c r="N15" s="644"/>
      <c r="O15" s="644"/>
      <c r="P15" s="645" t="s">
        <v>203</v>
      </c>
      <c r="Q15" s="646"/>
      <c r="R15" s="646"/>
      <c r="S15" s="646"/>
      <c r="T15" s="646"/>
      <c r="U15" s="646"/>
      <c r="V15" s="646"/>
      <c r="W15" s="647"/>
    </row>
    <row r="16" spans="2:23" s="5" customFormat="1" ht="25.5" customHeight="1" x14ac:dyDescent="0.15">
      <c r="B16" s="666" t="s">
        <v>5</v>
      </c>
      <c r="C16" s="666" t="s">
        <v>11</v>
      </c>
      <c r="D16" s="666"/>
      <c r="E16" s="9" t="s">
        <v>69</v>
      </c>
      <c r="F16" s="667"/>
      <c r="G16" s="668"/>
      <c r="H16" s="668"/>
      <c r="I16" s="668"/>
      <c r="J16" s="668"/>
      <c r="K16" s="668"/>
      <c r="L16" s="669"/>
      <c r="M16" s="666" t="s">
        <v>5</v>
      </c>
      <c r="N16" s="666" t="s">
        <v>11</v>
      </c>
      <c r="O16" s="666"/>
      <c r="P16" s="9"/>
      <c r="Q16" s="670"/>
      <c r="R16" s="671"/>
      <c r="S16" s="671"/>
      <c r="T16" s="671"/>
      <c r="U16" s="671"/>
      <c r="V16" s="671"/>
      <c r="W16" s="672"/>
    </row>
    <row r="17" spans="2:24" s="5" customFormat="1" ht="25.5" customHeight="1" x14ac:dyDescent="0.15">
      <c r="B17" s="666"/>
      <c r="C17" s="666" t="s">
        <v>17</v>
      </c>
      <c r="D17" s="666"/>
      <c r="E17" s="8">
        <v>8</v>
      </c>
      <c r="F17" s="670"/>
      <c r="G17" s="671"/>
      <c r="H17" s="671"/>
      <c r="I17" s="671"/>
      <c r="J17" s="671"/>
      <c r="K17" s="671"/>
      <c r="L17" s="672"/>
      <c r="M17" s="666"/>
      <c r="N17" s="666" t="s">
        <v>17</v>
      </c>
      <c r="O17" s="666"/>
      <c r="P17" s="8"/>
      <c r="Q17" s="670"/>
      <c r="R17" s="671"/>
      <c r="S17" s="671"/>
      <c r="T17" s="671"/>
      <c r="U17" s="671"/>
      <c r="V17" s="671"/>
      <c r="W17" s="672"/>
    </row>
    <row r="18" spans="2:24" s="5" customFormat="1" ht="25.5" customHeight="1" x14ac:dyDescent="0.15">
      <c r="B18" s="666" t="s">
        <v>3</v>
      </c>
      <c r="C18" s="666" t="s">
        <v>9</v>
      </c>
      <c r="D18" s="666"/>
      <c r="E18" s="13" t="s">
        <v>73</v>
      </c>
      <c r="F18" s="670"/>
      <c r="G18" s="671"/>
      <c r="H18" s="671"/>
      <c r="I18" s="671"/>
      <c r="J18" s="671"/>
      <c r="K18" s="671"/>
      <c r="L18" s="672"/>
      <c r="M18" s="666" t="s">
        <v>3</v>
      </c>
      <c r="N18" s="666" t="s">
        <v>9</v>
      </c>
      <c r="O18" s="666"/>
      <c r="P18" s="13"/>
      <c r="Q18" s="670"/>
      <c r="R18" s="671"/>
      <c r="S18" s="671"/>
      <c r="T18" s="671"/>
      <c r="U18" s="671"/>
      <c r="V18" s="671"/>
      <c r="W18" s="672"/>
    </row>
    <row r="19" spans="2:24" s="5" customFormat="1" ht="25.5" customHeight="1" x14ac:dyDescent="0.15">
      <c r="B19" s="666"/>
      <c r="C19" s="666" t="s">
        <v>8</v>
      </c>
      <c r="D19" s="666"/>
      <c r="E19" s="9" t="s">
        <v>74</v>
      </c>
      <c r="F19" s="670"/>
      <c r="G19" s="671"/>
      <c r="H19" s="671"/>
      <c r="I19" s="671"/>
      <c r="J19" s="671"/>
      <c r="K19" s="671"/>
      <c r="L19" s="672"/>
      <c r="M19" s="666"/>
      <c r="N19" s="666" t="s">
        <v>8</v>
      </c>
      <c r="O19" s="666"/>
      <c r="P19" s="9"/>
      <c r="Q19" s="670"/>
      <c r="R19" s="671"/>
      <c r="S19" s="671"/>
      <c r="T19" s="671"/>
      <c r="U19" s="671"/>
      <c r="V19" s="671"/>
      <c r="W19" s="672"/>
    </row>
    <row r="20" spans="2:24" s="5" customFormat="1" ht="25.5" customHeight="1" x14ac:dyDescent="0.15">
      <c r="B20" s="644" t="s">
        <v>4</v>
      </c>
      <c r="C20" s="644"/>
      <c r="D20" s="644"/>
      <c r="E20" s="12" t="s">
        <v>45</v>
      </c>
      <c r="F20" s="670"/>
      <c r="G20" s="671"/>
      <c r="H20" s="671"/>
      <c r="I20" s="671"/>
      <c r="J20" s="671"/>
      <c r="K20" s="671"/>
      <c r="L20" s="672"/>
      <c r="M20" s="644" t="s">
        <v>4</v>
      </c>
      <c r="N20" s="644"/>
      <c r="O20" s="644"/>
      <c r="P20" s="12"/>
      <c r="Q20" s="670"/>
      <c r="R20" s="671"/>
      <c r="S20" s="671"/>
      <c r="T20" s="671"/>
      <c r="U20" s="671"/>
      <c r="V20" s="671"/>
      <c r="W20" s="672"/>
    </row>
    <row r="21" spans="2:24" s="5" customFormat="1" ht="25.5" customHeight="1" x14ac:dyDescent="0.15">
      <c r="B21" s="663" t="s">
        <v>13</v>
      </c>
      <c r="C21" s="644" t="s">
        <v>32</v>
      </c>
      <c r="D21" s="644"/>
      <c r="E21" s="8" t="s">
        <v>51</v>
      </c>
      <c r="F21" s="670"/>
      <c r="G21" s="671"/>
      <c r="H21" s="671"/>
      <c r="I21" s="671"/>
      <c r="J21" s="671"/>
      <c r="K21" s="671"/>
      <c r="L21" s="672"/>
      <c r="M21" s="663" t="s">
        <v>13</v>
      </c>
      <c r="N21" s="644" t="s">
        <v>32</v>
      </c>
      <c r="O21" s="644"/>
      <c r="P21" s="8"/>
      <c r="Q21" s="670"/>
      <c r="R21" s="671"/>
      <c r="S21" s="671"/>
      <c r="T21" s="671"/>
      <c r="U21" s="671"/>
      <c r="V21" s="671"/>
      <c r="W21" s="672"/>
    </row>
    <row r="22" spans="2:24" s="5" customFormat="1" ht="25.5" customHeight="1" x14ac:dyDescent="0.15">
      <c r="B22" s="664"/>
      <c r="C22" s="644" t="s">
        <v>12</v>
      </c>
      <c r="D22" s="644"/>
      <c r="E22" s="7"/>
      <c r="F22" s="670"/>
      <c r="G22" s="671"/>
      <c r="H22" s="671"/>
      <c r="I22" s="671"/>
      <c r="J22" s="671"/>
      <c r="K22" s="671"/>
      <c r="L22" s="672"/>
      <c r="M22" s="664"/>
      <c r="N22" s="644" t="s">
        <v>12</v>
      </c>
      <c r="O22" s="644"/>
      <c r="P22" s="7"/>
      <c r="Q22" s="670"/>
      <c r="R22" s="671"/>
      <c r="S22" s="671"/>
      <c r="T22" s="671"/>
      <c r="U22" s="671"/>
      <c r="V22" s="671"/>
      <c r="W22" s="672"/>
    </row>
    <row r="23" spans="2:24" s="5" customFormat="1" ht="25.5" customHeight="1" x14ac:dyDescent="0.15">
      <c r="B23" s="665"/>
      <c r="C23" s="644" t="s">
        <v>14</v>
      </c>
      <c r="D23" s="644"/>
      <c r="E23" s="7" t="s">
        <v>58</v>
      </c>
      <c r="F23" s="673"/>
      <c r="G23" s="674"/>
      <c r="H23" s="674"/>
      <c r="I23" s="674"/>
      <c r="J23" s="674"/>
      <c r="K23" s="674"/>
      <c r="L23" s="675"/>
      <c r="M23" s="665"/>
      <c r="N23" s="644" t="s">
        <v>14</v>
      </c>
      <c r="O23" s="644"/>
      <c r="P23" s="7"/>
      <c r="Q23" s="670"/>
      <c r="R23" s="671"/>
      <c r="S23" s="671"/>
      <c r="T23" s="671"/>
      <c r="U23" s="671"/>
      <c r="V23" s="671"/>
      <c r="W23" s="672"/>
    </row>
    <row r="24" spans="2:24" s="5" customFormat="1" ht="25.5" customHeight="1" x14ac:dyDescent="0.15">
      <c r="B24" s="651" t="s">
        <v>33</v>
      </c>
      <c r="C24" s="651"/>
      <c r="D24" s="651"/>
      <c r="E24" s="660" t="s">
        <v>213</v>
      </c>
      <c r="F24" s="661"/>
      <c r="G24" s="662"/>
      <c r="H24" s="651" t="s">
        <v>41</v>
      </c>
      <c r="I24" s="651"/>
      <c r="J24" s="660" t="s">
        <v>214</v>
      </c>
      <c r="K24" s="661"/>
      <c r="L24" s="662"/>
      <c r="M24" s="651" t="s">
        <v>33</v>
      </c>
      <c r="N24" s="651"/>
      <c r="O24" s="651"/>
      <c r="P24" s="660"/>
      <c r="Q24" s="661"/>
      <c r="R24" s="662"/>
      <c r="S24" s="651" t="s">
        <v>41</v>
      </c>
      <c r="T24" s="651"/>
      <c r="U24" s="652"/>
      <c r="V24" s="652"/>
      <c r="W24" s="652"/>
    </row>
    <row r="25" spans="2:24" s="5" customFormat="1" ht="25.5" customHeight="1" x14ac:dyDescent="0.15">
      <c r="B25" s="379" t="s">
        <v>15</v>
      </c>
      <c r="C25" s="379"/>
      <c r="D25" s="379"/>
      <c r="E25" s="653" t="s">
        <v>82</v>
      </c>
      <c r="F25" s="653"/>
      <c r="G25" s="653"/>
      <c r="H25" s="435" t="s">
        <v>0</v>
      </c>
      <c r="I25" s="436"/>
      <c r="J25" s="654" t="s">
        <v>82</v>
      </c>
      <c r="K25" s="655"/>
      <c r="L25" s="656"/>
      <c r="M25" s="435" t="s">
        <v>15</v>
      </c>
      <c r="N25" s="436"/>
      <c r="O25" s="437"/>
      <c r="P25" s="657"/>
      <c r="Q25" s="653"/>
      <c r="R25" s="653"/>
      <c r="S25" s="658" t="s">
        <v>0</v>
      </c>
      <c r="T25" s="659"/>
      <c r="U25" s="654"/>
      <c r="V25" s="655"/>
      <c r="W25" s="656"/>
    </row>
    <row r="26" spans="2:24" s="5" customFormat="1" ht="39.75" customHeight="1" x14ac:dyDescent="0.15">
      <c r="B26" s="644" t="s">
        <v>34</v>
      </c>
      <c r="C26" s="644"/>
      <c r="D26" s="644"/>
      <c r="E26" s="645" t="s">
        <v>215</v>
      </c>
      <c r="F26" s="646"/>
      <c r="G26" s="646"/>
      <c r="H26" s="646"/>
      <c r="I26" s="646"/>
      <c r="J26" s="646"/>
      <c r="K26" s="646"/>
      <c r="L26" s="647"/>
      <c r="M26" s="644" t="s">
        <v>34</v>
      </c>
      <c r="N26" s="644"/>
      <c r="O26" s="644"/>
      <c r="P26" s="645"/>
      <c r="Q26" s="646"/>
      <c r="R26" s="646"/>
      <c r="S26" s="646"/>
      <c r="T26" s="646"/>
      <c r="U26" s="646"/>
      <c r="V26" s="646"/>
      <c r="W26" s="647"/>
    </row>
    <row r="27" spans="2:24" s="5" customFormat="1" ht="15" customHeight="1" x14ac:dyDescent="0.15">
      <c r="B27" s="3"/>
      <c r="C27" s="648" t="s">
        <v>42</v>
      </c>
      <c r="D27" s="649"/>
      <c r="E27" s="649"/>
      <c r="F27" s="649"/>
      <c r="G27" s="649"/>
      <c r="H27" s="649"/>
      <c r="I27" s="649"/>
      <c r="J27" s="649"/>
      <c r="K27" s="649"/>
      <c r="L27" s="649"/>
      <c r="M27" s="10"/>
      <c r="N27" s="10" t="s">
        <v>37</v>
      </c>
      <c r="O27" s="10"/>
      <c r="P27" s="10"/>
      <c r="Q27" s="10"/>
      <c r="R27" s="10"/>
      <c r="S27" s="10"/>
      <c r="T27" s="10"/>
      <c r="U27" s="10"/>
      <c r="V27" s="10"/>
      <c r="W27" s="10"/>
    </row>
    <row r="28" spans="2:24" s="5" customFormat="1" ht="15" customHeight="1" x14ac:dyDescent="0.15">
      <c r="B28" s="3"/>
      <c r="C28" s="650"/>
      <c r="D28" s="650"/>
      <c r="E28" s="650"/>
      <c r="F28" s="650"/>
      <c r="G28" s="650"/>
      <c r="H28" s="650"/>
      <c r="I28" s="650"/>
      <c r="J28" s="650"/>
      <c r="K28" s="650"/>
      <c r="L28" s="650"/>
      <c r="M28" s="10"/>
      <c r="N28" s="10" t="s">
        <v>38</v>
      </c>
      <c r="O28" s="10"/>
      <c r="P28" s="10"/>
      <c r="Q28" s="10"/>
      <c r="R28" s="10"/>
      <c r="S28" s="10"/>
      <c r="T28" s="10"/>
      <c r="U28" s="10"/>
      <c r="V28" s="10"/>
      <c r="W28" s="10"/>
    </row>
    <row r="29" spans="2:24" ht="15" customHeight="1" x14ac:dyDescent="0.15">
      <c r="C29" s="10" t="s">
        <v>39</v>
      </c>
      <c r="D29" s="1"/>
      <c r="E29" s="1"/>
      <c r="F29" s="1"/>
      <c r="G29" s="1"/>
      <c r="H29" s="1"/>
      <c r="I29" s="1"/>
      <c r="J29" s="1"/>
      <c r="K29" s="1"/>
      <c r="L29" s="1"/>
      <c r="M29" s="1"/>
      <c r="N29" s="6" t="s">
        <v>35</v>
      </c>
      <c r="O29" s="1"/>
      <c r="P29" s="1"/>
      <c r="Q29" s="1"/>
      <c r="R29" s="1"/>
      <c r="S29" s="1"/>
      <c r="T29" s="1"/>
      <c r="U29" s="1"/>
      <c r="V29" s="1"/>
      <c r="W29" s="1"/>
      <c r="X29" s="5"/>
    </row>
    <row r="30" spans="2:24" ht="15" customHeight="1" x14ac:dyDescent="0.15">
      <c r="C30" s="10" t="s">
        <v>40</v>
      </c>
      <c r="D30" s="1"/>
      <c r="E30" s="1"/>
      <c r="F30" s="1"/>
      <c r="G30" s="1"/>
      <c r="H30" s="1"/>
      <c r="I30" s="1"/>
      <c r="J30" s="1"/>
      <c r="K30" s="1"/>
      <c r="L30" s="1"/>
      <c r="M30" s="1"/>
      <c r="N30" s="6" t="s">
        <v>19</v>
      </c>
      <c r="O30" s="1"/>
      <c r="P30" s="1"/>
      <c r="Q30" s="1"/>
      <c r="R30" s="1"/>
      <c r="S30" s="1"/>
      <c r="T30" s="1"/>
      <c r="U30" s="1"/>
      <c r="V30" s="1"/>
      <c r="W30" s="1"/>
      <c r="X30" s="5"/>
    </row>
    <row r="31" spans="2:24" ht="15.6" customHeight="1" x14ac:dyDescent="0.15">
      <c r="C31" s="4"/>
      <c r="N31" s="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2">
    <dataValidation type="list" allowBlank="1" showInputMessage="1" showErrorMessage="1" sqref="E8 E19 P8 P19" xr:uid="{642B68F4-9047-4691-8EB9-DDC817914FE7}">
      <formula1>INDIRECT(E7)</formula1>
    </dataValidation>
    <dataValidation type="list" allowBlank="1" showInputMessage="1" showErrorMessage="1" sqref="E7 E18 P7 P18 E9:E12 E20:E23 P9:P12 P20:P23" xr:uid="{84701A8B-C3FB-46A9-BA39-1417ED5A263E}">
      <formula1>#REF!</formula1>
    </dataValidation>
  </dataValidations>
  <printOptions horizontalCentered="1" verticalCentered="1"/>
  <pageMargins left="0.19685039370078741" right="0.19685039370078741" top="0.39370078740157483" bottom="0.19685039370078741" header="0.31496062992125984" footer="0.31496062992125984"/>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41A9F-355D-4D19-814D-AF10D31E15C9}">
  <sheetPr codeName="Sheet27"/>
  <dimension ref="B1:Z59"/>
  <sheetViews>
    <sheetView showGridLines="0" showZeros="0" view="pageBreakPreview" zoomScaleNormal="85" zoomScaleSheetLayoutView="100" workbookViewId="0"/>
  </sheetViews>
  <sheetFormatPr defaultColWidth="7.625" defaultRowHeight="27.95" customHeight="1" x14ac:dyDescent="0.15"/>
  <cols>
    <col min="1" max="1" width="7" style="2" customWidth="1"/>
    <col min="2" max="2" width="7.375" style="2" customWidth="1"/>
    <col min="3" max="3" width="5.875" style="2" customWidth="1"/>
    <col min="4" max="6" width="6.875" style="2" customWidth="1"/>
    <col min="7" max="8" width="5.875" style="2" customWidth="1"/>
    <col min="9" max="9" width="8.875" style="2" customWidth="1"/>
    <col min="10" max="10" width="7.375" style="2" customWidth="1"/>
    <col min="11" max="11" width="5.875" style="2" customWidth="1"/>
    <col min="12" max="14" width="6.75" style="2" customWidth="1"/>
    <col min="15" max="16" width="5.875" style="2" customWidth="1"/>
    <col min="17" max="17" width="8.875" style="2" customWidth="1"/>
    <col min="18" max="18" width="7.375" style="2" customWidth="1"/>
    <col min="19" max="19" width="5.875" style="2" customWidth="1"/>
    <col min="20" max="22" width="6.75" style="2" customWidth="1"/>
    <col min="23" max="24" width="5.875" style="2" customWidth="1"/>
    <col min="25" max="25" width="8.875" style="2" customWidth="1"/>
    <col min="26" max="16384" width="7.625" style="2"/>
  </cols>
  <sheetData>
    <row r="1" spans="2:25" ht="9" customHeight="1" x14ac:dyDescent="0.15"/>
    <row r="2" spans="2:25" ht="18" customHeight="1" x14ac:dyDescent="0.15">
      <c r="B2" s="136" t="s">
        <v>311</v>
      </c>
    </row>
    <row r="3" spans="2:25" ht="25.15" customHeight="1" x14ac:dyDescent="0.15">
      <c r="B3" s="724" t="s">
        <v>7</v>
      </c>
      <c r="C3" s="724"/>
      <c r="D3" s="724"/>
      <c r="E3" s="725" t="s">
        <v>97</v>
      </c>
      <c r="F3" s="725"/>
      <c r="G3" s="725"/>
      <c r="H3" s="725"/>
      <c r="I3" s="718" t="s">
        <v>1</v>
      </c>
      <c r="J3" s="719"/>
      <c r="K3" s="720"/>
      <c r="L3" s="690" t="s">
        <v>99</v>
      </c>
      <c r="M3" s="691"/>
      <c r="N3" s="692"/>
      <c r="O3" s="726" t="s">
        <v>43</v>
      </c>
      <c r="P3" s="727"/>
      <c r="Q3" s="728"/>
      <c r="R3" s="732" t="s">
        <v>70</v>
      </c>
      <c r="S3" s="733"/>
      <c r="T3" s="734"/>
      <c r="U3" s="708" t="s">
        <v>312</v>
      </c>
      <c r="V3" s="709"/>
      <c r="W3" s="710">
        <v>45642</v>
      </c>
      <c r="X3" s="711"/>
      <c r="Y3" s="712"/>
    </row>
    <row r="4" spans="2:25" ht="25.15" customHeight="1" x14ac:dyDescent="0.15">
      <c r="B4" s="716" t="s">
        <v>2</v>
      </c>
      <c r="C4" s="716"/>
      <c r="D4" s="716"/>
      <c r="E4" s="717" t="s">
        <v>98</v>
      </c>
      <c r="F4" s="717"/>
      <c r="G4" s="717"/>
      <c r="H4" s="717"/>
      <c r="I4" s="718" t="s">
        <v>6</v>
      </c>
      <c r="J4" s="719"/>
      <c r="K4" s="720"/>
      <c r="L4" s="660" t="s">
        <v>81</v>
      </c>
      <c r="M4" s="661"/>
      <c r="N4" s="662"/>
      <c r="O4" s="729"/>
      <c r="P4" s="730"/>
      <c r="Q4" s="731"/>
      <c r="R4" s="721" t="s">
        <v>71</v>
      </c>
      <c r="S4" s="722"/>
      <c r="T4" s="723"/>
      <c r="U4" s="606"/>
      <c r="V4" s="607"/>
      <c r="W4" s="713"/>
      <c r="X4" s="714"/>
      <c r="Y4" s="715"/>
    </row>
    <row r="5" spans="2:25" ht="15" customHeight="1" x14ac:dyDescent="0.15">
      <c r="B5" s="718" t="s">
        <v>313</v>
      </c>
      <c r="C5" s="719"/>
      <c r="D5" s="720"/>
      <c r="E5" s="137" t="s">
        <v>75</v>
      </c>
      <c r="F5" s="718" t="s">
        <v>314</v>
      </c>
      <c r="G5" s="719"/>
      <c r="H5" s="720"/>
      <c r="I5" s="138">
        <v>1</v>
      </c>
      <c r="J5" s="718" t="s">
        <v>313</v>
      </c>
      <c r="K5" s="719"/>
      <c r="L5" s="720"/>
      <c r="M5" s="137" t="s">
        <v>67</v>
      </c>
      <c r="N5" s="718" t="s">
        <v>314</v>
      </c>
      <c r="O5" s="719"/>
      <c r="P5" s="720"/>
      <c r="Q5" s="138">
        <v>1</v>
      </c>
      <c r="R5" s="718" t="s">
        <v>313</v>
      </c>
      <c r="S5" s="719"/>
      <c r="T5" s="720"/>
      <c r="U5" s="137" t="s">
        <v>91</v>
      </c>
      <c r="V5" s="718" t="s">
        <v>314</v>
      </c>
      <c r="W5" s="719"/>
      <c r="X5" s="720"/>
      <c r="Y5" s="138">
        <v>1</v>
      </c>
    </row>
    <row r="6" spans="2:25" ht="15" customHeight="1" x14ac:dyDescent="0.15">
      <c r="B6" s="718" t="s">
        <v>315</v>
      </c>
      <c r="C6" s="719"/>
      <c r="D6" s="7" t="s">
        <v>316</v>
      </c>
      <c r="E6" s="735" t="s">
        <v>49</v>
      </c>
      <c r="F6" s="736"/>
      <c r="G6" s="736"/>
      <c r="H6" s="736"/>
      <c r="I6" s="737"/>
      <c r="J6" s="718" t="s">
        <v>315</v>
      </c>
      <c r="K6" s="719"/>
      <c r="L6" s="7" t="s">
        <v>317</v>
      </c>
      <c r="M6" s="735" t="s">
        <v>318</v>
      </c>
      <c r="N6" s="736"/>
      <c r="O6" s="736"/>
      <c r="P6" s="736"/>
      <c r="Q6" s="737"/>
      <c r="R6" s="718" t="s">
        <v>315</v>
      </c>
      <c r="S6" s="719"/>
      <c r="T6" s="7" t="s">
        <v>317</v>
      </c>
      <c r="U6" s="735" t="s">
        <v>318</v>
      </c>
      <c r="V6" s="736"/>
      <c r="W6" s="736"/>
      <c r="X6" s="736"/>
      <c r="Y6" s="737"/>
    </row>
    <row r="7" spans="2:25" ht="15" customHeight="1" x14ac:dyDescent="0.15">
      <c r="B7" s="718" t="s">
        <v>319</v>
      </c>
      <c r="C7" s="720"/>
      <c r="D7" s="690" t="s">
        <v>320</v>
      </c>
      <c r="E7" s="692"/>
      <c r="F7" s="718" t="s">
        <v>321</v>
      </c>
      <c r="G7" s="720"/>
      <c r="H7" s="587" t="s">
        <v>322</v>
      </c>
      <c r="I7" s="587"/>
      <c r="J7" s="718" t="s">
        <v>319</v>
      </c>
      <c r="K7" s="720"/>
      <c r="L7" s="690" t="s">
        <v>323</v>
      </c>
      <c r="M7" s="692"/>
      <c r="N7" s="718" t="s">
        <v>321</v>
      </c>
      <c r="O7" s="720"/>
      <c r="P7" s="587" t="s">
        <v>324</v>
      </c>
      <c r="Q7" s="587"/>
      <c r="R7" s="718" t="s">
        <v>319</v>
      </c>
      <c r="S7" s="720"/>
      <c r="T7" s="690" t="s">
        <v>323</v>
      </c>
      <c r="U7" s="692"/>
      <c r="V7" s="718" t="s">
        <v>321</v>
      </c>
      <c r="W7" s="720"/>
      <c r="X7" s="587" t="s">
        <v>324</v>
      </c>
      <c r="Y7" s="587"/>
    </row>
    <row r="8" spans="2:25" ht="15" customHeight="1" x14ac:dyDescent="0.15">
      <c r="B8" s="739" t="s">
        <v>325</v>
      </c>
      <c r="C8" s="739"/>
      <c r="D8" s="7" t="s">
        <v>326</v>
      </c>
      <c r="E8" s="139" t="s">
        <v>327</v>
      </c>
      <c r="F8" s="738" t="s">
        <v>328</v>
      </c>
      <c r="G8" s="738"/>
      <c r="H8" s="738"/>
      <c r="I8" s="738"/>
      <c r="J8" s="739" t="s">
        <v>325</v>
      </c>
      <c r="K8" s="739"/>
      <c r="L8" s="7" t="s">
        <v>329</v>
      </c>
      <c r="M8" s="139" t="s">
        <v>327</v>
      </c>
      <c r="N8" s="738" t="s">
        <v>330</v>
      </c>
      <c r="O8" s="738"/>
      <c r="P8" s="738"/>
      <c r="Q8" s="738"/>
      <c r="R8" s="739" t="s">
        <v>325</v>
      </c>
      <c r="S8" s="739"/>
      <c r="T8" s="7" t="s">
        <v>329</v>
      </c>
      <c r="U8" s="139" t="s">
        <v>327</v>
      </c>
      <c r="V8" s="738" t="s">
        <v>330</v>
      </c>
      <c r="W8" s="738"/>
      <c r="X8" s="738"/>
      <c r="Y8" s="738"/>
    </row>
    <row r="9" spans="2:25" s="5" customFormat="1" ht="14.1" customHeight="1" x14ac:dyDescent="0.15">
      <c r="B9" s="740"/>
      <c r="C9" s="740"/>
      <c r="D9" s="740"/>
      <c r="E9" s="740"/>
      <c r="F9" s="740"/>
      <c r="G9" s="740"/>
      <c r="H9" s="740"/>
      <c r="I9" s="740"/>
      <c r="J9" s="742"/>
      <c r="K9" s="742"/>
      <c r="L9" s="742"/>
      <c r="M9" s="742"/>
      <c r="N9" s="742"/>
      <c r="O9" s="742"/>
      <c r="P9" s="742"/>
      <c r="Q9" s="742"/>
      <c r="R9" s="743"/>
      <c r="S9" s="743"/>
      <c r="T9" s="743"/>
      <c r="U9" s="743"/>
      <c r="V9" s="743"/>
      <c r="W9" s="743"/>
      <c r="X9" s="743"/>
      <c r="Y9" s="744"/>
    </row>
    <row r="10" spans="2:25" s="5" customFormat="1" ht="14.1" customHeight="1" x14ac:dyDescent="0.15">
      <c r="B10" s="741"/>
      <c r="C10" s="741"/>
      <c r="D10" s="741"/>
      <c r="E10" s="741"/>
      <c r="F10" s="741"/>
      <c r="G10" s="741"/>
      <c r="H10" s="741"/>
      <c r="I10" s="741"/>
      <c r="J10" s="742"/>
      <c r="K10" s="742"/>
      <c r="L10" s="742"/>
      <c r="M10" s="742"/>
      <c r="N10" s="742"/>
      <c r="O10" s="742"/>
      <c r="P10" s="742"/>
      <c r="Q10" s="742"/>
      <c r="R10" s="743"/>
      <c r="S10" s="743"/>
      <c r="T10" s="743"/>
      <c r="U10" s="743"/>
      <c r="V10" s="743"/>
      <c r="W10" s="743"/>
      <c r="X10" s="743"/>
      <c r="Y10" s="744"/>
    </row>
    <row r="11" spans="2:25" s="5" customFormat="1" ht="14.1" customHeight="1" x14ac:dyDescent="0.15">
      <c r="B11" s="741"/>
      <c r="C11" s="741"/>
      <c r="D11" s="741"/>
      <c r="E11" s="741"/>
      <c r="F11" s="741"/>
      <c r="G11" s="741"/>
      <c r="H11" s="741"/>
      <c r="I11" s="741"/>
      <c r="J11" s="742"/>
      <c r="K11" s="742"/>
      <c r="L11" s="742"/>
      <c r="M11" s="742"/>
      <c r="N11" s="742"/>
      <c r="O11" s="742"/>
      <c r="P11" s="742"/>
      <c r="Q11" s="742"/>
      <c r="R11" s="743"/>
      <c r="S11" s="743"/>
      <c r="T11" s="743"/>
      <c r="U11" s="743"/>
      <c r="V11" s="743"/>
      <c r="W11" s="743"/>
      <c r="X11" s="743"/>
      <c r="Y11" s="744"/>
    </row>
    <row r="12" spans="2:25" s="5" customFormat="1" ht="14.1" customHeight="1" x14ac:dyDescent="0.15">
      <c r="B12" s="741"/>
      <c r="C12" s="741"/>
      <c r="D12" s="741"/>
      <c r="E12" s="741"/>
      <c r="F12" s="741"/>
      <c r="G12" s="741"/>
      <c r="H12" s="741"/>
      <c r="I12" s="741"/>
      <c r="J12" s="742"/>
      <c r="K12" s="742"/>
      <c r="L12" s="742"/>
      <c r="M12" s="742"/>
      <c r="N12" s="742"/>
      <c r="O12" s="742"/>
      <c r="P12" s="742"/>
      <c r="Q12" s="742"/>
      <c r="R12" s="743"/>
      <c r="S12" s="743"/>
      <c r="T12" s="743"/>
      <c r="U12" s="743"/>
      <c r="V12" s="743"/>
      <c r="W12" s="743"/>
      <c r="X12" s="743"/>
      <c r="Y12" s="744"/>
    </row>
    <row r="13" spans="2:25" s="5" customFormat="1" ht="14.1" customHeight="1" x14ac:dyDescent="0.15">
      <c r="B13" s="741"/>
      <c r="C13" s="741"/>
      <c r="D13" s="741"/>
      <c r="E13" s="741"/>
      <c r="F13" s="741"/>
      <c r="G13" s="741"/>
      <c r="H13" s="741"/>
      <c r="I13" s="741"/>
      <c r="J13" s="742"/>
      <c r="K13" s="742"/>
      <c r="L13" s="742"/>
      <c r="M13" s="742"/>
      <c r="N13" s="742"/>
      <c r="O13" s="742"/>
      <c r="P13" s="742"/>
      <c r="Q13" s="742"/>
      <c r="R13" s="743"/>
      <c r="S13" s="743"/>
      <c r="T13" s="743"/>
      <c r="U13" s="743"/>
      <c r="V13" s="743"/>
      <c r="W13" s="743"/>
      <c r="X13" s="743"/>
      <c r="Y13" s="744"/>
    </row>
    <row r="14" spans="2:25" s="5" customFormat="1" ht="14.1" customHeight="1" x14ac:dyDescent="0.15">
      <c r="B14" s="741"/>
      <c r="C14" s="741"/>
      <c r="D14" s="741"/>
      <c r="E14" s="741"/>
      <c r="F14" s="741"/>
      <c r="G14" s="741"/>
      <c r="H14" s="741"/>
      <c r="I14" s="741"/>
      <c r="J14" s="742"/>
      <c r="K14" s="742"/>
      <c r="L14" s="742"/>
      <c r="M14" s="742"/>
      <c r="N14" s="742"/>
      <c r="O14" s="742"/>
      <c r="P14" s="742"/>
      <c r="Q14" s="742"/>
      <c r="R14" s="743"/>
      <c r="S14" s="743"/>
      <c r="T14" s="743"/>
      <c r="U14" s="743"/>
      <c r="V14" s="743"/>
      <c r="W14" s="743"/>
      <c r="X14" s="743"/>
      <c r="Y14" s="744"/>
    </row>
    <row r="15" spans="2:25" s="5" customFormat="1" ht="14.1" customHeight="1" x14ac:dyDescent="0.15">
      <c r="B15" s="741"/>
      <c r="C15" s="741"/>
      <c r="D15" s="741"/>
      <c r="E15" s="741"/>
      <c r="F15" s="741"/>
      <c r="G15" s="741"/>
      <c r="H15" s="741"/>
      <c r="I15" s="741"/>
      <c r="J15" s="742"/>
      <c r="K15" s="742"/>
      <c r="L15" s="742"/>
      <c r="M15" s="742"/>
      <c r="N15" s="742"/>
      <c r="O15" s="742"/>
      <c r="P15" s="742"/>
      <c r="Q15" s="742"/>
      <c r="R15" s="743"/>
      <c r="S15" s="743"/>
      <c r="T15" s="743"/>
      <c r="U15" s="743"/>
      <c r="V15" s="743"/>
      <c r="W15" s="743"/>
      <c r="X15" s="743"/>
      <c r="Y15" s="744"/>
    </row>
    <row r="16" spans="2:25" s="5" customFormat="1" ht="14.1" customHeight="1" x14ac:dyDescent="0.15">
      <c r="B16" s="741"/>
      <c r="C16" s="741"/>
      <c r="D16" s="741"/>
      <c r="E16" s="741"/>
      <c r="F16" s="741"/>
      <c r="G16" s="741"/>
      <c r="H16" s="741"/>
      <c r="I16" s="741"/>
      <c r="J16" s="742"/>
      <c r="K16" s="742"/>
      <c r="L16" s="742"/>
      <c r="M16" s="742"/>
      <c r="N16" s="742"/>
      <c r="O16" s="742"/>
      <c r="P16" s="742"/>
      <c r="Q16" s="742"/>
      <c r="R16" s="743"/>
      <c r="S16" s="743"/>
      <c r="T16" s="743"/>
      <c r="U16" s="743"/>
      <c r="V16" s="743"/>
      <c r="W16" s="743"/>
      <c r="X16" s="743"/>
      <c r="Y16" s="744"/>
    </row>
    <row r="17" spans="2:25" s="5" customFormat="1" ht="14.1" customHeight="1" x14ac:dyDescent="0.15">
      <c r="B17" s="741"/>
      <c r="C17" s="741"/>
      <c r="D17" s="741"/>
      <c r="E17" s="741"/>
      <c r="F17" s="741"/>
      <c r="G17" s="741"/>
      <c r="H17" s="741"/>
      <c r="I17" s="741"/>
      <c r="J17" s="742"/>
      <c r="K17" s="742"/>
      <c r="L17" s="742"/>
      <c r="M17" s="742"/>
      <c r="N17" s="742"/>
      <c r="O17" s="742"/>
      <c r="P17" s="742"/>
      <c r="Q17" s="742"/>
      <c r="R17" s="743"/>
      <c r="S17" s="743"/>
      <c r="T17" s="743"/>
      <c r="U17" s="743"/>
      <c r="V17" s="743"/>
      <c r="W17" s="743"/>
      <c r="X17" s="743"/>
      <c r="Y17" s="744"/>
    </row>
    <row r="18" spans="2:25" s="5" customFormat="1" ht="14.1" customHeight="1" x14ac:dyDescent="0.15">
      <c r="B18" s="741"/>
      <c r="C18" s="741"/>
      <c r="D18" s="741"/>
      <c r="E18" s="741"/>
      <c r="F18" s="741"/>
      <c r="G18" s="741"/>
      <c r="H18" s="741"/>
      <c r="I18" s="741"/>
      <c r="J18" s="742"/>
      <c r="K18" s="742"/>
      <c r="L18" s="742"/>
      <c r="M18" s="742"/>
      <c r="N18" s="742"/>
      <c r="O18" s="742"/>
      <c r="P18" s="742"/>
      <c r="Q18" s="742"/>
      <c r="R18" s="743"/>
      <c r="S18" s="743"/>
      <c r="T18" s="743"/>
      <c r="U18" s="743"/>
      <c r="V18" s="743"/>
      <c r="W18" s="743"/>
      <c r="X18" s="743"/>
      <c r="Y18" s="744"/>
    </row>
    <row r="19" spans="2:25" s="5" customFormat="1" ht="14.1" customHeight="1" x14ac:dyDescent="0.15">
      <c r="B19" s="741"/>
      <c r="C19" s="741"/>
      <c r="D19" s="741"/>
      <c r="E19" s="741"/>
      <c r="F19" s="741"/>
      <c r="G19" s="741"/>
      <c r="H19" s="741"/>
      <c r="I19" s="741"/>
      <c r="J19" s="742"/>
      <c r="K19" s="742"/>
      <c r="L19" s="742"/>
      <c r="M19" s="742"/>
      <c r="N19" s="742"/>
      <c r="O19" s="742"/>
      <c r="P19" s="742"/>
      <c r="Q19" s="742"/>
      <c r="R19" s="743"/>
      <c r="S19" s="743"/>
      <c r="T19" s="743"/>
      <c r="U19" s="743"/>
      <c r="V19" s="743"/>
      <c r="W19" s="743"/>
      <c r="X19" s="743"/>
      <c r="Y19" s="744"/>
    </row>
    <row r="20" spans="2:25" s="5" customFormat="1" ht="14.1" customHeight="1" x14ac:dyDescent="0.15">
      <c r="B20" s="741"/>
      <c r="C20" s="741"/>
      <c r="D20" s="741"/>
      <c r="E20" s="741"/>
      <c r="F20" s="741"/>
      <c r="G20" s="741"/>
      <c r="H20" s="741"/>
      <c r="I20" s="741"/>
      <c r="J20" s="742"/>
      <c r="K20" s="742"/>
      <c r="L20" s="742"/>
      <c r="M20" s="742"/>
      <c r="N20" s="742"/>
      <c r="O20" s="742"/>
      <c r="P20" s="742"/>
      <c r="Q20" s="742"/>
      <c r="R20" s="743"/>
      <c r="S20" s="743"/>
      <c r="T20" s="743"/>
      <c r="U20" s="743"/>
      <c r="V20" s="743"/>
      <c r="W20" s="743"/>
      <c r="X20" s="743"/>
      <c r="Y20" s="744"/>
    </row>
    <row r="21" spans="2:25" s="5" customFormat="1" ht="14.1" customHeight="1" x14ac:dyDescent="0.15">
      <c r="B21" s="741"/>
      <c r="C21" s="741"/>
      <c r="D21" s="741"/>
      <c r="E21" s="741"/>
      <c r="F21" s="741"/>
      <c r="G21" s="741"/>
      <c r="H21" s="741"/>
      <c r="I21" s="741"/>
      <c r="J21" s="742"/>
      <c r="K21" s="742"/>
      <c r="L21" s="742"/>
      <c r="M21" s="742"/>
      <c r="N21" s="742"/>
      <c r="O21" s="742"/>
      <c r="P21" s="742"/>
      <c r="Q21" s="742"/>
      <c r="R21" s="743"/>
      <c r="S21" s="743"/>
      <c r="T21" s="743"/>
      <c r="U21" s="743"/>
      <c r="V21" s="743"/>
      <c r="W21" s="743"/>
      <c r="X21" s="743"/>
      <c r="Y21" s="744"/>
    </row>
    <row r="22" spans="2:25" ht="15" customHeight="1" x14ac:dyDescent="0.15">
      <c r="B22" s="718" t="s">
        <v>313</v>
      </c>
      <c r="C22" s="719"/>
      <c r="D22" s="720"/>
      <c r="E22" s="137" t="s">
        <v>91</v>
      </c>
      <c r="F22" s="718" t="s">
        <v>314</v>
      </c>
      <c r="G22" s="719"/>
      <c r="H22" s="720"/>
      <c r="I22" s="138">
        <v>2</v>
      </c>
      <c r="J22" s="718" t="s">
        <v>313</v>
      </c>
      <c r="K22" s="719"/>
      <c r="L22" s="720"/>
      <c r="M22" s="137" t="s">
        <v>65</v>
      </c>
      <c r="N22" s="718" t="s">
        <v>314</v>
      </c>
      <c r="O22" s="719"/>
      <c r="P22" s="720"/>
      <c r="Q22" s="138">
        <v>1</v>
      </c>
      <c r="R22" s="718" t="s">
        <v>313</v>
      </c>
      <c r="S22" s="719"/>
      <c r="T22" s="720"/>
      <c r="U22" s="137" t="s">
        <v>65</v>
      </c>
      <c r="V22" s="718" t="s">
        <v>314</v>
      </c>
      <c r="W22" s="719"/>
      <c r="X22" s="720"/>
      <c r="Y22" s="138">
        <v>2</v>
      </c>
    </row>
    <row r="23" spans="2:25" ht="15" customHeight="1" x14ac:dyDescent="0.15">
      <c r="B23" s="718" t="s">
        <v>315</v>
      </c>
      <c r="C23" s="719"/>
      <c r="D23" s="7" t="s">
        <v>317</v>
      </c>
      <c r="E23" s="735" t="s">
        <v>318</v>
      </c>
      <c r="F23" s="736"/>
      <c r="G23" s="736"/>
      <c r="H23" s="736"/>
      <c r="I23" s="737"/>
      <c r="J23" s="718" t="s">
        <v>315</v>
      </c>
      <c r="K23" s="719"/>
      <c r="L23" s="7" t="s">
        <v>316</v>
      </c>
      <c r="M23" s="735" t="s">
        <v>49</v>
      </c>
      <c r="N23" s="736"/>
      <c r="O23" s="736"/>
      <c r="P23" s="736"/>
      <c r="Q23" s="737"/>
      <c r="R23" s="718" t="s">
        <v>315</v>
      </c>
      <c r="S23" s="719"/>
      <c r="T23" s="7" t="s">
        <v>316</v>
      </c>
      <c r="U23" s="735" t="s">
        <v>49</v>
      </c>
      <c r="V23" s="736"/>
      <c r="W23" s="736"/>
      <c r="X23" s="736"/>
      <c r="Y23" s="737"/>
    </row>
    <row r="24" spans="2:25" ht="15" customHeight="1" x14ac:dyDescent="0.15">
      <c r="B24" s="718" t="s">
        <v>319</v>
      </c>
      <c r="C24" s="720"/>
      <c r="D24" s="690" t="s">
        <v>331</v>
      </c>
      <c r="E24" s="692"/>
      <c r="F24" s="718" t="s">
        <v>321</v>
      </c>
      <c r="G24" s="720"/>
      <c r="H24" s="587" t="s">
        <v>324</v>
      </c>
      <c r="I24" s="587"/>
      <c r="J24" s="718" t="s">
        <v>319</v>
      </c>
      <c r="K24" s="720"/>
      <c r="L24" s="690" t="s">
        <v>323</v>
      </c>
      <c r="M24" s="692"/>
      <c r="N24" s="718" t="s">
        <v>321</v>
      </c>
      <c r="O24" s="720"/>
      <c r="P24" s="587" t="s">
        <v>50</v>
      </c>
      <c r="Q24" s="587"/>
      <c r="R24" s="718" t="s">
        <v>319</v>
      </c>
      <c r="S24" s="720"/>
      <c r="T24" s="690" t="s">
        <v>323</v>
      </c>
      <c r="U24" s="692"/>
      <c r="V24" s="718" t="s">
        <v>321</v>
      </c>
      <c r="W24" s="720"/>
      <c r="X24" s="587" t="s">
        <v>324</v>
      </c>
      <c r="Y24" s="587"/>
    </row>
    <row r="25" spans="2:25" ht="15" customHeight="1" x14ac:dyDescent="0.15">
      <c r="B25" s="739" t="s">
        <v>325</v>
      </c>
      <c r="C25" s="739"/>
      <c r="D25" s="7" t="s">
        <v>329</v>
      </c>
      <c r="E25" s="139" t="s">
        <v>327</v>
      </c>
      <c r="F25" s="738" t="s">
        <v>332</v>
      </c>
      <c r="G25" s="738"/>
      <c r="H25" s="738"/>
      <c r="I25" s="738"/>
      <c r="J25" s="739" t="s">
        <v>325</v>
      </c>
      <c r="K25" s="739"/>
      <c r="L25" s="7" t="s">
        <v>326</v>
      </c>
      <c r="M25" s="139" t="s">
        <v>327</v>
      </c>
      <c r="N25" s="738" t="s">
        <v>333</v>
      </c>
      <c r="O25" s="738"/>
      <c r="P25" s="738"/>
      <c r="Q25" s="738"/>
      <c r="R25" s="739" t="s">
        <v>325</v>
      </c>
      <c r="S25" s="739"/>
      <c r="T25" s="7" t="s">
        <v>329</v>
      </c>
      <c r="U25" s="139" t="s">
        <v>327</v>
      </c>
      <c r="V25" s="738" t="s">
        <v>334</v>
      </c>
      <c r="W25" s="738"/>
      <c r="X25" s="738"/>
      <c r="Y25" s="738"/>
    </row>
    <row r="26" spans="2:25" s="5" customFormat="1" ht="14.1" customHeight="1" x14ac:dyDescent="0.15">
      <c r="B26" s="740"/>
      <c r="C26" s="740"/>
      <c r="D26" s="740"/>
      <c r="E26" s="740"/>
      <c r="F26" s="740"/>
      <c r="G26" s="740"/>
      <c r="H26" s="740"/>
      <c r="I26" s="740"/>
      <c r="J26" s="742"/>
      <c r="K26" s="742"/>
      <c r="L26" s="742"/>
      <c r="M26" s="742"/>
      <c r="N26" s="742"/>
      <c r="O26" s="742"/>
      <c r="P26" s="742"/>
      <c r="Q26" s="742"/>
      <c r="R26" s="745"/>
      <c r="S26" s="746"/>
      <c r="T26" s="746"/>
      <c r="U26" s="746"/>
      <c r="V26" s="746"/>
      <c r="W26" s="746"/>
      <c r="X26" s="746"/>
      <c r="Y26" s="747"/>
    </row>
    <row r="27" spans="2:25" s="5" customFormat="1" ht="14.1" customHeight="1" x14ac:dyDescent="0.15">
      <c r="B27" s="741"/>
      <c r="C27" s="741"/>
      <c r="D27" s="741"/>
      <c r="E27" s="741"/>
      <c r="F27" s="741"/>
      <c r="G27" s="741"/>
      <c r="H27" s="741"/>
      <c r="I27" s="741"/>
      <c r="J27" s="742"/>
      <c r="K27" s="742"/>
      <c r="L27" s="742"/>
      <c r="M27" s="742"/>
      <c r="N27" s="742"/>
      <c r="O27" s="742"/>
      <c r="P27" s="742"/>
      <c r="Q27" s="742"/>
      <c r="R27" s="748"/>
      <c r="S27" s="743"/>
      <c r="T27" s="743"/>
      <c r="U27" s="743"/>
      <c r="V27" s="743"/>
      <c r="W27" s="743"/>
      <c r="X27" s="743"/>
      <c r="Y27" s="744"/>
    </row>
    <row r="28" spans="2:25" s="5" customFormat="1" ht="14.1" customHeight="1" x14ac:dyDescent="0.15">
      <c r="B28" s="741"/>
      <c r="C28" s="741"/>
      <c r="D28" s="741"/>
      <c r="E28" s="741"/>
      <c r="F28" s="741"/>
      <c r="G28" s="741"/>
      <c r="H28" s="741"/>
      <c r="I28" s="741"/>
      <c r="J28" s="742"/>
      <c r="K28" s="742"/>
      <c r="L28" s="742"/>
      <c r="M28" s="742"/>
      <c r="N28" s="742"/>
      <c r="O28" s="742"/>
      <c r="P28" s="742"/>
      <c r="Q28" s="742"/>
      <c r="R28" s="748"/>
      <c r="S28" s="743"/>
      <c r="T28" s="743"/>
      <c r="U28" s="743"/>
      <c r="V28" s="743"/>
      <c r="W28" s="743"/>
      <c r="X28" s="743"/>
      <c r="Y28" s="744"/>
    </row>
    <row r="29" spans="2:25" s="5" customFormat="1" ht="14.1" customHeight="1" x14ac:dyDescent="0.15">
      <c r="B29" s="741"/>
      <c r="C29" s="741"/>
      <c r="D29" s="741"/>
      <c r="E29" s="741"/>
      <c r="F29" s="741"/>
      <c r="G29" s="741"/>
      <c r="H29" s="741"/>
      <c r="I29" s="741"/>
      <c r="J29" s="742"/>
      <c r="K29" s="742"/>
      <c r="L29" s="742"/>
      <c r="M29" s="742"/>
      <c r="N29" s="742"/>
      <c r="O29" s="742"/>
      <c r="P29" s="742"/>
      <c r="Q29" s="742"/>
      <c r="R29" s="748"/>
      <c r="S29" s="743"/>
      <c r="T29" s="743"/>
      <c r="U29" s="743"/>
      <c r="V29" s="743"/>
      <c r="W29" s="743"/>
      <c r="X29" s="743"/>
      <c r="Y29" s="744"/>
    </row>
    <row r="30" spans="2:25" s="5" customFormat="1" ht="14.1" customHeight="1" x14ac:dyDescent="0.15">
      <c r="B30" s="741"/>
      <c r="C30" s="741"/>
      <c r="D30" s="741"/>
      <c r="E30" s="741"/>
      <c r="F30" s="741"/>
      <c r="G30" s="741"/>
      <c r="H30" s="741"/>
      <c r="I30" s="741"/>
      <c r="J30" s="742"/>
      <c r="K30" s="742"/>
      <c r="L30" s="742"/>
      <c r="M30" s="742"/>
      <c r="N30" s="742"/>
      <c r="O30" s="742"/>
      <c r="P30" s="742"/>
      <c r="Q30" s="742"/>
      <c r="R30" s="748"/>
      <c r="S30" s="743"/>
      <c r="T30" s="743"/>
      <c r="U30" s="743"/>
      <c r="V30" s="743"/>
      <c r="W30" s="743"/>
      <c r="X30" s="743"/>
      <c r="Y30" s="744"/>
    </row>
    <row r="31" spans="2:25" s="5" customFormat="1" ht="14.1" customHeight="1" x14ac:dyDescent="0.15">
      <c r="B31" s="741"/>
      <c r="C31" s="741"/>
      <c r="D31" s="741"/>
      <c r="E31" s="741"/>
      <c r="F31" s="741"/>
      <c r="G31" s="741"/>
      <c r="H31" s="741"/>
      <c r="I31" s="741"/>
      <c r="J31" s="742"/>
      <c r="K31" s="742"/>
      <c r="L31" s="742"/>
      <c r="M31" s="742"/>
      <c r="N31" s="742"/>
      <c r="O31" s="742"/>
      <c r="P31" s="742"/>
      <c r="Q31" s="742"/>
      <c r="R31" s="748"/>
      <c r="S31" s="743"/>
      <c r="T31" s="743"/>
      <c r="U31" s="743"/>
      <c r="V31" s="743"/>
      <c r="W31" s="743"/>
      <c r="X31" s="743"/>
      <c r="Y31" s="744"/>
    </row>
    <row r="32" spans="2:25" s="5" customFormat="1" ht="14.1" customHeight="1" x14ac:dyDescent="0.15">
      <c r="B32" s="741"/>
      <c r="C32" s="741"/>
      <c r="D32" s="741"/>
      <c r="E32" s="741"/>
      <c r="F32" s="741"/>
      <c r="G32" s="741"/>
      <c r="H32" s="741"/>
      <c r="I32" s="741"/>
      <c r="J32" s="742"/>
      <c r="K32" s="742"/>
      <c r="L32" s="742"/>
      <c r="M32" s="742"/>
      <c r="N32" s="742"/>
      <c r="O32" s="742"/>
      <c r="P32" s="742"/>
      <c r="Q32" s="742"/>
      <c r="R32" s="748"/>
      <c r="S32" s="743"/>
      <c r="T32" s="743"/>
      <c r="U32" s="743"/>
      <c r="V32" s="743"/>
      <c r="W32" s="743"/>
      <c r="X32" s="743"/>
      <c r="Y32" s="744"/>
    </row>
    <row r="33" spans="2:25" s="5" customFormat="1" ht="14.1" customHeight="1" x14ac:dyDescent="0.15">
      <c r="B33" s="741"/>
      <c r="C33" s="741"/>
      <c r="D33" s="741"/>
      <c r="E33" s="741"/>
      <c r="F33" s="741"/>
      <c r="G33" s="741"/>
      <c r="H33" s="741"/>
      <c r="I33" s="741"/>
      <c r="J33" s="742"/>
      <c r="K33" s="742"/>
      <c r="L33" s="742"/>
      <c r="M33" s="742"/>
      <c r="N33" s="742"/>
      <c r="O33" s="742"/>
      <c r="P33" s="742"/>
      <c r="Q33" s="742"/>
      <c r="R33" s="748"/>
      <c r="S33" s="743"/>
      <c r="T33" s="743"/>
      <c r="U33" s="743"/>
      <c r="V33" s="743"/>
      <c r="W33" s="743"/>
      <c r="X33" s="743"/>
      <c r="Y33" s="744"/>
    </row>
    <row r="34" spans="2:25" s="5" customFormat="1" ht="14.1" customHeight="1" x14ac:dyDescent="0.15">
      <c r="B34" s="741"/>
      <c r="C34" s="741"/>
      <c r="D34" s="741"/>
      <c r="E34" s="741"/>
      <c r="F34" s="741"/>
      <c r="G34" s="741"/>
      <c r="H34" s="741"/>
      <c r="I34" s="741"/>
      <c r="J34" s="742"/>
      <c r="K34" s="742"/>
      <c r="L34" s="742"/>
      <c r="M34" s="742"/>
      <c r="N34" s="742"/>
      <c r="O34" s="742"/>
      <c r="P34" s="742"/>
      <c r="Q34" s="742"/>
      <c r="R34" s="748"/>
      <c r="S34" s="743"/>
      <c r="T34" s="743"/>
      <c r="U34" s="743"/>
      <c r="V34" s="743"/>
      <c r="W34" s="743"/>
      <c r="X34" s="743"/>
      <c r="Y34" s="744"/>
    </row>
    <row r="35" spans="2:25" s="5" customFormat="1" ht="14.1" customHeight="1" x14ac:dyDescent="0.15">
      <c r="B35" s="741"/>
      <c r="C35" s="741"/>
      <c r="D35" s="741"/>
      <c r="E35" s="741"/>
      <c r="F35" s="741"/>
      <c r="G35" s="741"/>
      <c r="H35" s="741"/>
      <c r="I35" s="741"/>
      <c r="J35" s="742"/>
      <c r="K35" s="742"/>
      <c r="L35" s="742"/>
      <c r="M35" s="742"/>
      <c r="N35" s="742"/>
      <c r="O35" s="742"/>
      <c r="P35" s="742"/>
      <c r="Q35" s="742"/>
      <c r="R35" s="748"/>
      <c r="S35" s="743"/>
      <c r="T35" s="743"/>
      <c r="U35" s="743"/>
      <c r="V35" s="743"/>
      <c r="W35" s="743"/>
      <c r="X35" s="743"/>
      <c r="Y35" s="744"/>
    </row>
    <row r="36" spans="2:25" s="5" customFormat="1" ht="14.1" customHeight="1" x14ac:dyDescent="0.15">
      <c r="B36" s="741"/>
      <c r="C36" s="741"/>
      <c r="D36" s="741"/>
      <c r="E36" s="741"/>
      <c r="F36" s="741"/>
      <c r="G36" s="741"/>
      <c r="H36" s="741"/>
      <c r="I36" s="741"/>
      <c r="J36" s="742"/>
      <c r="K36" s="742"/>
      <c r="L36" s="742"/>
      <c r="M36" s="742"/>
      <c r="N36" s="742"/>
      <c r="O36" s="742"/>
      <c r="P36" s="742"/>
      <c r="Q36" s="742"/>
      <c r="R36" s="748"/>
      <c r="S36" s="743"/>
      <c r="T36" s="743"/>
      <c r="U36" s="743"/>
      <c r="V36" s="743"/>
      <c r="W36" s="743"/>
      <c r="X36" s="743"/>
      <c r="Y36" s="744"/>
    </row>
    <row r="37" spans="2:25" s="5" customFormat="1" ht="14.1" customHeight="1" x14ac:dyDescent="0.15">
      <c r="B37" s="741"/>
      <c r="C37" s="741"/>
      <c r="D37" s="741"/>
      <c r="E37" s="741"/>
      <c r="F37" s="741"/>
      <c r="G37" s="741"/>
      <c r="H37" s="741"/>
      <c r="I37" s="741"/>
      <c r="J37" s="742"/>
      <c r="K37" s="742"/>
      <c r="L37" s="742"/>
      <c r="M37" s="742"/>
      <c r="N37" s="742"/>
      <c r="O37" s="742"/>
      <c r="P37" s="742"/>
      <c r="Q37" s="742"/>
      <c r="R37" s="748"/>
      <c r="S37" s="743"/>
      <c r="T37" s="743"/>
      <c r="U37" s="743"/>
      <c r="V37" s="743"/>
      <c r="W37" s="743"/>
      <c r="X37" s="743"/>
      <c r="Y37" s="744"/>
    </row>
    <row r="38" spans="2:25" s="5" customFormat="1" ht="14.1" customHeight="1" x14ac:dyDescent="0.15">
      <c r="B38" s="741"/>
      <c r="C38" s="741"/>
      <c r="D38" s="741"/>
      <c r="E38" s="741"/>
      <c r="F38" s="741"/>
      <c r="G38" s="741"/>
      <c r="H38" s="741"/>
      <c r="I38" s="741"/>
      <c r="J38" s="742"/>
      <c r="K38" s="742"/>
      <c r="L38" s="742"/>
      <c r="M38" s="742"/>
      <c r="N38" s="742"/>
      <c r="O38" s="742"/>
      <c r="P38" s="742"/>
      <c r="Q38" s="742"/>
      <c r="R38" s="749"/>
      <c r="S38" s="750"/>
      <c r="T38" s="750"/>
      <c r="U38" s="750"/>
      <c r="V38" s="750"/>
      <c r="W38" s="750"/>
      <c r="X38" s="750"/>
      <c r="Y38" s="751"/>
    </row>
    <row r="39" spans="2:25" ht="15" customHeight="1" x14ac:dyDescent="0.15">
      <c r="B39" s="141"/>
      <c r="C39" s="142" t="s">
        <v>335</v>
      </c>
      <c r="D39" s="5"/>
      <c r="E39" s="141"/>
      <c r="F39" s="141"/>
      <c r="G39" s="141"/>
      <c r="H39" s="141"/>
      <c r="I39" s="141"/>
      <c r="J39" s="3"/>
      <c r="K39" s="3"/>
      <c r="L39" s="3"/>
      <c r="M39" s="3"/>
      <c r="N39" s="3"/>
      <c r="O39" s="3"/>
      <c r="P39" s="3"/>
      <c r="Q39" s="3"/>
      <c r="R39" s="140"/>
      <c r="S39" s="140"/>
      <c r="T39" s="140"/>
      <c r="U39" s="140"/>
      <c r="V39" s="140"/>
      <c r="W39" s="140"/>
      <c r="X39" s="140"/>
      <c r="Y39" s="140"/>
    </row>
    <row r="40" spans="2:25" ht="15" customHeight="1" x14ac:dyDescent="0.15">
      <c r="B40" s="3"/>
      <c r="C40" s="6" t="s">
        <v>336</v>
      </c>
      <c r="D40" s="5"/>
      <c r="E40" s="5"/>
      <c r="F40" s="5"/>
      <c r="G40" s="5"/>
      <c r="H40" s="5"/>
      <c r="I40" s="5"/>
      <c r="J40" s="5"/>
      <c r="K40" s="5"/>
      <c r="L40" s="5"/>
      <c r="M40" s="5"/>
      <c r="N40" s="5"/>
      <c r="O40" s="3"/>
      <c r="P40" s="6"/>
      <c r="Q40" s="5"/>
      <c r="R40" s="5"/>
      <c r="S40" s="5"/>
      <c r="T40" s="5"/>
      <c r="U40" s="5"/>
      <c r="V40" s="5"/>
      <c r="W40" s="5"/>
      <c r="X40" s="5"/>
      <c r="Y40" s="5"/>
    </row>
    <row r="41" spans="2:25" ht="15" customHeight="1" x14ac:dyDescent="0.15">
      <c r="C41" s="6" t="s">
        <v>337</v>
      </c>
      <c r="E41" s="6"/>
      <c r="F41" s="3"/>
      <c r="G41" s="5"/>
      <c r="H41" s="5"/>
      <c r="I41" s="5"/>
      <c r="J41" s="5"/>
      <c r="K41" s="5"/>
      <c r="L41" s="4"/>
      <c r="M41" s="5"/>
      <c r="N41" s="5"/>
      <c r="O41" s="5"/>
      <c r="P41" s="3"/>
      <c r="Q41" s="6"/>
      <c r="R41" s="3"/>
      <c r="S41" s="5"/>
      <c r="T41" s="5"/>
      <c r="U41" s="5"/>
      <c r="V41" s="5"/>
      <c r="W41" s="5"/>
      <c r="X41" s="5"/>
      <c r="Y41" s="5"/>
    </row>
    <row r="42" spans="2:25" ht="15" customHeight="1" x14ac:dyDescent="0.15">
      <c r="D42" s="3"/>
      <c r="E42" s="6"/>
      <c r="F42" s="5"/>
      <c r="G42" s="5"/>
      <c r="H42" s="5"/>
      <c r="I42" s="5"/>
      <c r="J42" s="5"/>
      <c r="K42" s="5"/>
      <c r="L42" s="5"/>
      <c r="M42" s="5"/>
      <c r="N42" s="5"/>
      <c r="O42" s="5"/>
      <c r="P42" s="3"/>
      <c r="Q42" s="6"/>
      <c r="R42" s="5"/>
      <c r="S42" s="5"/>
      <c r="T42" s="5"/>
      <c r="U42" s="5"/>
      <c r="V42" s="5"/>
      <c r="W42" s="5"/>
      <c r="X42" s="5"/>
      <c r="Y42" s="5"/>
    </row>
    <row r="43" spans="2:25" s="5" customFormat="1" ht="14.1" customHeight="1" x14ac:dyDescent="0.15">
      <c r="B43" s="2"/>
      <c r="C43" s="2"/>
      <c r="D43" s="2"/>
      <c r="E43" s="2"/>
      <c r="F43" s="2"/>
      <c r="G43" s="2"/>
      <c r="H43" s="2"/>
      <c r="I43" s="2"/>
      <c r="J43" s="2"/>
      <c r="K43" s="2"/>
      <c r="L43" s="2"/>
      <c r="M43" s="2"/>
      <c r="N43" s="2"/>
      <c r="O43" s="2"/>
      <c r="P43" s="2"/>
      <c r="Q43" s="2"/>
      <c r="R43" s="2"/>
      <c r="S43" s="2"/>
      <c r="T43" s="2"/>
      <c r="U43" s="2"/>
      <c r="V43" s="2"/>
      <c r="W43" s="2"/>
      <c r="X43" s="2"/>
      <c r="Y43" s="2"/>
    </row>
    <row r="44" spans="2:25" s="5" customFormat="1" ht="14.1" customHeight="1" x14ac:dyDescent="0.15">
      <c r="B44" s="2"/>
      <c r="C44" s="2"/>
      <c r="D44" s="2"/>
      <c r="E44" s="2"/>
      <c r="F44" s="2"/>
      <c r="G44" s="2"/>
      <c r="H44" s="2"/>
      <c r="I44" s="2"/>
      <c r="J44" s="2"/>
      <c r="K44" s="2"/>
      <c r="L44" s="2"/>
      <c r="M44" s="2"/>
      <c r="N44" s="2"/>
      <c r="O44" s="2"/>
      <c r="P44" s="2"/>
      <c r="Q44" s="2"/>
      <c r="R44" s="2"/>
      <c r="S44" s="2"/>
      <c r="T44" s="2"/>
      <c r="U44" s="2"/>
      <c r="V44" s="2"/>
      <c r="W44" s="2"/>
      <c r="X44" s="2"/>
      <c r="Y44" s="2"/>
    </row>
    <row r="45" spans="2:25" s="5" customFormat="1" ht="14.1" customHeight="1" x14ac:dyDescent="0.15">
      <c r="B45" s="2"/>
      <c r="C45" s="2"/>
      <c r="D45" s="2"/>
      <c r="E45" s="2"/>
      <c r="F45" s="2"/>
      <c r="G45" s="2"/>
      <c r="H45" s="2"/>
      <c r="I45" s="2"/>
      <c r="J45" s="2"/>
      <c r="K45" s="2"/>
      <c r="L45" s="2"/>
      <c r="M45" s="2"/>
      <c r="N45" s="2"/>
      <c r="O45" s="2"/>
      <c r="P45" s="2"/>
      <c r="Q45" s="2"/>
      <c r="R45" s="2"/>
      <c r="S45" s="2"/>
      <c r="T45" s="2"/>
      <c r="U45" s="2"/>
      <c r="V45" s="2"/>
      <c r="W45" s="2"/>
      <c r="X45" s="2"/>
      <c r="Y45" s="2"/>
    </row>
    <row r="46" spans="2:25" s="5" customFormat="1" ht="14.1" customHeight="1" x14ac:dyDescent="0.15">
      <c r="B46" s="2"/>
      <c r="C46" s="2"/>
      <c r="D46" s="2"/>
      <c r="E46" s="2"/>
      <c r="F46" s="2"/>
      <c r="G46" s="2"/>
      <c r="H46" s="2"/>
      <c r="I46" s="2"/>
      <c r="J46" s="2"/>
      <c r="K46" s="2"/>
      <c r="L46" s="2"/>
      <c r="M46" s="2"/>
      <c r="N46" s="2"/>
      <c r="O46" s="2"/>
      <c r="P46" s="2"/>
      <c r="Q46" s="2"/>
      <c r="R46" s="2"/>
      <c r="S46" s="2"/>
      <c r="T46" s="2"/>
      <c r="U46" s="2"/>
      <c r="V46" s="2"/>
      <c r="W46" s="2"/>
      <c r="X46" s="2"/>
      <c r="Y46" s="2"/>
    </row>
    <row r="47" spans="2:25" s="5" customFormat="1" ht="14.1" customHeight="1" x14ac:dyDescent="0.15">
      <c r="B47" s="2"/>
      <c r="C47" s="2"/>
      <c r="D47" s="2"/>
      <c r="E47" s="2"/>
      <c r="F47" s="2"/>
      <c r="G47" s="2"/>
      <c r="H47" s="2"/>
      <c r="I47" s="2"/>
      <c r="J47" s="2"/>
      <c r="K47" s="2"/>
      <c r="L47" s="2"/>
      <c r="M47" s="2"/>
      <c r="N47" s="2"/>
      <c r="O47" s="2"/>
      <c r="P47" s="2"/>
      <c r="Q47" s="2"/>
      <c r="R47" s="2"/>
      <c r="S47" s="2"/>
      <c r="T47" s="2"/>
      <c r="U47" s="2"/>
      <c r="V47" s="2"/>
      <c r="W47" s="2"/>
      <c r="X47" s="2"/>
      <c r="Y47" s="2"/>
    </row>
    <row r="48" spans="2:25" s="5" customFormat="1" ht="14.1" customHeight="1" x14ac:dyDescent="0.15">
      <c r="B48" s="2"/>
      <c r="C48" s="2"/>
      <c r="D48" s="2"/>
      <c r="E48" s="2"/>
      <c r="F48" s="2"/>
      <c r="G48" s="2"/>
      <c r="H48" s="2"/>
      <c r="I48" s="2"/>
      <c r="J48" s="2"/>
      <c r="K48" s="2"/>
      <c r="L48" s="2"/>
      <c r="M48" s="2"/>
      <c r="N48" s="2"/>
      <c r="O48" s="2"/>
      <c r="P48" s="2"/>
      <c r="Q48" s="2"/>
      <c r="R48" s="2"/>
      <c r="S48" s="2"/>
      <c r="T48" s="2"/>
      <c r="U48" s="2"/>
      <c r="V48" s="2"/>
      <c r="W48" s="2"/>
      <c r="X48" s="2"/>
      <c r="Y48" s="2"/>
    </row>
    <row r="49" spans="2:26" s="5" customFormat="1" ht="14.1" customHeight="1" x14ac:dyDescent="0.15">
      <c r="B49" s="2"/>
      <c r="C49" s="2"/>
      <c r="D49" s="2"/>
      <c r="E49" s="2"/>
      <c r="F49" s="2"/>
      <c r="G49" s="2"/>
      <c r="H49" s="2"/>
      <c r="I49" s="2"/>
      <c r="J49" s="2"/>
      <c r="K49" s="2"/>
      <c r="L49" s="2"/>
      <c r="M49" s="2"/>
      <c r="N49" s="2"/>
      <c r="O49" s="2"/>
      <c r="P49" s="2"/>
      <c r="Q49" s="2"/>
      <c r="R49" s="2"/>
      <c r="S49" s="2"/>
      <c r="T49" s="2"/>
      <c r="U49" s="2"/>
      <c r="V49" s="2"/>
      <c r="W49" s="2"/>
      <c r="X49" s="2"/>
      <c r="Y49" s="2"/>
    </row>
    <row r="50" spans="2:26" s="5" customFormat="1" ht="14.1" customHeight="1" x14ac:dyDescent="0.15">
      <c r="B50" s="2"/>
      <c r="C50" s="2"/>
      <c r="D50" s="2"/>
      <c r="E50" s="2"/>
      <c r="F50" s="2"/>
      <c r="G50" s="2"/>
      <c r="H50" s="2"/>
      <c r="I50" s="2"/>
      <c r="J50" s="2"/>
      <c r="K50" s="2"/>
      <c r="L50" s="2"/>
      <c r="M50" s="2"/>
      <c r="N50" s="2"/>
      <c r="O50" s="2"/>
      <c r="P50" s="2"/>
      <c r="Q50" s="2"/>
      <c r="R50" s="2"/>
      <c r="S50" s="2"/>
      <c r="T50" s="2"/>
      <c r="U50" s="2"/>
      <c r="V50" s="2"/>
      <c r="W50" s="2"/>
      <c r="X50" s="2"/>
      <c r="Y50" s="2"/>
    </row>
    <row r="51" spans="2:26" s="5" customFormat="1" ht="14.1" customHeight="1" x14ac:dyDescent="0.15">
      <c r="B51" s="2"/>
      <c r="C51" s="2"/>
      <c r="D51" s="2"/>
      <c r="E51" s="2"/>
      <c r="F51" s="2"/>
      <c r="G51" s="2"/>
      <c r="H51" s="2"/>
      <c r="I51" s="2"/>
      <c r="J51" s="2"/>
      <c r="K51" s="2"/>
      <c r="L51" s="2"/>
      <c r="M51" s="2"/>
      <c r="N51" s="2"/>
      <c r="O51" s="2"/>
      <c r="P51" s="2"/>
      <c r="Q51" s="2"/>
      <c r="R51" s="2"/>
      <c r="S51" s="2"/>
      <c r="T51" s="2"/>
      <c r="U51" s="2"/>
      <c r="V51" s="2"/>
      <c r="W51" s="2"/>
      <c r="X51" s="2"/>
      <c r="Y51" s="2"/>
    </row>
    <row r="52" spans="2:26" s="5" customFormat="1" ht="14.1" customHeight="1" x14ac:dyDescent="0.15">
      <c r="B52" s="2"/>
      <c r="C52" s="2"/>
      <c r="D52" s="2"/>
      <c r="E52" s="2"/>
      <c r="F52" s="2"/>
      <c r="G52" s="2"/>
      <c r="H52" s="2"/>
      <c r="I52" s="2"/>
      <c r="J52" s="2"/>
      <c r="K52" s="2"/>
      <c r="L52" s="2"/>
      <c r="M52" s="2"/>
      <c r="N52" s="2"/>
      <c r="O52" s="2"/>
      <c r="P52" s="2"/>
      <c r="Q52" s="2"/>
      <c r="R52" s="2"/>
      <c r="S52" s="2"/>
      <c r="T52" s="2"/>
      <c r="U52" s="2"/>
      <c r="V52" s="2"/>
      <c r="W52" s="2"/>
      <c r="X52" s="2"/>
      <c r="Y52" s="2"/>
    </row>
    <row r="53" spans="2:26" s="5" customFormat="1" ht="14.1" customHeight="1" x14ac:dyDescent="0.15">
      <c r="B53" s="2"/>
      <c r="C53" s="2"/>
      <c r="D53" s="2"/>
      <c r="E53" s="2"/>
      <c r="F53" s="2"/>
      <c r="G53" s="2"/>
      <c r="H53" s="2"/>
      <c r="I53" s="2"/>
      <c r="J53" s="2"/>
      <c r="K53" s="2"/>
      <c r="L53" s="2"/>
      <c r="M53" s="2"/>
      <c r="N53" s="2"/>
      <c r="O53" s="2"/>
      <c r="P53" s="2"/>
      <c r="Q53" s="2"/>
      <c r="R53" s="2"/>
      <c r="S53" s="2"/>
      <c r="T53" s="2"/>
      <c r="U53" s="2"/>
      <c r="V53" s="2"/>
      <c r="W53" s="2"/>
      <c r="X53" s="2"/>
      <c r="Y53" s="2"/>
    </row>
    <row r="54" spans="2:26" s="5" customFormat="1" ht="14.1" customHeight="1" x14ac:dyDescent="0.15">
      <c r="B54" s="2"/>
      <c r="C54" s="2"/>
      <c r="D54" s="2"/>
      <c r="E54" s="2"/>
      <c r="F54" s="2"/>
      <c r="G54" s="2"/>
      <c r="H54" s="2"/>
      <c r="I54" s="2"/>
      <c r="J54" s="2"/>
      <c r="K54" s="2"/>
      <c r="L54" s="2"/>
      <c r="M54" s="2"/>
      <c r="N54" s="2"/>
      <c r="O54" s="2"/>
      <c r="P54" s="2"/>
      <c r="Q54" s="2"/>
      <c r="R54" s="2"/>
      <c r="S54" s="2"/>
      <c r="T54" s="2"/>
      <c r="U54" s="2"/>
      <c r="V54" s="2"/>
      <c r="W54" s="2"/>
      <c r="X54" s="2"/>
      <c r="Y54" s="2"/>
    </row>
    <row r="55" spans="2:26" s="5" customFormat="1" ht="14.1" customHeight="1" x14ac:dyDescent="0.15">
      <c r="B55" s="2"/>
      <c r="C55" s="2"/>
      <c r="D55" s="2"/>
      <c r="E55" s="2"/>
      <c r="F55" s="2"/>
      <c r="G55" s="2"/>
      <c r="H55" s="2"/>
      <c r="I55" s="2"/>
      <c r="J55" s="2"/>
      <c r="K55" s="2"/>
      <c r="L55" s="2"/>
      <c r="M55" s="2"/>
      <c r="N55" s="2"/>
      <c r="O55" s="2"/>
      <c r="P55" s="2"/>
      <c r="Q55" s="2"/>
      <c r="R55" s="2"/>
      <c r="S55" s="2"/>
      <c r="T55" s="2"/>
      <c r="U55" s="2"/>
      <c r="V55" s="2"/>
      <c r="W55" s="2"/>
      <c r="X55" s="2"/>
      <c r="Y55" s="2"/>
    </row>
    <row r="56" spans="2:26" s="5" customFormat="1" ht="14.1" customHeight="1" x14ac:dyDescent="0.15">
      <c r="B56" s="2"/>
      <c r="C56" s="2"/>
      <c r="D56" s="2"/>
      <c r="E56" s="2"/>
      <c r="F56" s="2"/>
      <c r="G56" s="2"/>
      <c r="H56" s="2"/>
      <c r="I56" s="2"/>
      <c r="J56" s="2"/>
      <c r="K56" s="2"/>
      <c r="L56" s="2"/>
      <c r="M56" s="2"/>
      <c r="N56" s="2"/>
      <c r="O56" s="2"/>
      <c r="P56" s="2"/>
      <c r="Q56" s="2"/>
      <c r="R56" s="2"/>
      <c r="S56" s="2"/>
      <c r="T56" s="2"/>
      <c r="U56" s="2"/>
      <c r="V56" s="2"/>
      <c r="W56" s="2"/>
      <c r="X56" s="2"/>
      <c r="Y56" s="2"/>
    </row>
    <row r="57" spans="2:26" s="5" customFormat="1" ht="15" customHeight="1" x14ac:dyDescent="0.15">
      <c r="B57" s="2"/>
      <c r="C57" s="2"/>
      <c r="D57" s="2"/>
      <c r="E57" s="2"/>
      <c r="F57" s="2"/>
      <c r="G57" s="2"/>
      <c r="H57" s="2"/>
      <c r="I57" s="2"/>
      <c r="J57" s="2"/>
      <c r="K57" s="2"/>
      <c r="L57" s="2"/>
      <c r="M57" s="2"/>
      <c r="N57" s="2"/>
      <c r="O57" s="2"/>
      <c r="P57" s="2"/>
      <c r="Q57" s="2"/>
      <c r="R57" s="2"/>
      <c r="S57" s="2"/>
      <c r="T57" s="2"/>
      <c r="U57" s="2"/>
      <c r="V57" s="2"/>
      <c r="W57" s="2"/>
      <c r="X57" s="2"/>
      <c r="Y57" s="2"/>
    </row>
    <row r="58" spans="2:26" ht="15" customHeight="1" x14ac:dyDescent="0.15">
      <c r="Z58" s="5"/>
    </row>
    <row r="59" spans="2:26" ht="27.95" customHeight="1" x14ac:dyDescent="0.15">
      <c r="Z59" s="5"/>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1"/>
  <dataValidations count="1">
    <dataValidation type="list" allowBlank="1" showInputMessage="1" showErrorMessage="1" sqref="E6:I6 M6:Q6 U6:Y6 E23:I23 M23:Q23 U23:Y23" xr:uid="{571C2617-3921-41B6-B954-48628127D817}">
      <formula1>INDIRECT(D6)</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2992A-A229-4DEE-8ADA-1720C7D448CD}">
  <sheetPr codeName="Sheet28"/>
  <dimension ref="B1:Z59"/>
  <sheetViews>
    <sheetView showGridLines="0" showZeros="0" view="pageBreakPreview" zoomScaleNormal="85" zoomScaleSheetLayoutView="100" workbookViewId="0"/>
  </sheetViews>
  <sheetFormatPr defaultColWidth="7.625" defaultRowHeight="27.95" customHeight="1" x14ac:dyDescent="0.15"/>
  <cols>
    <col min="1" max="1" width="7" style="2" customWidth="1"/>
    <col min="2" max="2" width="7.375" style="2" customWidth="1"/>
    <col min="3" max="3" width="5.875" style="2" customWidth="1"/>
    <col min="4" max="6" width="6.875" style="2" customWidth="1"/>
    <col min="7" max="8" width="5.875" style="2" customWidth="1"/>
    <col min="9" max="9" width="8.875" style="2" customWidth="1"/>
    <col min="10" max="10" width="7.375" style="2" customWidth="1"/>
    <col min="11" max="11" width="5.875" style="2" customWidth="1"/>
    <col min="12" max="14" width="6.75" style="2" customWidth="1"/>
    <col min="15" max="16" width="5.875" style="2" customWidth="1"/>
    <col min="17" max="17" width="8.875" style="2" customWidth="1"/>
    <col min="18" max="18" width="7.375" style="2" customWidth="1"/>
    <col min="19" max="19" width="5.875" style="2" customWidth="1"/>
    <col min="20" max="22" width="6.75" style="2" customWidth="1"/>
    <col min="23" max="24" width="5.875" style="2" customWidth="1"/>
    <col min="25" max="25" width="8.875" style="2" customWidth="1"/>
    <col min="26" max="16384" width="7.625" style="2"/>
  </cols>
  <sheetData>
    <row r="1" spans="2:25" ht="9" customHeight="1" x14ac:dyDescent="0.15"/>
    <row r="2" spans="2:25" ht="18" customHeight="1" x14ac:dyDescent="0.15">
      <c r="B2" s="136" t="s">
        <v>311</v>
      </c>
    </row>
    <row r="3" spans="2:25" ht="25.15" customHeight="1" x14ac:dyDescent="0.15">
      <c r="B3" s="724" t="s">
        <v>7</v>
      </c>
      <c r="C3" s="724"/>
      <c r="D3" s="724"/>
      <c r="E3" s="725" t="s">
        <v>97</v>
      </c>
      <c r="F3" s="725"/>
      <c r="G3" s="725"/>
      <c r="H3" s="725"/>
      <c r="I3" s="718" t="s">
        <v>1</v>
      </c>
      <c r="J3" s="719"/>
      <c r="K3" s="720"/>
      <c r="L3" s="690" t="s">
        <v>99</v>
      </c>
      <c r="M3" s="691"/>
      <c r="N3" s="692"/>
      <c r="O3" s="726" t="s">
        <v>43</v>
      </c>
      <c r="P3" s="727"/>
      <c r="Q3" s="728"/>
      <c r="R3" s="732" t="s">
        <v>70</v>
      </c>
      <c r="S3" s="733"/>
      <c r="T3" s="734"/>
      <c r="U3" s="708" t="s">
        <v>312</v>
      </c>
      <c r="V3" s="709"/>
      <c r="W3" s="710">
        <v>45642</v>
      </c>
      <c r="X3" s="711"/>
      <c r="Y3" s="712"/>
    </row>
    <row r="4" spans="2:25" ht="25.15" customHeight="1" x14ac:dyDescent="0.15">
      <c r="B4" s="716" t="s">
        <v>2</v>
      </c>
      <c r="C4" s="716"/>
      <c r="D4" s="716"/>
      <c r="E4" s="717" t="s">
        <v>98</v>
      </c>
      <c r="F4" s="717"/>
      <c r="G4" s="717"/>
      <c r="H4" s="717"/>
      <c r="I4" s="718" t="s">
        <v>6</v>
      </c>
      <c r="J4" s="719"/>
      <c r="K4" s="720"/>
      <c r="L4" s="660" t="s">
        <v>81</v>
      </c>
      <c r="M4" s="661"/>
      <c r="N4" s="662"/>
      <c r="O4" s="729"/>
      <c r="P4" s="730"/>
      <c r="Q4" s="731"/>
      <c r="R4" s="721" t="s">
        <v>71</v>
      </c>
      <c r="S4" s="722"/>
      <c r="T4" s="723"/>
      <c r="U4" s="606"/>
      <c r="V4" s="607"/>
      <c r="W4" s="713"/>
      <c r="X4" s="714"/>
      <c r="Y4" s="715"/>
    </row>
    <row r="5" spans="2:25" ht="15" customHeight="1" x14ac:dyDescent="0.15">
      <c r="B5" s="718" t="s">
        <v>313</v>
      </c>
      <c r="C5" s="719"/>
      <c r="D5" s="720"/>
      <c r="E5" s="137" t="s">
        <v>66</v>
      </c>
      <c r="F5" s="718" t="s">
        <v>314</v>
      </c>
      <c r="G5" s="719"/>
      <c r="H5" s="720"/>
      <c r="I5" s="138">
        <v>1</v>
      </c>
      <c r="J5" s="718" t="s">
        <v>313</v>
      </c>
      <c r="K5" s="719"/>
      <c r="L5" s="720"/>
      <c r="M5" s="137" t="s">
        <v>69</v>
      </c>
      <c r="N5" s="718" t="s">
        <v>314</v>
      </c>
      <c r="O5" s="719"/>
      <c r="P5" s="720"/>
      <c r="Q5" s="138">
        <v>1</v>
      </c>
      <c r="R5" s="718" t="s">
        <v>313</v>
      </c>
      <c r="S5" s="719"/>
      <c r="T5" s="720"/>
      <c r="U5" s="137"/>
      <c r="V5" s="718" t="s">
        <v>314</v>
      </c>
      <c r="W5" s="719"/>
      <c r="X5" s="720"/>
      <c r="Y5" s="138"/>
    </row>
    <row r="6" spans="2:25" ht="15" customHeight="1" x14ac:dyDescent="0.15">
      <c r="B6" s="718" t="s">
        <v>315</v>
      </c>
      <c r="C6" s="719"/>
      <c r="D6" s="7" t="s">
        <v>316</v>
      </c>
      <c r="E6" s="735" t="s">
        <v>49</v>
      </c>
      <c r="F6" s="736"/>
      <c r="G6" s="736"/>
      <c r="H6" s="736"/>
      <c r="I6" s="737"/>
      <c r="J6" s="718" t="s">
        <v>315</v>
      </c>
      <c r="K6" s="719"/>
      <c r="L6" s="7" t="s">
        <v>317</v>
      </c>
      <c r="M6" s="735" t="s">
        <v>318</v>
      </c>
      <c r="N6" s="736"/>
      <c r="O6" s="736"/>
      <c r="P6" s="736"/>
      <c r="Q6" s="737"/>
      <c r="R6" s="718" t="s">
        <v>315</v>
      </c>
      <c r="S6" s="719"/>
      <c r="T6" s="7"/>
      <c r="U6" s="735"/>
      <c r="V6" s="736"/>
      <c r="W6" s="736"/>
      <c r="X6" s="736"/>
      <c r="Y6" s="737"/>
    </row>
    <row r="7" spans="2:25" ht="15" customHeight="1" x14ac:dyDescent="0.15">
      <c r="B7" s="718" t="s">
        <v>319</v>
      </c>
      <c r="C7" s="720"/>
      <c r="D7" s="690" t="s">
        <v>320</v>
      </c>
      <c r="E7" s="692"/>
      <c r="F7" s="718" t="s">
        <v>321</v>
      </c>
      <c r="G7" s="720"/>
      <c r="H7" s="587" t="s">
        <v>322</v>
      </c>
      <c r="I7" s="587"/>
      <c r="J7" s="718" t="s">
        <v>319</v>
      </c>
      <c r="K7" s="720"/>
      <c r="L7" s="690" t="s">
        <v>323</v>
      </c>
      <c r="M7" s="692"/>
      <c r="N7" s="718" t="s">
        <v>321</v>
      </c>
      <c r="O7" s="720"/>
      <c r="P7" s="587" t="s">
        <v>324</v>
      </c>
      <c r="Q7" s="587"/>
      <c r="R7" s="718" t="s">
        <v>319</v>
      </c>
      <c r="S7" s="720"/>
      <c r="T7" s="690"/>
      <c r="U7" s="692"/>
      <c r="V7" s="718" t="s">
        <v>321</v>
      </c>
      <c r="W7" s="720"/>
      <c r="X7" s="587"/>
      <c r="Y7" s="587"/>
    </row>
    <row r="8" spans="2:25" ht="15" customHeight="1" x14ac:dyDescent="0.15">
      <c r="B8" s="739" t="s">
        <v>325</v>
      </c>
      <c r="C8" s="739"/>
      <c r="D8" s="7" t="s">
        <v>326</v>
      </c>
      <c r="E8" s="139" t="s">
        <v>327</v>
      </c>
      <c r="F8" s="738" t="s">
        <v>338</v>
      </c>
      <c r="G8" s="738"/>
      <c r="H8" s="738"/>
      <c r="I8" s="738"/>
      <c r="J8" s="739" t="s">
        <v>325</v>
      </c>
      <c r="K8" s="739"/>
      <c r="L8" s="7" t="s">
        <v>329</v>
      </c>
      <c r="M8" s="139" t="s">
        <v>327</v>
      </c>
      <c r="N8" s="738" t="s">
        <v>330</v>
      </c>
      <c r="O8" s="738"/>
      <c r="P8" s="738"/>
      <c r="Q8" s="738"/>
      <c r="R8" s="739" t="s">
        <v>325</v>
      </c>
      <c r="S8" s="739"/>
      <c r="T8" s="7"/>
      <c r="U8" s="139" t="s">
        <v>327</v>
      </c>
      <c r="V8" s="738"/>
      <c r="W8" s="738"/>
      <c r="X8" s="738"/>
      <c r="Y8" s="738"/>
    </row>
    <row r="9" spans="2:25" s="5" customFormat="1" ht="14.1" customHeight="1" x14ac:dyDescent="0.15">
      <c r="B9" s="740"/>
      <c r="C9" s="740"/>
      <c r="D9" s="740"/>
      <c r="E9" s="740"/>
      <c r="F9" s="740"/>
      <c r="G9" s="740"/>
      <c r="H9" s="740"/>
      <c r="I9" s="740"/>
      <c r="J9" s="742"/>
      <c r="K9" s="742"/>
      <c r="L9" s="742"/>
      <c r="M9" s="742"/>
      <c r="N9" s="742"/>
      <c r="O9" s="742"/>
      <c r="P9" s="742"/>
      <c r="Q9" s="742"/>
      <c r="R9" s="743"/>
      <c r="S9" s="743"/>
      <c r="T9" s="743"/>
      <c r="U9" s="743"/>
      <c r="V9" s="743"/>
      <c r="W9" s="743"/>
      <c r="X9" s="743"/>
      <c r="Y9" s="744"/>
    </row>
    <row r="10" spans="2:25" s="5" customFormat="1" ht="14.1" customHeight="1" x14ac:dyDescent="0.15">
      <c r="B10" s="741"/>
      <c r="C10" s="741"/>
      <c r="D10" s="741"/>
      <c r="E10" s="741"/>
      <c r="F10" s="741"/>
      <c r="G10" s="741"/>
      <c r="H10" s="741"/>
      <c r="I10" s="741"/>
      <c r="J10" s="742"/>
      <c r="K10" s="742"/>
      <c r="L10" s="742"/>
      <c r="M10" s="742"/>
      <c r="N10" s="742"/>
      <c r="O10" s="742"/>
      <c r="P10" s="742"/>
      <c r="Q10" s="742"/>
      <c r="R10" s="743"/>
      <c r="S10" s="743"/>
      <c r="T10" s="743"/>
      <c r="U10" s="743"/>
      <c r="V10" s="743"/>
      <c r="W10" s="743"/>
      <c r="X10" s="743"/>
      <c r="Y10" s="744"/>
    </row>
    <row r="11" spans="2:25" s="5" customFormat="1" ht="14.1" customHeight="1" x14ac:dyDescent="0.15">
      <c r="B11" s="741"/>
      <c r="C11" s="741"/>
      <c r="D11" s="741"/>
      <c r="E11" s="741"/>
      <c r="F11" s="741"/>
      <c r="G11" s="741"/>
      <c r="H11" s="741"/>
      <c r="I11" s="741"/>
      <c r="J11" s="742"/>
      <c r="K11" s="742"/>
      <c r="L11" s="742"/>
      <c r="M11" s="742"/>
      <c r="N11" s="742"/>
      <c r="O11" s="742"/>
      <c r="P11" s="742"/>
      <c r="Q11" s="742"/>
      <c r="R11" s="743"/>
      <c r="S11" s="743"/>
      <c r="T11" s="743"/>
      <c r="U11" s="743"/>
      <c r="V11" s="743"/>
      <c r="W11" s="743"/>
      <c r="X11" s="743"/>
      <c r="Y11" s="744"/>
    </row>
    <row r="12" spans="2:25" s="5" customFormat="1" ht="14.1" customHeight="1" x14ac:dyDescent="0.15">
      <c r="B12" s="741"/>
      <c r="C12" s="741"/>
      <c r="D12" s="741"/>
      <c r="E12" s="741"/>
      <c r="F12" s="741"/>
      <c r="G12" s="741"/>
      <c r="H12" s="741"/>
      <c r="I12" s="741"/>
      <c r="J12" s="742"/>
      <c r="K12" s="742"/>
      <c r="L12" s="742"/>
      <c r="M12" s="742"/>
      <c r="N12" s="742"/>
      <c r="O12" s="742"/>
      <c r="P12" s="742"/>
      <c r="Q12" s="742"/>
      <c r="R12" s="743"/>
      <c r="S12" s="743"/>
      <c r="T12" s="743"/>
      <c r="U12" s="743"/>
      <c r="V12" s="743"/>
      <c r="W12" s="743"/>
      <c r="X12" s="743"/>
      <c r="Y12" s="744"/>
    </row>
    <row r="13" spans="2:25" s="5" customFormat="1" ht="14.1" customHeight="1" x14ac:dyDescent="0.15">
      <c r="B13" s="741"/>
      <c r="C13" s="741"/>
      <c r="D13" s="741"/>
      <c r="E13" s="741"/>
      <c r="F13" s="741"/>
      <c r="G13" s="741"/>
      <c r="H13" s="741"/>
      <c r="I13" s="741"/>
      <c r="J13" s="742"/>
      <c r="K13" s="742"/>
      <c r="L13" s="742"/>
      <c r="M13" s="742"/>
      <c r="N13" s="742"/>
      <c r="O13" s="742"/>
      <c r="P13" s="742"/>
      <c r="Q13" s="742"/>
      <c r="R13" s="743"/>
      <c r="S13" s="743"/>
      <c r="T13" s="743"/>
      <c r="U13" s="743"/>
      <c r="V13" s="743"/>
      <c r="W13" s="743"/>
      <c r="X13" s="743"/>
      <c r="Y13" s="744"/>
    </row>
    <row r="14" spans="2:25" s="5" customFormat="1" ht="14.1" customHeight="1" x14ac:dyDescent="0.15">
      <c r="B14" s="741"/>
      <c r="C14" s="741"/>
      <c r="D14" s="741"/>
      <c r="E14" s="741"/>
      <c r="F14" s="741"/>
      <c r="G14" s="741"/>
      <c r="H14" s="741"/>
      <c r="I14" s="741"/>
      <c r="J14" s="742"/>
      <c r="K14" s="742"/>
      <c r="L14" s="742"/>
      <c r="M14" s="742"/>
      <c r="N14" s="742"/>
      <c r="O14" s="742"/>
      <c r="P14" s="742"/>
      <c r="Q14" s="742"/>
      <c r="R14" s="743"/>
      <c r="S14" s="743"/>
      <c r="T14" s="743"/>
      <c r="U14" s="743"/>
      <c r="V14" s="743"/>
      <c r="W14" s="743"/>
      <c r="X14" s="743"/>
      <c r="Y14" s="744"/>
    </row>
    <row r="15" spans="2:25" s="5" customFormat="1" ht="14.1" customHeight="1" x14ac:dyDescent="0.15">
      <c r="B15" s="741"/>
      <c r="C15" s="741"/>
      <c r="D15" s="741"/>
      <c r="E15" s="741"/>
      <c r="F15" s="741"/>
      <c r="G15" s="741"/>
      <c r="H15" s="741"/>
      <c r="I15" s="741"/>
      <c r="J15" s="742"/>
      <c r="K15" s="742"/>
      <c r="L15" s="742"/>
      <c r="M15" s="742"/>
      <c r="N15" s="742"/>
      <c r="O15" s="742"/>
      <c r="P15" s="742"/>
      <c r="Q15" s="742"/>
      <c r="R15" s="743"/>
      <c r="S15" s="743"/>
      <c r="T15" s="743"/>
      <c r="U15" s="743"/>
      <c r="V15" s="743"/>
      <c r="W15" s="743"/>
      <c r="X15" s="743"/>
      <c r="Y15" s="744"/>
    </row>
    <row r="16" spans="2:25" s="5" customFormat="1" ht="14.1" customHeight="1" x14ac:dyDescent="0.15">
      <c r="B16" s="741"/>
      <c r="C16" s="741"/>
      <c r="D16" s="741"/>
      <c r="E16" s="741"/>
      <c r="F16" s="741"/>
      <c r="G16" s="741"/>
      <c r="H16" s="741"/>
      <c r="I16" s="741"/>
      <c r="J16" s="742"/>
      <c r="K16" s="742"/>
      <c r="L16" s="742"/>
      <c r="M16" s="742"/>
      <c r="N16" s="742"/>
      <c r="O16" s="742"/>
      <c r="P16" s="742"/>
      <c r="Q16" s="742"/>
      <c r="R16" s="743"/>
      <c r="S16" s="743"/>
      <c r="T16" s="743"/>
      <c r="U16" s="743"/>
      <c r="V16" s="743"/>
      <c r="W16" s="743"/>
      <c r="X16" s="743"/>
      <c r="Y16" s="744"/>
    </row>
    <row r="17" spans="2:25" s="5" customFormat="1" ht="14.1" customHeight="1" x14ac:dyDescent="0.15">
      <c r="B17" s="741"/>
      <c r="C17" s="741"/>
      <c r="D17" s="741"/>
      <c r="E17" s="741"/>
      <c r="F17" s="741"/>
      <c r="G17" s="741"/>
      <c r="H17" s="741"/>
      <c r="I17" s="741"/>
      <c r="J17" s="742"/>
      <c r="K17" s="742"/>
      <c r="L17" s="742"/>
      <c r="M17" s="742"/>
      <c r="N17" s="742"/>
      <c r="O17" s="742"/>
      <c r="P17" s="742"/>
      <c r="Q17" s="742"/>
      <c r="R17" s="743"/>
      <c r="S17" s="743"/>
      <c r="T17" s="743"/>
      <c r="U17" s="743"/>
      <c r="V17" s="743"/>
      <c r="W17" s="743"/>
      <c r="X17" s="743"/>
      <c r="Y17" s="744"/>
    </row>
    <row r="18" spans="2:25" s="5" customFormat="1" ht="14.1" customHeight="1" x14ac:dyDescent="0.15">
      <c r="B18" s="741"/>
      <c r="C18" s="741"/>
      <c r="D18" s="741"/>
      <c r="E18" s="741"/>
      <c r="F18" s="741"/>
      <c r="G18" s="741"/>
      <c r="H18" s="741"/>
      <c r="I18" s="741"/>
      <c r="J18" s="742"/>
      <c r="K18" s="742"/>
      <c r="L18" s="742"/>
      <c r="M18" s="742"/>
      <c r="N18" s="742"/>
      <c r="O18" s="742"/>
      <c r="P18" s="742"/>
      <c r="Q18" s="742"/>
      <c r="R18" s="743"/>
      <c r="S18" s="743"/>
      <c r="T18" s="743"/>
      <c r="U18" s="743"/>
      <c r="V18" s="743"/>
      <c r="W18" s="743"/>
      <c r="X18" s="743"/>
      <c r="Y18" s="744"/>
    </row>
    <row r="19" spans="2:25" s="5" customFormat="1" ht="14.1" customHeight="1" x14ac:dyDescent="0.15">
      <c r="B19" s="741"/>
      <c r="C19" s="741"/>
      <c r="D19" s="741"/>
      <c r="E19" s="741"/>
      <c r="F19" s="741"/>
      <c r="G19" s="741"/>
      <c r="H19" s="741"/>
      <c r="I19" s="741"/>
      <c r="J19" s="742"/>
      <c r="K19" s="742"/>
      <c r="L19" s="742"/>
      <c r="M19" s="742"/>
      <c r="N19" s="742"/>
      <c r="O19" s="742"/>
      <c r="P19" s="742"/>
      <c r="Q19" s="742"/>
      <c r="R19" s="743"/>
      <c r="S19" s="743"/>
      <c r="T19" s="743"/>
      <c r="U19" s="743"/>
      <c r="V19" s="743"/>
      <c r="W19" s="743"/>
      <c r="X19" s="743"/>
      <c r="Y19" s="744"/>
    </row>
    <row r="20" spans="2:25" s="5" customFormat="1" ht="14.1" customHeight="1" x14ac:dyDescent="0.15">
      <c r="B20" s="741"/>
      <c r="C20" s="741"/>
      <c r="D20" s="741"/>
      <c r="E20" s="741"/>
      <c r="F20" s="741"/>
      <c r="G20" s="741"/>
      <c r="H20" s="741"/>
      <c r="I20" s="741"/>
      <c r="J20" s="742"/>
      <c r="K20" s="742"/>
      <c r="L20" s="742"/>
      <c r="M20" s="742"/>
      <c r="N20" s="742"/>
      <c r="O20" s="742"/>
      <c r="P20" s="742"/>
      <c r="Q20" s="742"/>
      <c r="R20" s="743"/>
      <c r="S20" s="743"/>
      <c r="T20" s="743"/>
      <c r="U20" s="743"/>
      <c r="V20" s="743"/>
      <c r="W20" s="743"/>
      <c r="X20" s="743"/>
      <c r="Y20" s="744"/>
    </row>
    <row r="21" spans="2:25" s="5" customFormat="1" ht="14.1" customHeight="1" x14ac:dyDescent="0.15">
      <c r="B21" s="741"/>
      <c r="C21" s="741"/>
      <c r="D21" s="741"/>
      <c r="E21" s="741"/>
      <c r="F21" s="741"/>
      <c r="G21" s="741"/>
      <c r="H21" s="741"/>
      <c r="I21" s="741"/>
      <c r="J21" s="742"/>
      <c r="K21" s="742"/>
      <c r="L21" s="742"/>
      <c r="M21" s="742"/>
      <c r="N21" s="742"/>
      <c r="O21" s="742"/>
      <c r="P21" s="742"/>
      <c r="Q21" s="742"/>
      <c r="R21" s="743"/>
      <c r="S21" s="743"/>
      <c r="T21" s="743"/>
      <c r="U21" s="743"/>
      <c r="V21" s="743"/>
      <c r="W21" s="743"/>
      <c r="X21" s="743"/>
      <c r="Y21" s="744"/>
    </row>
    <row r="22" spans="2:25" ht="15" customHeight="1" x14ac:dyDescent="0.15">
      <c r="B22" s="718" t="s">
        <v>313</v>
      </c>
      <c r="C22" s="719"/>
      <c r="D22" s="720"/>
      <c r="E22" s="137"/>
      <c r="F22" s="718" t="s">
        <v>314</v>
      </c>
      <c r="G22" s="719"/>
      <c r="H22" s="720"/>
      <c r="I22" s="138"/>
      <c r="J22" s="718" t="s">
        <v>313</v>
      </c>
      <c r="K22" s="719"/>
      <c r="L22" s="720"/>
      <c r="M22" s="137"/>
      <c r="N22" s="718" t="s">
        <v>314</v>
      </c>
      <c r="O22" s="719"/>
      <c r="P22" s="720"/>
      <c r="Q22" s="138"/>
      <c r="R22" s="718" t="s">
        <v>313</v>
      </c>
      <c r="S22" s="719"/>
      <c r="T22" s="720"/>
      <c r="U22" s="137"/>
      <c r="V22" s="718" t="s">
        <v>314</v>
      </c>
      <c r="W22" s="719"/>
      <c r="X22" s="720"/>
      <c r="Y22" s="138"/>
    </row>
    <row r="23" spans="2:25" ht="15" customHeight="1" x14ac:dyDescent="0.15">
      <c r="B23" s="718" t="s">
        <v>315</v>
      </c>
      <c r="C23" s="719"/>
      <c r="D23" s="7"/>
      <c r="E23" s="735"/>
      <c r="F23" s="736"/>
      <c r="G23" s="736"/>
      <c r="H23" s="736"/>
      <c r="I23" s="737"/>
      <c r="J23" s="718" t="s">
        <v>315</v>
      </c>
      <c r="K23" s="719"/>
      <c r="L23" s="7"/>
      <c r="M23" s="735"/>
      <c r="N23" s="736"/>
      <c r="O23" s="736"/>
      <c r="P23" s="736"/>
      <c r="Q23" s="737"/>
      <c r="R23" s="718" t="s">
        <v>315</v>
      </c>
      <c r="S23" s="719"/>
      <c r="T23" s="7"/>
      <c r="U23" s="735"/>
      <c r="V23" s="736"/>
      <c r="W23" s="736"/>
      <c r="X23" s="736"/>
      <c r="Y23" s="737"/>
    </row>
    <row r="24" spans="2:25" ht="15" customHeight="1" x14ac:dyDescent="0.15">
      <c r="B24" s="718" t="s">
        <v>319</v>
      </c>
      <c r="C24" s="720"/>
      <c r="D24" s="690"/>
      <c r="E24" s="692"/>
      <c r="F24" s="718" t="s">
        <v>321</v>
      </c>
      <c r="G24" s="720"/>
      <c r="H24" s="587"/>
      <c r="I24" s="587"/>
      <c r="J24" s="718" t="s">
        <v>319</v>
      </c>
      <c r="K24" s="720"/>
      <c r="L24" s="690"/>
      <c r="M24" s="692"/>
      <c r="N24" s="718" t="s">
        <v>321</v>
      </c>
      <c r="O24" s="720"/>
      <c r="P24" s="587"/>
      <c r="Q24" s="587"/>
      <c r="R24" s="718" t="s">
        <v>319</v>
      </c>
      <c r="S24" s="720"/>
      <c r="T24" s="690"/>
      <c r="U24" s="692"/>
      <c r="V24" s="718" t="s">
        <v>321</v>
      </c>
      <c r="W24" s="720"/>
      <c r="X24" s="587"/>
      <c r="Y24" s="587"/>
    </row>
    <row r="25" spans="2:25" ht="15" customHeight="1" x14ac:dyDescent="0.15">
      <c r="B25" s="739" t="s">
        <v>325</v>
      </c>
      <c r="C25" s="739"/>
      <c r="D25" s="7"/>
      <c r="E25" s="139" t="s">
        <v>327</v>
      </c>
      <c r="F25" s="738"/>
      <c r="G25" s="738"/>
      <c r="H25" s="738"/>
      <c r="I25" s="738"/>
      <c r="J25" s="739" t="s">
        <v>325</v>
      </c>
      <c r="K25" s="739"/>
      <c r="L25" s="7"/>
      <c r="M25" s="139" t="s">
        <v>327</v>
      </c>
      <c r="N25" s="738"/>
      <c r="O25" s="738"/>
      <c r="P25" s="738"/>
      <c r="Q25" s="738"/>
      <c r="R25" s="739" t="s">
        <v>325</v>
      </c>
      <c r="S25" s="739"/>
      <c r="T25" s="7"/>
      <c r="U25" s="139" t="s">
        <v>327</v>
      </c>
      <c r="V25" s="738"/>
      <c r="W25" s="738"/>
      <c r="X25" s="738"/>
      <c r="Y25" s="738"/>
    </row>
    <row r="26" spans="2:25" s="5" customFormat="1" ht="14.1" customHeight="1" x14ac:dyDescent="0.15">
      <c r="B26" s="740"/>
      <c r="C26" s="740"/>
      <c r="D26" s="740"/>
      <c r="E26" s="740"/>
      <c r="F26" s="740"/>
      <c r="G26" s="740"/>
      <c r="H26" s="740"/>
      <c r="I26" s="740"/>
      <c r="J26" s="742"/>
      <c r="K26" s="742"/>
      <c r="L26" s="742"/>
      <c r="M26" s="742"/>
      <c r="N26" s="742"/>
      <c r="O26" s="742"/>
      <c r="P26" s="742"/>
      <c r="Q26" s="742"/>
      <c r="R26" s="745"/>
      <c r="S26" s="746"/>
      <c r="T26" s="746"/>
      <c r="U26" s="746"/>
      <c r="V26" s="746"/>
      <c r="W26" s="746"/>
      <c r="X26" s="746"/>
      <c r="Y26" s="747"/>
    </row>
    <row r="27" spans="2:25" s="5" customFormat="1" ht="14.1" customHeight="1" x14ac:dyDescent="0.15">
      <c r="B27" s="741"/>
      <c r="C27" s="741"/>
      <c r="D27" s="741"/>
      <c r="E27" s="741"/>
      <c r="F27" s="741"/>
      <c r="G27" s="741"/>
      <c r="H27" s="741"/>
      <c r="I27" s="741"/>
      <c r="J27" s="742"/>
      <c r="K27" s="742"/>
      <c r="L27" s="742"/>
      <c r="M27" s="742"/>
      <c r="N27" s="742"/>
      <c r="O27" s="742"/>
      <c r="P27" s="742"/>
      <c r="Q27" s="742"/>
      <c r="R27" s="748"/>
      <c r="S27" s="743"/>
      <c r="T27" s="743"/>
      <c r="U27" s="743"/>
      <c r="V27" s="743"/>
      <c r="W27" s="743"/>
      <c r="X27" s="743"/>
      <c r="Y27" s="744"/>
    </row>
    <row r="28" spans="2:25" s="5" customFormat="1" ht="14.1" customHeight="1" x14ac:dyDescent="0.15">
      <c r="B28" s="741"/>
      <c r="C28" s="741"/>
      <c r="D28" s="741"/>
      <c r="E28" s="741"/>
      <c r="F28" s="741"/>
      <c r="G28" s="741"/>
      <c r="H28" s="741"/>
      <c r="I28" s="741"/>
      <c r="J28" s="742"/>
      <c r="K28" s="742"/>
      <c r="L28" s="742"/>
      <c r="M28" s="742"/>
      <c r="N28" s="742"/>
      <c r="O28" s="742"/>
      <c r="P28" s="742"/>
      <c r="Q28" s="742"/>
      <c r="R28" s="748"/>
      <c r="S28" s="743"/>
      <c r="T28" s="743"/>
      <c r="U28" s="743"/>
      <c r="V28" s="743"/>
      <c r="W28" s="743"/>
      <c r="X28" s="743"/>
      <c r="Y28" s="744"/>
    </row>
    <row r="29" spans="2:25" s="5" customFormat="1" ht="14.1" customHeight="1" x14ac:dyDescent="0.15">
      <c r="B29" s="741"/>
      <c r="C29" s="741"/>
      <c r="D29" s="741"/>
      <c r="E29" s="741"/>
      <c r="F29" s="741"/>
      <c r="G29" s="741"/>
      <c r="H29" s="741"/>
      <c r="I29" s="741"/>
      <c r="J29" s="742"/>
      <c r="K29" s="742"/>
      <c r="L29" s="742"/>
      <c r="M29" s="742"/>
      <c r="N29" s="742"/>
      <c r="O29" s="742"/>
      <c r="P29" s="742"/>
      <c r="Q29" s="742"/>
      <c r="R29" s="748"/>
      <c r="S29" s="743"/>
      <c r="T29" s="743"/>
      <c r="U29" s="743"/>
      <c r="V29" s="743"/>
      <c r="W29" s="743"/>
      <c r="X29" s="743"/>
      <c r="Y29" s="744"/>
    </row>
    <row r="30" spans="2:25" s="5" customFormat="1" ht="14.1" customHeight="1" x14ac:dyDescent="0.15">
      <c r="B30" s="741"/>
      <c r="C30" s="741"/>
      <c r="D30" s="741"/>
      <c r="E30" s="741"/>
      <c r="F30" s="741"/>
      <c r="G30" s="741"/>
      <c r="H30" s="741"/>
      <c r="I30" s="741"/>
      <c r="J30" s="742"/>
      <c r="K30" s="742"/>
      <c r="L30" s="742"/>
      <c r="M30" s="742"/>
      <c r="N30" s="742"/>
      <c r="O30" s="742"/>
      <c r="P30" s="742"/>
      <c r="Q30" s="742"/>
      <c r="R30" s="748"/>
      <c r="S30" s="743"/>
      <c r="T30" s="743"/>
      <c r="U30" s="743"/>
      <c r="V30" s="743"/>
      <c r="W30" s="743"/>
      <c r="X30" s="743"/>
      <c r="Y30" s="744"/>
    </row>
    <row r="31" spans="2:25" s="5" customFormat="1" ht="14.1" customHeight="1" x14ac:dyDescent="0.15">
      <c r="B31" s="741"/>
      <c r="C31" s="741"/>
      <c r="D31" s="741"/>
      <c r="E31" s="741"/>
      <c r="F31" s="741"/>
      <c r="G31" s="741"/>
      <c r="H31" s="741"/>
      <c r="I31" s="741"/>
      <c r="J31" s="742"/>
      <c r="K31" s="742"/>
      <c r="L31" s="742"/>
      <c r="M31" s="742"/>
      <c r="N31" s="742"/>
      <c r="O31" s="742"/>
      <c r="P31" s="742"/>
      <c r="Q31" s="742"/>
      <c r="R31" s="748"/>
      <c r="S31" s="743"/>
      <c r="T31" s="743"/>
      <c r="U31" s="743"/>
      <c r="V31" s="743"/>
      <c r="W31" s="743"/>
      <c r="X31" s="743"/>
      <c r="Y31" s="744"/>
    </row>
    <row r="32" spans="2:25" s="5" customFormat="1" ht="14.1" customHeight="1" x14ac:dyDescent="0.15">
      <c r="B32" s="741"/>
      <c r="C32" s="741"/>
      <c r="D32" s="741"/>
      <c r="E32" s="741"/>
      <c r="F32" s="741"/>
      <c r="G32" s="741"/>
      <c r="H32" s="741"/>
      <c r="I32" s="741"/>
      <c r="J32" s="742"/>
      <c r="K32" s="742"/>
      <c r="L32" s="742"/>
      <c r="M32" s="742"/>
      <c r="N32" s="742"/>
      <c r="O32" s="742"/>
      <c r="P32" s="742"/>
      <c r="Q32" s="742"/>
      <c r="R32" s="748"/>
      <c r="S32" s="743"/>
      <c r="T32" s="743"/>
      <c r="U32" s="743"/>
      <c r="V32" s="743"/>
      <c r="W32" s="743"/>
      <c r="X32" s="743"/>
      <c r="Y32" s="744"/>
    </row>
    <row r="33" spans="2:25" s="5" customFormat="1" ht="14.1" customHeight="1" x14ac:dyDescent="0.15">
      <c r="B33" s="741"/>
      <c r="C33" s="741"/>
      <c r="D33" s="741"/>
      <c r="E33" s="741"/>
      <c r="F33" s="741"/>
      <c r="G33" s="741"/>
      <c r="H33" s="741"/>
      <c r="I33" s="741"/>
      <c r="J33" s="742"/>
      <c r="K33" s="742"/>
      <c r="L33" s="742"/>
      <c r="M33" s="742"/>
      <c r="N33" s="742"/>
      <c r="O33" s="742"/>
      <c r="P33" s="742"/>
      <c r="Q33" s="742"/>
      <c r="R33" s="748"/>
      <c r="S33" s="743"/>
      <c r="T33" s="743"/>
      <c r="U33" s="743"/>
      <c r="V33" s="743"/>
      <c r="W33" s="743"/>
      <c r="X33" s="743"/>
      <c r="Y33" s="744"/>
    </row>
    <row r="34" spans="2:25" s="5" customFormat="1" ht="14.1" customHeight="1" x14ac:dyDescent="0.15">
      <c r="B34" s="741"/>
      <c r="C34" s="741"/>
      <c r="D34" s="741"/>
      <c r="E34" s="741"/>
      <c r="F34" s="741"/>
      <c r="G34" s="741"/>
      <c r="H34" s="741"/>
      <c r="I34" s="741"/>
      <c r="J34" s="742"/>
      <c r="K34" s="742"/>
      <c r="L34" s="742"/>
      <c r="M34" s="742"/>
      <c r="N34" s="742"/>
      <c r="O34" s="742"/>
      <c r="P34" s="742"/>
      <c r="Q34" s="742"/>
      <c r="R34" s="748"/>
      <c r="S34" s="743"/>
      <c r="T34" s="743"/>
      <c r="U34" s="743"/>
      <c r="V34" s="743"/>
      <c r="W34" s="743"/>
      <c r="X34" s="743"/>
      <c r="Y34" s="744"/>
    </row>
    <row r="35" spans="2:25" s="5" customFormat="1" ht="14.1" customHeight="1" x14ac:dyDescent="0.15">
      <c r="B35" s="741"/>
      <c r="C35" s="741"/>
      <c r="D35" s="741"/>
      <c r="E35" s="741"/>
      <c r="F35" s="741"/>
      <c r="G35" s="741"/>
      <c r="H35" s="741"/>
      <c r="I35" s="741"/>
      <c r="J35" s="742"/>
      <c r="K35" s="742"/>
      <c r="L35" s="742"/>
      <c r="M35" s="742"/>
      <c r="N35" s="742"/>
      <c r="O35" s="742"/>
      <c r="P35" s="742"/>
      <c r="Q35" s="742"/>
      <c r="R35" s="748"/>
      <c r="S35" s="743"/>
      <c r="T35" s="743"/>
      <c r="U35" s="743"/>
      <c r="V35" s="743"/>
      <c r="W35" s="743"/>
      <c r="X35" s="743"/>
      <c r="Y35" s="744"/>
    </row>
    <row r="36" spans="2:25" s="5" customFormat="1" ht="14.1" customHeight="1" x14ac:dyDescent="0.15">
      <c r="B36" s="741"/>
      <c r="C36" s="741"/>
      <c r="D36" s="741"/>
      <c r="E36" s="741"/>
      <c r="F36" s="741"/>
      <c r="G36" s="741"/>
      <c r="H36" s="741"/>
      <c r="I36" s="741"/>
      <c r="J36" s="742"/>
      <c r="K36" s="742"/>
      <c r="L36" s="742"/>
      <c r="M36" s="742"/>
      <c r="N36" s="742"/>
      <c r="O36" s="742"/>
      <c r="P36" s="742"/>
      <c r="Q36" s="742"/>
      <c r="R36" s="748"/>
      <c r="S36" s="743"/>
      <c r="T36" s="743"/>
      <c r="U36" s="743"/>
      <c r="V36" s="743"/>
      <c r="W36" s="743"/>
      <c r="X36" s="743"/>
      <c r="Y36" s="744"/>
    </row>
    <row r="37" spans="2:25" s="5" customFormat="1" ht="14.1" customHeight="1" x14ac:dyDescent="0.15">
      <c r="B37" s="741"/>
      <c r="C37" s="741"/>
      <c r="D37" s="741"/>
      <c r="E37" s="741"/>
      <c r="F37" s="741"/>
      <c r="G37" s="741"/>
      <c r="H37" s="741"/>
      <c r="I37" s="741"/>
      <c r="J37" s="742"/>
      <c r="K37" s="742"/>
      <c r="L37" s="742"/>
      <c r="M37" s="742"/>
      <c r="N37" s="742"/>
      <c r="O37" s="742"/>
      <c r="P37" s="742"/>
      <c r="Q37" s="742"/>
      <c r="R37" s="748"/>
      <c r="S37" s="743"/>
      <c r="T37" s="743"/>
      <c r="U37" s="743"/>
      <c r="V37" s="743"/>
      <c r="W37" s="743"/>
      <c r="X37" s="743"/>
      <c r="Y37" s="744"/>
    </row>
    <row r="38" spans="2:25" s="5" customFormat="1" ht="14.1" customHeight="1" x14ac:dyDescent="0.15">
      <c r="B38" s="741"/>
      <c r="C38" s="741"/>
      <c r="D38" s="741"/>
      <c r="E38" s="741"/>
      <c r="F38" s="741"/>
      <c r="G38" s="741"/>
      <c r="H38" s="741"/>
      <c r="I38" s="741"/>
      <c r="J38" s="742"/>
      <c r="K38" s="742"/>
      <c r="L38" s="742"/>
      <c r="M38" s="742"/>
      <c r="N38" s="742"/>
      <c r="O38" s="742"/>
      <c r="P38" s="742"/>
      <c r="Q38" s="742"/>
      <c r="R38" s="749"/>
      <c r="S38" s="750"/>
      <c r="T38" s="750"/>
      <c r="U38" s="750"/>
      <c r="V38" s="750"/>
      <c r="W38" s="750"/>
      <c r="X38" s="750"/>
      <c r="Y38" s="751"/>
    </row>
    <row r="39" spans="2:25" ht="15" customHeight="1" x14ac:dyDescent="0.15">
      <c r="B39" s="141"/>
      <c r="C39" s="142" t="s">
        <v>335</v>
      </c>
      <c r="D39" s="5"/>
      <c r="E39" s="141"/>
      <c r="F39" s="141"/>
      <c r="G39" s="141"/>
      <c r="H39" s="141"/>
      <c r="I39" s="141"/>
      <c r="J39" s="3"/>
      <c r="K39" s="3"/>
      <c r="L39" s="3"/>
      <c r="M39" s="3"/>
      <c r="N39" s="3"/>
      <c r="O39" s="3"/>
      <c r="P39" s="3"/>
      <c r="Q39" s="3"/>
      <c r="R39" s="140"/>
      <c r="S39" s="140"/>
      <c r="T39" s="140"/>
      <c r="U39" s="140"/>
      <c r="V39" s="140"/>
      <c r="W39" s="140"/>
      <c r="X39" s="140"/>
      <c r="Y39" s="140"/>
    </row>
    <row r="40" spans="2:25" ht="15" customHeight="1" x14ac:dyDescent="0.15">
      <c r="B40" s="3"/>
      <c r="C40" s="6" t="s">
        <v>336</v>
      </c>
      <c r="D40" s="5"/>
      <c r="E40" s="5"/>
      <c r="F40" s="5"/>
      <c r="G40" s="5"/>
      <c r="H40" s="5"/>
      <c r="I40" s="5"/>
      <c r="J40" s="5"/>
      <c r="K40" s="5"/>
      <c r="L40" s="5"/>
      <c r="M40" s="5"/>
      <c r="N40" s="5"/>
      <c r="O40" s="3"/>
      <c r="P40" s="6"/>
      <c r="Q40" s="5"/>
      <c r="R40" s="5"/>
      <c r="S40" s="5"/>
      <c r="T40" s="5"/>
      <c r="U40" s="5"/>
      <c r="V40" s="5"/>
      <c r="W40" s="5"/>
      <c r="X40" s="5"/>
      <c r="Y40" s="5"/>
    </row>
    <row r="41" spans="2:25" ht="15" customHeight="1" x14ac:dyDescent="0.15">
      <c r="C41" s="6" t="s">
        <v>337</v>
      </c>
      <c r="E41" s="6"/>
      <c r="F41" s="3"/>
      <c r="G41" s="5"/>
      <c r="H41" s="5"/>
      <c r="I41" s="5"/>
      <c r="J41" s="5"/>
      <c r="K41" s="5"/>
      <c r="L41" s="4"/>
      <c r="M41" s="5"/>
      <c r="N41" s="5"/>
      <c r="O41" s="5"/>
      <c r="P41" s="3"/>
      <c r="Q41" s="6"/>
      <c r="R41" s="3"/>
      <c r="S41" s="5"/>
      <c r="T41" s="5"/>
      <c r="U41" s="5"/>
      <c r="V41" s="5"/>
      <c r="W41" s="5"/>
      <c r="X41" s="5"/>
      <c r="Y41" s="5"/>
    </row>
    <row r="42" spans="2:25" ht="15" customHeight="1" x14ac:dyDescent="0.15">
      <c r="D42" s="3"/>
      <c r="E42" s="6"/>
      <c r="F42" s="5"/>
      <c r="G42" s="5"/>
      <c r="H42" s="5"/>
      <c r="I42" s="5"/>
      <c r="J42" s="5"/>
      <c r="K42" s="5"/>
      <c r="L42" s="5"/>
      <c r="M42" s="5"/>
      <c r="N42" s="5"/>
      <c r="O42" s="5"/>
      <c r="P42" s="3"/>
      <c r="Q42" s="6"/>
      <c r="R42" s="5"/>
      <c r="S42" s="5"/>
      <c r="T42" s="5"/>
      <c r="U42" s="5"/>
      <c r="V42" s="5"/>
      <c r="W42" s="5"/>
      <c r="X42" s="5"/>
      <c r="Y42" s="5"/>
    </row>
    <row r="43" spans="2:25" s="5" customFormat="1" ht="14.1" customHeight="1" x14ac:dyDescent="0.15">
      <c r="B43" s="2"/>
      <c r="C43" s="2"/>
      <c r="D43" s="2"/>
      <c r="E43" s="2"/>
      <c r="F43" s="2"/>
      <c r="G43" s="2"/>
      <c r="H43" s="2"/>
      <c r="I43" s="2"/>
      <c r="J43" s="2"/>
      <c r="K43" s="2"/>
      <c r="L43" s="2"/>
      <c r="M43" s="2"/>
      <c r="N43" s="2"/>
      <c r="O43" s="2"/>
      <c r="P43" s="2"/>
      <c r="Q43" s="2"/>
      <c r="R43" s="2"/>
      <c r="S43" s="2"/>
      <c r="T43" s="2"/>
      <c r="U43" s="2"/>
      <c r="V43" s="2"/>
      <c r="W43" s="2"/>
      <c r="X43" s="2"/>
      <c r="Y43" s="2"/>
    </row>
    <row r="44" spans="2:25" s="5" customFormat="1" ht="14.1" customHeight="1" x14ac:dyDescent="0.15">
      <c r="B44" s="2"/>
      <c r="C44" s="2"/>
      <c r="D44" s="2"/>
      <c r="E44" s="2"/>
      <c r="F44" s="2"/>
      <c r="G44" s="2"/>
      <c r="H44" s="2"/>
      <c r="I44" s="2"/>
      <c r="J44" s="2"/>
      <c r="K44" s="2"/>
      <c r="L44" s="2"/>
      <c r="M44" s="2"/>
      <c r="N44" s="2"/>
      <c r="O44" s="2"/>
      <c r="P44" s="2"/>
      <c r="Q44" s="2"/>
      <c r="R44" s="2"/>
      <c r="S44" s="2"/>
      <c r="T44" s="2"/>
      <c r="U44" s="2"/>
      <c r="V44" s="2"/>
      <c r="W44" s="2"/>
      <c r="X44" s="2"/>
      <c r="Y44" s="2"/>
    </row>
    <row r="45" spans="2:25" s="5" customFormat="1" ht="14.1" customHeight="1" x14ac:dyDescent="0.15">
      <c r="B45" s="2"/>
      <c r="C45" s="2"/>
      <c r="D45" s="2"/>
      <c r="E45" s="2"/>
      <c r="F45" s="2"/>
      <c r="G45" s="2"/>
      <c r="H45" s="2"/>
      <c r="I45" s="2"/>
      <c r="J45" s="2"/>
      <c r="K45" s="2"/>
      <c r="L45" s="2"/>
      <c r="M45" s="2"/>
      <c r="N45" s="2"/>
      <c r="O45" s="2"/>
      <c r="P45" s="2"/>
      <c r="Q45" s="2"/>
      <c r="R45" s="2"/>
      <c r="S45" s="2"/>
      <c r="T45" s="2"/>
      <c r="U45" s="2"/>
      <c r="V45" s="2"/>
      <c r="W45" s="2"/>
      <c r="X45" s="2"/>
      <c r="Y45" s="2"/>
    </row>
    <row r="46" spans="2:25" s="5" customFormat="1" ht="14.1" customHeight="1" x14ac:dyDescent="0.15">
      <c r="B46" s="2"/>
      <c r="C46" s="2"/>
      <c r="D46" s="2"/>
      <c r="E46" s="2"/>
      <c r="F46" s="2"/>
      <c r="G46" s="2"/>
      <c r="H46" s="2"/>
      <c r="I46" s="2"/>
      <c r="J46" s="2"/>
      <c r="K46" s="2"/>
      <c r="L46" s="2"/>
      <c r="M46" s="2"/>
      <c r="N46" s="2"/>
      <c r="O46" s="2"/>
      <c r="P46" s="2"/>
      <c r="Q46" s="2"/>
      <c r="R46" s="2"/>
      <c r="S46" s="2"/>
      <c r="T46" s="2"/>
      <c r="U46" s="2"/>
      <c r="V46" s="2"/>
      <c r="W46" s="2"/>
      <c r="X46" s="2"/>
      <c r="Y46" s="2"/>
    </row>
    <row r="47" spans="2:25" s="5" customFormat="1" ht="14.1" customHeight="1" x14ac:dyDescent="0.15">
      <c r="B47" s="2"/>
      <c r="C47" s="2"/>
      <c r="D47" s="2"/>
      <c r="E47" s="2"/>
      <c r="F47" s="2"/>
      <c r="G47" s="2"/>
      <c r="H47" s="2"/>
      <c r="I47" s="2"/>
      <c r="J47" s="2"/>
      <c r="K47" s="2"/>
      <c r="L47" s="2"/>
      <c r="M47" s="2"/>
      <c r="N47" s="2"/>
      <c r="O47" s="2"/>
      <c r="P47" s="2"/>
      <c r="Q47" s="2"/>
      <c r="R47" s="2"/>
      <c r="S47" s="2"/>
      <c r="T47" s="2"/>
      <c r="U47" s="2"/>
      <c r="V47" s="2"/>
      <c r="W47" s="2"/>
      <c r="X47" s="2"/>
      <c r="Y47" s="2"/>
    </row>
    <row r="48" spans="2:25" s="5" customFormat="1" ht="14.1" customHeight="1" x14ac:dyDescent="0.15">
      <c r="B48" s="2"/>
      <c r="C48" s="2"/>
      <c r="D48" s="2"/>
      <c r="E48" s="2"/>
      <c r="F48" s="2"/>
      <c r="G48" s="2"/>
      <c r="H48" s="2"/>
      <c r="I48" s="2"/>
      <c r="J48" s="2"/>
      <c r="K48" s="2"/>
      <c r="L48" s="2"/>
      <c r="M48" s="2"/>
      <c r="N48" s="2"/>
      <c r="O48" s="2"/>
      <c r="P48" s="2"/>
      <c r="Q48" s="2"/>
      <c r="R48" s="2"/>
      <c r="S48" s="2"/>
      <c r="T48" s="2"/>
      <c r="U48" s="2"/>
      <c r="V48" s="2"/>
      <c r="W48" s="2"/>
      <c r="X48" s="2"/>
      <c r="Y48" s="2"/>
    </row>
    <row r="49" spans="2:26" s="5" customFormat="1" ht="14.1" customHeight="1" x14ac:dyDescent="0.15">
      <c r="B49" s="2"/>
      <c r="C49" s="2"/>
      <c r="D49" s="2"/>
      <c r="E49" s="2"/>
      <c r="F49" s="2"/>
      <c r="G49" s="2"/>
      <c r="H49" s="2"/>
      <c r="I49" s="2"/>
      <c r="J49" s="2"/>
      <c r="K49" s="2"/>
      <c r="L49" s="2"/>
      <c r="M49" s="2"/>
      <c r="N49" s="2"/>
      <c r="O49" s="2"/>
      <c r="P49" s="2"/>
      <c r="Q49" s="2"/>
      <c r="R49" s="2"/>
      <c r="S49" s="2"/>
      <c r="T49" s="2"/>
      <c r="U49" s="2"/>
      <c r="V49" s="2"/>
      <c r="W49" s="2"/>
      <c r="X49" s="2"/>
      <c r="Y49" s="2"/>
    </row>
    <row r="50" spans="2:26" s="5" customFormat="1" ht="14.1" customHeight="1" x14ac:dyDescent="0.15">
      <c r="B50" s="2"/>
      <c r="C50" s="2"/>
      <c r="D50" s="2"/>
      <c r="E50" s="2"/>
      <c r="F50" s="2"/>
      <c r="G50" s="2"/>
      <c r="H50" s="2"/>
      <c r="I50" s="2"/>
      <c r="J50" s="2"/>
      <c r="K50" s="2"/>
      <c r="L50" s="2"/>
      <c r="M50" s="2"/>
      <c r="N50" s="2"/>
      <c r="O50" s="2"/>
      <c r="P50" s="2"/>
      <c r="Q50" s="2"/>
      <c r="R50" s="2"/>
      <c r="S50" s="2"/>
      <c r="T50" s="2"/>
      <c r="U50" s="2"/>
      <c r="V50" s="2"/>
      <c r="W50" s="2"/>
      <c r="X50" s="2"/>
      <c r="Y50" s="2"/>
    </row>
    <row r="51" spans="2:26" s="5" customFormat="1" ht="14.1" customHeight="1" x14ac:dyDescent="0.15">
      <c r="B51" s="2"/>
      <c r="C51" s="2"/>
      <c r="D51" s="2"/>
      <c r="E51" s="2"/>
      <c r="F51" s="2"/>
      <c r="G51" s="2"/>
      <c r="H51" s="2"/>
      <c r="I51" s="2"/>
      <c r="J51" s="2"/>
      <c r="K51" s="2"/>
      <c r="L51" s="2"/>
      <c r="M51" s="2"/>
      <c r="N51" s="2"/>
      <c r="O51" s="2"/>
      <c r="P51" s="2"/>
      <c r="Q51" s="2"/>
      <c r="R51" s="2"/>
      <c r="S51" s="2"/>
      <c r="T51" s="2"/>
      <c r="U51" s="2"/>
      <c r="V51" s="2"/>
      <c r="W51" s="2"/>
      <c r="X51" s="2"/>
      <c r="Y51" s="2"/>
    </row>
    <row r="52" spans="2:26" s="5" customFormat="1" ht="14.1" customHeight="1" x14ac:dyDescent="0.15">
      <c r="B52" s="2"/>
      <c r="C52" s="2"/>
      <c r="D52" s="2"/>
      <c r="E52" s="2"/>
      <c r="F52" s="2"/>
      <c r="G52" s="2"/>
      <c r="H52" s="2"/>
      <c r="I52" s="2"/>
      <c r="J52" s="2"/>
      <c r="K52" s="2"/>
      <c r="L52" s="2"/>
      <c r="M52" s="2"/>
      <c r="N52" s="2"/>
      <c r="O52" s="2"/>
      <c r="P52" s="2"/>
      <c r="Q52" s="2"/>
      <c r="R52" s="2"/>
      <c r="S52" s="2"/>
      <c r="T52" s="2"/>
      <c r="U52" s="2"/>
      <c r="V52" s="2"/>
      <c r="W52" s="2"/>
      <c r="X52" s="2"/>
      <c r="Y52" s="2"/>
    </row>
    <row r="53" spans="2:26" s="5" customFormat="1" ht="14.1" customHeight="1" x14ac:dyDescent="0.15">
      <c r="B53" s="2"/>
      <c r="C53" s="2"/>
      <c r="D53" s="2"/>
      <c r="E53" s="2"/>
      <c r="F53" s="2"/>
      <c r="G53" s="2"/>
      <c r="H53" s="2"/>
      <c r="I53" s="2"/>
      <c r="J53" s="2"/>
      <c r="K53" s="2"/>
      <c r="L53" s="2"/>
      <c r="M53" s="2"/>
      <c r="N53" s="2"/>
      <c r="O53" s="2"/>
      <c r="P53" s="2"/>
      <c r="Q53" s="2"/>
      <c r="R53" s="2"/>
      <c r="S53" s="2"/>
      <c r="T53" s="2"/>
      <c r="U53" s="2"/>
      <c r="V53" s="2"/>
      <c r="W53" s="2"/>
      <c r="X53" s="2"/>
      <c r="Y53" s="2"/>
    </row>
    <row r="54" spans="2:26" s="5" customFormat="1" ht="14.1" customHeight="1" x14ac:dyDescent="0.15">
      <c r="B54" s="2"/>
      <c r="C54" s="2"/>
      <c r="D54" s="2"/>
      <c r="E54" s="2"/>
      <c r="F54" s="2"/>
      <c r="G54" s="2"/>
      <c r="H54" s="2"/>
      <c r="I54" s="2"/>
      <c r="J54" s="2"/>
      <c r="K54" s="2"/>
      <c r="L54" s="2"/>
      <c r="M54" s="2"/>
      <c r="N54" s="2"/>
      <c r="O54" s="2"/>
      <c r="P54" s="2"/>
      <c r="Q54" s="2"/>
      <c r="R54" s="2"/>
      <c r="S54" s="2"/>
      <c r="T54" s="2"/>
      <c r="U54" s="2"/>
      <c r="V54" s="2"/>
      <c r="W54" s="2"/>
      <c r="X54" s="2"/>
      <c r="Y54" s="2"/>
    </row>
    <row r="55" spans="2:26" s="5" customFormat="1" ht="14.1" customHeight="1" x14ac:dyDescent="0.15">
      <c r="B55" s="2"/>
      <c r="C55" s="2"/>
      <c r="D55" s="2"/>
      <c r="E55" s="2"/>
      <c r="F55" s="2"/>
      <c r="G55" s="2"/>
      <c r="H55" s="2"/>
      <c r="I55" s="2"/>
      <c r="J55" s="2"/>
      <c r="K55" s="2"/>
      <c r="L55" s="2"/>
      <c r="M55" s="2"/>
      <c r="N55" s="2"/>
      <c r="O55" s="2"/>
      <c r="P55" s="2"/>
      <c r="Q55" s="2"/>
      <c r="R55" s="2"/>
      <c r="S55" s="2"/>
      <c r="T55" s="2"/>
      <c r="U55" s="2"/>
      <c r="V55" s="2"/>
      <c r="W55" s="2"/>
      <c r="X55" s="2"/>
      <c r="Y55" s="2"/>
    </row>
    <row r="56" spans="2:26" s="5" customFormat="1" ht="14.1" customHeight="1" x14ac:dyDescent="0.15">
      <c r="B56" s="2"/>
      <c r="C56" s="2"/>
      <c r="D56" s="2"/>
      <c r="E56" s="2"/>
      <c r="F56" s="2"/>
      <c r="G56" s="2"/>
      <c r="H56" s="2"/>
      <c r="I56" s="2"/>
      <c r="J56" s="2"/>
      <c r="K56" s="2"/>
      <c r="L56" s="2"/>
      <c r="M56" s="2"/>
      <c r="N56" s="2"/>
      <c r="O56" s="2"/>
      <c r="P56" s="2"/>
      <c r="Q56" s="2"/>
      <c r="R56" s="2"/>
      <c r="S56" s="2"/>
      <c r="T56" s="2"/>
      <c r="U56" s="2"/>
      <c r="V56" s="2"/>
      <c r="W56" s="2"/>
      <c r="X56" s="2"/>
      <c r="Y56" s="2"/>
    </row>
    <row r="57" spans="2:26" s="5" customFormat="1" ht="15" customHeight="1" x14ac:dyDescent="0.15">
      <c r="B57" s="2"/>
      <c r="C57" s="2"/>
      <c r="D57" s="2"/>
      <c r="E57" s="2"/>
      <c r="F57" s="2"/>
      <c r="G57" s="2"/>
      <c r="H57" s="2"/>
      <c r="I57" s="2"/>
      <c r="J57" s="2"/>
      <c r="K57" s="2"/>
      <c r="L57" s="2"/>
      <c r="M57" s="2"/>
      <c r="N57" s="2"/>
      <c r="O57" s="2"/>
      <c r="P57" s="2"/>
      <c r="Q57" s="2"/>
      <c r="R57" s="2"/>
      <c r="S57" s="2"/>
      <c r="T57" s="2"/>
      <c r="U57" s="2"/>
      <c r="V57" s="2"/>
      <c r="W57" s="2"/>
      <c r="X57" s="2"/>
      <c r="Y57" s="2"/>
    </row>
    <row r="58" spans="2:26" ht="15" customHeight="1" x14ac:dyDescent="0.15">
      <c r="Z58" s="5"/>
    </row>
    <row r="59" spans="2:26" ht="27.95" customHeight="1" x14ac:dyDescent="0.15">
      <c r="Z59" s="5"/>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11"/>
  <dataValidations count="1">
    <dataValidation type="list" allowBlank="1" showInputMessage="1" showErrorMessage="1" sqref="E6:I6 M6:Q6 U6:Y6 E23:I23 M23:Q23 U23:Y23" xr:uid="{DE221853-79F2-4CFF-9922-7EA2EA53129E}">
      <formula1>INDIRECT(D6)</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5D61-F4CC-4530-9AC6-C648331D110A}">
  <sheetPr codeName="Sheet29">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50" customWidth="1"/>
    <col min="2" max="2" width="3.25" style="50" customWidth="1"/>
    <col min="3" max="35" width="4.125" style="50" customWidth="1"/>
    <col min="36" max="36" width="1.375" style="50" customWidth="1"/>
    <col min="37" max="16384" width="9" style="50"/>
  </cols>
  <sheetData>
    <row r="2" spans="2:35" ht="8.25" customHeight="1" x14ac:dyDescent="0.15"/>
    <row r="3" spans="2:35" ht="24.95" customHeight="1" x14ac:dyDescent="0.15">
      <c r="B3" s="370" t="s">
        <v>310</v>
      </c>
      <c r="C3" s="370"/>
      <c r="D3" s="370"/>
      <c r="E3" s="752"/>
      <c r="F3" s="752"/>
      <c r="G3" s="752"/>
      <c r="H3" s="752"/>
      <c r="I3" s="752"/>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row>
    <row r="4" spans="2:35" ht="20.100000000000001" customHeight="1" x14ac:dyDescent="0.15">
      <c r="B4" s="753" t="s">
        <v>219</v>
      </c>
      <c r="C4" s="754"/>
      <c r="D4" s="755"/>
      <c r="E4" s="756" t="s">
        <v>97</v>
      </c>
      <c r="F4" s="757"/>
      <c r="G4" s="757"/>
      <c r="H4" s="757"/>
      <c r="I4" s="758"/>
      <c r="J4" s="759" t="s">
        <v>244</v>
      </c>
      <c r="K4" s="760"/>
      <c r="L4" s="761"/>
      <c r="M4" s="762" t="s">
        <v>99</v>
      </c>
      <c r="N4" s="763"/>
      <c r="O4" s="763"/>
      <c r="P4" s="763"/>
      <c r="Q4" s="763"/>
      <c r="R4" s="764"/>
      <c r="S4" s="765" t="s">
        <v>306</v>
      </c>
      <c r="T4" s="766"/>
      <c r="U4" s="766"/>
      <c r="V4" s="767"/>
      <c r="W4" s="771" t="s">
        <v>70</v>
      </c>
      <c r="X4" s="772"/>
      <c r="Y4" s="772"/>
      <c r="Z4" s="772"/>
      <c r="AA4" s="772"/>
      <c r="AB4" s="773"/>
      <c r="AC4" s="406" t="s">
        <v>10</v>
      </c>
      <c r="AD4" s="407"/>
      <c r="AE4" s="408"/>
      <c r="AF4" s="774">
        <v>45642</v>
      </c>
      <c r="AG4" s="775"/>
      <c r="AH4" s="775"/>
      <c r="AI4" s="776"/>
    </row>
    <row r="5" spans="2:35" ht="20.100000000000001" customHeight="1" x14ac:dyDescent="0.15">
      <c r="B5" s="780" t="s">
        <v>250</v>
      </c>
      <c r="C5" s="781"/>
      <c r="D5" s="782"/>
      <c r="E5" s="783" t="s">
        <v>98</v>
      </c>
      <c r="F5" s="784"/>
      <c r="G5" s="784"/>
      <c r="H5" s="784"/>
      <c r="I5" s="785"/>
      <c r="J5" s="786" t="s">
        <v>251</v>
      </c>
      <c r="K5" s="787"/>
      <c r="L5" s="788"/>
      <c r="M5" s="762" t="s">
        <v>81</v>
      </c>
      <c r="N5" s="763"/>
      <c r="O5" s="763"/>
      <c r="P5" s="763"/>
      <c r="Q5" s="763"/>
      <c r="R5" s="764"/>
      <c r="S5" s="768"/>
      <c r="T5" s="769"/>
      <c r="U5" s="769"/>
      <c r="V5" s="770"/>
      <c r="W5" s="789" t="s">
        <v>71</v>
      </c>
      <c r="X5" s="790"/>
      <c r="Y5" s="790"/>
      <c r="Z5" s="790"/>
      <c r="AA5" s="790"/>
      <c r="AB5" s="791"/>
      <c r="AC5" s="409"/>
      <c r="AD5" s="410"/>
      <c r="AE5" s="411"/>
      <c r="AF5" s="777"/>
      <c r="AG5" s="778"/>
      <c r="AH5" s="778"/>
      <c r="AI5" s="779"/>
    </row>
    <row r="6" spans="2:35" ht="26.25" customHeight="1" x14ac:dyDescent="0.2">
      <c r="B6" s="792" t="s">
        <v>307</v>
      </c>
      <c r="C6" s="795" t="s">
        <v>308</v>
      </c>
      <c r="D6" s="796"/>
      <c r="E6" s="796"/>
      <c r="F6" s="796"/>
      <c r="G6" s="796"/>
      <c r="H6" s="796"/>
      <c r="I6" s="796"/>
      <c r="J6" s="796"/>
      <c r="K6" s="796"/>
      <c r="L6" s="796"/>
      <c r="M6" s="796"/>
      <c r="N6" s="796"/>
      <c r="O6" s="796"/>
      <c r="P6" s="796"/>
      <c r="Q6" s="796"/>
      <c r="R6" s="796"/>
      <c r="S6" s="796"/>
      <c r="T6" s="796"/>
      <c r="U6" s="796"/>
      <c r="V6" s="796"/>
      <c r="W6" s="796"/>
      <c r="X6" s="796"/>
      <c r="Y6" s="796"/>
      <c r="Z6" s="796"/>
      <c r="AA6" s="796"/>
      <c r="AB6" s="796"/>
      <c r="AC6" s="796"/>
      <c r="AD6" s="796"/>
      <c r="AE6" s="796"/>
      <c r="AF6" s="796"/>
      <c r="AG6" s="796"/>
      <c r="AH6" s="796"/>
      <c r="AI6" s="797"/>
    </row>
    <row r="7" spans="2:35" ht="35.450000000000003" customHeight="1" x14ac:dyDescent="0.15">
      <c r="B7" s="793"/>
      <c r="C7" s="1"/>
      <c r="D7" s="1"/>
      <c r="E7" s="1"/>
      <c r="F7" s="1"/>
      <c r="G7" s="1"/>
      <c r="H7" s="1"/>
      <c r="I7" s="125"/>
      <c r="J7" s="1"/>
      <c r="K7" s="1"/>
      <c r="L7" s="1"/>
      <c r="M7" s="1"/>
      <c r="N7" s="1"/>
      <c r="O7" s="1"/>
      <c r="P7" s="1"/>
      <c r="Q7" s="126"/>
      <c r="R7" s="125"/>
      <c r="S7" s="1"/>
      <c r="T7" s="1"/>
      <c r="U7" s="1"/>
      <c r="V7" s="1"/>
      <c r="W7" s="125"/>
      <c r="X7" s="125"/>
      <c r="Y7" s="125"/>
      <c r="Z7" s="125"/>
      <c r="AA7" s="125"/>
      <c r="AB7" s="1"/>
      <c r="AC7" s="1"/>
      <c r="AD7" s="1"/>
      <c r="AE7" s="1"/>
      <c r="AF7" s="1"/>
      <c r="AG7" s="1"/>
      <c r="AH7" s="1"/>
      <c r="AI7" s="127"/>
    </row>
    <row r="8" spans="2:35" ht="35.450000000000003" customHeight="1" x14ac:dyDescent="0.15">
      <c r="B8" s="793"/>
      <c r="C8" s="1"/>
      <c r="D8" s="1"/>
      <c r="E8" s="1"/>
      <c r="F8" s="1"/>
      <c r="G8" s="1"/>
      <c r="H8" s="1"/>
      <c r="I8" s="125"/>
      <c r="J8" s="1"/>
      <c r="K8" s="1"/>
      <c r="L8" s="1"/>
      <c r="M8" s="1"/>
      <c r="N8" s="1"/>
      <c r="O8" s="1"/>
      <c r="P8" s="1"/>
      <c r="Q8" s="126"/>
      <c r="R8" s="125"/>
      <c r="S8" s="1"/>
      <c r="T8" s="1"/>
      <c r="U8" s="1"/>
      <c r="V8" s="1"/>
      <c r="W8" s="125"/>
      <c r="X8" s="125"/>
      <c r="Y8" s="125"/>
      <c r="Z8" s="125"/>
      <c r="AA8" s="125"/>
      <c r="AB8" s="1"/>
      <c r="AC8" s="1"/>
      <c r="AD8" s="1"/>
      <c r="AE8" s="1"/>
      <c r="AF8" s="1"/>
      <c r="AG8" s="1"/>
      <c r="AH8" s="1"/>
      <c r="AI8" s="127"/>
    </row>
    <row r="9" spans="2:35" ht="35.450000000000003" customHeight="1" x14ac:dyDescent="0.15">
      <c r="B9" s="793"/>
      <c r="C9" s="1"/>
      <c r="D9" s="1"/>
      <c r="E9" s="1"/>
      <c r="F9" s="1"/>
      <c r="G9" s="1"/>
      <c r="H9" s="1"/>
      <c r="I9" s="125"/>
      <c r="J9" s="1"/>
      <c r="K9" s="1"/>
      <c r="L9" s="1"/>
      <c r="M9" s="1"/>
      <c r="N9" s="1"/>
      <c r="O9" s="1"/>
      <c r="P9" s="1"/>
      <c r="Q9" s="126"/>
      <c r="R9" s="125"/>
      <c r="S9" s="1"/>
      <c r="T9" s="1"/>
      <c r="U9" s="1"/>
      <c r="V9" s="1"/>
      <c r="W9" s="125"/>
      <c r="X9" s="125"/>
      <c r="Y9" s="125"/>
      <c r="Z9" s="125"/>
      <c r="AA9" s="125"/>
      <c r="AB9" s="1"/>
      <c r="AC9" s="1"/>
      <c r="AD9" s="1"/>
      <c r="AE9" s="1"/>
      <c r="AF9" s="1"/>
      <c r="AG9" s="1"/>
      <c r="AH9" s="1"/>
      <c r="AI9" s="127"/>
    </row>
    <row r="10" spans="2:35" ht="35.450000000000003" customHeight="1" x14ac:dyDescent="0.15">
      <c r="B10" s="793"/>
      <c r="C10" s="1"/>
      <c r="D10" s="1"/>
      <c r="E10" s="1"/>
      <c r="F10" s="1"/>
      <c r="G10" s="1"/>
      <c r="H10" s="1"/>
      <c r="I10" s="125"/>
      <c r="J10" s="1"/>
      <c r="K10" s="1"/>
      <c r="L10" s="1"/>
      <c r="M10" s="1"/>
      <c r="N10" s="1"/>
      <c r="O10" s="1"/>
      <c r="P10" s="1"/>
      <c r="Q10" s="126"/>
      <c r="R10" s="125"/>
      <c r="S10" s="1"/>
      <c r="T10" s="1"/>
      <c r="U10" s="1"/>
      <c r="V10" s="1"/>
      <c r="W10" s="125"/>
      <c r="X10" s="125"/>
      <c r="Y10" s="125"/>
      <c r="Z10" s="125"/>
      <c r="AA10" s="125"/>
      <c r="AB10" s="1"/>
      <c r="AC10" s="1"/>
      <c r="AD10" s="1"/>
      <c r="AE10" s="1"/>
      <c r="AF10" s="1"/>
      <c r="AG10" s="1"/>
      <c r="AH10" s="1"/>
      <c r="AI10" s="127"/>
    </row>
    <row r="11" spans="2:35" ht="35.450000000000003" customHeight="1" x14ac:dyDescent="0.15">
      <c r="B11" s="793"/>
      <c r="C11" s="1"/>
      <c r="D11" s="1"/>
      <c r="E11" s="1"/>
      <c r="F11" s="1"/>
      <c r="G11" s="1"/>
      <c r="H11" s="1"/>
      <c r="I11" s="125"/>
      <c r="J11" s="1"/>
      <c r="K11" s="1"/>
      <c r="L11" s="1"/>
      <c r="M11" s="1"/>
      <c r="N11" s="1"/>
      <c r="O11" s="1"/>
      <c r="P11" s="1"/>
      <c r="Q11" s="125"/>
      <c r="R11" s="125"/>
      <c r="S11" s="1"/>
      <c r="T11" s="1"/>
      <c r="U11" s="1"/>
      <c r="V11" s="1"/>
      <c r="W11" s="125"/>
      <c r="X11" s="125"/>
      <c r="Y11" s="125"/>
      <c r="Z11" s="125"/>
      <c r="AA11" s="125"/>
      <c r="AB11" s="1"/>
      <c r="AC11" s="1"/>
      <c r="AD11" s="1"/>
      <c r="AE11" s="1"/>
      <c r="AF11" s="1"/>
      <c r="AG11" s="1"/>
      <c r="AH11" s="1"/>
      <c r="AI11" s="127"/>
    </row>
    <row r="12" spans="2:35" ht="35.450000000000003" customHeight="1" x14ac:dyDescent="0.15">
      <c r="B12" s="793"/>
      <c r="C12" s="1"/>
      <c r="D12" s="1"/>
      <c r="E12" s="1"/>
      <c r="F12" s="125"/>
      <c r="G12" s="125"/>
      <c r="H12" s="1"/>
      <c r="I12" s="1"/>
      <c r="J12" s="1"/>
      <c r="K12" s="1"/>
      <c r="L12" s="1"/>
      <c r="M12" s="1"/>
      <c r="N12" s="1"/>
      <c r="O12" s="1"/>
      <c r="P12" s="1"/>
      <c r="Q12" s="125"/>
      <c r="R12" s="1"/>
      <c r="S12" s="1"/>
      <c r="T12" s="1"/>
      <c r="U12" s="1"/>
      <c r="V12" s="1"/>
      <c r="W12" s="125"/>
      <c r="X12" s="125"/>
      <c r="Y12" s="125"/>
      <c r="Z12" s="125"/>
      <c r="AA12" s="125"/>
      <c r="AB12" s="1"/>
      <c r="AC12" s="1"/>
      <c r="AD12" s="1"/>
      <c r="AE12" s="1"/>
      <c r="AF12" s="1"/>
      <c r="AG12" s="1"/>
      <c r="AH12" s="1"/>
      <c r="AI12" s="127"/>
    </row>
    <row r="13" spans="2:35" ht="35.450000000000003" customHeight="1" x14ac:dyDescent="0.15">
      <c r="B13" s="793"/>
      <c r="C13" s="1"/>
      <c r="D13" s="1"/>
      <c r="E13" s="1"/>
      <c r="F13" s="125"/>
      <c r="G13" s="125"/>
      <c r="H13" s="125"/>
      <c r="I13" s="1"/>
      <c r="J13" s="1"/>
      <c r="K13" s="1"/>
      <c r="L13" s="1"/>
      <c r="M13" s="1"/>
      <c r="N13" s="1"/>
      <c r="O13" s="1"/>
      <c r="P13" s="1"/>
      <c r="Q13" s="125"/>
      <c r="R13" s="1"/>
      <c r="S13" s="1"/>
      <c r="T13" s="1"/>
      <c r="U13" s="1"/>
      <c r="V13" s="1"/>
      <c r="W13" s="125"/>
      <c r="X13" s="125"/>
      <c r="Y13" s="125"/>
      <c r="Z13" s="125"/>
      <c r="AA13" s="125"/>
      <c r="AB13" s="1"/>
      <c r="AC13" s="1"/>
      <c r="AD13" s="1"/>
      <c r="AE13" s="1"/>
      <c r="AF13" s="1"/>
      <c r="AG13" s="1"/>
      <c r="AH13" s="1"/>
      <c r="AI13" s="127"/>
    </row>
    <row r="14" spans="2:35" ht="35.450000000000003" customHeight="1" x14ac:dyDescent="0.15">
      <c r="B14" s="793"/>
      <c r="C14" s="125"/>
      <c r="D14" s="1"/>
      <c r="E14" s="1"/>
      <c r="F14" s="125"/>
      <c r="G14" s="125"/>
      <c r="H14" s="125"/>
      <c r="I14" s="1"/>
      <c r="J14" s="1"/>
      <c r="K14" s="1"/>
      <c r="L14" s="1"/>
      <c r="M14" s="1"/>
      <c r="N14" s="1"/>
      <c r="O14" s="1"/>
      <c r="P14" s="1"/>
      <c r="Q14" s="125"/>
      <c r="R14" s="125"/>
      <c r="S14" s="1"/>
      <c r="T14" s="1"/>
      <c r="U14" s="1"/>
      <c r="V14" s="1"/>
      <c r="W14" s="125"/>
      <c r="X14" s="125"/>
      <c r="Y14" s="125"/>
      <c r="Z14" s="125"/>
      <c r="AA14" s="125"/>
      <c r="AB14" s="1"/>
      <c r="AC14" s="1"/>
      <c r="AD14" s="1"/>
      <c r="AE14" s="1"/>
      <c r="AF14" s="1"/>
      <c r="AG14" s="1"/>
      <c r="AH14" s="1"/>
      <c r="AI14" s="127"/>
    </row>
    <row r="15" spans="2:35" ht="35.450000000000003" customHeight="1" x14ac:dyDescent="0.15">
      <c r="B15" s="793"/>
      <c r="C15" s="125"/>
      <c r="D15" s="1"/>
      <c r="E15" s="1"/>
      <c r="F15" s="125"/>
      <c r="G15" s="125"/>
      <c r="H15" s="125"/>
      <c r="I15" s="1"/>
      <c r="J15" s="1"/>
      <c r="K15" s="1"/>
      <c r="L15" s="1"/>
      <c r="M15" s="1"/>
      <c r="N15" s="1"/>
      <c r="O15" s="1"/>
      <c r="P15" s="1"/>
      <c r="Q15" s="125"/>
      <c r="R15" s="125"/>
      <c r="S15" s="1"/>
      <c r="T15" s="1"/>
      <c r="U15" s="1"/>
      <c r="V15" s="1"/>
      <c r="W15" s="125"/>
      <c r="X15" s="125"/>
      <c r="Y15" s="125"/>
      <c r="Z15" s="125"/>
      <c r="AA15" s="125"/>
      <c r="AB15" s="1"/>
      <c r="AC15" s="1"/>
      <c r="AD15" s="1"/>
      <c r="AE15" s="1"/>
      <c r="AF15" s="1"/>
      <c r="AG15" s="1"/>
      <c r="AH15" s="1"/>
      <c r="AI15" s="127"/>
    </row>
    <row r="16" spans="2:35" ht="35.450000000000003" customHeight="1" x14ac:dyDescent="0.15">
      <c r="B16" s="793"/>
      <c r="C16" s="125"/>
      <c r="D16" s="1"/>
      <c r="E16" s="1"/>
      <c r="F16" s="125"/>
      <c r="G16" s="125"/>
      <c r="H16" s="125"/>
      <c r="I16" s="1"/>
      <c r="J16" s="1"/>
      <c r="K16" s="1"/>
      <c r="L16" s="1"/>
      <c r="M16" s="1"/>
      <c r="N16" s="1"/>
      <c r="O16" s="1"/>
      <c r="P16" s="1"/>
      <c r="Q16" s="125"/>
      <c r="R16" s="125"/>
      <c r="S16" s="1"/>
      <c r="T16" s="1"/>
      <c r="U16" s="1"/>
      <c r="V16" s="1"/>
      <c r="W16" s="125"/>
      <c r="X16" s="125"/>
      <c r="Y16" s="125"/>
      <c r="Z16" s="125"/>
      <c r="AA16" s="125"/>
      <c r="AB16" s="1"/>
      <c r="AC16" s="1"/>
      <c r="AD16" s="1"/>
      <c r="AE16" s="1"/>
      <c r="AF16" s="1"/>
      <c r="AG16" s="1"/>
      <c r="AH16" s="1"/>
      <c r="AI16" s="127"/>
    </row>
    <row r="17" spans="2:35" ht="22.5" customHeight="1" x14ac:dyDescent="0.15">
      <c r="B17" s="793"/>
      <c r="C17" s="125"/>
      <c r="D17" s="1"/>
      <c r="E17" s="128"/>
      <c r="H17" s="129"/>
      <c r="I17" s="129"/>
      <c r="J17" s="129"/>
      <c r="K17" s="129"/>
      <c r="L17" s="129"/>
      <c r="M17" s="1"/>
      <c r="N17" s="1"/>
      <c r="O17" s="1"/>
      <c r="P17" s="1"/>
      <c r="Q17" s="125"/>
      <c r="R17" s="125"/>
      <c r="S17" s="1"/>
      <c r="T17" s="1"/>
      <c r="U17" s="1"/>
      <c r="V17" s="1"/>
      <c r="W17" s="125"/>
      <c r="X17" s="125"/>
      <c r="Y17" s="125"/>
      <c r="Z17" s="125"/>
      <c r="AA17" s="125"/>
      <c r="AI17" s="130"/>
    </row>
    <row r="18" spans="2:35" ht="71.25" customHeight="1" x14ac:dyDescent="0.15">
      <c r="B18" s="794"/>
      <c r="C18" s="131"/>
      <c r="D18" s="132"/>
      <c r="E18" s="133"/>
      <c r="F18" s="134"/>
      <c r="G18" s="134"/>
      <c r="H18" s="132"/>
      <c r="I18" s="132"/>
      <c r="J18" s="132"/>
      <c r="K18" s="132"/>
      <c r="L18" s="132"/>
      <c r="M18" s="132"/>
      <c r="N18" s="132"/>
      <c r="O18" s="132"/>
      <c r="P18" s="132"/>
      <c r="Q18" s="132"/>
      <c r="R18" s="132"/>
      <c r="S18" s="135"/>
      <c r="T18" s="135"/>
      <c r="U18" s="135"/>
      <c r="V18" s="798" t="s">
        <v>309</v>
      </c>
      <c r="W18" s="798"/>
      <c r="X18" s="798"/>
      <c r="Y18" s="798"/>
      <c r="Z18" s="798"/>
      <c r="AA18" s="798"/>
      <c r="AB18" s="798"/>
      <c r="AC18" s="798"/>
      <c r="AD18" s="798"/>
      <c r="AE18" s="798"/>
      <c r="AF18" s="798"/>
      <c r="AG18" s="798"/>
      <c r="AH18" s="798"/>
      <c r="AI18" s="799"/>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59D81-B83B-4E97-92F1-062C7C3CACAD}">
  <sheetPr codeName="Sheet30">
    <pageSetUpPr fitToPage="1"/>
  </sheetPr>
  <dimension ref="B2:AI19"/>
  <sheetViews>
    <sheetView showGridLines="0" showZeros="0" view="pageBreakPreview" zoomScaleNormal="85" zoomScaleSheetLayoutView="100" workbookViewId="0">
      <selection activeCell="C7" sqref="C7:AI17"/>
    </sheetView>
  </sheetViews>
  <sheetFormatPr defaultColWidth="9" defaultRowHeight="12" x14ac:dyDescent="0.15"/>
  <cols>
    <col min="1" max="1" width="1.625" style="50" customWidth="1"/>
    <col min="2" max="2" width="3.25" style="50" customWidth="1"/>
    <col min="3" max="35" width="4.125" style="50" customWidth="1"/>
    <col min="36" max="36" width="1.375" style="50" customWidth="1"/>
    <col min="37" max="16384" width="9" style="50"/>
  </cols>
  <sheetData>
    <row r="2" spans="2:35" ht="8.25" customHeight="1" x14ac:dyDescent="0.15"/>
    <row r="3" spans="2:35" ht="24.95" customHeight="1" x14ac:dyDescent="0.15">
      <c r="B3" s="370" t="s">
        <v>310</v>
      </c>
      <c r="C3" s="370"/>
      <c r="D3" s="370"/>
      <c r="E3" s="752"/>
      <c r="F3" s="752"/>
      <c r="G3" s="752"/>
      <c r="H3" s="752"/>
      <c r="I3" s="752"/>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row>
    <row r="4" spans="2:35" ht="20.100000000000001" customHeight="1" x14ac:dyDescent="0.15">
      <c r="B4" s="753" t="s">
        <v>219</v>
      </c>
      <c r="C4" s="754"/>
      <c r="D4" s="755"/>
      <c r="E4" s="756" t="s">
        <v>97</v>
      </c>
      <c r="F4" s="757"/>
      <c r="G4" s="757"/>
      <c r="H4" s="757"/>
      <c r="I4" s="758"/>
      <c r="J4" s="759" t="s">
        <v>244</v>
      </c>
      <c r="K4" s="760"/>
      <c r="L4" s="761"/>
      <c r="M4" s="762" t="s">
        <v>99</v>
      </c>
      <c r="N4" s="763"/>
      <c r="O4" s="763"/>
      <c r="P4" s="763"/>
      <c r="Q4" s="763"/>
      <c r="R4" s="764"/>
      <c r="S4" s="765" t="s">
        <v>306</v>
      </c>
      <c r="T4" s="766"/>
      <c r="U4" s="766"/>
      <c r="V4" s="767"/>
      <c r="W4" s="771" t="s">
        <v>70</v>
      </c>
      <c r="X4" s="772"/>
      <c r="Y4" s="772"/>
      <c r="Z4" s="772"/>
      <c r="AA4" s="772"/>
      <c r="AB4" s="773"/>
      <c r="AC4" s="406" t="s">
        <v>10</v>
      </c>
      <c r="AD4" s="407"/>
      <c r="AE4" s="408"/>
      <c r="AF4" s="774">
        <v>45642</v>
      </c>
      <c r="AG4" s="775"/>
      <c r="AH4" s="775"/>
      <c r="AI4" s="776"/>
    </row>
    <row r="5" spans="2:35" ht="20.100000000000001" customHeight="1" x14ac:dyDescent="0.15">
      <c r="B5" s="780" t="s">
        <v>250</v>
      </c>
      <c r="C5" s="781"/>
      <c r="D5" s="782"/>
      <c r="E5" s="783" t="s">
        <v>98</v>
      </c>
      <c r="F5" s="784"/>
      <c r="G5" s="784"/>
      <c r="H5" s="784"/>
      <c r="I5" s="785"/>
      <c r="J5" s="786" t="s">
        <v>251</v>
      </c>
      <c r="K5" s="787"/>
      <c r="L5" s="788"/>
      <c r="M5" s="762" t="s">
        <v>81</v>
      </c>
      <c r="N5" s="763"/>
      <c r="O5" s="763"/>
      <c r="P5" s="763"/>
      <c r="Q5" s="763"/>
      <c r="R5" s="764"/>
      <c r="S5" s="768"/>
      <c r="T5" s="769"/>
      <c r="U5" s="769"/>
      <c r="V5" s="770"/>
      <c r="W5" s="789" t="s">
        <v>71</v>
      </c>
      <c r="X5" s="790"/>
      <c r="Y5" s="790"/>
      <c r="Z5" s="790"/>
      <c r="AA5" s="790"/>
      <c r="AB5" s="791"/>
      <c r="AC5" s="409"/>
      <c r="AD5" s="410"/>
      <c r="AE5" s="411"/>
      <c r="AF5" s="777"/>
      <c r="AG5" s="778"/>
      <c r="AH5" s="778"/>
      <c r="AI5" s="779"/>
    </row>
    <row r="6" spans="2:35" ht="26.25" customHeight="1" x14ac:dyDescent="0.2">
      <c r="B6" s="792" t="s">
        <v>307</v>
      </c>
      <c r="C6" s="795" t="s">
        <v>308</v>
      </c>
      <c r="D6" s="796"/>
      <c r="E6" s="796"/>
      <c r="F6" s="796"/>
      <c r="G6" s="796"/>
      <c r="H6" s="796"/>
      <c r="I6" s="796"/>
      <c r="J6" s="796"/>
      <c r="K6" s="796"/>
      <c r="L6" s="796"/>
      <c r="M6" s="796"/>
      <c r="N6" s="796"/>
      <c r="O6" s="796"/>
      <c r="P6" s="796"/>
      <c r="Q6" s="796"/>
      <c r="R6" s="796"/>
      <c r="S6" s="796"/>
      <c r="T6" s="796"/>
      <c r="U6" s="796"/>
      <c r="V6" s="796"/>
      <c r="W6" s="796"/>
      <c r="X6" s="796"/>
      <c r="Y6" s="796"/>
      <c r="Z6" s="796"/>
      <c r="AA6" s="796"/>
      <c r="AB6" s="796"/>
      <c r="AC6" s="796"/>
      <c r="AD6" s="796"/>
      <c r="AE6" s="796"/>
      <c r="AF6" s="796"/>
      <c r="AG6" s="796"/>
      <c r="AH6" s="796"/>
      <c r="AI6" s="797"/>
    </row>
    <row r="7" spans="2:35" ht="35.450000000000003" customHeight="1" x14ac:dyDescent="0.15">
      <c r="B7" s="793"/>
      <c r="C7" s="800"/>
      <c r="D7" s="801"/>
      <c r="E7" s="801"/>
      <c r="F7" s="801"/>
      <c r="G7" s="801"/>
      <c r="H7" s="801"/>
      <c r="I7" s="801"/>
      <c r="J7" s="801"/>
      <c r="K7" s="801"/>
      <c r="L7" s="801"/>
      <c r="M7" s="801"/>
      <c r="N7" s="801"/>
      <c r="O7" s="801"/>
      <c r="P7" s="801"/>
      <c r="Q7" s="801"/>
      <c r="R7" s="801"/>
      <c r="S7" s="801"/>
      <c r="T7" s="801"/>
      <c r="U7" s="801"/>
      <c r="V7" s="801"/>
      <c r="W7" s="801"/>
      <c r="X7" s="801"/>
      <c r="Y7" s="801"/>
      <c r="Z7" s="801"/>
      <c r="AA7" s="801"/>
      <c r="AB7" s="801"/>
      <c r="AC7" s="801"/>
      <c r="AD7" s="801"/>
      <c r="AE7" s="801"/>
      <c r="AF7" s="801"/>
      <c r="AG7" s="801"/>
      <c r="AH7" s="801"/>
      <c r="AI7" s="802"/>
    </row>
    <row r="8" spans="2:35" ht="35.450000000000003" customHeight="1" x14ac:dyDescent="0.15">
      <c r="B8" s="793"/>
      <c r="C8" s="800"/>
      <c r="D8" s="801"/>
      <c r="E8" s="801"/>
      <c r="F8" s="801"/>
      <c r="G8" s="801"/>
      <c r="H8" s="801"/>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2"/>
    </row>
    <row r="9" spans="2:35" ht="35.450000000000003" customHeight="1" x14ac:dyDescent="0.15">
      <c r="B9" s="793"/>
      <c r="C9" s="800"/>
      <c r="D9" s="801"/>
      <c r="E9" s="801"/>
      <c r="F9" s="801"/>
      <c r="G9" s="801"/>
      <c r="H9" s="801"/>
      <c r="I9" s="801"/>
      <c r="J9" s="801"/>
      <c r="K9" s="801"/>
      <c r="L9" s="801"/>
      <c r="M9" s="801"/>
      <c r="N9" s="801"/>
      <c r="O9" s="801"/>
      <c r="P9" s="801"/>
      <c r="Q9" s="801"/>
      <c r="R9" s="801"/>
      <c r="S9" s="801"/>
      <c r="T9" s="801"/>
      <c r="U9" s="801"/>
      <c r="V9" s="801"/>
      <c r="W9" s="801"/>
      <c r="X9" s="801"/>
      <c r="Y9" s="801"/>
      <c r="Z9" s="801"/>
      <c r="AA9" s="801"/>
      <c r="AB9" s="801"/>
      <c r="AC9" s="801"/>
      <c r="AD9" s="801"/>
      <c r="AE9" s="801"/>
      <c r="AF9" s="801"/>
      <c r="AG9" s="801"/>
      <c r="AH9" s="801"/>
      <c r="AI9" s="802"/>
    </row>
    <row r="10" spans="2:35" ht="35.450000000000003" customHeight="1" x14ac:dyDescent="0.15">
      <c r="B10" s="793"/>
      <c r="C10" s="800"/>
      <c r="D10" s="801"/>
      <c r="E10" s="801"/>
      <c r="F10" s="801"/>
      <c r="G10" s="801"/>
      <c r="H10" s="801"/>
      <c r="I10" s="801"/>
      <c r="J10" s="801"/>
      <c r="K10" s="801"/>
      <c r="L10" s="801"/>
      <c r="M10" s="801"/>
      <c r="N10" s="801"/>
      <c r="O10" s="801"/>
      <c r="P10" s="801"/>
      <c r="Q10" s="801"/>
      <c r="R10" s="801"/>
      <c r="S10" s="801"/>
      <c r="T10" s="801"/>
      <c r="U10" s="801"/>
      <c r="V10" s="801"/>
      <c r="W10" s="801"/>
      <c r="X10" s="801"/>
      <c r="Y10" s="801"/>
      <c r="Z10" s="801"/>
      <c r="AA10" s="801"/>
      <c r="AB10" s="801"/>
      <c r="AC10" s="801"/>
      <c r="AD10" s="801"/>
      <c r="AE10" s="801"/>
      <c r="AF10" s="801"/>
      <c r="AG10" s="801"/>
      <c r="AH10" s="801"/>
      <c r="AI10" s="802"/>
    </row>
    <row r="11" spans="2:35" ht="35.450000000000003" customHeight="1" x14ac:dyDescent="0.15">
      <c r="B11" s="793"/>
      <c r="C11" s="800"/>
      <c r="D11" s="801"/>
      <c r="E11" s="801"/>
      <c r="F11" s="801"/>
      <c r="G11" s="801"/>
      <c r="H11" s="801"/>
      <c r="I11" s="801"/>
      <c r="J11" s="801"/>
      <c r="K11" s="801"/>
      <c r="L11" s="801"/>
      <c r="M11" s="801"/>
      <c r="N11" s="801"/>
      <c r="O11" s="801"/>
      <c r="P11" s="801"/>
      <c r="Q11" s="801"/>
      <c r="R11" s="801"/>
      <c r="S11" s="801"/>
      <c r="T11" s="801"/>
      <c r="U11" s="801"/>
      <c r="V11" s="801"/>
      <c r="W11" s="801"/>
      <c r="X11" s="801"/>
      <c r="Y11" s="801"/>
      <c r="Z11" s="801"/>
      <c r="AA11" s="801"/>
      <c r="AB11" s="801"/>
      <c r="AC11" s="801"/>
      <c r="AD11" s="801"/>
      <c r="AE11" s="801"/>
      <c r="AF11" s="801"/>
      <c r="AG11" s="801"/>
      <c r="AH11" s="801"/>
      <c r="AI11" s="802"/>
    </row>
    <row r="12" spans="2:35" ht="35.450000000000003" customHeight="1" x14ac:dyDescent="0.15">
      <c r="B12" s="793"/>
      <c r="C12" s="800"/>
      <c r="D12" s="801"/>
      <c r="E12" s="801"/>
      <c r="F12" s="801"/>
      <c r="G12" s="801"/>
      <c r="H12" s="801"/>
      <c r="I12" s="801"/>
      <c r="J12" s="801"/>
      <c r="K12" s="801"/>
      <c r="L12" s="801"/>
      <c r="M12" s="801"/>
      <c r="N12" s="801"/>
      <c r="O12" s="801"/>
      <c r="P12" s="801"/>
      <c r="Q12" s="801"/>
      <c r="R12" s="801"/>
      <c r="S12" s="801"/>
      <c r="T12" s="801"/>
      <c r="U12" s="801"/>
      <c r="V12" s="801"/>
      <c r="W12" s="801"/>
      <c r="X12" s="801"/>
      <c r="Y12" s="801"/>
      <c r="Z12" s="801"/>
      <c r="AA12" s="801"/>
      <c r="AB12" s="801"/>
      <c r="AC12" s="801"/>
      <c r="AD12" s="801"/>
      <c r="AE12" s="801"/>
      <c r="AF12" s="801"/>
      <c r="AG12" s="801"/>
      <c r="AH12" s="801"/>
      <c r="AI12" s="802"/>
    </row>
    <row r="13" spans="2:35" ht="35.450000000000003" customHeight="1" x14ac:dyDescent="0.15">
      <c r="B13" s="793"/>
      <c r="C13" s="800"/>
      <c r="D13" s="801"/>
      <c r="E13" s="801"/>
      <c r="F13" s="801"/>
      <c r="G13" s="801"/>
      <c r="H13" s="801"/>
      <c r="I13" s="801"/>
      <c r="J13" s="801"/>
      <c r="K13" s="801"/>
      <c r="L13" s="801"/>
      <c r="M13" s="801"/>
      <c r="N13" s="801"/>
      <c r="O13" s="801"/>
      <c r="P13" s="801"/>
      <c r="Q13" s="801"/>
      <c r="R13" s="801"/>
      <c r="S13" s="801"/>
      <c r="T13" s="801"/>
      <c r="U13" s="801"/>
      <c r="V13" s="801"/>
      <c r="W13" s="801"/>
      <c r="X13" s="801"/>
      <c r="Y13" s="801"/>
      <c r="Z13" s="801"/>
      <c r="AA13" s="801"/>
      <c r="AB13" s="801"/>
      <c r="AC13" s="801"/>
      <c r="AD13" s="801"/>
      <c r="AE13" s="801"/>
      <c r="AF13" s="801"/>
      <c r="AG13" s="801"/>
      <c r="AH13" s="801"/>
      <c r="AI13" s="802"/>
    </row>
    <row r="14" spans="2:35" ht="35.450000000000003" customHeight="1" x14ac:dyDescent="0.15">
      <c r="B14" s="793"/>
      <c r="C14" s="800"/>
      <c r="D14" s="801"/>
      <c r="E14" s="801"/>
      <c r="F14" s="801"/>
      <c r="G14" s="801"/>
      <c r="H14" s="801"/>
      <c r="I14" s="801"/>
      <c r="J14" s="801"/>
      <c r="K14" s="801"/>
      <c r="L14" s="801"/>
      <c r="M14" s="801"/>
      <c r="N14" s="801"/>
      <c r="O14" s="801"/>
      <c r="P14" s="801"/>
      <c r="Q14" s="801"/>
      <c r="R14" s="801"/>
      <c r="S14" s="801"/>
      <c r="T14" s="801"/>
      <c r="U14" s="801"/>
      <c r="V14" s="801"/>
      <c r="W14" s="801"/>
      <c r="X14" s="801"/>
      <c r="Y14" s="801"/>
      <c r="Z14" s="801"/>
      <c r="AA14" s="801"/>
      <c r="AB14" s="801"/>
      <c r="AC14" s="801"/>
      <c r="AD14" s="801"/>
      <c r="AE14" s="801"/>
      <c r="AF14" s="801"/>
      <c r="AG14" s="801"/>
      <c r="AH14" s="801"/>
      <c r="AI14" s="802"/>
    </row>
    <row r="15" spans="2:35" ht="35.450000000000003" customHeight="1" x14ac:dyDescent="0.15">
      <c r="B15" s="793"/>
      <c r="C15" s="800"/>
      <c r="D15" s="801"/>
      <c r="E15" s="801"/>
      <c r="F15" s="801"/>
      <c r="G15" s="801"/>
      <c r="H15" s="801"/>
      <c r="I15" s="801"/>
      <c r="J15" s="801"/>
      <c r="K15" s="801"/>
      <c r="L15" s="801"/>
      <c r="M15" s="801"/>
      <c r="N15" s="801"/>
      <c r="O15" s="801"/>
      <c r="P15" s="801"/>
      <c r="Q15" s="801"/>
      <c r="R15" s="801"/>
      <c r="S15" s="801"/>
      <c r="T15" s="801"/>
      <c r="U15" s="801"/>
      <c r="V15" s="801"/>
      <c r="W15" s="801"/>
      <c r="X15" s="801"/>
      <c r="Y15" s="801"/>
      <c r="Z15" s="801"/>
      <c r="AA15" s="801"/>
      <c r="AB15" s="801"/>
      <c r="AC15" s="801"/>
      <c r="AD15" s="801"/>
      <c r="AE15" s="801"/>
      <c r="AF15" s="801"/>
      <c r="AG15" s="801"/>
      <c r="AH15" s="801"/>
      <c r="AI15" s="802"/>
    </row>
    <row r="16" spans="2:35" ht="35.450000000000003" customHeight="1" x14ac:dyDescent="0.15">
      <c r="B16" s="793"/>
      <c r="C16" s="800"/>
      <c r="D16" s="801"/>
      <c r="E16" s="801"/>
      <c r="F16" s="801"/>
      <c r="G16" s="801"/>
      <c r="H16" s="801"/>
      <c r="I16" s="801"/>
      <c r="J16" s="801"/>
      <c r="K16" s="801"/>
      <c r="L16" s="801"/>
      <c r="M16" s="801"/>
      <c r="N16" s="801"/>
      <c r="O16" s="801"/>
      <c r="P16" s="801"/>
      <c r="Q16" s="801"/>
      <c r="R16" s="801"/>
      <c r="S16" s="801"/>
      <c r="T16" s="801"/>
      <c r="U16" s="801"/>
      <c r="V16" s="801"/>
      <c r="W16" s="801"/>
      <c r="X16" s="801"/>
      <c r="Y16" s="801"/>
      <c r="Z16" s="801"/>
      <c r="AA16" s="801"/>
      <c r="AB16" s="801"/>
      <c r="AC16" s="801"/>
      <c r="AD16" s="801"/>
      <c r="AE16" s="801"/>
      <c r="AF16" s="801"/>
      <c r="AG16" s="801"/>
      <c r="AH16" s="801"/>
      <c r="AI16" s="802"/>
    </row>
    <row r="17" spans="2:35" ht="22.5" customHeight="1" x14ac:dyDescent="0.15">
      <c r="B17" s="793"/>
      <c r="C17" s="800"/>
      <c r="D17" s="801"/>
      <c r="E17" s="801"/>
      <c r="F17" s="801"/>
      <c r="G17" s="801"/>
      <c r="H17" s="801"/>
      <c r="I17" s="801"/>
      <c r="J17" s="801"/>
      <c r="K17" s="801"/>
      <c r="L17" s="801"/>
      <c r="M17" s="801"/>
      <c r="N17" s="801"/>
      <c r="O17" s="801"/>
      <c r="P17" s="801"/>
      <c r="Q17" s="801"/>
      <c r="R17" s="801"/>
      <c r="S17" s="801"/>
      <c r="T17" s="801"/>
      <c r="U17" s="801"/>
      <c r="V17" s="801"/>
      <c r="W17" s="801"/>
      <c r="X17" s="801"/>
      <c r="Y17" s="801"/>
      <c r="Z17" s="801"/>
      <c r="AA17" s="801"/>
      <c r="AB17" s="801"/>
      <c r="AC17" s="801"/>
      <c r="AD17" s="801"/>
      <c r="AE17" s="801"/>
      <c r="AF17" s="801"/>
      <c r="AG17" s="801"/>
      <c r="AH17" s="801"/>
      <c r="AI17" s="802"/>
    </row>
    <row r="18" spans="2:35" ht="71.25" customHeight="1" x14ac:dyDescent="0.15">
      <c r="B18" s="794"/>
      <c r="C18" s="131"/>
      <c r="D18" s="132"/>
      <c r="E18" s="133"/>
      <c r="F18" s="134"/>
      <c r="G18" s="134"/>
      <c r="H18" s="132"/>
      <c r="I18" s="132"/>
      <c r="J18" s="132"/>
      <c r="K18" s="132"/>
      <c r="L18" s="132"/>
      <c r="M18" s="132"/>
      <c r="N18" s="132"/>
      <c r="O18" s="132"/>
      <c r="P18" s="132"/>
      <c r="Q18" s="132"/>
      <c r="R18" s="132"/>
      <c r="S18" s="135"/>
      <c r="T18" s="135"/>
      <c r="U18" s="135"/>
      <c r="V18" s="798" t="s">
        <v>309</v>
      </c>
      <c r="W18" s="798"/>
      <c r="X18" s="798"/>
      <c r="Y18" s="798"/>
      <c r="Z18" s="798"/>
      <c r="AA18" s="798"/>
      <c r="AB18" s="798"/>
      <c r="AC18" s="798"/>
      <c r="AD18" s="798"/>
      <c r="AE18" s="798"/>
      <c r="AF18" s="798"/>
      <c r="AG18" s="798"/>
      <c r="AH18" s="798"/>
      <c r="AI18" s="799"/>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4BEB9-F4AF-4B6F-9759-3A43AFC87233}">
  <sheetPr codeName="Sheet31">
    <pageSetUpPr fitToPage="1"/>
  </sheetPr>
  <dimension ref="B2:AI19"/>
  <sheetViews>
    <sheetView showGridLines="0" showZeros="0" view="pageBreakPreview" zoomScaleNormal="85" zoomScaleSheetLayoutView="100" workbookViewId="0">
      <selection activeCell="W4" sqref="W4:AB4"/>
    </sheetView>
  </sheetViews>
  <sheetFormatPr defaultColWidth="9" defaultRowHeight="12" x14ac:dyDescent="0.15"/>
  <cols>
    <col min="1" max="1" width="1.625" style="50" customWidth="1"/>
    <col min="2" max="2" width="3.25" style="50" customWidth="1"/>
    <col min="3" max="35" width="4.125" style="50" customWidth="1"/>
    <col min="36" max="36" width="1.375" style="50" customWidth="1"/>
    <col min="37" max="16384" width="9" style="50"/>
  </cols>
  <sheetData>
    <row r="2" spans="2:35" ht="8.25" customHeight="1" x14ac:dyDescent="0.15"/>
    <row r="3" spans="2:35" ht="24.95" customHeight="1" x14ac:dyDescent="0.15">
      <c r="B3" s="370" t="s">
        <v>305</v>
      </c>
      <c r="C3" s="370"/>
      <c r="D3" s="370"/>
      <c r="E3" s="752"/>
      <c r="F3" s="752"/>
      <c r="G3" s="752"/>
      <c r="H3" s="752"/>
      <c r="I3" s="752"/>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row>
    <row r="4" spans="2:35" ht="20.100000000000001" customHeight="1" x14ac:dyDescent="0.15">
      <c r="B4" s="753" t="s">
        <v>219</v>
      </c>
      <c r="C4" s="754"/>
      <c r="D4" s="755"/>
      <c r="E4" s="803" t="s">
        <v>97</v>
      </c>
      <c r="F4" s="804"/>
      <c r="G4" s="804"/>
      <c r="H4" s="804"/>
      <c r="I4" s="805"/>
      <c r="J4" s="759" t="s">
        <v>244</v>
      </c>
      <c r="K4" s="760"/>
      <c r="L4" s="761"/>
      <c r="M4" s="762" t="s">
        <v>99</v>
      </c>
      <c r="N4" s="763"/>
      <c r="O4" s="763"/>
      <c r="P4" s="763"/>
      <c r="Q4" s="763"/>
      <c r="R4" s="764"/>
      <c r="S4" s="406" t="s">
        <v>306</v>
      </c>
      <c r="T4" s="407"/>
      <c r="U4" s="407"/>
      <c r="V4" s="408"/>
      <c r="W4" s="771" t="s">
        <v>70</v>
      </c>
      <c r="X4" s="772"/>
      <c r="Y4" s="772"/>
      <c r="Z4" s="772"/>
      <c r="AA4" s="772"/>
      <c r="AB4" s="773"/>
      <c r="AC4" s="406" t="s">
        <v>10</v>
      </c>
      <c r="AD4" s="407"/>
      <c r="AE4" s="408"/>
      <c r="AF4" s="806">
        <v>45642</v>
      </c>
      <c r="AG4" s="807"/>
      <c r="AH4" s="807"/>
      <c r="AI4" s="808"/>
    </row>
    <row r="5" spans="2:35" ht="20.100000000000001" customHeight="1" x14ac:dyDescent="0.15">
      <c r="B5" s="780" t="s">
        <v>250</v>
      </c>
      <c r="C5" s="781"/>
      <c r="D5" s="782"/>
      <c r="E5" s="812" t="s">
        <v>98</v>
      </c>
      <c r="F5" s="813"/>
      <c r="G5" s="813"/>
      <c r="H5" s="813"/>
      <c r="I5" s="814"/>
      <c r="J5" s="786" t="s">
        <v>251</v>
      </c>
      <c r="K5" s="787"/>
      <c r="L5" s="788"/>
      <c r="M5" s="762" t="s">
        <v>81</v>
      </c>
      <c r="N5" s="763"/>
      <c r="O5" s="763"/>
      <c r="P5" s="763"/>
      <c r="Q5" s="763"/>
      <c r="R5" s="764"/>
      <c r="S5" s="409"/>
      <c r="T5" s="410"/>
      <c r="U5" s="410"/>
      <c r="V5" s="411"/>
      <c r="W5" s="815" t="s">
        <v>71</v>
      </c>
      <c r="X5" s="816"/>
      <c r="Y5" s="816"/>
      <c r="Z5" s="816"/>
      <c r="AA5" s="816"/>
      <c r="AB5" s="817"/>
      <c r="AC5" s="409"/>
      <c r="AD5" s="410"/>
      <c r="AE5" s="411"/>
      <c r="AF5" s="809"/>
      <c r="AG5" s="810"/>
      <c r="AH5" s="810"/>
      <c r="AI5" s="811"/>
    </row>
    <row r="6" spans="2:35" ht="26.25" customHeight="1" x14ac:dyDescent="0.2">
      <c r="B6" s="793" t="s">
        <v>307</v>
      </c>
      <c r="C6" s="818" t="s">
        <v>308</v>
      </c>
      <c r="D6" s="819"/>
      <c r="E6" s="819"/>
      <c r="F6" s="819"/>
      <c r="G6" s="819"/>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20"/>
    </row>
    <row r="7" spans="2:35" ht="35.450000000000003" customHeight="1" x14ac:dyDescent="0.15">
      <c r="B7" s="793"/>
      <c r="C7" s="1"/>
      <c r="D7" s="1"/>
      <c r="E7" s="1"/>
      <c r="F7" s="1"/>
      <c r="G7" s="1"/>
      <c r="H7" s="1"/>
      <c r="I7" s="125"/>
      <c r="J7" s="1"/>
      <c r="K7" s="1"/>
      <c r="L7" s="1"/>
      <c r="M7" s="1"/>
      <c r="N7" s="1"/>
      <c r="O7" s="1"/>
      <c r="P7" s="1"/>
      <c r="Q7" s="126"/>
      <c r="R7" s="125"/>
      <c r="S7" s="1"/>
      <c r="T7" s="1"/>
      <c r="U7" s="1"/>
      <c r="V7" s="1"/>
      <c r="W7" s="125"/>
      <c r="X7" s="125"/>
      <c r="Y7" s="125"/>
      <c r="Z7" s="125"/>
      <c r="AA7" s="125"/>
      <c r="AB7" s="1"/>
      <c r="AC7" s="1"/>
      <c r="AD7" s="1"/>
      <c r="AE7" s="1"/>
      <c r="AF7" s="1"/>
      <c r="AG7" s="1"/>
      <c r="AH7" s="1"/>
      <c r="AI7" s="127"/>
    </row>
    <row r="8" spans="2:35" ht="35.450000000000003" customHeight="1" x14ac:dyDescent="0.15">
      <c r="B8" s="793"/>
      <c r="C8" s="1"/>
      <c r="D8" s="1"/>
      <c r="E8" s="1"/>
      <c r="F8" s="1"/>
      <c r="G8" s="1"/>
      <c r="H8" s="1"/>
      <c r="I8" s="125"/>
      <c r="J8" s="1"/>
      <c r="K8" s="1"/>
      <c r="L8" s="1"/>
      <c r="M8" s="1"/>
      <c r="N8" s="1"/>
      <c r="O8" s="1"/>
      <c r="P8" s="1"/>
      <c r="Q8" s="126"/>
      <c r="R8" s="125"/>
      <c r="S8" s="1"/>
      <c r="T8" s="1"/>
      <c r="U8" s="1"/>
      <c r="V8" s="1"/>
      <c r="W8" s="125"/>
      <c r="X8" s="125"/>
      <c r="Y8" s="125"/>
      <c r="Z8" s="125"/>
      <c r="AA8" s="125"/>
      <c r="AB8" s="1"/>
      <c r="AC8" s="1"/>
      <c r="AD8" s="1"/>
      <c r="AE8" s="1"/>
      <c r="AF8" s="1"/>
      <c r="AG8" s="1"/>
      <c r="AH8" s="1"/>
      <c r="AI8" s="127"/>
    </row>
    <row r="9" spans="2:35" ht="35.450000000000003" customHeight="1" x14ac:dyDescent="0.15">
      <c r="B9" s="793"/>
      <c r="C9" s="1"/>
      <c r="D9" s="1"/>
      <c r="E9" s="1"/>
      <c r="F9" s="1"/>
      <c r="G9" s="1"/>
      <c r="H9" s="1"/>
      <c r="I9" s="125"/>
      <c r="J9" s="1"/>
      <c r="K9" s="1"/>
      <c r="L9" s="1"/>
      <c r="M9" s="1"/>
      <c r="N9" s="1"/>
      <c r="O9" s="1"/>
      <c r="P9" s="1"/>
      <c r="Q9" s="126"/>
      <c r="R9" s="125"/>
      <c r="S9" s="1"/>
      <c r="T9" s="1"/>
      <c r="U9" s="1"/>
      <c r="V9" s="1"/>
      <c r="W9" s="125"/>
      <c r="X9" s="125"/>
      <c r="Y9" s="125"/>
      <c r="Z9" s="125"/>
      <c r="AA9" s="125"/>
      <c r="AB9" s="1"/>
      <c r="AC9" s="1"/>
      <c r="AD9" s="1"/>
      <c r="AE9" s="1"/>
      <c r="AF9" s="1"/>
      <c r="AG9" s="1"/>
      <c r="AH9" s="1"/>
      <c r="AI9" s="127"/>
    </row>
    <row r="10" spans="2:35" ht="35.450000000000003" customHeight="1" x14ac:dyDescent="0.15">
      <c r="B10" s="793"/>
      <c r="C10" s="1"/>
      <c r="D10" s="1"/>
      <c r="E10" s="1"/>
      <c r="F10" s="1"/>
      <c r="G10" s="1"/>
      <c r="H10" s="1"/>
      <c r="I10" s="125"/>
      <c r="J10" s="1"/>
      <c r="K10" s="1"/>
      <c r="L10" s="1"/>
      <c r="M10" s="1"/>
      <c r="N10" s="1"/>
      <c r="O10" s="1"/>
      <c r="P10" s="1"/>
      <c r="Q10" s="126"/>
      <c r="R10" s="125"/>
      <c r="S10" s="1"/>
      <c r="T10" s="1"/>
      <c r="U10" s="1"/>
      <c r="V10" s="1"/>
      <c r="W10" s="125"/>
      <c r="X10" s="125"/>
      <c r="Y10" s="125"/>
      <c r="Z10" s="125"/>
      <c r="AA10" s="125"/>
      <c r="AB10" s="1"/>
      <c r="AC10" s="1"/>
      <c r="AD10" s="1"/>
      <c r="AE10" s="1"/>
      <c r="AF10" s="1"/>
      <c r="AG10" s="1"/>
      <c r="AH10" s="1"/>
      <c r="AI10" s="127"/>
    </row>
    <row r="11" spans="2:35" ht="35.450000000000003" customHeight="1" x14ac:dyDescent="0.15">
      <c r="B11" s="793"/>
      <c r="C11" s="1"/>
      <c r="D11" s="1"/>
      <c r="E11" s="1"/>
      <c r="F11" s="1"/>
      <c r="G11" s="1"/>
      <c r="H11" s="1"/>
      <c r="I11" s="125"/>
      <c r="J11" s="1"/>
      <c r="K11" s="1"/>
      <c r="L11" s="1"/>
      <c r="M11" s="1"/>
      <c r="N11" s="1"/>
      <c r="O11" s="1"/>
      <c r="P11" s="1"/>
      <c r="Q11" s="125"/>
      <c r="R11" s="125"/>
      <c r="S11" s="1"/>
      <c r="T11" s="1"/>
      <c r="U11" s="1"/>
      <c r="V11" s="1"/>
      <c r="W11" s="125"/>
      <c r="X11" s="125"/>
      <c r="Y11" s="125"/>
      <c r="Z11" s="125"/>
      <c r="AA11" s="125"/>
      <c r="AB11" s="1"/>
      <c r="AC11" s="1"/>
      <c r="AD11" s="1"/>
      <c r="AE11" s="1"/>
      <c r="AF11" s="1"/>
      <c r="AG11" s="1"/>
      <c r="AH11" s="1"/>
      <c r="AI11" s="127"/>
    </row>
    <row r="12" spans="2:35" ht="35.450000000000003" customHeight="1" x14ac:dyDescent="0.15">
      <c r="B12" s="793"/>
      <c r="C12" s="1"/>
      <c r="D12" s="1"/>
      <c r="E12" s="1"/>
      <c r="F12" s="125"/>
      <c r="G12" s="125"/>
      <c r="H12" s="1"/>
      <c r="I12" s="1"/>
      <c r="J12" s="1"/>
      <c r="K12" s="1"/>
      <c r="L12" s="1"/>
      <c r="M12" s="1"/>
      <c r="N12" s="1"/>
      <c r="O12" s="1"/>
      <c r="P12" s="1"/>
      <c r="Q12" s="125"/>
      <c r="R12" s="1"/>
      <c r="S12" s="1"/>
      <c r="T12" s="1"/>
      <c r="U12" s="1"/>
      <c r="V12" s="1"/>
      <c r="W12" s="125"/>
      <c r="X12" s="125"/>
      <c r="Y12" s="125"/>
      <c r="Z12" s="125"/>
      <c r="AA12" s="125"/>
      <c r="AB12" s="1"/>
      <c r="AC12" s="1"/>
      <c r="AD12" s="1"/>
      <c r="AE12" s="1"/>
      <c r="AF12" s="1"/>
      <c r="AG12" s="1"/>
      <c r="AH12" s="1"/>
      <c r="AI12" s="127"/>
    </row>
    <row r="13" spans="2:35" ht="35.450000000000003" customHeight="1" x14ac:dyDescent="0.15">
      <c r="B13" s="793"/>
      <c r="C13" s="1"/>
      <c r="D13" s="1"/>
      <c r="E13" s="1"/>
      <c r="F13" s="125"/>
      <c r="G13" s="125"/>
      <c r="H13" s="125"/>
      <c r="I13" s="1"/>
      <c r="J13" s="1"/>
      <c r="K13" s="1"/>
      <c r="L13" s="1"/>
      <c r="M13" s="1"/>
      <c r="N13" s="1"/>
      <c r="O13" s="1"/>
      <c r="P13" s="1"/>
      <c r="Q13" s="125"/>
      <c r="R13" s="1"/>
      <c r="S13" s="1"/>
      <c r="T13" s="1"/>
      <c r="U13" s="1"/>
      <c r="V13" s="1"/>
      <c r="W13" s="125"/>
      <c r="X13" s="125"/>
      <c r="Y13" s="125"/>
      <c r="Z13" s="125"/>
      <c r="AA13" s="125"/>
      <c r="AB13" s="1"/>
      <c r="AC13" s="1"/>
      <c r="AD13" s="1"/>
      <c r="AE13" s="1"/>
      <c r="AF13" s="1"/>
      <c r="AG13" s="1"/>
      <c r="AH13" s="1"/>
      <c r="AI13" s="127"/>
    </row>
    <row r="14" spans="2:35" ht="35.450000000000003" customHeight="1" x14ac:dyDescent="0.15">
      <c r="B14" s="793"/>
      <c r="C14" s="125"/>
      <c r="D14" s="1"/>
      <c r="E14" s="1"/>
      <c r="F14" s="125"/>
      <c r="G14" s="125"/>
      <c r="H14" s="125"/>
      <c r="I14" s="1"/>
      <c r="J14" s="1"/>
      <c r="K14" s="1"/>
      <c r="L14" s="1"/>
      <c r="M14" s="1"/>
      <c r="N14" s="1"/>
      <c r="O14" s="1"/>
      <c r="P14" s="1"/>
      <c r="Q14" s="125"/>
      <c r="R14" s="125"/>
      <c r="S14" s="1"/>
      <c r="T14" s="1"/>
      <c r="U14" s="1"/>
      <c r="V14" s="1"/>
      <c r="W14" s="125"/>
      <c r="X14" s="125"/>
      <c r="Y14" s="125"/>
      <c r="Z14" s="125"/>
      <c r="AA14" s="125"/>
      <c r="AB14" s="1"/>
      <c r="AC14" s="1"/>
      <c r="AD14" s="1"/>
      <c r="AE14" s="1"/>
      <c r="AF14" s="1"/>
      <c r="AG14" s="1"/>
      <c r="AH14" s="1"/>
      <c r="AI14" s="127"/>
    </row>
    <row r="15" spans="2:35" ht="35.450000000000003" customHeight="1" x14ac:dyDescent="0.15">
      <c r="B15" s="793"/>
      <c r="C15" s="125"/>
      <c r="D15" s="1"/>
      <c r="E15" s="1"/>
      <c r="F15" s="125"/>
      <c r="G15" s="125"/>
      <c r="H15" s="125"/>
      <c r="I15" s="1"/>
      <c r="J15" s="1"/>
      <c r="K15" s="1"/>
      <c r="L15" s="1"/>
      <c r="M15" s="1"/>
      <c r="N15" s="1"/>
      <c r="O15" s="1"/>
      <c r="P15" s="1"/>
      <c r="Q15" s="125"/>
      <c r="R15" s="125"/>
      <c r="S15" s="1"/>
      <c r="T15" s="1"/>
      <c r="U15" s="1"/>
      <c r="V15" s="1"/>
      <c r="W15" s="125"/>
      <c r="X15" s="125"/>
      <c r="Y15" s="125"/>
      <c r="Z15" s="125"/>
      <c r="AA15" s="125"/>
      <c r="AB15" s="1"/>
      <c r="AC15" s="1"/>
      <c r="AD15" s="1"/>
      <c r="AE15" s="1"/>
      <c r="AF15" s="1"/>
      <c r="AG15" s="1"/>
      <c r="AH15" s="1"/>
      <c r="AI15" s="127"/>
    </row>
    <row r="16" spans="2:35" ht="35.450000000000003" customHeight="1" x14ac:dyDescent="0.15">
      <c r="B16" s="793"/>
      <c r="C16" s="125"/>
      <c r="D16" s="1"/>
      <c r="E16" s="1"/>
      <c r="F16" s="125"/>
      <c r="G16" s="125"/>
      <c r="H16" s="125"/>
      <c r="I16" s="1"/>
      <c r="J16" s="1"/>
      <c r="K16" s="1"/>
      <c r="L16" s="1"/>
      <c r="M16" s="1"/>
      <c r="N16" s="1"/>
      <c r="O16" s="1"/>
      <c r="P16" s="1"/>
      <c r="Q16" s="125"/>
      <c r="R16" s="125"/>
      <c r="S16" s="1"/>
      <c r="T16" s="1"/>
      <c r="U16" s="1"/>
      <c r="V16" s="1"/>
      <c r="W16" s="125"/>
      <c r="X16" s="125"/>
      <c r="Y16" s="125"/>
      <c r="Z16" s="125"/>
      <c r="AA16" s="125"/>
      <c r="AB16" s="1"/>
      <c r="AC16" s="1"/>
      <c r="AD16" s="1"/>
      <c r="AE16" s="1"/>
      <c r="AF16" s="1"/>
      <c r="AG16" s="1"/>
      <c r="AH16" s="1"/>
      <c r="AI16" s="127"/>
    </row>
    <row r="17" spans="2:35" ht="22.5" customHeight="1" x14ac:dyDescent="0.15">
      <c r="B17" s="793"/>
      <c r="C17" s="125"/>
      <c r="D17" s="1"/>
      <c r="E17" s="128"/>
      <c r="H17" s="129"/>
      <c r="I17" s="129"/>
      <c r="J17" s="129"/>
      <c r="K17" s="129"/>
      <c r="L17" s="129"/>
      <c r="M17" s="1"/>
      <c r="N17" s="1"/>
      <c r="O17" s="1"/>
      <c r="P17" s="1"/>
      <c r="Q17" s="125"/>
      <c r="R17" s="125"/>
      <c r="S17" s="1"/>
      <c r="T17" s="1"/>
      <c r="U17" s="1"/>
      <c r="V17" s="1"/>
      <c r="W17" s="125"/>
      <c r="X17" s="125"/>
      <c r="Y17" s="125"/>
      <c r="Z17" s="125"/>
      <c r="AA17" s="125"/>
      <c r="AI17" s="130"/>
    </row>
    <row r="18" spans="2:35" ht="78.75" customHeight="1" x14ac:dyDescent="0.15">
      <c r="B18" s="794"/>
      <c r="C18" s="131"/>
      <c r="D18" s="132"/>
      <c r="E18" s="133"/>
      <c r="F18" s="134"/>
      <c r="G18" s="134"/>
      <c r="H18" s="132"/>
      <c r="I18" s="132"/>
      <c r="J18" s="132"/>
      <c r="K18" s="132"/>
      <c r="L18" s="132"/>
      <c r="M18" s="132"/>
      <c r="N18" s="132"/>
      <c r="O18" s="132"/>
      <c r="P18" s="132"/>
      <c r="Q18" s="132"/>
      <c r="R18" s="132"/>
      <c r="S18" s="135"/>
      <c r="T18" s="135"/>
      <c r="U18" s="135"/>
      <c r="V18" s="798" t="s">
        <v>309</v>
      </c>
      <c r="W18" s="798"/>
      <c r="X18" s="798"/>
      <c r="Y18" s="798"/>
      <c r="Z18" s="798"/>
      <c r="AA18" s="798"/>
      <c r="AB18" s="798"/>
      <c r="AC18" s="798"/>
      <c r="AD18" s="798"/>
      <c r="AE18" s="798"/>
      <c r="AF18" s="798"/>
      <c r="AG18" s="798"/>
      <c r="AH18" s="798"/>
      <c r="AI18" s="799"/>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60408-346F-43E8-B804-F2DC1AC60A7B}">
  <sheetPr codeName="Sheet32">
    <pageSetUpPr fitToPage="1"/>
  </sheetPr>
  <dimension ref="B2:AI19"/>
  <sheetViews>
    <sheetView showGridLines="0" showZeros="0" view="pageBreakPreview" zoomScaleNormal="85" zoomScaleSheetLayoutView="100" workbookViewId="0">
      <selection activeCell="W4" sqref="W4:AB4"/>
    </sheetView>
  </sheetViews>
  <sheetFormatPr defaultColWidth="9" defaultRowHeight="12" x14ac:dyDescent="0.15"/>
  <cols>
    <col min="1" max="1" width="1.625" style="50" customWidth="1"/>
    <col min="2" max="2" width="3.25" style="50" customWidth="1"/>
    <col min="3" max="35" width="4.125" style="50" customWidth="1"/>
    <col min="36" max="36" width="1.375" style="50" customWidth="1"/>
    <col min="37" max="16384" width="9" style="50"/>
  </cols>
  <sheetData>
    <row r="2" spans="2:35" ht="8.25" customHeight="1" x14ac:dyDescent="0.15"/>
    <row r="3" spans="2:35" ht="24.95" customHeight="1" x14ac:dyDescent="0.15">
      <c r="B3" s="370" t="s">
        <v>305</v>
      </c>
      <c r="C3" s="370"/>
      <c r="D3" s="370"/>
      <c r="E3" s="752"/>
      <c r="F3" s="752"/>
      <c r="G3" s="752"/>
      <c r="H3" s="752"/>
      <c r="I3" s="752"/>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row>
    <row r="4" spans="2:35" ht="20.100000000000001" customHeight="1" x14ac:dyDescent="0.15">
      <c r="B4" s="753" t="s">
        <v>219</v>
      </c>
      <c r="C4" s="754"/>
      <c r="D4" s="755"/>
      <c r="E4" s="803" t="s">
        <v>97</v>
      </c>
      <c r="F4" s="804"/>
      <c r="G4" s="804"/>
      <c r="H4" s="804"/>
      <c r="I4" s="805"/>
      <c r="J4" s="759" t="s">
        <v>244</v>
      </c>
      <c r="K4" s="760"/>
      <c r="L4" s="761"/>
      <c r="M4" s="762" t="s">
        <v>99</v>
      </c>
      <c r="N4" s="763"/>
      <c r="O4" s="763"/>
      <c r="P4" s="763"/>
      <c r="Q4" s="763"/>
      <c r="R4" s="764"/>
      <c r="S4" s="406" t="s">
        <v>306</v>
      </c>
      <c r="T4" s="407"/>
      <c r="U4" s="407"/>
      <c r="V4" s="408"/>
      <c r="W4" s="771" t="s">
        <v>70</v>
      </c>
      <c r="X4" s="772"/>
      <c r="Y4" s="772"/>
      <c r="Z4" s="772"/>
      <c r="AA4" s="772"/>
      <c r="AB4" s="773"/>
      <c r="AC4" s="406" t="s">
        <v>10</v>
      </c>
      <c r="AD4" s="407"/>
      <c r="AE4" s="408"/>
      <c r="AF4" s="806">
        <v>45642</v>
      </c>
      <c r="AG4" s="807"/>
      <c r="AH4" s="807"/>
      <c r="AI4" s="808"/>
    </row>
    <row r="5" spans="2:35" ht="20.100000000000001" customHeight="1" x14ac:dyDescent="0.15">
      <c r="B5" s="780" t="s">
        <v>250</v>
      </c>
      <c r="C5" s="781"/>
      <c r="D5" s="782"/>
      <c r="E5" s="812" t="s">
        <v>98</v>
      </c>
      <c r="F5" s="813"/>
      <c r="G5" s="813"/>
      <c r="H5" s="813"/>
      <c r="I5" s="814"/>
      <c r="J5" s="786" t="s">
        <v>251</v>
      </c>
      <c r="K5" s="787"/>
      <c r="L5" s="788"/>
      <c r="M5" s="762" t="s">
        <v>81</v>
      </c>
      <c r="N5" s="763"/>
      <c r="O5" s="763"/>
      <c r="P5" s="763"/>
      <c r="Q5" s="763"/>
      <c r="R5" s="764"/>
      <c r="S5" s="409"/>
      <c r="T5" s="410"/>
      <c r="U5" s="410"/>
      <c r="V5" s="411"/>
      <c r="W5" s="815" t="s">
        <v>71</v>
      </c>
      <c r="X5" s="816"/>
      <c r="Y5" s="816"/>
      <c r="Z5" s="816"/>
      <c r="AA5" s="816"/>
      <c r="AB5" s="817"/>
      <c r="AC5" s="409"/>
      <c r="AD5" s="410"/>
      <c r="AE5" s="411"/>
      <c r="AF5" s="809"/>
      <c r="AG5" s="810"/>
      <c r="AH5" s="810"/>
      <c r="AI5" s="811"/>
    </row>
    <row r="6" spans="2:35" ht="26.25" customHeight="1" x14ac:dyDescent="0.2">
      <c r="B6" s="793" t="s">
        <v>307</v>
      </c>
      <c r="C6" s="818" t="s">
        <v>308</v>
      </c>
      <c r="D6" s="819"/>
      <c r="E6" s="819"/>
      <c r="F6" s="819"/>
      <c r="G6" s="819"/>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20"/>
    </row>
    <row r="7" spans="2:35" ht="35.450000000000003" customHeight="1" x14ac:dyDescent="0.15">
      <c r="B7" s="793"/>
      <c r="C7" s="800"/>
      <c r="D7" s="801"/>
      <c r="E7" s="801"/>
      <c r="F7" s="801"/>
      <c r="G7" s="801"/>
      <c r="H7" s="801"/>
      <c r="I7" s="801"/>
      <c r="J7" s="801"/>
      <c r="K7" s="801"/>
      <c r="L7" s="801"/>
      <c r="M7" s="801"/>
      <c r="N7" s="801"/>
      <c r="O7" s="801"/>
      <c r="P7" s="801"/>
      <c r="Q7" s="801"/>
      <c r="R7" s="801"/>
      <c r="S7" s="801"/>
      <c r="T7" s="801"/>
      <c r="U7" s="801"/>
      <c r="V7" s="801"/>
      <c r="W7" s="801"/>
      <c r="X7" s="801"/>
      <c r="Y7" s="801"/>
      <c r="Z7" s="801"/>
      <c r="AA7" s="801"/>
      <c r="AB7" s="801"/>
      <c r="AC7" s="801"/>
      <c r="AD7" s="801"/>
      <c r="AE7" s="801"/>
      <c r="AF7" s="801"/>
      <c r="AG7" s="801"/>
      <c r="AH7" s="801"/>
      <c r="AI7" s="802"/>
    </row>
    <row r="8" spans="2:35" ht="35.450000000000003" customHeight="1" x14ac:dyDescent="0.15">
      <c r="B8" s="793"/>
      <c r="C8" s="800"/>
      <c r="D8" s="801"/>
      <c r="E8" s="801"/>
      <c r="F8" s="801"/>
      <c r="G8" s="801"/>
      <c r="H8" s="801"/>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2"/>
    </row>
    <row r="9" spans="2:35" ht="35.450000000000003" customHeight="1" x14ac:dyDescent="0.15">
      <c r="B9" s="793"/>
      <c r="C9" s="800"/>
      <c r="D9" s="801"/>
      <c r="E9" s="801"/>
      <c r="F9" s="801"/>
      <c r="G9" s="801"/>
      <c r="H9" s="801"/>
      <c r="I9" s="801"/>
      <c r="J9" s="801"/>
      <c r="K9" s="801"/>
      <c r="L9" s="801"/>
      <c r="M9" s="801"/>
      <c r="N9" s="801"/>
      <c r="O9" s="801"/>
      <c r="P9" s="801"/>
      <c r="Q9" s="801"/>
      <c r="R9" s="801"/>
      <c r="S9" s="801"/>
      <c r="T9" s="801"/>
      <c r="U9" s="801"/>
      <c r="V9" s="801"/>
      <c r="W9" s="801"/>
      <c r="X9" s="801"/>
      <c r="Y9" s="801"/>
      <c r="Z9" s="801"/>
      <c r="AA9" s="801"/>
      <c r="AB9" s="801"/>
      <c r="AC9" s="801"/>
      <c r="AD9" s="801"/>
      <c r="AE9" s="801"/>
      <c r="AF9" s="801"/>
      <c r="AG9" s="801"/>
      <c r="AH9" s="801"/>
      <c r="AI9" s="802"/>
    </row>
    <row r="10" spans="2:35" ht="35.450000000000003" customHeight="1" x14ac:dyDescent="0.15">
      <c r="B10" s="793"/>
      <c r="C10" s="800"/>
      <c r="D10" s="801"/>
      <c r="E10" s="801"/>
      <c r="F10" s="801"/>
      <c r="G10" s="801"/>
      <c r="H10" s="801"/>
      <c r="I10" s="801"/>
      <c r="J10" s="801"/>
      <c r="K10" s="801"/>
      <c r="L10" s="801"/>
      <c r="M10" s="801"/>
      <c r="N10" s="801"/>
      <c r="O10" s="801"/>
      <c r="P10" s="801"/>
      <c r="Q10" s="801"/>
      <c r="R10" s="801"/>
      <c r="S10" s="801"/>
      <c r="T10" s="801"/>
      <c r="U10" s="801"/>
      <c r="V10" s="801"/>
      <c r="W10" s="801"/>
      <c r="X10" s="801"/>
      <c r="Y10" s="801"/>
      <c r="Z10" s="801"/>
      <c r="AA10" s="801"/>
      <c r="AB10" s="801"/>
      <c r="AC10" s="801"/>
      <c r="AD10" s="801"/>
      <c r="AE10" s="801"/>
      <c r="AF10" s="801"/>
      <c r="AG10" s="801"/>
      <c r="AH10" s="801"/>
      <c r="AI10" s="802"/>
    </row>
    <row r="11" spans="2:35" ht="35.450000000000003" customHeight="1" x14ac:dyDescent="0.15">
      <c r="B11" s="793"/>
      <c r="C11" s="800"/>
      <c r="D11" s="801"/>
      <c r="E11" s="801"/>
      <c r="F11" s="801"/>
      <c r="G11" s="801"/>
      <c r="H11" s="801"/>
      <c r="I11" s="801"/>
      <c r="J11" s="801"/>
      <c r="K11" s="801"/>
      <c r="L11" s="801"/>
      <c r="M11" s="801"/>
      <c r="N11" s="801"/>
      <c r="O11" s="801"/>
      <c r="P11" s="801"/>
      <c r="Q11" s="801"/>
      <c r="R11" s="801"/>
      <c r="S11" s="801"/>
      <c r="T11" s="801"/>
      <c r="U11" s="801"/>
      <c r="V11" s="801"/>
      <c r="W11" s="801"/>
      <c r="X11" s="801"/>
      <c r="Y11" s="801"/>
      <c r="Z11" s="801"/>
      <c r="AA11" s="801"/>
      <c r="AB11" s="801"/>
      <c r="AC11" s="801"/>
      <c r="AD11" s="801"/>
      <c r="AE11" s="801"/>
      <c r="AF11" s="801"/>
      <c r="AG11" s="801"/>
      <c r="AH11" s="801"/>
      <c r="AI11" s="802"/>
    </row>
    <row r="12" spans="2:35" ht="35.450000000000003" customHeight="1" x14ac:dyDescent="0.15">
      <c r="B12" s="793"/>
      <c r="C12" s="800"/>
      <c r="D12" s="801"/>
      <c r="E12" s="801"/>
      <c r="F12" s="801"/>
      <c r="G12" s="801"/>
      <c r="H12" s="801"/>
      <c r="I12" s="801"/>
      <c r="J12" s="801"/>
      <c r="K12" s="801"/>
      <c r="L12" s="801"/>
      <c r="M12" s="801"/>
      <c r="N12" s="801"/>
      <c r="O12" s="801"/>
      <c r="P12" s="801"/>
      <c r="Q12" s="801"/>
      <c r="R12" s="801"/>
      <c r="S12" s="801"/>
      <c r="T12" s="801"/>
      <c r="U12" s="801"/>
      <c r="V12" s="801"/>
      <c r="W12" s="801"/>
      <c r="X12" s="801"/>
      <c r="Y12" s="801"/>
      <c r="Z12" s="801"/>
      <c r="AA12" s="801"/>
      <c r="AB12" s="801"/>
      <c r="AC12" s="801"/>
      <c r="AD12" s="801"/>
      <c r="AE12" s="801"/>
      <c r="AF12" s="801"/>
      <c r="AG12" s="801"/>
      <c r="AH12" s="801"/>
      <c r="AI12" s="802"/>
    </row>
    <row r="13" spans="2:35" ht="35.450000000000003" customHeight="1" x14ac:dyDescent="0.15">
      <c r="B13" s="793"/>
      <c r="C13" s="800"/>
      <c r="D13" s="801"/>
      <c r="E13" s="801"/>
      <c r="F13" s="801"/>
      <c r="G13" s="801"/>
      <c r="H13" s="801"/>
      <c r="I13" s="801"/>
      <c r="J13" s="801"/>
      <c r="K13" s="801"/>
      <c r="L13" s="801"/>
      <c r="M13" s="801"/>
      <c r="N13" s="801"/>
      <c r="O13" s="801"/>
      <c r="P13" s="801"/>
      <c r="Q13" s="801"/>
      <c r="R13" s="801"/>
      <c r="S13" s="801"/>
      <c r="T13" s="801"/>
      <c r="U13" s="801"/>
      <c r="V13" s="801"/>
      <c r="W13" s="801"/>
      <c r="X13" s="801"/>
      <c r="Y13" s="801"/>
      <c r="Z13" s="801"/>
      <c r="AA13" s="801"/>
      <c r="AB13" s="801"/>
      <c r="AC13" s="801"/>
      <c r="AD13" s="801"/>
      <c r="AE13" s="801"/>
      <c r="AF13" s="801"/>
      <c r="AG13" s="801"/>
      <c r="AH13" s="801"/>
      <c r="AI13" s="802"/>
    </row>
    <row r="14" spans="2:35" ht="35.450000000000003" customHeight="1" x14ac:dyDescent="0.15">
      <c r="B14" s="793"/>
      <c r="C14" s="800"/>
      <c r="D14" s="801"/>
      <c r="E14" s="801"/>
      <c r="F14" s="801"/>
      <c r="G14" s="801"/>
      <c r="H14" s="801"/>
      <c r="I14" s="801"/>
      <c r="J14" s="801"/>
      <c r="K14" s="801"/>
      <c r="L14" s="801"/>
      <c r="M14" s="801"/>
      <c r="N14" s="801"/>
      <c r="O14" s="801"/>
      <c r="P14" s="801"/>
      <c r="Q14" s="801"/>
      <c r="R14" s="801"/>
      <c r="S14" s="801"/>
      <c r="T14" s="801"/>
      <c r="U14" s="801"/>
      <c r="V14" s="801"/>
      <c r="W14" s="801"/>
      <c r="X14" s="801"/>
      <c r="Y14" s="801"/>
      <c r="Z14" s="801"/>
      <c r="AA14" s="801"/>
      <c r="AB14" s="801"/>
      <c r="AC14" s="801"/>
      <c r="AD14" s="801"/>
      <c r="AE14" s="801"/>
      <c r="AF14" s="801"/>
      <c r="AG14" s="801"/>
      <c r="AH14" s="801"/>
      <c r="AI14" s="802"/>
    </row>
    <row r="15" spans="2:35" ht="35.450000000000003" customHeight="1" x14ac:dyDescent="0.15">
      <c r="B15" s="793"/>
      <c r="C15" s="800"/>
      <c r="D15" s="801"/>
      <c r="E15" s="801"/>
      <c r="F15" s="801"/>
      <c r="G15" s="801"/>
      <c r="H15" s="801"/>
      <c r="I15" s="801"/>
      <c r="J15" s="801"/>
      <c r="K15" s="801"/>
      <c r="L15" s="801"/>
      <c r="M15" s="801"/>
      <c r="N15" s="801"/>
      <c r="O15" s="801"/>
      <c r="P15" s="801"/>
      <c r="Q15" s="801"/>
      <c r="R15" s="801"/>
      <c r="S15" s="801"/>
      <c r="T15" s="801"/>
      <c r="U15" s="801"/>
      <c r="V15" s="801"/>
      <c r="W15" s="801"/>
      <c r="X15" s="801"/>
      <c r="Y15" s="801"/>
      <c r="Z15" s="801"/>
      <c r="AA15" s="801"/>
      <c r="AB15" s="801"/>
      <c r="AC15" s="801"/>
      <c r="AD15" s="801"/>
      <c r="AE15" s="801"/>
      <c r="AF15" s="801"/>
      <c r="AG15" s="801"/>
      <c r="AH15" s="801"/>
      <c r="AI15" s="802"/>
    </row>
    <row r="16" spans="2:35" ht="35.450000000000003" customHeight="1" x14ac:dyDescent="0.15">
      <c r="B16" s="793"/>
      <c r="C16" s="800"/>
      <c r="D16" s="801"/>
      <c r="E16" s="801"/>
      <c r="F16" s="801"/>
      <c r="G16" s="801"/>
      <c r="H16" s="801"/>
      <c r="I16" s="801"/>
      <c r="J16" s="801"/>
      <c r="K16" s="801"/>
      <c r="L16" s="801"/>
      <c r="M16" s="801"/>
      <c r="N16" s="801"/>
      <c r="O16" s="801"/>
      <c r="P16" s="801"/>
      <c r="Q16" s="801"/>
      <c r="R16" s="801"/>
      <c r="S16" s="801"/>
      <c r="T16" s="801"/>
      <c r="U16" s="801"/>
      <c r="V16" s="801"/>
      <c r="W16" s="801"/>
      <c r="X16" s="801"/>
      <c r="Y16" s="801"/>
      <c r="Z16" s="801"/>
      <c r="AA16" s="801"/>
      <c r="AB16" s="801"/>
      <c r="AC16" s="801"/>
      <c r="AD16" s="801"/>
      <c r="AE16" s="801"/>
      <c r="AF16" s="801"/>
      <c r="AG16" s="801"/>
      <c r="AH16" s="801"/>
      <c r="AI16" s="802"/>
    </row>
    <row r="17" spans="2:35" ht="22.5" customHeight="1" x14ac:dyDescent="0.15">
      <c r="B17" s="793"/>
      <c r="C17" s="800"/>
      <c r="D17" s="801"/>
      <c r="E17" s="801"/>
      <c r="F17" s="801"/>
      <c r="G17" s="801"/>
      <c r="H17" s="801"/>
      <c r="I17" s="801"/>
      <c r="J17" s="801"/>
      <c r="K17" s="801"/>
      <c r="L17" s="801"/>
      <c r="M17" s="801"/>
      <c r="N17" s="801"/>
      <c r="O17" s="801"/>
      <c r="P17" s="801"/>
      <c r="Q17" s="801"/>
      <c r="R17" s="801"/>
      <c r="S17" s="801"/>
      <c r="T17" s="801"/>
      <c r="U17" s="801"/>
      <c r="V17" s="801"/>
      <c r="W17" s="801"/>
      <c r="X17" s="801"/>
      <c r="Y17" s="801"/>
      <c r="Z17" s="801"/>
      <c r="AA17" s="801"/>
      <c r="AB17" s="801"/>
      <c r="AC17" s="801"/>
      <c r="AD17" s="801"/>
      <c r="AE17" s="801"/>
      <c r="AF17" s="801"/>
      <c r="AG17" s="801"/>
      <c r="AH17" s="801"/>
      <c r="AI17" s="802"/>
    </row>
    <row r="18" spans="2:35" ht="78.75" customHeight="1" x14ac:dyDescent="0.15">
      <c r="B18" s="794"/>
      <c r="C18" s="131"/>
      <c r="D18" s="132"/>
      <c r="E18" s="133"/>
      <c r="F18" s="134"/>
      <c r="G18" s="134"/>
      <c r="H18" s="132"/>
      <c r="I18" s="132"/>
      <c r="J18" s="132"/>
      <c r="K18" s="132"/>
      <c r="L18" s="132"/>
      <c r="M18" s="132"/>
      <c r="N18" s="132"/>
      <c r="O18" s="132"/>
      <c r="P18" s="132"/>
      <c r="Q18" s="132"/>
      <c r="R18" s="132"/>
      <c r="S18" s="135"/>
      <c r="T18" s="135"/>
      <c r="U18" s="135"/>
      <c r="V18" s="798" t="s">
        <v>309</v>
      </c>
      <c r="W18" s="798"/>
      <c r="X18" s="798"/>
      <c r="Y18" s="798"/>
      <c r="Z18" s="798"/>
      <c r="AA18" s="798"/>
      <c r="AB18" s="798"/>
      <c r="AC18" s="798"/>
      <c r="AD18" s="798"/>
      <c r="AE18" s="798"/>
      <c r="AF18" s="798"/>
      <c r="AG18" s="798"/>
      <c r="AH18" s="798"/>
      <c r="AI18" s="799"/>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88" right="0.23622047244094488" top="0.74803149606299213" bottom="0.74803149606299213" header="0.31496062992125984" footer="0.31496062992125984"/>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00690-21A9-40F2-94D9-09902B932DF0}">
  <sheetPr codeName="Sheet33"/>
  <dimension ref="B1:CH53"/>
  <sheetViews>
    <sheetView showGridLines="0" showZeros="0" view="pageBreakPreview" zoomScale="85" zoomScaleNormal="85" zoomScaleSheetLayoutView="85" workbookViewId="0">
      <selection activeCell="W20" sqref="W20:X20"/>
    </sheetView>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PS</v>
      </c>
      <c r="AW5" s="31">
        <f>R7</f>
        <v>2.5</v>
      </c>
      <c r="AX5" s="32" t="str">
        <f>AM35</f>
        <v>Ⅱ</v>
      </c>
      <c r="AY5" s="32">
        <f>Y37</f>
        <v>0</v>
      </c>
      <c r="AZ5" s="32">
        <f t="shared" ref="AZ5:BJ5" si="0">Z37</f>
        <v>0</v>
      </c>
      <c r="BA5" s="32">
        <f t="shared" si="0"/>
        <v>0</v>
      </c>
      <c r="BB5" s="32">
        <f>AB37</f>
        <v>0</v>
      </c>
      <c r="BC5" s="32">
        <f t="shared" si="0"/>
        <v>0</v>
      </c>
      <c r="BD5" s="32">
        <f>AD37</f>
        <v>0</v>
      </c>
      <c r="BE5" s="32">
        <f>AE37</f>
        <v>0</v>
      </c>
      <c r="BF5" s="32">
        <f t="shared" si="0"/>
        <v>0</v>
      </c>
      <c r="BG5" s="32">
        <f t="shared" si="0"/>
        <v>0</v>
      </c>
      <c r="BH5" s="32">
        <f t="shared" si="0"/>
        <v>0</v>
      </c>
      <c r="BI5" s="32">
        <f>AI37</f>
        <v>0</v>
      </c>
      <c r="BJ5" s="32">
        <f t="shared" si="0"/>
        <v>0</v>
      </c>
      <c r="BK5" s="32" t="str">
        <f>IF(Y37&gt;0,R7,"")</f>
        <v/>
      </c>
      <c r="BL5" s="33" t="str">
        <f>IF(Y37&gt;0,"",IF(Z37&gt;0,R7,""))</f>
        <v/>
      </c>
      <c r="BM5" s="33" t="str">
        <f>IF(Y37+Z37&gt;0,"",IF(AA37&gt;0,R7,""))</f>
        <v/>
      </c>
      <c r="BN5" s="33" t="str">
        <f>IF(Y37+Z37+AA37&gt;0,"",IF(AB37&gt;0,R7,""))</f>
        <v/>
      </c>
      <c r="BO5" s="32">
        <f>AC35</f>
        <v>0</v>
      </c>
      <c r="BP5" s="32">
        <f t="shared" ref="BP5:BQ5" si="1">AD35</f>
        <v>0</v>
      </c>
      <c r="BQ5" s="32">
        <f t="shared" si="1"/>
        <v>0</v>
      </c>
      <c r="BR5" s="32">
        <f>AF35</f>
        <v>0</v>
      </c>
      <c r="BS5" s="32">
        <f>AG35</f>
        <v>0</v>
      </c>
      <c r="BT5" s="32">
        <f>AH35</f>
        <v>0</v>
      </c>
      <c r="BU5" s="32">
        <f>AI35</f>
        <v>0</v>
      </c>
      <c r="BV5" s="32">
        <f>AJ35</f>
        <v>0</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72</v>
      </c>
      <c r="O7" s="861"/>
      <c r="P7" s="857" t="s">
        <v>255</v>
      </c>
      <c r="Q7" s="859"/>
      <c r="R7" s="862">
        <v>2.5</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73</v>
      </c>
      <c r="M11" s="883"/>
      <c r="N11" s="881" t="s">
        <v>74</v>
      </c>
      <c r="O11" s="883"/>
      <c r="P11" s="881" t="s">
        <v>51</v>
      </c>
      <c r="Q11" s="883"/>
      <c r="R11" s="587" t="s">
        <v>49</v>
      </c>
      <c r="S11" s="587"/>
      <c r="T11" s="587"/>
      <c r="U11" s="881" t="s">
        <v>52</v>
      </c>
      <c r="V11" s="883"/>
      <c r="W11" s="881"/>
      <c r="X11" s="883"/>
      <c r="Y11" s="42"/>
      <c r="Z11" s="43"/>
      <c r="AA11" s="43"/>
      <c r="AB11" s="43"/>
      <c r="AC11" s="44"/>
      <c r="AD11" s="44"/>
      <c r="AE11" s="44"/>
      <c r="AF11" s="44"/>
      <c r="AG11" s="44"/>
      <c r="AH11" s="44"/>
      <c r="AI11" s="44"/>
      <c r="AJ11" s="44"/>
      <c r="AK11" s="881" t="s">
        <v>92</v>
      </c>
      <c r="AL11" s="882"/>
      <c r="AM11" s="882"/>
      <c r="AN11" s="882"/>
      <c r="AO11" s="883"/>
      <c r="AP11" s="23"/>
      <c r="AQ11" s="45">
        <f>IF(P11="材質劣化",2,IF(P11="漏水",3,1))</f>
        <v>2</v>
      </c>
    </row>
    <row r="12" spans="2:86" ht="12" customHeight="1" x14ac:dyDescent="0.15">
      <c r="B12" s="845"/>
      <c r="C12" s="850"/>
      <c r="D12" s="848"/>
      <c r="E12" s="848"/>
      <c r="F12" s="848"/>
      <c r="G12" s="848"/>
      <c r="H12" s="848"/>
      <c r="I12" s="848"/>
      <c r="J12" s="849"/>
      <c r="K12" s="41">
        <v>2</v>
      </c>
      <c r="L12" s="881" t="s">
        <v>73</v>
      </c>
      <c r="M12" s="883"/>
      <c r="N12" s="881" t="s">
        <v>74</v>
      </c>
      <c r="O12" s="883"/>
      <c r="P12" s="881" t="s">
        <v>51</v>
      </c>
      <c r="Q12" s="883"/>
      <c r="R12" s="587" t="s">
        <v>49</v>
      </c>
      <c r="S12" s="587"/>
      <c r="T12" s="587"/>
      <c r="U12" s="881" t="s">
        <v>52</v>
      </c>
      <c r="V12" s="883"/>
      <c r="W12" s="881"/>
      <c r="X12" s="883"/>
      <c r="Y12" s="42"/>
      <c r="Z12" s="43"/>
      <c r="AA12" s="43"/>
      <c r="AB12" s="43"/>
      <c r="AC12" s="44"/>
      <c r="AD12" s="44"/>
      <c r="AE12" s="44"/>
      <c r="AF12" s="44"/>
      <c r="AG12" s="44"/>
      <c r="AH12" s="44"/>
      <c r="AI12" s="44"/>
      <c r="AJ12" s="44"/>
      <c r="AK12" s="881" t="s">
        <v>92</v>
      </c>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v>3</v>
      </c>
      <c r="L13" s="881" t="s">
        <v>73</v>
      </c>
      <c r="M13" s="883"/>
      <c r="N13" s="881" t="s">
        <v>74</v>
      </c>
      <c r="O13" s="883"/>
      <c r="P13" s="881" t="s">
        <v>51</v>
      </c>
      <c r="Q13" s="883"/>
      <c r="R13" s="336" t="s">
        <v>49</v>
      </c>
      <c r="S13" s="601"/>
      <c r="T13" s="316"/>
      <c r="U13" s="881" t="s">
        <v>53</v>
      </c>
      <c r="V13" s="883"/>
      <c r="W13" s="881"/>
      <c r="X13" s="883"/>
      <c r="Y13" s="42"/>
      <c r="Z13" s="43"/>
      <c r="AA13" s="43"/>
      <c r="AB13" s="43"/>
      <c r="AC13" s="44"/>
      <c r="AD13" s="44"/>
      <c r="AE13" s="44"/>
      <c r="AF13" s="44"/>
      <c r="AG13" s="44"/>
      <c r="AH13" s="44"/>
      <c r="AI13" s="44"/>
      <c r="AJ13" s="44"/>
      <c r="AK13" s="881" t="s">
        <v>83</v>
      </c>
      <c r="AL13" s="882"/>
      <c r="AM13" s="882"/>
      <c r="AN13" s="882"/>
      <c r="AO13" s="883"/>
      <c r="AP13" s="23"/>
      <c r="AQ13" s="45">
        <f t="shared" ref="AQ13:AQ34" si="2">IF(P13="材質劣化",2,IF(P13="漏水",3,1))</f>
        <v>2</v>
      </c>
    </row>
    <row r="14" spans="2:86" ht="12" customHeight="1" x14ac:dyDescent="0.15">
      <c r="B14" s="845"/>
      <c r="C14" s="850"/>
      <c r="D14" s="848"/>
      <c r="E14" s="848"/>
      <c r="F14" s="848"/>
      <c r="G14" s="848"/>
      <c r="H14" s="848"/>
      <c r="I14" s="848"/>
      <c r="J14" s="849"/>
      <c r="K14" s="41">
        <v>4</v>
      </c>
      <c r="L14" s="881" t="s">
        <v>73</v>
      </c>
      <c r="M14" s="883"/>
      <c r="N14" s="881" t="s">
        <v>74</v>
      </c>
      <c r="O14" s="883"/>
      <c r="P14" s="881" t="s">
        <v>51</v>
      </c>
      <c r="Q14" s="883"/>
      <c r="R14" s="336" t="s">
        <v>49</v>
      </c>
      <c r="S14" s="601"/>
      <c r="T14" s="316"/>
      <c r="U14" s="881" t="s">
        <v>52</v>
      </c>
      <c r="V14" s="883"/>
      <c r="W14" s="881"/>
      <c r="X14" s="883"/>
      <c r="Y14" s="42"/>
      <c r="Z14" s="43"/>
      <c r="AA14" s="43"/>
      <c r="AB14" s="43"/>
      <c r="AC14" s="44"/>
      <c r="AD14" s="44"/>
      <c r="AE14" s="44"/>
      <c r="AF14" s="44"/>
      <c r="AG14" s="44"/>
      <c r="AH14" s="44"/>
      <c r="AI14" s="44"/>
      <c r="AJ14" s="44"/>
      <c r="AK14" s="881" t="s">
        <v>92</v>
      </c>
      <c r="AL14" s="882"/>
      <c r="AM14" s="882"/>
      <c r="AN14" s="882"/>
      <c r="AO14" s="883"/>
      <c r="AP14" s="23"/>
      <c r="AQ14" s="45">
        <f t="shared" si="2"/>
        <v>2</v>
      </c>
    </row>
    <row r="15" spans="2:86" ht="12" customHeight="1" x14ac:dyDescent="0.15">
      <c r="B15" s="845"/>
      <c r="C15" s="850"/>
      <c r="D15" s="848"/>
      <c r="E15" s="848"/>
      <c r="F15" s="848"/>
      <c r="G15" s="848"/>
      <c r="H15" s="848"/>
      <c r="I15" s="848"/>
      <c r="J15" s="849"/>
      <c r="K15" s="41">
        <v>5</v>
      </c>
      <c r="L15" s="881" t="s">
        <v>73</v>
      </c>
      <c r="M15" s="883"/>
      <c r="N15" s="881" t="s">
        <v>74</v>
      </c>
      <c r="O15" s="883"/>
      <c r="P15" s="881" t="s">
        <v>51</v>
      </c>
      <c r="Q15" s="883"/>
      <c r="R15" s="336" t="s">
        <v>46</v>
      </c>
      <c r="S15" s="601"/>
      <c r="T15" s="316"/>
      <c r="U15" s="881" t="s">
        <v>58</v>
      </c>
      <c r="V15" s="883"/>
      <c r="W15" s="881"/>
      <c r="X15" s="883"/>
      <c r="Y15" s="42"/>
      <c r="Z15" s="43"/>
      <c r="AA15" s="43"/>
      <c r="AB15" s="43"/>
      <c r="AC15" s="44"/>
      <c r="AD15" s="44"/>
      <c r="AE15" s="44"/>
      <c r="AF15" s="44"/>
      <c r="AG15" s="44"/>
      <c r="AH15" s="44"/>
      <c r="AI15" s="44"/>
      <c r="AJ15" s="44"/>
      <c r="AK15" s="881" t="s">
        <v>109</v>
      </c>
      <c r="AL15" s="882"/>
      <c r="AM15" s="882"/>
      <c r="AN15" s="882"/>
      <c r="AO15" s="883"/>
      <c r="AP15" s="23"/>
      <c r="AQ15" s="45">
        <f t="shared" si="2"/>
        <v>2</v>
      </c>
    </row>
    <row r="16" spans="2:86" ht="12" customHeight="1" x14ac:dyDescent="0.15">
      <c r="B16" s="845"/>
      <c r="C16" s="850"/>
      <c r="D16" s="848"/>
      <c r="E16" s="848"/>
      <c r="F16" s="848"/>
      <c r="G16" s="848"/>
      <c r="H16" s="848"/>
      <c r="I16" s="848"/>
      <c r="J16" s="849"/>
      <c r="K16" s="41">
        <v>6</v>
      </c>
      <c r="L16" s="881" t="s">
        <v>73</v>
      </c>
      <c r="M16" s="883"/>
      <c r="N16" s="881" t="s">
        <v>74</v>
      </c>
      <c r="O16" s="883"/>
      <c r="P16" s="881" t="s">
        <v>51</v>
      </c>
      <c r="Q16" s="883"/>
      <c r="R16" s="336" t="s">
        <v>49</v>
      </c>
      <c r="S16" s="601"/>
      <c r="T16" s="316"/>
      <c r="U16" s="881" t="s">
        <v>52</v>
      </c>
      <c r="V16" s="883"/>
      <c r="W16" s="881"/>
      <c r="X16" s="883"/>
      <c r="Y16" s="42"/>
      <c r="Z16" s="43"/>
      <c r="AA16" s="43"/>
      <c r="AB16" s="43"/>
      <c r="AC16" s="44"/>
      <c r="AD16" s="44"/>
      <c r="AE16" s="44"/>
      <c r="AF16" s="44"/>
      <c r="AG16" s="44"/>
      <c r="AH16" s="44"/>
      <c r="AI16" s="44"/>
      <c r="AJ16" s="44"/>
      <c r="AK16" s="881" t="s">
        <v>92</v>
      </c>
      <c r="AL16" s="882"/>
      <c r="AM16" s="882"/>
      <c r="AN16" s="882"/>
      <c r="AO16" s="883"/>
      <c r="AP16" s="23"/>
      <c r="AQ16" s="45">
        <f t="shared" si="2"/>
        <v>2</v>
      </c>
    </row>
    <row r="17" spans="2:46" ht="12" customHeight="1" x14ac:dyDescent="0.15">
      <c r="B17" s="845"/>
      <c r="C17" s="850"/>
      <c r="D17" s="848"/>
      <c r="E17" s="848"/>
      <c r="F17" s="848"/>
      <c r="G17" s="848"/>
      <c r="H17" s="848"/>
      <c r="I17" s="848"/>
      <c r="J17" s="849"/>
      <c r="K17" s="41">
        <v>7</v>
      </c>
      <c r="L17" s="881" t="s">
        <v>73</v>
      </c>
      <c r="M17" s="883"/>
      <c r="N17" s="881" t="s">
        <v>74</v>
      </c>
      <c r="O17" s="883"/>
      <c r="P17" s="881" t="s">
        <v>51</v>
      </c>
      <c r="Q17" s="883"/>
      <c r="R17" s="336" t="s">
        <v>49</v>
      </c>
      <c r="S17" s="601"/>
      <c r="T17" s="316"/>
      <c r="U17" s="881" t="s">
        <v>52</v>
      </c>
      <c r="V17" s="883"/>
      <c r="W17" s="881"/>
      <c r="X17" s="883"/>
      <c r="Y17" s="42"/>
      <c r="Z17" s="43"/>
      <c r="AA17" s="43"/>
      <c r="AB17" s="43"/>
      <c r="AC17" s="44"/>
      <c r="AD17" s="44"/>
      <c r="AE17" s="44"/>
      <c r="AF17" s="44"/>
      <c r="AG17" s="44"/>
      <c r="AH17" s="44"/>
      <c r="AI17" s="44"/>
      <c r="AJ17" s="44"/>
      <c r="AK17" s="881" t="s">
        <v>92</v>
      </c>
      <c r="AL17" s="882"/>
      <c r="AM17" s="882"/>
      <c r="AN17" s="882"/>
      <c r="AO17" s="883"/>
      <c r="AP17" s="23"/>
      <c r="AQ17" s="45">
        <f t="shared" si="2"/>
        <v>2</v>
      </c>
    </row>
    <row r="18" spans="2:46" ht="12" customHeight="1" x14ac:dyDescent="0.15">
      <c r="B18" s="845"/>
      <c r="C18" s="850"/>
      <c r="D18" s="848"/>
      <c r="E18" s="848"/>
      <c r="F18" s="848"/>
      <c r="G18" s="848"/>
      <c r="H18" s="848"/>
      <c r="I18" s="848"/>
      <c r="J18" s="849"/>
      <c r="K18" s="41">
        <v>8</v>
      </c>
      <c r="L18" s="881" t="s">
        <v>73</v>
      </c>
      <c r="M18" s="883"/>
      <c r="N18" s="881" t="s">
        <v>74</v>
      </c>
      <c r="O18" s="883"/>
      <c r="P18" s="881" t="s">
        <v>51</v>
      </c>
      <c r="Q18" s="883"/>
      <c r="R18" s="336" t="s">
        <v>46</v>
      </c>
      <c r="S18" s="601"/>
      <c r="T18" s="316"/>
      <c r="U18" s="881" t="s">
        <v>58</v>
      </c>
      <c r="V18" s="883"/>
      <c r="W18" s="881"/>
      <c r="X18" s="883"/>
      <c r="Y18" s="42"/>
      <c r="Z18" s="43"/>
      <c r="AA18" s="43"/>
      <c r="AB18" s="43"/>
      <c r="AC18" s="44"/>
      <c r="AD18" s="44"/>
      <c r="AE18" s="44"/>
      <c r="AF18" s="44"/>
      <c r="AG18" s="44"/>
      <c r="AH18" s="44"/>
      <c r="AI18" s="44"/>
      <c r="AJ18" s="44"/>
      <c r="AK18" s="881" t="s">
        <v>109</v>
      </c>
      <c r="AL18" s="882"/>
      <c r="AM18" s="882"/>
      <c r="AN18" s="882"/>
      <c r="AO18" s="883"/>
      <c r="AP18" s="23"/>
      <c r="AQ18" s="45">
        <f t="shared" si="2"/>
        <v>2</v>
      </c>
    </row>
    <row r="19" spans="2:46" ht="12" customHeight="1" x14ac:dyDescent="0.15">
      <c r="B19" s="845"/>
      <c r="C19" s="850"/>
      <c r="D19" s="848"/>
      <c r="E19" s="848"/>
      <c r="F19" s="848"/>
      <c r="G19" s="848"/>
      <c r="H19" s="848"/>
      <c r="I19" s="848"/>
      <c r="J19" s="849"/>
      <c r="K19" s="41">
        <v>9</v>
      </c>
      <c r="L19" s="881" t="s">
        <v>73</v>
      </c>
      <c r="M19" s="883"/>
      <c r="N19" s="881" t="s">
        <v>74</v>
      </c>
      <c r="O19" s="883"/>
      <c r="P19" s="881" t="s">
        <v>51</v>
      </c>
      <c r="Q19" s="883"/>
      <c r="R19" s="336" t="s">
        <v>49</v>
      </c>
      <c r="S19" s="601"/>
      <c r="T19" s="316"/>
      <c r="U19" s="881" t="s">
        <v>52</v>
      </c>
      <c r="V19" s="883"/>
      <c r="W19" s="881"/>
      <c r="X19" s="883"/>
      <c r="Y19" s="42"/>
      <c r="Z19" s="43"/>
      <c r="AA19" s="43"/>
      <c r="AB19" s="43"/>
      <c r="AC19" s="44"/>
      <c r="AD19" s="44"/>
      <c r="AE19" s="44"/>
      <c r="AF19" s="44"/>
      <c r="AG19" s="44"/>
      <c r="AH19" s="44"/>
      <c r="AI19" s="44"/>
      <c r="AJ19" s="44"/>
      <c r="AK19" s="881" t="s">
        <v>83</v>
      </c>
      <c r="AL19" s="882"/>
      <c r="AM19" s="882"/>
      <c r="AN19" s="882"/>
      <c r="AO19" s="883"/>
      <c r="AP19" s="23"/>
      <c r="AQ19" s="45">
        <f t="shared" si="2"/>
        <v>2</v>
      </c>
    </row>
    <row r="20" spans="2:46" ht="12" customHeight="1" x14ac:dyDescent="0.15">
      <c r="B20" s="845"/>
      <c r="C20" s="850"/>
      <c r="D20" s="848"/>
      <c r="E20" s="848"/>
      <c r="F20" s="848"/>
      <c r="G20" s="848"/>
      <c r="H20" s="848"/>
      <c r="I20" s="848"/>
      <c r="J20" s="849"/>
      <c r="K20" s="41">
        <v>10</v>
      </c>
      <c r="L20" s="881" t="s">
        <v>64</v>
      </c>
      <c r="M20" s="883"/>
      <c r="N20" s="881" t="s">
        <v>68</v>
      </c>
      <c r="O20" s="883"/>
      <c r="P20" s="881" t="s">
        <v>627</v>
      </c>
      <c r="Q20" s="883"/>
      <c r="R20" s="336" t="s">
        <v>628</v>
      </c>
      <c r="S20" s="601"/>
      <c r="T20" s="316"/>
      <c r="U20" s="881" t="s">
        <v>82</v>
      </c>
      <c r="V20" s="883"/>
      <c r="W20" s="881"/>
      <c r="X20" s="883"/>
      <c r="Y20" s="255"/>
      <c r="Z20" s="256"/>
      <c r="AA20" s="256"/>
      <c r="AB20" s="256"/>
      <c r="AC20" s="44"/>
      <c r="AD20" s="44"/>
      <c r="AE20" s="44"/>
      <c r="AF20" s="44"/>
      <c r="AG20" s="44"/>
      <c r="AH20" s="44"/>
      <c r="AI20" s="44"/>
      <c r="AJ20" s="44"/>
      <c r="AK20" s="881" t="s">
        <v>116</v>
      </c>
      <c r="AL20" s="882"/>
      <c r="AM20" s="882"/>
      <c r="AN20" s="882"/>
      <c r="AO20" s="883"/>
      <c r="AP20" s="23"/>
      <c r="AQ20" s="45">
        <f t="shared" si="2"/>
        <v>1</v>
      </c>
    </row>
    <row r="21" spans="2:46" ht="12" customHeight="1" x14ac:dyDescent="0.15">
      <c r="B21" s="845"/>
      <c r="C21" s="850"/>
      <c r="D21" s="848"/>
      <c r="E21" s="848"/>
      <c r="F21" s="848"/>
      <c r="G21" s="848"/>
      <c r="H21" s="848"/>
      <c r="I21" s="848"/>
      <c r="J21" s="849"/>
      <c r="K21" s="41"/>
      <c r="L21" s="881"/>
      <c r="M21" s="883"/>
      <c r="N21" s="881"/>
      <c r="O21" s="883"/>
      <c r="P21" s="881"/>
      <c r="Q21" s="883"/>
      <c r="R21" s="336"/>
      <c r="S21" s="601"/>
      <c r="T21" s="316"/>
      <c r="U21" s="881"/>
      <c r="V21" s="883"/>
      <c r="W21" s="881"/>
      <c r="X21" s="883"/>
      <c r="Y21" s="42"/>
      <c r="Z21" s="43"/>
      <c r="AA21" s="43"/>
      <c r="AB21" s="43"/>
      <c r="AC21" s="44"/>
      <c r="AD21" s="44"/>
      <c r="AE21" s="44"/>
      <c r="AF21" s="44"/>
      <c r="AG21" s="44"/>
      <c r="AH21" s="44"/>
      <c r="AI21" s="44"/>
      <c r="AJ21" s="44"/>
      <c r="AK21" s="881"/>
      <c r="AL21" s="882"/>
      <c r="AM21" s="882"/>
      <c r="AN21" s="882"/>
      <c r="AO21" s="883"/>
      <c r="AP21" s="23"/>
      <c r="AQ21" s="45">
        <f>IF(P21="材質劣化",2,IF(P21="漏水",3,1))</f>
        <v>1</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v>
      </c>
      <c r="AF35" s="46">
        <f t="shared" si="3"/>
        <v>0</v>
      </c>
      <c r="AG35" s="46">
        <f t="shared" si="3"/>
        <v>0</v>
      </c>
      <c r="AH35" s="46">
        <f t="shared" si="3"/>
        <v>0</v>
      </c>
      <c r="AI35" s="46">
        <f t="shared" si="3"/>
        <v>0</v>
      </c>
      <c r="AJ35" s="47">
        <f t="shared" si="3"/>
        <v>0</v>
      </c>
      <c r="AK35" s="871" t="s">
        <v>273</v>
      </c>
      <c r="AL35" s="871"/>
      <c r="AM35" s="888" t="s">
        <v>274</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0</v>
      </c>
      <c r="AF37" s="889">
        <f t="shared" si="4"/>
        <v>0</v>
      </c>
      <c r="AG37" s="889">
        <f t="shared" si="4"/>
        <v>0</v>
      </c>
      <c r="AH37" s="889">
        <f t="shared" si="4"/>
        <v>0</v>
      </c>
      <c r="AI37" s="889">
        <f t="shared" si="4"/>
        <v>0</v>
      </c>
      <c r="AJ37" s="889">
        <f>COUNTA(AJ11:AJ34)</f>
        <v>0</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35" priority="3">
      <formula>$AQ11=2</formula>
    </cfRule>
  </conditionalFormatting>
  <conditionalFormatting sqref="Y11:AF34">
    <cfRule type="expression" dxfId="34" priority="2">
      <formula>$AQ11=3</formula>
    </cfRule>
  </conditionalFormatting>
  <conditionalFormatting sqref="AC11:AJ34">
    <cfRule type="expression" dxfId="33" priority="1">
      <formula>$AQ11=1</formula>
    </cfRule>
  </conditionalFormatting>
  <dataValidations count="2">
    <dataValidation type="list" allowBlank="1" showInputMessage="1" showErrorMessage="1" sqref="N11:O34" xr:uid="{28A92BDC-028F-4327-8E91-16AA2AB3C4DF}">
      <formula1>INDIRECT(L11)</formula1>
    </dataValidation>
    <dataValidation type="list" allowBlank="1" showInputMessage="1" showErrorMessage="1" sqref="Y11:AB34" xr:uid="{395DAA89-7538-4B8A-87FA-DC5942C657A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BDF42-8AF3-446B-B683-1629D5F710FA}">
  <sheetPr codeName="Sheet34"/>
  <dimension ref="B1:CH53"/>
  <sheetViews>
    <sheetView showGridLines="0" showZeros="0" view="pageBreakPreview" zoomScale="85" zoomScaleNormal="85" zoomScaleSheetLayoutView="85" workbookViewId="0"/>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S001</v>
      </c>
      <c r="AW5" s="31">
        <f>R7</f>
        <v>7.1</v>
      </c>
      <c r="AX5" s="32" t="str">
        <f>AM35</f>
        <v>Ⅱ</v>
      </c>
      <c r="AY5" s="32">
        <f>Y37</f>
        <v>0</v>
      </c>
      <c r="AZ5" s="32">
        <f t="shared" ref="AZ5:BJ5" si="0">Z37</f>
        <v>0</v>
      </c>
      <c r="BA5" s="32">
        <f t="shared" si="0"/>
        <v>0</v>
      </c>
      <c r="BB5" s="32">
        <f>AB37</f>
        <v>0</v>
      </c>
      <c r="BC5" s="32">
        <f t="shared" si="0"/>
        <v>0</v>
      </c>
      <c r="BD5" s="32">
        <f>AD37</f>
        <v>0</v>
      </c>
      <c r="BE5" s="32">
        <f>AE37</f>
        <v>0</v>
      </c>
      <c r="BF5" s="32">
        <f t="shared" si="0"/>
        <v>1</v>
      </c>
      <c r="BG5" s="32">
        <f t="shared" si="0"/>
        <v>0</v>
      </c>
      <c r="BH5" s="32">
        <f t="shared" si="0"/>
        <v>0</v>
      </c>
      <c r="BI5" s="32">
        <f>AI37</f>
        <v>0</v>
      </c>
      <c r="BJ5" s="32">
        <f t="shared" si="0"/>
        <v>1</v>
      </c>
      <c r="BK5" s="32" t="str">
        <f>IF(Y37&gt;0,R7,"")</f>
        <v/>
      </c>
      <c r="BL5" s="33" t="str">
        <f>IF(Y37&gt;0,"",IF(Z37&gt;0,R7,""))</f>
        <v/>
      </c>
      <c r="BM5" s="33" t="str">
        <f>IF(Y37+Z37&gt;0,"",IF(AA37&gt;0,R7,""))</f>
        <v/>
      </c>
      <c r="BN5" s="33" t="str">
        <f>IF(Y37+Z37+AA37&gt;0,"",IF(AB37&gt;0,R7,""))</f>
        <v/>
      </c>
      <c r="BO5" s="32">
        <f>AC35</f>
        <v>0</v>
      </c>
      <c r="BP5" s="32">
        <f t="shared" ref="BP5:BQ5" si="1">AD35</f>
        <v>0</v>
      </c>
      <c r="BQ5" s="32">
        <f t="shared" si="1"/>
        <v>0</v>
      </c>
      <c r="BR5" s="32">
        <f>AF35</f>
        <v>0.12</v>
      </c>
      <c r="BS5" s="32">
        <f>AG35</f>
        <v>0</v>
      </c>
      <c r="BT5" s="32">
        <f>AH35</f>
        <v>0</v>
      </c>
      <c r="BU5" s="32">
        <f>AI35</f>
        <v>0</v>
      </c>
      <c r="BV5" s="32">
        <f>AJ35</f>
        <v>1</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85</v>
      </c>
      <c r="O7" s="861"/>
      <c r="P7" s="857" t="s">
        <v>255</v>
      </c>
      <c r="Q7" s="859"/>
      <c r="R7" s="862">
        <v>7.1</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54</v>
      </c>
      <c r="M11" s="883"/>
      <c r="N11" s="881" t="s">
        <v>88</v>
      </c>
      <c r="O11" s="883"/>
      <c r="P11" s="881" t="s">
        <v>51</v>
      </c>
      <c r="Q11" s="883"/>
      <c r="R11" s="587" t="s">
        <v>49</v>
      </c>
      <c r="S11" s="587"/>
      <c r="T11" s="587"/>
      <c r="U11" s="881" t="s">
        <v>52</v>
      </c>
      <c r="V11" s="883"/>
      <c r="W11" s="881"/>
      <c r="X11" s="883"/>
      <c r="Y11" s="42"/>
      <c r="Z11" s="43"/>
      <c r="AA11" s="43"/>
      <c r="AB11" s="43"/>
      <c r="AC11" s="44"/>
      <c r="AD11" s="44"/>
      <c r="AE11" s="44"/>
      <c r="AF11" s="44"/>
      <c r="AG11" s="44"/>
      <c r="AH11" s="44"/>
      <c r="AI11" s="44"/>
      <c r="AJ11" s="44"/>
      <c r="AK11" s="881" t="s">
        <v>83</v>
      </c>
      <c r="AL11" s="882"/>
      <c r="AM11" s="882"/>
      <c r="AN11" s="882"/>
      <c r="AO11" s="883"/>
      <c r="AP11" s="23"/>
      <c r="AQ11" s="45">
        <f>IF(P11="材質劣化",2,IF(P11="漏水",3,1))</f>
        <v>2</v>
      </c>
    </row>
    <row r="12" spans="2:86" ht="12" customHeight="1" x14ac:dyDescent="0.15">
      <c r="B12" s="845"/>
      <c r="C12" s="850"/>
      <c r="D12" s="848"/>
      <c r="E12" s="848"/>
      <c r="F12" s="848"/>
      <c r="G12" s="848"/>
      <c r="H12" s="848"/>
      <c r="I12" s="848"/>
      <c r="J12" s="849"/>
      <c r="K12" s="41">
        <v>2</v>
      </c>
      <c r="L12" s="881" t="s">
        <v>54</v>
      </c>
      <c r="M12" s="883"/>
      <c r="N12" s="881" t="s">
        <v>61</v>
      </c>
      <c r="O12" s="883"/>
      <c r="P12" s="881" t="s">
        <v>51</v>
      </c>
      <c r="Q12" s="883"/>
      <c r="R12" s="587" t="s">
        <v>49</v>
      </c>
      <c r="S12" s="587"/>
      <c r="T12" s="587"/>
      <c r="U12" s="881" t="s">
        <v>52</v>
      </c>
      <c r="V12" s="883"/>
      <c r="W12" s="881"/>
      <c r="X12" s="883"/>
      <c r="Y12" s="42"/>
      <c r="Z12" s="43"/>
      <c r="AA12" s="43"/>
      <c r="AB12" s="43"/>
      <c r="AC12" s="44"/>
      <c r="AD12" s="44"/>
      <c r="AE12" s="44"/>
      <c r="AF12" s="44"/>
      <c r="AG12" s="44"/>
      <c r="AH12" s="44"/>
      <c r="AI12" s="44"/>
      <c r="AJ12" s="44"/>
      <c r="AK12" s="881" t="s">
        <v>83</v>
      </c>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v>3</v>
      </c>
      <c r="L13" s="881" t="s">
        <v>54</v>
      </c>
      <c r="M13" s="883"/>
      <c r="N13" s="881" t="s">
        <v>93</v>
      </c>
      <c r="O13" s="883"/>
      <c r="P13" s="881" t="s">
        <v>51</v>
      </c>
      <c r="Q13" s="883"/>
      <c r="R13" s="336" t="s">
        <v>46</v>
      </c>
      <c r="S13" s="601"/>
      <c r="T13" s="316"/>
      <c r="U13" s="881" t="s">
        <v>53</v>
      </c>
      <c r="V13" s="883"/>
      <c r="W13" s="881"/>
      <c r="X13" s="883"/>
      <c r="Y13" s="42"/>
      <c r="Z13" s="43"/>
      <c r="AA13" s="43"/>
      <c r="AB13" s="43"/>
      <c r="AC13" s="44"/>
      <c r="AD13" s="44"/>
      <c r="AE13" s="44"/>
      <c r="AF13" s="44">
        <v>0.12</v>
      </c>
      <c r="AG13" s="44"/>
      <c r="AH13" s="44"/>
      <c r="AI13" s="44"/>
      <c r="AJ13" s="44"/>
      <c r="AK13" s="881"/>
      <c r="AL13" s="882"/>
      <c r="AM13" s="882"/>
      <c r="AN13" s="882"/>
      <c r="AO13" s="883"/>
      <c r="AP13" s="23"/>
      <c r="AQ13" s="45">
        <f t="shared" ref="AQ13:AQ34" si="2">IF(P13="材質劣化",2,IF(P13="漏水",3,1))</f>
        <v>2</v>
      </c>
    </row>
    <row r="14" spans="2:86" ht="12" customHeight="1" x14ac:dyDescent="0.15">
      <c r="B14" s="845"/>
      <c r="C14" s="850"/>
      <c r="D14" s="848"/>
      <c r="E14" s="848"/>
      <c r="F14" s="848"/>
      <c r="G14" s="848"/>
      <c r="H14" s="848"/>
      <c r="I14" s="848"/>
      <c r="J14" s="849"/>
      <c r="K14" s="41">
        <v>4</v>
      </c>
      <c r="L14" s="881" t="s">
        <v>54</v>
      </c>
      <c r="M14" s="883"/>
      <c r="N14" s="881" t="s">
        <v>56</v>
      </c>
      <c r="O14" s="883"/>
      <c r="P14" s="881" t="s">
        <v>47</v>
      </c>
      <c r="Q14" s="883"/>
      <c r="R14" s="336" t="s">
        <v>47</v>
      </c>
      <c r="S14" s="601"/>
      <c r="T14" s="316"/>
      <c r="U14" s="881" t="s">
        <v>58</v>
      </c>
      <c r="V14" s="883"/>
      <c r="W14" s="881"/>
      <c r="X14" s="883"/>
      <c r="Y14" s="42"/>
      <c r="Z14" s="43"/>
      <c r="AA14" s="43"/>
      <c r="AB14" s="43"/>
      <c r="AC14" s="44"/>
      <c r="AD14" s="44"/>
      <c r="AE14" s="44"/>
      <c r="AF14" s="44"/>
      <c r="AG14" s="44"/>
      <c r="AH14" s="44"/>
      <c r="AI14" s="44"/>
      <c r="AJ14" s="44"/>
      <c r="AK14" s="881"/>
      <c r="AL14" s="882"/>
      <c r="AM14" s="882"/>
      <c r="AN14" s="882"/>
      <c r="AO14" s="883"/>
      <c r="AP14" s="23"/>
      <c r="AQ14" s="45">
        <f t="shared" si="2"/>
        <v>3</v>
      </c>
    </row>
    <row r="15" spans="2:86" ht="12" customHeight="1" x14ac:dyDescent="0.15">
      <c r="B15" s="845"/>
      <c r="C15" s="850"/>
      <c r="D15" s="848"/>
      <c r="E15" s="848"/>
      <c r="F15" s="848"/>
      <c r="G15" s="848"/>
      <c r="H15" s="848"/>
      <c r="I15" s="848"/>
      <c r="J15" s="849"/>
      <c r="K15" s="41">
        <v>5</v>
      </c>
      <c r="L15" s="881" t="s">
        <v>54</v>
      </c>
      <c r="M15" s="883"/>
      <c r="N15" s="881" t="s">
        <v>89</v>
      </c>
      <c r="O15" s="883"/>
      <c r="P15" s="881" t="s">
        <v>51</v>
      </c>
      <c r="Q15" s="883"/>
      <c r="R15" s="336" t="s">
        <v>49</v>
      </c>
      <c r="S15" s="601"/>
      <c r="T15" s="316"/>
      <c r="U15" s="881" t="s">
        <v>52</v>
      </c>
      <c r="V15" s="883"/>
      <c r="W15" s="881"/>
      <c r="X15" s="883"/>
      <c r="Y15" s="42"/>
      <c r="Z15" s="43"/>
      <c r="AA15" s="43"/>
      <c r="AB15" s="43"/>
      <c r="AC15" s="44"/>
      <c r="AD15" s="44"/>
      <c r="AE15" s="44"/>
      <c r="AF15" s="44"/>
      <c r="AG15" s="44"/>
      <c r="AH15" s="44"/>
      <c r="AI15" s="44"/>
      <c r="AJ15" s="44"/>
      <c r="AK15" s="881" t="s">
        <v>83</v>
      </c>
      <c r="AL15" s="882"/>
      <c r="AM15" s="882"/>
      <c r="AN15" s="882"/>
      <c r="AO15" s="883"/>
      <c r="AP15" s="23"/>
      <c r="AQ15" s="45">
        <f t="shared" si="2"/>
        <v>2</v>
      </c>
    </row>
    <row r="16" spans="2:86" ht="12" customHeight="1" x14ac:dyDescent="0.15">
      <c r="B16" s="845"/>
      <c r="C16" s="850"/>
      <c r="D16" s="848"/>
      <c r="E16" s="848"/>
      <c r="F16" s="848"/>
      <c r="G16" s="848"/>
      <c r="H16" s="848"/>
      <c r="I16" s="848"/>
      <c r="J16" s="849"/>
      <c r="K16" s="41">
        <v>6</v>
      </c>
      <c r="L16" s="881" t="s">
        <v>64</v>
      </c>
      <c r="M16" s="883"/>
      <c r="N16" s="881" t="s">
        <v>128</v>
      </c>
      <c r="O16" s="883"/>
      <c r="P16" s="881" t="s">
        <v>47</v>
      </c>
      <c r="Q16" s="883"/>
      <c r="R16" s="336" t="s">
        <v>48</v>
      </c>
      <c r="S16" s="601"/>
      <c r="T16" s="316"/>
      <c r="U16" s="881" t="s">
        <v>53</v>
      </c>
      <c r="V16" s="883"/>
      <c r="W16" s="881"/>
      <c r="X16" s="883"/>
      <c r="Y16" s="42"/>
      <c r="Z16" s="43"/>
      <c r="AA16" s="43"/>
      <c r="AB16" s="43"/>
      <c r="AC16" s="44"/>
      <c r="AD16" s="44"/>
      <c r="AE16" s="44"/>
      <c r="AF16" s="44"/>
      <c r="AG16" s="44"/>
      <c r="AH16" s="44"/>
      <c r="AI16" s="44"/>
      <c r="AJ16" s="44">
        <v>1</v>
      </c>
      <c r="AK16" s="881" t="s">
        <v>129</v>
      </c>
      <c r="AL16" s="882"/>
      <c r="AM16" s="882"/>
      <c r="AN16" s="882"/>
      <c r="AO16" s="883"/>
      <c r="AP16" s="23"/>
      <c r="AQ16" s="45">
        <f t="shared" si="2"/>
        <v>3</v>
      </c>
    </row>
    <row r="17" spans="2:46" ht="12" customHeight="1" x14ac:dyDescent="0.15">
      <c r="B17" s="845"/>
      <c r="C17" s="850"/>
      <c r="D17" s="848"/>
      <c r="E17" s="848"/>
      <c r="F17" s="848"/>
      <c r="G17" s="848"/>
      <c r="H17" s="848"/>
      <c r="I17" s="848"/>
      <c r="J17" s="849"/>
      <c r="K17" s="41"/>
      <c r="L17" s="881"/>
      <c r="M17" s="883"/>
      <c r="N17" s="881"/>
      <c r="O17" s="883"/>
      <c r="P17" s="881"/>
      <c r="Q17" s="883"/>
      <c r="R17" s="336"/>
      <c r="S17" s="601"/>
      <c r="T17" s="316"/>
      <c r="U17" s="881"/>
      <c r="V17" s="883"/>
      <c r="W17" s="881"/>
      <c r="X17" s="883"/>
      <c r="Y17" s="42"/>
      <c r="Z17" s="43"/>
      <c r="AA17" s="43"/>
      <c r="AB17" s="43"/>
      <c r="AC17" s="44"/>
      <c r="AD17" s="44"/>
      <c r="AE17" s="44"/>
      <c r="AF17" s="44"/>
      <c r="AG17" s="44"/>
      <c r="AH17" s="44"/>
      <c r="AI17" s="44"/>
      <c r="AJ17" s="44"/>
      <c r="AK17" s="881"/>
      <c r="AL17" s="882"/>
      <c r="AM17" s="882"/>
      <c r="AN17" s="882"/>
      <c r="AO17" s="883"/>
      <c r="AP17" s="23"/>
      <c r="AQ17" s="45">
        <f t="shared" si="2"/>
        <v>1</v>
      </c>
    </row>
    <row r="18" spans="2:46" ht="12" customHeight="1" x14ac:dyDescent="0.15">
      <c r="B18" s="845"/>
      <c r="C18" s="850"/>
      <c r="D18" s="848"/>
      <c r="E18" s="848"/>
      <c r="F18" s="848"/>
      <c r="G18" s="848"/>
      <c r="H18" s="848"/>
      <c r="I18" s="848"/>
      <c r="J18" s="849"/>
      <c r="K18" s="41"/>
      <c r="L18" s="881"/>
      <c r="M18" s="883"/>
      <c r="N18" s="881"/>
      <c r="O18" s="883"/>
      <c r="P18" s="881"/>
      <c r="Q18" s="883"/>
      <c r="R18" s="336"/>
      <c r="S18" s="601"/>
      <c r="T18" s="316"/>
      <c r="U18" s="881"/>
      <c r="V18" s="883"/>
      <c r="W18" s="881"/>
      <c r="X18" s="883"/>
      <c r="Y18" s="42"/>
      <c r="Z18" s="43"/>
      <c r="AA18" s="43"/>
      <c r="AB18" s="43"/>
      <c r="AC18" s="44"/>
      <c r="AD18" s="44"/>
      <c r="AE18" s="44"/>
      <c r="AF18" s="44"/>
      <c r="AG18" s="44"/>
      <c r="AH18" s="44"/>
      <c r="AI18" s="44"/>
      <c r="AJ18" s="44"/>
      <c r="AK18" s="881"/>
      <c r="AL18" s="882"/>
      <c r="AM18" s="882"/>
      <c r="AN18" s="882"/>
      <c r="AO18" s="883"/>
      <c r="AP18" s="23"/>
      <c r="AQ18" s="45">
        <f t="shared" si="2"/>
        <v>1</v>
      </c>
    </row>
    <row r="19" spans="2:46" ht="12" customHeight="1" x14ac:dyDescent="0.15">
      <c r="B19" s="845"/>
      <c r="C19" s="850"/>
      <c r="D19" s="848"/>
      <c r="E19" s="848"/>
      <c r="F19" s="848"/>
      <c r="G19" s="848"/>
      <c r="H19" s="848"/>
      <c r="I19" s="848"/>
      <c r="J19" s="849"/>
      <c r="K19" s="41"/>
      <c r="L19" s="881"/>
      <c r="M19" s="883"/>
      <c r="N19" s="881"/>
      <c r="O19" s="883"/>
      <c r="P19" s="881"/>
      <c r="Q19" s="883"/>
      <c r="R19" s="336"/>
      <c r="S19" s="601"/>
      <c r="T19" s="316"/>
      <c r="U19" s="881"/>
      <c r="V19" s="883"/>
      <c r="W19" s="881"/>
      <c r="X19" s="883"/>
      <c r="Y19" s="42"/>
      <c r="Z19" s="43"/>
      <c r="AA19" s="43"/>
      <c r="AB19" s="43"/>
      <c r="AC19" s="44"/>
      <c r="AD19" s="44"/>
      <c r="AE19" s="44"/>
      <c r="AF19" s="44"/>
      <c r="AG19" s="44"/>
      <c r="AH19" s="44"/>
      <c r="AI19" s="44"/>
      <c r="AJ19" s="44"/>
      <c r="AK19" s="881"/>
      <c r="AL19" s="882"/>
      <c r="AM19" s="882"/>
      <c r="AN19" s="882"/>
      <c r="AO19" s="883"/>
      <c r="AP19" s="23"/>
      <c r="AQ19" s="45">
        <f t="shared" si="2"/>
        <v>1</v>
      </c>
    </row>
    <row r="20" spans="2:46" ht="12" customHeight="1" x14ac:dyDescent="0.15">
      <c r="B20" s="845"/>
      <c r="C20" s="850"/>
      <c r="D20" s="848"/>
      <c r="E20" s="848"/>
      <c r="F20" s="848"/>
      <c r="G20" s="848"/>
      <c r="H20" s="848"/>
      <c r="I20" s="848"/>
      <c r="J20" s="849"/>
      <c r="K20" s="41"/>
      <c r="L20" s="881"/>
      <c r="M20" s="883"/>
      <c r="N20" s="881"/>
      <c r="O20" s="883"/>
      <c r="P20" s="881"/>
      <c r="Q20" s="883"/>
      <c r="R20" s="336"/>
      <c r="S20" s="601"/>
      <c r="T20" s="316"/>
      <c r="U20" s="881"/>
      <c r="V20" s="883"/>
      <c r="W20" s="881"/>
      <c r="X20" s="883"/>
      <c r="Y20" s="42"/>
      <c r="Z20" s="43"/>
      <c r="AA20" s="43"/>
      <c r="AB20" s="43"/>
      <c r="AC20" s="44"/>
      <c r="AD20" s="44"/>
      <c r="AE20" s="44"/>
      <c r="AF20" s="44"/>
      <c r="AG20" s="44"/>
      <c r="AH20" s="44"/>
      <c r="AI20" s="44"/>
      <c r="AJ20" s="44"/>
      <c r="AK20" s="881"/>
      <c r="AL20" s="882"/>
      <c r="AM20" s="882"/>
      <c r="AN20" s="882"/>
      <c r="AO20" s="883"/>
      <c r="AP20" s="23"/>
      <c r="AQ20" s="45">
        <f t="shared" si="2"/>
        <v>1</v>
      </c>
    </row>
    <row r="21" spans="2:46" ht="12" customHeight="1" x14ac:dyDescent="0.15">
      <c r="B21" s="845"/>
      <c r="C21" s="850"/>
      <c r="D21" s="848"/>
      <c r="E21" s="848"/>
      <c r="F21" s="848"/>
      <c r="G21" s="848"/>
      <c r="H21" s="848"/>
      <c r="I21" s="848"/>
      <c r="J21" s="849"/>
      <c r="K21" s="41"/>
      <c r="L21" s="881"/>
      <c r="M21" s="883"/>
      <c r="N21" s="881"/>
      <c r="O21" s="883"/>
      <c r="P21" s="881"/>
      <c r="Q21" s="883"/>
      <c r="R21" s="336"/>
      <c r="S21" s="601"/>
      <c r="T21" s="316"/>
      <c r="U21" s="881"/>
      <c r="V21" s="883"/>
      <c r="W21" s="881"/>
      <c r="X21" s="883"/>
      <c r="Y21" s="42"/>
      <c r="Z21" s="43"/>
      <c r="AA21" s="43"/>
      <c r="AB21" s="43"/>
      <c r="AC21" s="44"/>
      <c r="AD21" s="44"/>
      <c r="AE21" s="44"/>
      <c r="AF21" s="44"/>
      <c r="AG21" s="44"/>
      <c r="AH21" s="44"/>
      <c r="AI21" s="44"/>
      <c r="AJ21" s="44"/>
      <c r="AK21" s="881"/>
      <c r="AL21" s="882"/>
      <c r="AM21" s="882"/>
      <c r="AN21" s="882"/>
      <c r="AO21" s="883"/>
      <c r="AP21" s="23"/>
      <c r="AQ21" s="45">
        <f>IF(P21="材質劣化",2,IF(P21="漏水",3,1))</f>
        <v>1</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v>
      </c>
      <c r="AF35" s="46">
        <f t="shared" si="3"/>
        <v>0.12</v>
      </c>
      <c r="AG35" s="46">
        <f t="shared" si="3"/>
        <v>0</v>
      </c>
      <c r="AH35" s="46">
        <f t="shared" si="3"/>
        <v>0</v>
      </c>
      <c r="AI35" s="46">
        <f t="shared" si="3"/>
        <v>0</v>
      </c>
      <c r="AJ35" s="47">
        <f t="shared" si="3"/>
        <v>1</v>
      </c>
      <c r="AK35" s="871" t="s">
        <v>273</v>
      </c>
      <c r="AL35" s="871"/>
      <c r="AM35" s="888" t="s">
        <v>274</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0</v>
      </c>
      <c r="AF37" s="889">
        <f t="shared" si="4"/>
        <v>1</v>
      </c>
      <c r="AG37" s="889">
        <f t="shared" si="4"/>
        <v>0</v>
      </c>
      <c r="AH37" s="889">
        <f t="shared" si="4"/>
        <v>0</v>
      </c>
      <c r="AI37" s="889">
        <f t="shared" si="4"/>
        <v>0</v>
      </c>
      <c r="AJ37" s="889">
        <f>COUNTA(AJ11:AJ34)</f>
        <v>1</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32" priority="3">
      <formula>$AQ11=2</formula>
    </cfRule>
  </conditionalFormatting>
  <conditionalFormatting sqref="Y11:AF34">
    <cfRule type="expression" dxfId="31" priority="2">
      <formula>$AQ11=3</formula>
    </cfRule>
  </conditionalFormatting>
  <conditionalFormatting sqref="AC11:AJ34">
    <cfRule type="expression" dxfId="30" priority="1">
      <formula>$AQ11=1</formula>
    </cfRule>
  </conditionalFormatting>
  <dataValidations count="2">
    <dataValidation type="list" allowBlank="1" showInputMessage="1" showErrorMessage="1" sqref="N11:O34" xr:uid="{5EA7F4B9-E6FF-4EC3-9303-5AB432A73AE6}">
      <formula1>INDIRECT(L11)</formula1>
    </dataValidation>
    <dataValidation type="list" allowBlank="1" showInputMessage="1" showErrorMessage="1" sqref="Y11:AB34" xr:uid="{0DF5F8AE-BB88-42B7-A97F-501F7E10400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F4620-106B-4D83-9E15-D1F4C1A159D9}">
  <sheetPr codeName="Sheet35"/>
  <dimension ref="B1:CH53"/>
  <sheetViews>
    <sheetView showGridLines="0" showZeros="0" view="pageBreakPreview" zoomScale="85" zoomScaleNormal="85" zoomScaleSheetLayoutView="85" workbookViewId="0"/>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S002</v>
      </c>
      <c r="AW5" s="31">
        <f>R7</f>
        <v>6</v>
      </c>
      <c r="AX5" s="32" t="str">
        <f>AM35</f>
        <v>Ⅱ</v>
      </c>
      <c r="AY5" s="32">
        <f>Y37</f>
        <v>0</v>
      </c>
      <c r="AZ5" s="32">
        <f t="shared" ref="AZ5:BJ5" si="0">Z37</f>
        <v>0</v>
      </c>
      <c r="BA5" s="32">
        <f t="shared" si="0"/>
        <v>0</v>
      </c>
      <c r="BB5" s="32">
        <f>AB37</f>
        <v>0</v>
      </c>
      <c r="BC5" s="32">
        <f t="shared" si="0"/>
        <v>0</v>
      </c>
      <c r="BD5" s="32">
        <f>AD37</f>
        <v>0</v>
      </c>
      <c r="BE5" s="32">
        <f>AE37</f>
        <v>0</v>
      </c>
      <c r="BF5" s="32">
        <f t="shared" si="0"/>
        <v>1</v>
      </c>
      <c r="BG5" s="32">
        <f t="shared" si="0"/>
        <v>0</v>
      </c>
      <c r="BH5" s="32">
        <f t="shared" si="0"/>
        <v>0</v>
      </c>
      <c r="BI5" s="32">
        <f>AI37</f>
        <v>0</v>
      </c>
      <c r="BJ5" s="32">
        <f t="shared" si="0"/>
        <v>1</v>
      </c>
      <c r="BK5" s="32" t="str">
        <f>IF(Y37&gt;0,R7,"")</f>
        <v/>
      </c>
      <c r="BL5" s="33" t="str">
        <f>IF(Y37&gt;0,"",IF(Z37&gt;0,R7,""))</f>
        <v/>
      </c>
      <c r="BM5" s="33" t="str">
        <f>IF(Y37+Z37&gt;0,"",IF(AA37&gt;0,R7,""))</f>
        <v/>
      </c>
      <c r="BN5" s="33" t="str">
        <f>IF(Y37+Z37+AA37&gt;0,"",IF(AB37&gt;0,R7,""))</f>
        <v/>
      </c>
      <c r="BO5" s="32">
        <f>AC35</f>
        <v>0</v>
      </c>
      <c r="BP5" s="32">
        <f t="shared" ref="BP5:BQ5" si="1">AD35</f>
        <v>0</v>
      </c>
      <c r="BQ5" s="32">
        <f t="shared" si="1"/>
        <v>0</v>
      </c>
      <c r="BR5" s="32">
        <f>AF35</f>
        <v>0.01</v>
      </c>
      <c r="BS5" s="32">
        <f>AG35</f>
        <v>0</v>
      </c>
      <c r="BT5" s="32">
        <f>AH35</f>
        <v>0</v>
      </c>
      <c r="BU5" s="32">
        <f>AI35</f>
        <v>0</v>
      </c>
      <c r="BV5" s="32">
        <f>AJ35</f>
        <v>2.2999999999999998</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75</v>
      </c>
      <c r="O7" s="861"/>
      <c r="P7" s="857" t="s">
        <v>255</v>
      </c>
      <c r="Q7" s="859"/>
      <c r="R7" s="862">
        <v>6</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54</v>
      </c>
      <c r="M11" s="883"/>
      <c r="N11" s="881" t="s">
        <v>88</v>
      </c>
      <c r="O11" s="883"/>
      <c r="P11" s="881" t="s">
        <v>47</v>
      </c>
      <c r="Q11" s="883"/>
      <c r="R11" s="587" t="s">
        <v>49</v>
      </c>
      <c r="S11" s="587"/>
      <c r="T11" s="587"/>
      <c r="U11" s="881" t="s">
        <v>53</v>
      </c>
      <c r="V11" s="883"/>
      <c r="W11" s="881"/>
      <c r="X11" s="883"/>
      <c r="Y11" s="42"/>
      <c r="Z11" s="43"/>
      <c r="AA11" s="43"/>
      <c r="AB11" s="43"/>
      <c r="AC11" s="44"/>
      <c r="AD11" s="44"/>
      <c r="AE11" s="44"/>
      <c r="AF11" s="44"/>
      <c r="AG11" s="44"/>
      <c r="AH11" s="44"/>
      <c r="AI11" s="44"/>
      <c r="AJ11" s="44"/>
      <c r="AK11" s="881" t="s">
        <v>86</v>
      </c>
      <c r="AL11" s="882"/>
      <c r="AM11" s="882"/>
      <c r="AN11" s="882"/>
      <c r="AO11" s="883"/>
      <c r="AP11" s="23"/>
      <c r="AQ11" s="45">
        <f>IF(P11="材質劣化",2,IF(P11="漏水",3,1))</f>
        <v>3</v>
      </c>
    </row>
    <row r="12" spans="2:86" ht="12" customHeight="1" x14ac:dyDescent="0.15">
      <c r="B12" s="845"/>
      <c r="C12" s="850"/>
      <c r="D12" s="848"/>
      <c r="E12" s="848"/>
      <c r="F12" s="848"/>
      <c r="G12" s="848"/>
      <c r="H12" s="848"/>
      <c r="I12" s="848"/>
      <c r="J12" s="849"/>
      <c r="K12" s="41">
        <v>2</v>
      </c>
      <c r="L12" s="881" t="s">
        <v>54</v>
      </c>
      <c r="M12" s="883"/>
      <c r="N12" s="881" t="s">
        <v>88</v>
      </c>
      <c r="O12" s="883"/>
      <c r="P12" s="881" t="s">
        <v>51</v>
      </c>
      <c r="Q12" s="883"/>
      <c r="R12" s="587" t="s">
        <v>46</v>
      </c>
      <c r="S12" s="587"/>
      <c r="T12" s="587"/>
      <c r="U12" s="881" t="s">
        <v>53</v>
      </c>
      <c r="V12" s="883"/>
      <c r="W12" s="881"/>
      <c r="X12" s="883"/>
      <c r="Y12" s="42"/>
      <c r="Z12" s="43"/>
      <c r="AA12" s="43"/>
      <c r="AB12" s="43"/>
      <c r="AC12" s="44"/>
      <c r="AD12" s="44"/>
      <c r="AE12" s="44"/>
      <c r="AF12" s="44">
        <v>0.01</v>
      </c>
      <c r="AG12" s="44"/>
      <c r="AH12" s="44"/>
      <c r="AI12" s="44"/>
      <c r="AJ12" s="44"/>
      <c r="AK12" s="881"/>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v>3</v>
      </c>
      <c r="L13" s="881" t="s">
        <v>54</v>
      </c>
      <c r="M13" s="883"/>
      <c r="N13" s="881" t="s">
        <v>56</v>
      </c>
      <c r="O13" s="883"/>
      <c r="P13" s="881" t="s">
        <v>51</v>
      </c>
      <c r="Q13" s="883"/>
      <c r="R13" s="336" t="s">
        <v>49</v>
      </c>
      <c r="S13" s="601"/>
      <c r="T13" s="316"/>
      <c r="U13" s="881" t="s">
        <v>53</v>
      </c>
      <c r="V13" s="883"/>
      <c r="W13" s="881"/>
      <c r="X13" s="883"/>
      <c r="Y13" s="42"/>
      <c r="Z13" s="43"/>
      <c r="AA13" s="43"/>
      <c r="AB13" s="43"/>
      <c r="AC13" s="44"/>
      <c r="AD13" s="44"/>
      <c r="AE13" s="44"/>
      <c r="AF13" s="44"/>
      <c r="AG13" s="44"/>
      <c r="AH13" s="44"/>
      <c r="AI13" s="44"/>
      <c r="AJ13" s="44"/>
      <c r="AK13" s="881" t="s">
        <v>83</v>
      </c>
      <c r="AL13" s="882"/>
      <c r="AM13" s="882"/>
      <c r="AN13" s="882"/>
      <c r="AO13" s="883"/>
      <c r="AP13" s="23"/>
      <c r="AQ13" s="45">
        <f t="shared" ref="AQ13:AQ34" si="2">IF(P13="材質劣化",2,IF(P13="漏水",3,1))</f>
        <v>2</v>
      </c>
    </row>
    <row r="14" spans="2:86" ht="12" customHeight="1" x14ac:dyDescent="0.15">
      <c r="B14" s="845"/>
      <c r="C14" s="850"/>
      <c r="D14" s="848"/>
      <c r="E14" s="848"/>
      <c r="F14" s="848"/>
      <c r="G14" s="848"/>
      <c r="H14" s="848"/>
      <c r="I14" s="848"/>
      <c r="J14" s="849"/>
      <c r="K14" s="41">
        <v>4</v>
      </c>
      <c r="L14" s="881" t="s">
        <v>54</v>
      </c>
      <c r="M14" s="883"/>
      <c r="N14" s="881" t="s">
        <v>56</v>
      </c>
      <c r="O14" s="883"/>
      <c r="P14" s="881" t="s">
        <v>51</v>
      </c>
      <c r="Q14" s="883"/>
      <c r="R14" s="336" t="s">
        <v>49</v>
      </c>
      <c r="S14" s="601"/>
      <c r="T14" s="316"/>
      <c r="U14" s="881" t="s">
        <v>52</v>
      </c>
      <c r="V14" s="883"/>
      <c r="W14" s="881"/>
      <c r="X14" s="883"/>
      <c r="Y14" s="42"/>
      <c r="Z14" s="43"/>
      <c r="AA14" s="43"/>
      <c r="AB14" s="43"/>
      <c r="AC14" s="44"/>
      <c r="AD14" s="44"/>
      <c r="AE14" s="44"/>
      <c r="AF14" s="44"/>
      <c r="AG14" s="44"/>
      <c r="AH14" s="44"/>
      <c r="AI14" s="44"/>
      <c r="AJ14" s="44"/>
      <c r="AK14" s="881" t="s">
        <v>83</v>
      </c>
      <c r="AL14" s="882"/>
      <c r="AM14" s="882"/>
      <c r="AN14" s="882"/>
      <c r="AO14" s="883"/>
      <c r="AP14" s="23"/>
      <c r="AQ14" s="45">
        <f t="shared" si="2"/>
        <v>2</v>
      </c>
    </row>
    <row r="15" spans="2:86" ht="12" customHeight="1" x14ac:dyDescent="0.15">
      <c r="B15" s="845"/>
      <c r="C15" s="850"/>
      <c r="D15" s="848"/>
      <c r="E15" s="848"/>
      <c r="F15" s="848"/>
      <c r="G15" s="848"/>
      <c r="H15" s="848"/>
      <c r="I15" s="848"/>
      <c r="J15" s="849"/>
      <c r="K15" s="41">
        <v>5</v>
      </c>
      <c r="L15" s="881" t="s">
        <v>54</v>
      </c>
      <c r="M15" s="883"/>
      <c r="N15" s="881" t="s">
        <v>61</v>
      </c>
      <c r="O15" s="883"/>
      <c r="P15" s="881" t="s">
        <v>51</v>
      </c>
      <c r="Q15" s="883"/>
      <c r="R15" s="336" t="s">
        <v>49</v>
      </c>
      <c r="S15" s="601"/>
      <c r="T15" s="316"/>
      <c r="U15" s="881" t="s">
        <v>53</v>
      </c>
      <c r="V15" s="883"/>
      <c r="W15" s="881"/>
      <c r="X15" s="883"/>
      <c r="Y15" s="42"/>
      <c r="Z15" s="43"/>
      <c r="AA15" s="43"/>
      <c r="AB15" s="43"/>
      <c r="AC15" s="44"/>
      <c r="AD15" s="44"/>
      <c r="AE15" s="44"/>
      <c r="AF15" s="44"/>
      <c r="AG15" s="44"/>
      <c r="AH15" s="44"/>
      <c r="AI15" s="44"/>
      <c r="AJ15" s="44"/>
      <c r="AK15" s="881" t="s">
        <v>83</v>
      </c>
      <c r="AL15" s="882"/>
      <c r="AM15" s="882"/>
      <c r="AN15" s="882"/>
      <c r="AO15" s="883"/>
      <c r="AP15" s="23"/>
      <c r="AQ15" s="45">
        <f t="shared" si="2"/>
        <v>2</v>
      </c>
    </row>
    <row r="16" spans="2:86" ht="12" customHeight="1" x14ac:dyDescent="0.15">
      <c r="B16" s="845"/>
      <c r="C16" s="850"/>
      <c r="D16" s="848"/>
      <c r="E16" s="848"/>
      <c r="F16" s="848"/>
      <c r="G16" s="848"/>
      <c r="H16" s="848"/>
      <c r="I16" s="848"/>
      <c r="J16" s="849"/>
      <c r="K16" s="41">
        <v>6</v>
      </c>
      <c r="L16" s="881" t="s">
        <v>54</v>
      </c>
      <c r="M16" s="883"/>
      <c r="N16" s="881" t="s">
        <v>89</v>
      </c>
      <c r="O16" s="883"/>
      <c r="P16" s="881" t="s">
        <v>51</v>
      </c>
      <c r="Q16" s="883"/>
      <c r="R16" s="336" t="s">
        <v>49</v>
      </c>
      <c r="S16" s="601"/>
      <c r="T16" s="316"/>
      <c r="U16" s="881" t="s">
        <v>53</v>
      </c>
      <c r="V16" s="883"/>
      <c r="W16" s="881"/>
      <c r="X16" s="883"/>
      <c r="Y16" s="42"/>
      <c r="Z16" s="43"/>
      <c r="AA16" s="43"/>
      <c r="AB16" s="43"/>
      <c r="AC16" s="44"/>
      <c r="AD16" s="44"/>
      <c r="AE16" s="44"/>
      <c r="AF16" s="44"/>
      <c r="AG16" s="44"/>
      <c r="AH16" s="44"/>
      <c r="AI16" s="44"/>
      <c r="AJ16" s="44"/>
      <c r="AK16" s="881" t="s">
        <v>83</v>
      </c>
      <c r="AL16" s="882"/>
      <c r="AM16" s="882"/>
      <c r="AN16" s="882"/>
      <c r="AO16" s="883"/>
      <c r="AP16" s="23"/>
      <c r="AQ16" s="45">
        <f t="shared" si="2"/>
        <v>2</v>
      </c>
    </row>
    <row r="17" spans="2:46" ht="12" customHeight="1" x14ac:dyDescent="0.15">
      <c r="B17" s="845"/>
      <c r="C17" s="850"/>
      <c r="D17" s="848"/>
      <c r="E17" s="848"/>
      <c r="F17" s="848"/>
      <c r="G17" s="848"/>
      <c r="H17" s="848"/>
      <c r="I17" s="848"/>
      <c r="J17" s="849"/>
      <c r="K17" s="41">
        <v>7</v>
      </c>
      <c r="L17" s="881" t="s">
        <v>54</v>
      </c>
      <c r="M17" s="883"/>
      <c r="N17" s="881" t="s">
        <v>89</v>
      </c>
      <c r="O17" s="883"/>
      <c r="P17" s="881" t="s">
        <v>51</v>
      </c>
      <c r="Q17" s="883"/>
      <c r="R17" s="336" t="s">
        <v>49</v>
      </c>
      <c r="S17" s="601"/>
      <c r="T17" s="316"/>
      <c r="U17" s="881" t="s">
        <v>53</v>
      </c>
      <c r="V17" s="883"/>
      <c r="W17" s="881"/>
      <c r="X17" s="883"/>
      <c r="Y17" s="42"/>
      <c r="Z17" s="43"/>
      <c r="AA17" s="43"/>
      <c r="AB17" s="43"/>
      <c r="AC17" s="44"/>
      <c r="AD17" s="44"/>
      <c r="AE17" s="44"/>
      <c r="AF17" s="44"/>
      <c r="AG17" s="44"/>
      <c r="AH17" s="44"/>
      <c r="AI17" s="44"/>
      <c r="AJ17" s="44"/>
      <c r="AK17" s="881" t="s">
        <v>83</v>
      </c>
      <c r="AL17" s="882"/>
      <c r="AM17" s="882"/>
      <c r="AN17" s="882"/>
      <c r="AO17" s="883"/>
      <c r="AP17" s="23"/>
      <c r="AQ17" s="45">
        <f t="shared" si="2"/>
        <v>2</v>
      </c>
    </row>
    <row r="18" spans="2:46" ht="12" customHeight="1" x14ac:dyDescent="0.15">
      <c r="B18" s="845"/>
      <c r="C18" s="850"/>
      <c r="D18" s="848"/>
      <c r="E18" s="848"/>
      <c r="F18" s="848"/>
      <c r="G18" s="848"/>
      <c r="H18" s="848"/>
      <c r="I18" s="848"/>
      <c r="J18" s="849"/>
      <c r="K18" s="41">
        <v>8</v>
      </c>
      <c r="L18" s="881" t="s">
        <v>54</v>
      </c>
      <c r="M18" s="883"/>
      <c r="N18" s="881" t="s">
        <v>89</v>
      </c>
      <c r="O18" s="883"/>
      <c r="P18" s="881" t="s">
        <v>51</v>
      </c>
      <c r="Q18" s="883"/>
      <c r="R18" s="336" t="s">
        <v>49</v>
      </c>
      <c r="S18" s="601"/>
      <c r="T18" s="316"/>
      <c r="U18" s="881" t="s">
        <v>53</v>
      </c>
      <c r="V18" s="883"/>
      <c r="W18" s="881"/>
      <c r="X18" s="883"/>
      <c r="Y18" s="42"/>
      <c r="Z18" s="43"/>
      <c r="AA18" s="43"/>
      <c r="AB18" s="43"/>
      <c r="AC18" s="44"/>
      <c r="AD18" s="44"/>
      <c r="AE18" s="44"/>
      <c r="AF18" s="44"/>
      <c r="AG18" s="44"/>
      <c r="AH18" s="44"/>
      <c r="AI18" s="44"/>
      <c r="AJ18" s="44"/>
      <c r="AK18" s="881" t="s">
        <v>83</v>
      </c>
      <c r="AL18" s="882"/>
      <c r="AM18" s="882"/>
      <c r="AN18" s="882"/>
      <c r="AO18" s="883"/>
      <c r="AP18" s="23"/>
      <c r="AQ18" s="45">
        <f t="shared" si="2"/>
        <v>2</v>
      </c>
    </row>
    <row r="19" spans="2:46" ht="12" customHeight="1" x14ac:dyDescent="0.15">
      <c r="B19" s="845"/>
      <c r="C19" s="850"/>
      <c r="D19" s="848"/>
      <c r="E19" s="848"/>
      <c r="F19" s="848"/>
      <c r="G19" s="848"/>
      <c r="H19" s="848"/>
      <c r="I19" s="848"/>
      <c r="J19" s="849"/>
      <c r="K19" s="41">
        <v>9</v>
      </c>
      <c r="L19" s="881" t="s">
        <v>54</v>
      </c>
      <c r="M19" s="883"/>
      <c r="N19" s="881" t="s">
        <v>80</v>
      </c>
      <c r="O19" s="883"/>
      <c r="P19" s="881" t="s">
        <v>47</v>
      </c>
      <c r="Q19" s="883"/>
      <c r="R19" s="336" t="s">
        <v>47</v>
      </c>
      <c r="S19" s="601"/>
      <c r="T19" s="316"/>
      <c r="U19" s="881" t="s">
        <v>53</v>
      </c>
      <c r="V19" s="883"/>
      <c r="W19" s="881"/>
      <c r="X19" s="883"/>
      <c r="Y19" s="42"/>
      <c r="Z19" s="43"/>
      <c r="AA19" s="43"/>
      <c r="AB19" s="43"/>
      <c r="AC19" s="44"/>
      <c r="AD19" s="44"/>
      <c r="AE19" s="44"/>
      <c r="AF19" s="44"/>
      <c r="AG19" s="44"/>
      <c r="AH19" s="44"/>
      <c r="AI19" s="44"/>
      <c r="AJ19" s="44">
        <v>2.2999999999999998</v>
      </c>
      <c r="AK19" s="881"/>
      <c r="AL19" s="882"/>
      <c r="AM19" s="882"/>
      <c r="AN19" s="882"/>
      <c r="AO19" s="883"/>
      <c r="AP19" s="23"/>
      <c r="AQ19" s="45">
        <f t="shared" si="2"/>
        <v>3</v>
      </c>
    </row>
    <row r="20" spans="2:46" ht="12" customHeight="1" x14ac:dyDescent="0.15">
      <c r="B20" s="845"/>
      <c r="C20" s="850"/>
      <c r="D20" s="848"/>
      <c r="E20" s="848"/>
      <c r="F20" s="848"/>
      <c r="G20" s="848"/>
      <c r="H20" s="848"/>
      <c r="I20" s="848"/>
      <c r="J20" s="849"/>
      <c r="K20" s="41"/>
      <c r="L20" s="881"/>
      <c r="M20" s="883"/>
      <c r="N20" s="881"/>
      <c r="O20" s="883"/>
      <c r="P20" s="881"/>
      <c r="Q20" s="883"/>
      <c r="R20" s="336"/>
      <c r="S20" s="601"/>
      <c r="T20" s="316"/>
      <c r="U20" s="881"/>
      <c r="V20" s="883"/>
      <c r="W20" s="881"/>
      <c r="X20" s="883"/>
      <c r="Y20" s="42"/>
      <c r="Z20" s="43"/>
      <c r="AA20" s="43"/>
      <c r="AB20" s="43"/>
      <c r="AC20" s="44"/>
      <c r="AD20" s="44"/>
      <c r="AE20" s="44"/>
      <c r="AF20" s="44"/>
      <c r="AG20" s="44"/>
      <c r="AH20" s="44"/>
      <c r="AI20" s="44"/>
      <c r="AJ20" s="44"/>
      <c r="AK20" s="881"/>
      <c r="AL20" s="882"/>
      <c r="AM20" s="882"/>
      <c r="AN20" s="882"/>
      <c r="AO20" s="883"/>
      <c r="AP20" s="23"/>
      <c r="AQ20" s="45">
        <f t="shared" si="2"/>
        <v>1</v>
      </c>
    </row>
    <row r="21" spans="2:46" ht="12" customHeight="1" x14ac:dyDescent="0.15">
      <c r="B21" s="845"/>
      <c r="C21" s="850"/>
      <c r="D21" s="848"/>
      <c r="E21" s="848"/>
      <c r="F21" s="848"/>
      <c r="G21" s="848"/>
      <c r="H21" s="848"/>
      <c r="I21" s="848"/>
      <c r="J21" s="849"/>
      <c r="K21" s="41"/>
      <c r="L21" s="881"/>
      <c r="M21" s="883"/>
      <c r="N21" s="881"/>
      <c r="O21" s="883"/>
      <c r="P21" s="881"/>
      <c r="Q21" s="883"/>
      <c r="R21" s="336"/>
      <c r="S21" s="601"/>
      <c r="T21" s="316"/>
      <c r="U21" s="881"/>
      <c r="V21" s="883"/>
      <c r="W21" s="881"/>
      <c r="X21" s="883"/>
      <c r="Y21" s="42"/>
      <c r="Z21" s="43"/>
      <c r="AA21" s="43"/>
      <c r="AB21" s="43"/>
      <c r="AC21" s="44"/>
      <c r="AD21" s="44"/>
      <c r="AE21" s="44"/>
      <c r="AF21" s="44"/>
      <c r="AG21" s="44"/>
      <c r="AH21" s="44"/>
      <c r="AI21" s="44"/>
      <c r="AJ21" s="44"/>
      <c r="AK21" s="881"/>
      <c r="AL21" s="882"/>
      <c r="AM21" s="882"/>
      <c r="AN21" s="882"/>
      <c r="AO21" s="883"/>
      <c r="AP21" s="23"/>
      <c r="AQ21" s="45">
        <f>IF(P21="材質劣化",2,IF(P21="漏水",3,1))</f>
        <v>1</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v>
      </c>
      <c r="AF35" s="46">
        <f t="shared" si="3"/>
        <v>0.01</v>
      </c>
      <c r="AG35" s="46">
        <f t="shared" si="3"/>
        <v>0</v>
      </c>
      <c r="AH35" s="46">
        <f t="shared" si="3"/>
        <v>0</v>
      </c>
      <c r="AI35" s="46">
        <f t="shared" si="3"/>
        <v>0</v>
      </c>
      <c r="AJ35" s="47">
        <f t="shared" si="3"/>
        <v>2.2999999999999998</v>
      </c>
      <c r="AK35" s="871" t="s">
        <v>273</v>
      </c>
      <c r="AL35" s="871"/>
      <c r="AM35" s="888" t="s">
        <v>274</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0</v>
      </c>
      <c r="AF37" s="889">
        <f t="shared" si="4"/>
        <v>1</v>
      </c>
      <c r="AG37" s="889">
        <f t="shared" si="4"/>
        <v>0</v>
      </c>
      <c r="AH37" s="889">
        <f t="shared" si="4"/>
        <v>0</v>
      </c>
      <c r="AI37" s="889">
        <f t="shared" si="4"/>
        <v>0</v>
      </c>
      <c r="AJ37" s="889">
        <f>COUNTA(AJ11:AJ34)</f>
        <v>1</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29" priority="3">
      <formula>$AQ11=2</formula>
    </cfRule>
  </conditionalFormatting>
  <conditionalFormatting sqref="Y11:AF34">
    <cfRule type="expression" dxfId="28" priority="2">
      <formula>$AQ11=3</formula>
    </cfRule>
  </conditionalFormatting>
  <conditionalFormatting sqref="AC11:AJ34">
    <cfRule type="expression" dxfId="27" priority="1">
      <formula>$AQ11=1</formula>
    </cfRule>
  </conditionalFormatting>
  <dataValidations count="2">
    <dataValidation type="list" allowBlank="1" showInputMessage="1" showErrorMessage="1" sqref="N11:O34" xr:uid="{FF398078-75FE-49C7-8819-7280DAF4A9B8}">
      <formula1>INDIRECT(L11)</formula1>
    </dataValidation>
    <dataValidation type="list" allowBlank="1" showInputMessage="1" showErrorMessage="1" sqref="Y11:AB34" xr:uid="{7649D7F2-1C6F-4B5D-AD17-E0327864EDAF}">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41DD9-098E-4D6C-8613-6EBA41867164}">
  <sheetPr codeName="Sheet36"/>
  <dimension ref="B1:CH53"/>
  <sheetViews>
    <sheetView showGridLines="0" showZeros="0" view="pageBreakPreview" zoomScale="85" zoomScaleNormal="85" zoomScaleSheetLayoutView="85" workbookViewId="0">
      <selection activeCell="Y20" sqref="Y20:AB20"/>
    </sheetView>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S003</v>
      </c>
      <c r="AW5" s="31">
        <f>R7</f>
        <v>6</v>
      </c>
      <c r="AX5" s="32" t="str">
        <f>AM35</f>
        <v>Ⅱ</v>
      </c>
      <c r="AY5" s="32">
        <f>Y37</f>
        <v>0</v>
      </c>
      <c r="AZ5" s="32">
        <f t="shared" ref="AZ5:BJ5" si="0">Z37</f>
        <v>0</v>
      </c>
      <c r="BA5" s="32">
        <f t="shared" si="0"/>
        <v>0</v>
      </c>
      <c r="BB5" s="32">
        <f>AB37</f>
        <v>0</v>
      </c>
      <c r="BC5" s="32">
        <f t="shared" si="0"/>
        <v>0</v>
      </c>
      <c r="BD5" s="32">
        <f>AD37</f>
        <v>0</v>
      </c>
      <c r="BE5" s="32">
        <f>AE37</f>
        <v>1</v>
      </c>
      <c r="BF5" s="32">
        <f t="shared" si="0"/>
        <v>1</v>
      </c>
      <c r="BG5" s="32">
        <f t="shared" si="0"/>
        <v>0</v>
      </c>
      <c r="BH5" s="32">
        <f t="shared" si="0"/>
        <v>0</v>
      </c>
      <c r="BI5" s="32">
        <f>AI37</f>
        <v>0</v>
      </c>
      <c r="BJ5" s="32">
        <f t="shared" si="0"/>
        <v>0</v>
      </c>
      <c r="BK5" s="32" t="str">
        <f>IF(Y37&gt;0,R7,"")</f>
        <v/>
      </c>
      <c r="BL5" s="33" t="str">
        <f>IF(Y37&gt;0,"",IF(Z37&gt;0,R7,""))</f>
        <v/>
      </c>
      <c r="BM5" s="33" t="str">
        <f>IF(Y37+Z37&gt;0,"",IF(AA37&gt;0,R7,""))</f>
        <v/>
      </c>
      <c r="BN5" s="33" t="str">
        <f>IF(Y37+Z37+AA37&gt;0,"",IF(AB37&gt;0,R7,""))</f>
        <v/>
      </c>
      <c r="BO5" s="32">
        <f>AC35</f>
        <v>0</v>
      </c>
      <c r="BP5" s="32">
        <f t="shared" ref="BP5:BQ5" si="1">AD35</f>
        <v>0</v>
      </c>
      <c r="BQ5" s="32">
        <f t="shared" si="1"/>
        <v>0.05</v>
      </c>
      <c r="BR5" s="32">
        <f>AF35</f>
        <v>0.05</v>
      </c>
      <c r="BS5" s="32">
        <f>AG35</f>
        <v>0</v>
      </c>
      <c r="BT5" s="32">
        <f>AH35</f>
        <v>0</v>
      </c>
      <c r="BU5" s="32">
        <f>AI35</f>
        <v>0</v>
      </c>
      <c r="BV5" s="32">
        <f>AJ35</f>
        <v>0</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67</v>
      </c>
      <c r="O7" s="861"/>
      <c r="P7" s="857" t="s">
        <v>255</v>
      </c>
      <c r="Q7" s="859"/>
      <c r="R7" s="862">
        <v>6</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54</v>
      </c>
      <c r="M11" s="883"/>
      <c r="N11" s="881" t="s">
        <v>88</v>
      </c>
      <c r="O11" s="883"/>
      <c r="P11" s="881" t="s">
        <v>51</v>
      </c>
      <c r="Q11" s="883"/>
      <c r="R11" s="587" t="s">
        <v>46</v>
      </c>
      <c r="S11" s="587"/>
      <c r="T11" s="587"/>
      <c r="U11" s="881" t="s">
        <v>53</v>
      </c>
      <c r="V11" s="883"/>
      <c r="W11" s="881"/>
      <c r="X11" s="883"/>
      <c r="Y11" s="42"/>
      <c r="Z11" s="43"/>
      <c r="AA11" s="43"/>
      <c r="AB11" s="43"/>
      <c r="AC11" s="44"/>
      <c r="AD11" s="44"/>
      <c r="AE11" s="44"/>
      <c r="AF11" s="44">
        <v>0.05</v>
      </c>
      <c r="AG11" s="44"/>
      <c r="AH11" s="44"/>
      <c r="AI11" s="44"/>
      <c r="AJ11" s="44"/>
      <c r="AK11" s="881"/>
      <c r="AL11" s="882"/>
      <c r="AM11" s="882"/>
      <c r="AN11" s="882"/>
      <c r="AO11" s="883"/>
      <c r="AP11" s="23"/>
      <c r="AQ11" s="45">
        <f>IF(P11="材質劣化",2,IF(P11="漏水",3,1))</f>
        <v>2</v>
      </c>
    </row>
    <row r="12" spans="2:86" ht="12" customHeight="1" x14ac:dyDescent="0.15">
      <c r="B12" s="845"/>
      <c r="C12" s="850"/>
      <c r="D12" s="848"/>
      <c r="E12" s="848"/>
      <c r="F12" s="848"/>
      <c r="G12" s="848"/>
      <c r="H12" s="848"/>
      <c r="I12" s="848"/>
      <c r="J12" s="849"/>
      <c r="K12" s="41">
        <v>2</v>
      </c>
      <c r="L12" s="881" t="s">
        <v>54</v>
      </c>
      <c r="M12" s="883"/>
      <c r="N12" s="881" t="s">
        <v>55</v>
      </c>
      <c r="O12" s="883"/>
      <c r="P12" s="881" t="s">
        <v>51</v>
      </c>
      <c r="Q12" s="883"/>
      <c r="R12" s="587" t="s">
        <v>49</v>
      </c>
      <c r="S12" s="587"/>
      <c r="T12" s="587"/>
      <c r="U12" s="881" t="s">
        <v>52</v>
      </c>
      <c r="V12" s="883"/>
      <c r="W12" s="881"/>
      <c r="X12" s="883"/>
      <c r="Y12" s="42"/>
      <c r="Z12" s="43"/>
      <c r="AA12" s="43"/>
      <c r="AB12" s="43"/>
      <c r="AC12" s="44"/>
      <c r="AD12" s="44"/>
      <c r="AE12" s="44"/>
      <c r="AF12" s="44"/>
      <c r="AG12" s="44"/>
      <c r="AH12" s="44"/>
      <c r="AI12" s="44"/>
      <c r="AJ12" s="44"/>
      <c r="AK12" s="881" t="s">
        <v>83</v>
      </c>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v>3</v>
      </c>
      <c r="L13" s="881" t="s">
        <v>54</v>
      </c>
      <c r="M13" s="883"/>
      <c r="N13" s="881" t="s">
        <v>55</v>
      </c>
      <c r="O13" s="883"/>
      <c r="P13" s="881" t="s">
        <v>51</v>
      </c>
      <c r="Q13" s="883"/>
      <c r="R13" s="336" t="s">
        <v>49</v>
      </c>
      <c r="S13" s="601"/>
      <c r="T13" s="316"/>
      <c r="U13" s="881" t="s">
        <v>52</v>
      </c>
      <c r="V13" s="883"/>
      <c r="W13" s="881"/>
      <c r="X13" s="883"/>
      <c r="Y13" s="42"/>
      <c r="Z13" s="43"/>
      <c r="AA13" s="43"/>
      <c r="AB13" s="43"/>
      <c r="AC13" s="44"/>
      <c r="AD13" s="44"/>
      <c r="AE13" s="44"/>
      <c r="AF13" s="44"/>
      <c r="AG13" s="44"/>
      <c r="AH13" s="44"/>
      <c r="AI13" s="44"/>
      <c r="AJ13" s="44"/>
      <c r="AK13" s="881" t="s">
        <v>83</v>
      </c>
      <c r="AL13" s="882"/>
      <c r="AM13" s="882"/>
      <c r="AN13" s="882"/>
      <c r="AO13" s="883"/>
      <c r="AP13" s="23"/>
      <c r="AQ13" s="45">
        <f t="shared" ref="AQ13:AQ34" si="2">IF(P13="材質劣化",2,IF(P13="漏水",3,1))</f>
        <v>2</v>
      </c>
    </row>
    <row r="14" spans="2:86" ht="12" customHeight="1" x14ac:dyDescent="0.15">
      <c r="B14" s="845"/>
      <c r="C14" s="850"/>
      <c r="D14" s="848"/>
      <c r="E14" s="848"/>
      <c r="F14" s="848"/>
      <c r="G14" s="848"/>
      <c r="H14" s="848"/>
      <c r="I14" s="848"/>
      <c r="J14" s="849"/>
      <c r="K14" s="41">
        <v>4</v>
      </c>
      <c r="L14" s="881" t="s">
        <v>54</v>
      </c>
      <c r="M14" s="883"/>
      <c r="N14" s="881" t="s">
        <v>57</v>
      </c>
      <c r="O14" s="883"/>
      <c r="P14" s="881" t="s">
        <v>51</v>
      </c>
      <c r="Q14" s="883"/>
      <c r="R14" s="336" t="s">
        <v>49</v>
      </c>
      <c r="S14" s="601"/>
      <c r="T14" s="316"/>
      <c r="U14" s="881" t="s">
        <v>52</v>
      </c>
      <c r="V14" s="883"/>
      <c r="W14" s="881"/>
      <c r="X14" s="883"/>
      <c r="Y14" s="42"/>
      <c r="Z14" s="43"/>
      <c r="AA14" s="43"/>
      <c r="AB14" s="43"/>
      <c r="AC14" s="44"/>
      <c r="AD14" s="44"/>
      <c r="AE14" s="44"/>
      <c r="AF14" s="44"/>
      <c r="AG14" s="44"/>
      <c r="AH14" s="44"/>
      <c r="AI14" s="44"/>
      <c r="AJ14" s="44"/>
      <c r="AK14" s="881" t="s">
        <v>83</v>
      </c>
      <c r="AL14" s="882"/>
      <c r="AM14" s="882"/>
      <c r="AN14" s="882"/>
      <c r="AO14" s="883"/>
      <c r="AP14" s="23"/>
      <c r="AQ14" s="45">
        <f t="shared" si="2"/>
        <v>2</v>
      </c>
    </row>
    <row r="15" spans="2:86" ht="12" customHeight="1" x14ac:dyDescent="0.15">
      <c r="B15" s="845"/>
      <c r="C15" s="850"/>
      <c r="D15" s="848"/>
      <c r="E15" s="848"/>
      <c r="F15" s="848"/>
      <c r="G15" s="848"/>
      <c r="H15" s="848"/>
      <c r="I15" s="848"/>
      <c r="J15" s="849"/>
      <c r="K15" s="41">
        <v>5</v>
      </c>
      <c r="L15" s="881" t="s">
        <v>54</v>
      </c>
      <c r="M15" s="883"/>
      <c r="N15" s="881" t="s">
        <v>57</v>
      </c>
      <c r="O15" s="883"/>
      <c r="P15" s="881" t="s">
        <v>51</v>
      </c>
      <c r="Q15" s="883"/>
      <c r="R15" s="336" t="s">
        <v>49</v>
      </c>
      <c r="S15" s="601"/>
      <c r="T15" s="316"/>
      <c r="U15" s="881" t="s">
        <v>52</v>
      </c>
      <c r="V15" s="883"/>
      <c r="W15" s="881"/>
      <c r="X15" s="883"/>
      <c r="Y15" s="42"/>
      <c r="Z15" s="43"/>
      <c r="AA15" s="43"/>
      <c r="AB15" s="43"/>
      <c r="AC15" s="44"/>
      <c r="AD15" s="44"/>
      <c r="AE15" s="44"/>
      <c r="AF15" s="44"/>
      <c r="AG15" s="44"/>
      <c r="AH15" s="44"/>
      <c r="AI15" s="44"/>
      <c r="AJ15" s="44"/>
      <c r="AK15" s="881" t="s">
        <v>83</v>
      </c>
      <c r="AL15" s="882"/>
      <c r="AM15" s="882"/>
      <c r="AN15" s="882"/>
      <c r="AO15" s="883"/>
      <c r="AP15" s="23"/>
      <c r="AQ15" s="45">
        <f t="shared" si="2"/>
        <v>2</v>
      </c>
    </row>
    <row r="16" spans="2:86" ht="12" customHeight="1" x14ac:dyDescent="0.15">
      <c r="B16" s="845"/>
      <c r="C16" s="850"/>
      <c r="D16" s="848"/>
      <c r="E16" s="848"/>
      <c r="F16" s="848"/>
      <c r="G16" s="848"/>
      <c r="H16" s="848"/>
      <c r="I16" s="848"/>
      <c r="J16" s="849"/>
      <c r="K16" s="41">
        <v>6</v>
      </c>
      <c r="L16" s="881" t="s">
        <v>54</v>
      </c>
      <c r="M16" s="883"/>
      <c r="N16" s="881" t="s">
        <v>61</v>
      </c>
      <c r="O16" s="883"/>
      <c r="P16" s="881" t="s">
        <v>51</v>
      </c>
      <c r="Q16" s="883"/>
      <c r="R16" s="336" t="s">
        <v>49</v>
      </c>
      <c r="S16" s="601"/>
      <c r="T16" s="316"/>
      <c r="U16" s="881" t="s">
        <v>52</v>
      </c>
      <c r="V16" s="883"/>
      <c r="W16" s="881"/>
      <c r="X16" s="883"/>
      <c r="Y16" s="42"/>
      <c r="Z16" s="43"/>
      <c r="AA16" s="43"/>
      <c r="AB16" s="43"/>
      <c r="AC16" s="44"/>
      <c r="AD16" s="44"/>
      <c r="AE16" s="44"/>
      <c r="AF16" s="44"/>
      <c r="AG16" s="44"/>
      <c r="AH16" s="44"/>
      <c r="AI16" s="44"/>
      <c r="AJ16" s="44"/>
      <c r="AK16" s="881" t="s">
        <v>83</v>
      </c>
      <c r="AL16" s="882"/>
      <c r="AM16" s="882"/>
      <c r="AN16" s="882"/>
      <c r="AO16" s="883"/>
      <c r="AP16" s="23"/>
      <c r="AQ16" s="45">
        <f t="shared" si="2"/>
        <v>2</v>
      </c>
    </row>
    <row r="17" spans="2:46" ht="12" customHeight="1" x14ac:dyDescent="0.15">
      <c r="B17" s="845"/>
      <c r="C17" s="850"/>
      <c r="D17" s="848"/>
      <c r="E17" s="848"/>
      <c r="F17" s="848"/>
      <c r="G17" s="848"/>
      <c r="H17" s="848"/>
      <c r="I17" s="848"/>
      <c r="J17" s="849"/>
      <c r="K17" s="41">
        <v>7</v>
      </c>
      <c r="L17" s="881" t="s">
        <v>54</v>
      </c>
      <c r="M17" s="883"/>
      <c r="N17" s="881" t="s">
        <v>61</v>
      </c>
      <c r="O17" s="883"/>
      <c r="P17" s="881" t="s">
        <v>51</v>
      </c>
      <c r="Q17" s="883"/>
      <c r="R17" s="336" t="s">
        <v>49</v>
      </c>
      <c r="S17" s="601"/>
      <c r="T17" s="316"/>
      <c r="U17" s="881" t="s">
        <v>53</v>
      </c>
      <c r="V17" s="883"/>
      <c r="W17" s="881"/>
      <c r="X17" s="883"/>
      <c r="Y17" s="42"/>
      <c r="Z17" s="43"/>
      <c r="AA17" s="43"/>
      <c r="AB17" s="43"/>
      <c r="AC17" s="44"/>
      <c r="AD17" s="44"/>
      <c r="AE17" s="44"/>
      <c r="AF17" s="44"/>
      <c r="AG17" s="44"/>
      <c r="AH17" s="44"/>
      <c r="AI17" s="44"/>
      <c r="AJ17" s="44"/>
      <c r="AK17" s="881" t="s">
        <v>83</v>
      </c>
      <c r="AL17" s="882"/>
      <c r="AM17" s="882"/>
      <c r="AN17" s="882"/>
      <c r="AO17" s="883"/>
      <c r="AP17" s="23"/>
      <c r="AQ17" s="45">
        <f t="shared" si="2"/>
        <v>2</v>
      </c>
    </row>
    <row r="18" spans="2:46" ht="12" customHeight="1" x14ac:dyDescent="0.15">
      <c r="B18" s="845"/>
      <c r="C18" s="850"/>
      <c r="D18" s="848"/>
      <c r="E18" s="848"/>
      <c r="F18" s="848"/>
      <c r="G18" s="848"/>
      <c r="H18" s="848"/>
      <c r="I18" s="848"/>
      <c r="J18" s="849"/>
      <c r="K18" s="41">
        <v>8</v>
      </c>
      <c r="L18" s="881" t="s">
        <v>54</v>
      </c>
      <c r="M18" s="883"/>
      <c r="N18" s="881" t="s">
        <v>61</v>
      </c>
      <c r="O18" s="883"/>
      <c r="P18" s="881" t="s">
        <v>51</v>
      </c>
      <c r="Q18" s="883"/>
      <c r="R18" s="336" t="s">
        <v>49</v>
      </c>
      <c r="S18" s="601"/>
      <c r="T18" s="316"/>
      <c r="U18" s="881" t="s">
        <v>52</v>
      </c>
      <c r="V18" s="883"/>
      <c r="W18" s="881"/>
      <c r="X18" s="883"/>
      <c r="Y18" s="42"/>
      <c r="Z18" s="43"/>
      <c r="AA18" s="43"/>
      <c r="AB18" s="43"/>
      <c r="AC18" s="44"/>
      <c r="AD18" s="44"/>
      <c r="AE18" s="44"/>
      <c r="AF18" s="44"/>
      <c r="AG18" s="44"/>
      <c r="AH18" s="44"/>
      <c r="AI18" s="44"/>
      <c r="AJ18" s="44"/>
      <c r="AK18" s="881" t="s">
        <v>83</v>
      </c>
      <c r="AL18" s="882"/>
      <c r="AM18" s="882"/>
      <c r="AN18" s="882"/>
      <c r="AO18" s="883"/>
      <c r="AP18" s="23"/>
      <c r="AQ18" s="45">
        <f t="shared" si="2"/>
        <v>2</v>
      </c>
    </row>
    <row r="19" spans="2:46" ht="12" customHeight="1" x14ac:dyDescent="0.15">
      <c r="B19" s="845"/>
      <c r="C19" s="850"/>
      <c r="D19" s="848"/>
      <c r="E19" s="848"/>
      <c r="F19" s="848"/>
      <c r="G19" s="848"/>
      <c r="H19" s="848"/>
      <c r="I19" s="848"/>
      <c r="J19" s="849"/>
      <c r="K19" s="41">
        <v>9</v>
      </c>
      <c r="L19" s="881" t="s">
        <v>54</v>
      </c>
      <c r="M19" s="883"/>
      <c r="N19" s="881" t="s">
        <v>61</v>
      </c>
      <c r="O19" s="883"/>
      <c r="P19" s="881" t="s">
        <v>51</v>
      </c>
      <c r="Q19" s="883"/>
      <c r="R19" s="336" t="s">
        <v>49</v>
      </c>
      <c r="S19" s="601"/>
      <c r="T19" s="316"/>
      <c r="U19" s="881" t="s">
        <v>58</v>
      </c>
      <c r="V19" s="883"/>
      <c r="W19" s="881"/>
      <c r="X19" s="883"/>
      <c r="Y19" s="42"/>
      <c r="Z19" s="43"/>
      <c r="AA19" s="43"/>
      <c r="AB19" s="43"/>
      <c r="AC19" s="44"/>
      <c r="AD19" s="44"/>
      <c r="AE19" s="44"/>
      <c r="AF19" s="44"/>
      <c r="AG19" s="44"/>
      <c r="AH19" s="44"/>
      <c r="AI19" s="44"/>
      <c r="AJ19" s="44"/>
      <c r="AK19" s="881" t="s">
        <v>83</v>
      </c>
      <c r="AL19" s="882"/>
      <c r="AM19" s="882"/>
      <c r="AN19" s="882"/>
      <c r="AO19" s="883"/>
      <c r="AP19" s="23"/>
      <c r="AQ19" s="45">
        <f t="shared" si="2"/>
        <v>2</v>
      </c>
    </row>
    <row r="20" spans="2:46" ht="12" customHeight="1" x14ac:dyDescent="0.15">
      <c r="B20" s="845"/>
      <c r="C20" s="850"/>
      <c r="D20" s="848"/>
      <c r="E20" s="848"/>
      <c r="F20" s="848"/>
      <c r="G20" s="848"/>
      <c r="H20" s="848"/>
      <c r="I20" s="848"/>
      <c r="J20" s="849"/>
      <c r="K20" s="41">
        <v>10</v>
      </c>
      <c r="L20" s="881" t="s">
        <v>64</v>
      </c>
      <c r="M20" s="883"/>
      <c r="N20" s="881" t="s">
        <v>68</v>
      </c>
      <c r="O20" s="883"/>
      <c r="P20" s="881" t="s">
        <v>627</v>
      </c>
      <c r="Q20" s="883"/>
      <c r="R20" s="336" t="s">
        <v>628</v>
      </c>
      <c r="S20" s="601"/>
      <c r="T20" s="316"/>
      <c r="U20" s="881" t="s">
        <v>58</v>
      </c>
      <c r="V20" s="883"/>
      <c r="W20" s="881"/>
      <c r="X20" s="883"/>
      <c r="Y20" s="255"/>
      <c r="Z20" s="256"/>
      <c r="AA20" s="256"/>
      <c r="AB20" s="256"/>
      <c r="AC20" s="44"/>
      <c r="AD20" s="44"/>
      <c r="AE20" s="44"/>
      <c r="AF20" s="44"/>
      <c r="AG20" s="44"/>
      <c r="AH20" s="44"/>
      <c r="AI20" s="44"/>
      <c r="AJ20" s="44"/>
      <c r="AK20" s="881" t="s">
        <v>629</v>
      </c>
      <c r="AL20" s="882"/>
      <c r="AM20" s="882"/>
      <c r="AN20" s="882"/>
      <c r="AO20" s="883"/>
      <c r="AP20" s="23"/>
      <c r="AQ20" s="45">
        <f t="shared" si="2"/>
        <v>1</v>
      </c>
    </row>
    <row r="21" spans="2:46" ht="12" customHeight="1" x14ac:dyDescent="0.15">
      <c r="B21" s="845"/>
      <c r="C21" s="850"/>
      <c r="D21" s="848"/>
      <c r="E21" s="848"/>
      <c r="F21" s="848"/>
      <c r="G21" s="848"/>
      <c r="H21" s="848"/>
      <c r="I21" s="848"/>
      <c r="J21" s="849"/>
      <c r="K21" s="41">
        <v>11</v>
      </c>
      <c r="L21" s="881" t="s">
        <v>54</v>
      </c>
      <c r="M21" s="883"/>
      <c r="N21" s="881" t="s">
        <v>55</v>
      </c>
      <c r="O21" s="883"/>
      <c r="P21" s="881" t="s">
        <v>51</v>
      </c>
      <c r="Q21" s="883"/>
      <c r="R21" s="336" t="s">
        <v>46</v>
      </c>
      <c r="S21" s="601"/>
      <c r="T21" s="316"/>
      <c r="U21" s="881" t="s">
        <v>82</v>
      </c>
      <c r="V21" s="883"/>
      <c r="W21" s="881"/>
      <c r="X21" s="883"/>
      <c r="Y21" s="42"/>
      <c r="Z21" s="43"/>
      <c r="AA21" s="43"/>
      <c r="AB21" s="43"/>
      <c r="AC21" s="44"/>
      <c r="AD21" s="44"/>
      <c r="AE21" s="44">
        <v>0.05</v>
      </c>
      <c r="AF21" s="44"/>
      <c r="AG21" s="44"/>
      <c r="AH21" s="44"/>
      <c r="AI21" s="44"/>
      <c r="AJ21" s="44"/>
      <c r="AK21" s="881"/>
      <c r="AL21" s="882"/>
      <c r="AM21" s="882"/>
      <c r="AN21" s="882"/>
      <c r="AO21" s="883"/>
      <c r="AP21" s="23"/>
      <c r="AQ21" s="45">
        <f>IF(P21="材質劣化",2,IF(P21="漏水",3,1))</f>
        <v>2</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0.05</v>
      </c>
      <c r="AF35" s="46">
        <f t="shared" si="3"/>
        <v>0.05</v>
      </c>
      <c r="AG35" s="46">
        <f t="shared" si="3"/>
        <v>0</v>
      </c>
      <c r="AH35" s="46">
        <f t="shared" si="3"/>
        <v>0</v>
      </c>
      <c r="AI35" s="46">
        <f t="shared" si="3"/>
        <v>0</v>
      </c>
      <c r="AJ35" s="47">
        <f t="shared" si="3"/>
        <v>0</v>
      </c>
      <c r="AK35" s="871" t="s">
        <v>273</v>
      </c>
      <c r="AL35" s="871"/>
      <c r="AM35" s="888" t="s">
        <v>274</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1</v>
      </c>
      <c r="AF37" s="889">
        <f t="shared" si="4"/>
        <v>1</v>
      </c>
      <c r="AG37" s="889">
        <f t="shared" si="4"/>
        <v>0</v>
      </c>
      <c r="AH37" s="889">
        <f t="shared" si="4"/>
        <v>0</v>
      </c>
      <c r="AI37" s="889">
        <f t="shared" si="4"/>
        <v>0</v>
      </c>
      <c r="AJ37" s="889">
        <f>COUNTA(AJ11:AJ34)</f>
        <v>0</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26" priority="3">
      <formula>$AQ11=2</formula>
    </cfRule>
  </conditionalFormatting>
  <conditionalFormatting sqref="Y11:AF34">
    <cfRule type="expression" dxfId="25" priority="2">
      <formula>$AQ11=3</formula>
    </cfRule>
  </conditionalFormatting>
  <conditionalFormatting sqref="AC11:AJ34">
    <cfRule type="expression" dxfId="24" priority="1">
      <formula>$AQ11=1</formula>
    </cfRule>
  </conditionalFormatting>
  <dataValidations count="2">
    <dataValidation type="list" allowBlank="1" showInputMessage="1" showErrorMessage="1" sqref="N11:O34" xr:uid="{68E9D67D-0638-4762-BA5A-824F1A206A9B}">
      <formula1>INDIRECT(L11)</formula1>
    </dataValidation>
    <dataValidation type="list" allowBlank="1" showInputMessage="1" showErrorMessage="1" sqref="Y11:AB34" xr:uid="{585A5B4C-8EFE-47FE-8896-5EED9CA424E8}">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D76CE-CDA4-4247-A91C-1391D1E29856}">
  <sheetPr codeName="Sheet37"/>
  <dimension ref="B1:CH53"/>
  <sheetViews>
    <sheetView showGridLines="0" showZeros="0" view="pageBreakPreview" zoomScale="85" zoomScaleNormal="85" zoomScaleSheetLayoutView="85" workbookViewId="0"/>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S004</v>
      </c>
      <c r="AW5" s="31">
        <f>R7</f>
        <v>5.9</v>
      </c>
      <c r="AX5" s="32" t="str">
        <f>AM35</f>
        <v>Ⅱ</v>
      </c>
      <c r="AY5" s="32">
        <f>Y37</f>
        <v>0</v>
      </c>
      <c r="AZ5" s="32">
        <f t="shared" ref="AZ5:BJ5" si="0">Z37</f>
        <v>0</v>
      </c>
      <c r="BA5" s="32">
        <f t="shared" si="0"/>
        <v>0</v>
      </c>
      <c r="BB5" s="32">
        <f>AB37</f>
        <v>0</v>
      </c>
      <c r="BC5" s="32">
        <f t="shared" si="0"/>
        <v>0</v>
      </c>
      <c r="BD5" s="32">
        <f>AD37</f>
        <v>0</v>
      </c>
      <c r="BE5" s="32">
        <f>AE37</f>
        <v>0</v>
      </c>
      <c r="BF5" s="32">
        <f t="shared" si="0"/>
        <v>0</v>
      </c>
      <c r="BG5" s="32">
        <f t="shared" si="0"/>
        <v>0</v>
      </c>
      <c r="BH5" s="32">
        <f t="shared" si="0"/>
        <v>0</v>
      </c>
      <c r="BI5" s="32">
        <f>AI37</f>
        <v>0</v>
      </c>
      <c r="BJ5" s="32">
        <f t="shared" si="0"/>
        <v>1</v>
      </c>
      <c r="BK5" s="32" t="str">
        <f>IF(Y37&gt;0,R7,"")</f>
        <v/>
      </c>
      <c r="BL5" s="33" t="str">
        <f>IF(Y37&gt;0,"",IF(Z37&gt;0,R7,""))</f>
        <v/>
      </c>
      <c r="BM5" s="33" t="str">
        <f>IF(Y37+Z37&gt;0,"",IF(AA37&gt;0,R7,""))</f>
        <v/>
      </c>
      <c r="BN5" s="33" t="str">
        <f>IF(Y37+Z37+AA37&gt;0,"",IF(AB37&gt;0,R7,""))</f>
        <v/>
      </c>
      <c r="BO5" s="32">
        <f>AC35</f>
        <v>0</v>
      </c>
      <c r="BP5" s="32">
        <f t="shared" ref="BP5:BQ5" si="1">AD35</f>
        <v>0</v>
      </c>
      <c r="BQ5" s="32">
        <f t="shared" si="1"/>
        <v>0</v>
      </c>
      <c r="BR5" s="32">
        <f>AF35</f>
        <v>0</v>
      </c>
      <c r="BS5" s="32">
        <f>AG35</f>
        <v>0</v>
      </c>
      <c r="BT5" s="32">
        <f>AH35</f>
        <v>0</v>
      </c>
      <c r="BU5" s="32">
        <f>AI35</f>
        <v>0</v>
      </c>
      <c r="BV5" s="32">
        <f>AJ35</f>
        <v>3.51</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76</v>
      </c>
      <c r="O7" s="861"/>
      <c r="P7" s="857" t="s">
        <v>255</v>
      </c>
      <c r="Q7" s="859"/>
      <c r="R7" s="862">
        <v>5.9</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54</v>
      </c>
      <c r="M11" s="883"/>
      <c r="N11" s="881" t="s">
        <v>55</v>
      </c>
      <c r="O11" s="883"/>
      <c r="P11" s="881" t="s">
        <v>47</v>
      </c>
      <c r="Q11" s="883"/>
      <c r="R11" s="587" t="s">
        <v>47</v>
      </c>
      <c r="S11" s="587"/>
      <c r="T11" s="587"/>
      <c r="U11" s="881" t="s">
        <v>53</v>
      </c>
      <c r="V11" s="883"/>
      <c r="W11" s="881"/>
      <c r="X11" s="883"/>
      <c r="Y11" s="42"/>
      <c r="Z11" s="43"/>
      <c r="AA11" s="43"/>
      <c r="AB11" s="43"/>
      <c r="AC11" s="44"/>
      <c r="AD11" s="44"/>
      <c r="AE11" s="44"/>
      <c r="AF11" s="44"/>
      <c r="AG11" s="44"/>
      <c r="AH11" s="44"/>
      <c r="AI11" s="44"/>
      <c r="AJ11" s="44">
        <v>3.51</v>
      </c>
      <c r="AK11" s="881"/>
      <c r="AL11" s="882"/>
      <c r="AM11" s="882"/>
      <c r="AN11" s="882"/>
      <c r="AO11" s="883"/>
      <c r="AP11" s="23"/>
      <c r="AQ11" s="45">
        <f>IF(P11="材質劣化",2,IF(P11="漏水",3,1))</f>
        <v>3</v>
      </c>
    </row>
    <row r="12" spans="2:86" ht="12" customHeight="1" x14ac:dyDescent="0.15">
      <c r="B12" s="845"/>
      <c r="C12" s="850"/>
      <c r="D12" s="848"/>
      <c r="E12" s="848"/>
      <c r="F12" s="848"/>
      <c r="G12" s="848"/>
      <c r="H12" s="848"/>
      <c r="I12" s="848"/>
      <c r="J12" s="849"/>
      <c r="K12" s="41">
        <v>2</v>
      </c>
      <c r="L12" s="881" t="s">
        <v>54</v>
      </c>
      <c r="M12" s="883"/>
      <c r="N12" s="881" t="s">
        <v>88</v>
      </c>
      <c r="O12" s="883"/>
      <c r="P12" s="881" t="s">
        <v>51</v>
      </c>
      <c r="Q12" s="883"/>
      <c r="R12" s="587" t="s">
        <v>49</v>
      </c>
      <c r="S12" s="587"/>
      <c r="T12" s="587"/>
      <c r="U12" s="881" t="s">
        <v>53</v>
      </c>
      <c r="V12" s="883"/>
      <c r="W12" s="881"/>
      <c r="X12" s="883"/>
      <c r="Y12" s="42"/>
      <c r="Z12" s="43"/>
      <c r="AA12" s="43"/>
      <c r="AB12" s="43"/>
      <c r="AC12" s="44"/>
      <c r="AD12" s="44"/>
      <c r="AE12" s="44"/>
      <c r="AF12" s="44"/>
      <c r="AG12" s="44"/>
      <c r="AH12" s="44"/>
      <c r="AI12" s="44"/>
      <c r="AJ12" s="44"/>
      <c r="AK12" s="881" t="s">
        <v>83</v>
      </c>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c r="L13" s="881"/>
      <c r="M13" s="883"/>
      <c r="N13" s="881"/>
      <c r="O13" s="883"/>
      <c r="P13" s="881"/>
      <c r="Q13" s="883"/>
      <c r="R13" s="336"/>
      <c r="S13" s="601"/>
      <c r="T13" s="316"/>
      <c r="U13" s="881"/>
      <c r="V13" s="883"/>
      <c r="W13" s="881"/>
      <c r="X13" s="883"/>
      <c r="Y13" s="42"/>
      <c r="Z13" s="43"/>
      <c r="AA13" s="43"/>
      <c r="AB13" s="43"/>
      <c r="AC13" s="44"/>
      <c r="AD13" s="44"/>
      <c r="AE13" s="44"/>
      <c r="AF13" s="44"/>
      <c r="AG13" s="44"/>
      <c r="AH13" s="44"/>
      <c r="AI13" s="44"/>
      <c r="AJ13" s="44"/>
      <c r="AK13" s="881"/>
      <c r="AL13" s="882"/>
      <c r="AM13" s="882"/>
      <c r="AN13" s="882"/>
      <c r="AO13" s="883"/>
      <c r="AP13" s="23"/>
      <c r="AQ13" s="45">
        <f t="shared" ref="AQ13:AQ34" si="2">IF(P13="材質劣化",2,IF(P13="漏水",3,1))</f>
        <v>1</v>
      </c>
    </row>
    <row r="14" spans="2:86" ht="12" customHeight="1" x14ac:dyDescent="0.15">
      <c r="B14" s="845"/>
      <c r="C14" s="850"/>
      <c r="D14" s="848"/>
      <c r="E14" s="848"/>
      <c r="F14" s="848"/>
      <c r="G14" s="848"/>
      <c r="H14" s="848"/>
      <c r="I14" s="848"/>
      <c r="J14" s="849"/>
      <c r="K14" s="41"/>
      <c r="L14" s="881"/>
      <c r="M14" s="883"/>
      <c r="N14" s="881"/>
      <c r="O14" s="883"/>
      <c r="P14" s="881"/>
      <c r="Q14" s="883"/>
      <c r="R14" s="336"/>
      <c r="S14" s="601"/>
      <c r="T14" s="316"/>
      <c r="U14" s="881"/>
      <c r="V14" s="883"/>
      <c r="W14" s="881"/>
      <c r="X14" s="883"/>
      <c r="Y14" s="42"/>
      <c r="Z14" s="43"/>
      <c r="AA14" s="43"/>
      <c r="AB14" s="43"/>
      <c r="AC14" s="44"/>
      <c r="AD14" s="44"/>
      <c r="AE14" s="44"/>
      <c r="AF14" s="44"/>
      <c r="AG14" s="44"/>
      <c r="AH14" s="44"/>
      <c r="AI14" s="44"/>
      <c r="AJ14" s="44"/>
      <c r="AK14" s="881"/>
      <c r="AL14" s="882"/>
      <c r="AM14" s="882"/>
      <c r="AN14" s="882"/>
      <c r="AO14" s="883"/>
      <c r="AP14" s="23"/>
      <c r="AQ14" s="45">
        <f t="shared" si="2"/>
        <v>1</v>
      </c>
    </row>
    <row r="15" spans="2:86" ht="12" customHeight="1" x14ac:dyDescent="0.15">
      <c r="B15" s="845"/>
      <c r="C15" s="850"/>
      <c r="D15" s="848"/>
      <c r="E15" s="848"/>
      <c r="F15" s="848"/>
      <c r="G15" s="848"/>
      <c r="H15" s="848"/>
      <c r="I15" s="848"/>
      <c r="J15" s="849"/>
      <c r="K15" s="41"/>
      <c r="L15" s="881"/>
      <c r="M15" s="883"/>
      <c r="N15" s="881"/>
      <c r="O15" s="883"/>
      <c r="P15" s="881"/>
      <c r="Q15" s="883"/>
      <c r="R15" s="336"/>
      <c r="S15" s="601"/>
      <c r="T15" s="316"/>
      <c r="U15" s="881"/>
      <c r="V15" s="883"/>
      <c r="W15" s="881"/>
      <c r="X15" s="883"/>
      <c r="Y15" s="42"/>
      <c r="Z15" s="43"/>
      <c r="AA15" s="43"/>
      <c r="AB15" s="43"/>
      <c r="AC15" s="44"/>
      <c r="AD15" s="44"/>
      <c r="AE15" s="44"/>
      <c r="AF15" s="44"/>
      <c r="AG15" s="44"/>
      <c r="AH15" s="44"/>
      <c r="AI15" s="44"/>
      <c r="AJ15" s="44"/>
      <c r="AK15" s="881"/>
      <c r="AL15" s="882"/>
      <c r="AM15" s="882"/>
      <c r="AN15" s="882"/>
      <c r="AO15" s="883"/>
      <c r="AP15" s="23"/>
      <c r="AQ15" s="45">
        <f t="shared" si="2"/>
        <v>1</v>
      </c>
    </row>
    <row r="16" spans="2:86" ht="12" customHeight="1" x14ac:dyDescent="0.15">
      <c r="B16" s="845"/>
      <c r="C16" s="850"/>
      <c r="D16" s="848"/>
      <c r="E16" s="848"/>
      <c r="F16" s="848"/>
      <c r="G16" s="848"/>
      <c r="H16" s="848"/>
      <c r="I16" s="848"/>
      <c r="J16" s="849"/>
      <c r="K16" s="41"/>
      <c r="L16" s="881"/>
      <c r="M16" s="883"/>
      <c r="N16" s="881"/>
      <c r="O16" s="883"/>
      <c r="P16" s="881"/>
      <c r="Q16" s="883"/>
      <c r="R16" s="336"/>
      <c r="S16" s="601"/>
      <c r="T16" s="316"/>
      <c r="U16" s="881"/>
      <c r="V16" s="883"/>
      <c r="W16" s="881"/>
      <c r="X16" s="883"/>
      <c r="Y16" s="42"/>
      <c r="Z16" s="43"/>
      <c r="AA16" s="43"/>
      <c r="AB16" s="43"/>
      <c r="AC16" s="44"/>
      <c r="AD16" s="44"/>
      <c r="AE16" s="44"/>
      <c r="AF16" s="44"/>
      <c r="AG16" s="44"/>
      <c r="AH16" s="44"/>
      <c r="AI16" s="44"/>
      <c r="AJ16" s="44"/>
      <c r="AK16" s="881"/>
      <c r="AL16" s="882"/>
      <c r="AM16" s="882"/>
      <c r="AN16" s="882"/>
      <c r="AO16" s="883"/>
      <c r="AP16" s="23"/>
      <c r="AQ16" s="45">
        <f t="shared" si="2"/>
        <v>1</v>
      </c>
    </row>
    <row r="17" spans="2:46" ht="12" customHeight="1" x14ac:dyDescent="0.15">
      <c r="B17" s="845"/>
      <c r="C17" s="850"/>
      <c r="D17" s="848"/>
      <c r="E17" s="848"/>
      <c r="F17" s="848"/>
      <c r="G17" s="848"/>
      <c r="H17" s="848"/>
      <c r="I17" s="848"/>
      <c r="J17" s="849"/>
      <c r="K17" s="41"/>
      <c r="L17" s="881"/>
      <c r="M17" s="883"/>
      <c r="N17" s="881"/>
      <c r="O17" s="883"/>
      <c r="P17" s="881"/>
      <c r="Q17" s="883"/>
      <c r="R17" s="336"/>
      <c r="S17" s="601"/>
      <c r="T17" s="316"/>
      <c r="U17" s="881"/>
      <c r="V17" s="883"/>
      <c r="W17" s="881"/>
      <c r="X17" s="883"/>
      <c r="Y17" s="42"/>
      <c r="Z17" s="43"/>
      <c r="AA17" s="43"/>
      <c r="AB17" s="43"/>
      <c r="AC17" s="44"/>
      <c r="AD17" s="44"/>
      <c r="AE17" s="44"/>
      <c r="AF17" s="44"/>
      <c r="AG17" s="44"/>
      <c r="AH17" s="44"/>
      <c r="AI17" s="44"/>
      <c r="AJ17" s="44"/>
      <c r="AK17" s="881"/>
      <c r="AL17" s="882"/>
      <c r="AM17" s="882"/>
      <c r="AN17" s="882"/>
      <c r="AO17" s="883"/>
      <c r="AP17" s="23"/>
      <c r="AQ17" s="45">
        <f t="shared" si="2"/>
        <v>1</v>
      </c>
    </row>
    <row r="18" spans="2:46" ht="12" customHeight="1" x14ac:dyDescent="0.15">
      <c r="B18" s="845"/>
      <c r="C18" s="850"/>
      <c r="D18" s="848"/>
      <c r="E18" s="848"/>
      <c r="F18" s="848"/>
      <c r="G18" s="848"/>
      <c r="H18" s="848"/>
      <c r="I18" s="848"/>
      <c r="J18" s="849"/>
      <c r="K18" s="41"/>
      <c r="L18" s="881"/>
      <c r="M18" s="883"/>
      <c r="N18" s="881"/>
      <c r="O18" s="883"/>
      <c r="P18" s="881"/>
      <c r="Q18" s="883"/>
      <c r="R18" s="336"/>
      <c r="S18" s="601"/>
      <c r="T18" s="316"/>
      <c r="U18" s="881"/>
      <c r="V18" s="883"/>
      <c r="W18" s="881"/>
      <c r="X18" s="883"/>
      <c r="Y18" s="42"/>
      <c r="Z18" s="43"/>
      <c r="AA18" s="43"/>
      <c r="AB18" s="43"/>
      <c r="AC18" s="44"/>
      <c r="AD18" s="44"/>
      <c r="AE18" s="44"/>
      <c r="AF18" s="44"/>
      <c r="AG18" s="44"/>
      <c r="AH18" s="44"/>
      <c r="AI18" s="44"/>
      <c r="AJ18" s="44"/>
      <c r="AK18" s="881"/>
      <c r="AL18" s="882"/>
      <c r="AM18" s="882"/>
      <c r="AN18" s="882"/>
      <c r="AO18" s="883"/>
      <c r="AP18" s="23"/>
      <c r="AQ18" s="45">
        <f t="shared" si="2"/>
        <v>1</v>
      </c>
    </row>
    <row r="19" spans="2:46" ht="12" customHeight="1" x14ac:dyDescent="0.15">
      <c r="B19" s="845"/>
      <c r="C19" s="850"/>
      <c r="D19" s="848"/>
      <c r="E19" s="848"/>
      <c r="F19" s="848"/>
      <c r="G19" s="848"/>
      <c r="H19" s="848"/>
      <c r="I19" s="848"/>
      <c r="J19" s="849"/>
      <c r="K19" s="41"/>
      <c r="L19" s="881"/>
      <c r="M19" s="883"/>
      <c r="N19" s="881"/>
      <c r="O19" s="883"/>
      <c r="P19" s="881"/>
      <c r="Q19" s="883"/>
      <c r="R19" s="336"/>
      <c r="S19" s="601"/>
      <c r="T19" s="316"/>
      <c r="U19" s="881"/>
      <c r="V19" s="883"/>
      <c r="W19" s="881"/>
      <c r="X19" s="883"/>
      <c r="Y19" s="42"/>
      <c r="Z19" s="43"/>
      <c r="AA19" s="43"/>
      <c r="AB19" s="43"/>
      <c r="AC19" s="44"/>
      <c r="AD19" s="44"/>
      <c r="AE19" s="44"/>
      <c r="AF19" s="44"/>
      <c r="AG19" s="44"/>
      <c r="AH19" s="44"/>
      <c r="AI19" s="44"/>
      <c r="AJ19" s="44"/>
      <c r="AK19" s="881"/>
      <c r="AL19" s="882"/>
      <c r="AM19" s="882"/>
      <c r="AN19" s="882"/>
      <c r="AO19" s="883"/>
      <c r="AP19" s="23"/>
      <c r="AQ19" s="45">
        <f t="shared" si="2"/>
        <v>1</v>
      </c>
    </row>
    <row r="20" spans="2:46" ht="12" customHeight="1" x14ac:dyDescent="0.15">
      <c r="B20" s="845"/>
      <c r="C20" s="850"/>
      <c r="D20" s="848"/>
      <c r="E20" s="848"/>
      <c r="F20" s="848"/>
      <c r="G20" s="848"/>
      <c r="H20" s="848"/>
      <c r="I20" s="848"/>
      <c r="J20" s="849"/>
      <c r="K20" s="41"/>
      <c r="L20" s="881"/>
      <c r="M20" s="883"/>
      <c r="N20" s="881"/>
      <c r="O20" s="883"/>
      <c r="P20" s="881"/>
      <c r="Q20" s="883"/>
      <c r="R20" s="336"/>
      <c r="S20" s="601"/>
      <c r="T20" s="316"/>
      <c r="U20" s="881"/>
      <c r="V20" s="883"/>
      <c r="W20" s="881"/>
      <c r="X20" s="883"/>
      <c r="Y20" s="42"/>
      <c r="Z20" s="43"/>
      <c r="AA20" s="43"/>
      <c r="AB20" s="43"/>
      <c r="AC20" s="44"/>
      <c r="AD20" s="44"/>
      <c r="AE20" s="44"/>
      <c r="AF20" s="44"/>
      <c r="AG20" s="44"/>
      <c r="AH20" s="44"/>
      <c r="AI20" s="44"/>
      <c r="AJ20" s="44"/>
      <c r="AK20" s="881"/>
      <c r="AL20" s="882"/>
      <c r="AM20" s="882"/>
      <c r="AN20" s="882"/>
      <c r="AO20" s="883"/>
      <c r="AP20" s="23"/>
      <c r="AQ20" s="45">
        <f t="shared" si="2"/>
        <v>1</v>
      </c>
    </row>
    <row r="21" spans="2:46" ht="12" customHeight="1" x14ac:dyDescent="0.15">
      <c r="B21" s="845"/>
      <c r="C21" s="850"/>
      <c r="D21" s="848"/>
      <c r="E21" s="848"/>
      <c r="F21" s="848"/>
      <c r="G21" s="848"/>
      <c r="H21" s="848"/>
      <c r="I21" s="848"/>
      <c r="J21" s="849"/>
      <c r="K21" s="41"/>
      <c r="L21" s="881"/>
      <c r="M21" s="883"/>
      <c r="N21" s="881"/>
      <c r="O21" s="883"/>
      <c r="P21" s="881"/>
      <c r="Q21" s="883"/>
      <c r="R21" s="336"/>
      <c r="S21" s="601"/>
      <c r="T21" s="316"/>
      <c r="U21" s="881"/>
      <c r="V21" s="883"/>
      <c r="W21" s="881"/>
      <c r="X21" s="883"/>
      <c r="Y21" s="42"/>
      <c r="Z21" s="43"/>
      <c r="AA21" s="43"/>
      <c r="AB21" s="43"/>
      <c r="AC21" s="44"/>
      <c r="AD21" s="44"/>
      <c r="AE21" s="44"/>
      <c r="AF21" s="44"/>
      <c r="AG21" s="44"/>
      <c r="AH21" s="44"/>
      <c r="AI21" s="44"/>
      <c r="AJ21" s="44"/>
      <c r="AK21" s="881"/>
      <c r="AL21" s="882"/>
      <c r="AM21" s="882"/>
      <c r="AN21" s="882"/>
      <c r="AO21" s="883"/>
      <c r="AP21" s="23"/>
      <c r="AQ21" s="45">
        <f>IF(P21="材質劣化",2,IF(P21="漏水",3,1))</f>
        <v>1</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v>
      </c>
      <c r="AF35" s="46">
        <f t="shared" si="3"/>
        <v>0</v>
      </c>
      <c r="AG35" s="46">
        <f t="shared" si="3"/>
        <v>0</v>
      </c>
      <c r="AH35" s="46">
        <f t="shared" si="3"/>
        <v>0</v>
      </c>
      <c r="AI35" s="46">
        <f t="shared" si="3"/>
        <v>0</v>
      </c>
      <c r="AJ35" s="47">
        <f t="shared" si="3"/>
        <v>3.51</v>
      </c>
      <c r="AK35" s="871" t="s">
        <v>273</v>
      </c>
      <c r="AL35" s="871"/>
      <c r="AM35" s="888" t="s">
        <v>274</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0</v>
      </c>
      <c r="AF37" s="889">
        <f t="shared" si="4"/>
        <v>0</v>
      </c>
      <c r="AG37" s="889">
        <f t="shared" si="4"/>
        <v>0</v>
      </c>
      <c r="AH37" s="889">
        <f t="shared" si="4"/>
        <v>0</v>
      </c>
      <c r="AI37" s="889">
        <f t="shared" si="4"/>
        <v>0</v>
      </c>
      <c r="AJ37" s="889">
        <f>COUNTA(AJ11:AJ34)</f>
        <v>1</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23" priority="3">
      <formula>$AQ11=2</formula>
    </cfRule>
  </conditionalFormatting>
  <conditionalFormatting sqref="Y11:AF34">
    <cfRule type="expression" dxfId="22" priority="2">
      <formula>$AQ11=3</formula>
    </cfRule>
  </conditionalFormatting>
  <conditionalFormatting sqref="AC11:AJ34">
    <cfRule type="expression" dxfId="21" priority="1">
      <formula>$AQ11=1</formula>
    </cfRule>
  </conditionalFormatting>
  <dataValidations count="2">
    <dataValidation type="list" allowBlank="1" showInputMessage="1" showErrorMessage="1" sqref="N11:O34" xr:uid="{5CF542C9-3E81-40A6-97D8-7589461433D4}">
      <formula1>INDIRECT(L11)</formula1>
    </dataValidation>
    <dataValidation type="list" allowBlank="1" showInputMessage="1" showErrorMessage="1" sqref="Y11:AB34" xr:uid="{DBEADB4D-295B-4783-9BBB-4CD8E4F2A0DC}">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CA85F-4247-4E0E-9D59-65627B983FBE}">
  <sheetPr codeName="Sheet38"/>
  <dimension ref="B1:CH53"/>
  <sheetViews>
    <sheetView showGridLines="0" showZeros="0" view="pageBreakPreview" zoomScale="85" zoomScaleNormal="85" zoomScaleSheetLayoutView="85" workbookViewId="0"/>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S005</v>
      </c>
      <c r="AW5" s="31">
        <f>R7</f>
        <v>6</v>
      </c>
      <c r="AX5" s="32" t="str">
        <f>AM35</f>
        <v>Ⅱ</v>
      </c>
      <c r="AY5" s="32">
        <f>Y37</f>
        <v>0</v>
      </c>
      <c r="AZ5" s="32">
        <f t="shared" ref="AZ5:BJ5" si="0">Z37</f>
        <v>0</v>
      </c>
      <c r="BA5" s="32">
        <f t="shared" si="0"/>
        <v>0</v>
      </c>
      <c r="BB5" s="32">
        <f>AB37</f>
        <v>0</v>
      </c>
      <c r="BC5" s="32">
        <f t="shared" si="0"/>
        <v>0</v>
      </c>
      <c r="BD5" s="32">
        <f>AD37</f>
        <v>0</v>
      </c>
      <c r="BE5" s="32">
        <f>AE37</f>
        <v>0</v>
      </c>
      <c r="BF5" s="32">
        <f t="shared" si="0"/>
        <v>1</v>
      </c>
      <c r="BG5" s="32">
        <f t="shared" si="0"/>
        <v>0</v>
      </c>
      <c r="BH5" s="32">
        <f t="shared" si="0"/>
        <v>0</v>
      </c>
      <c r="BI5" s="32">
        <f>AI37</f>
        <v>0</v>
      </c>
      <c r="BJ5" s="32">
        <f t="shared" si="0"/>
        <v>0</v>
      </c>
      <c r="BK5" s="32" t="str">
        <f>IF(Y37&gt;0,R7,"")</f>
        <v/>
      </c>
      <c r="BL5" s="33" t="str">
        <f>IF(Y37&gt;0,"",IF(Z37&gt;0,R7,""))</f>
        <v/>
      </c>
      <c r="BM5" s="33" t="str">
        <f>IF(Y37+Z37&gt;0,"",IF(AA37&gt;0,R7,""))</f>
        <v/>
      </c>
      <c r="BN5" s="33" t="str">
        <f>IF(Y37+Z37+AA37&gt;0,"",IF(AB37&gt;0,R7,""))</f>
        <v/>
      </c>
      <c r="BO5" s="32">
        <f>AC35</f>
        <v>0</v>
      </c>
      <c r="BP5" s="32">
        <f t="shared" ref="BP5:BQ5" si="1">AD35</f>
        <v>0</v>
      </c>
      <c r="BQ5" s="32">
        <f t="shared" si="1"/>
        <v>0</v>
      </c>
      <c r="BR5" s="32">
        <f>AF35</f>
        <v>0.02</v>
      </c>
      <c r="BS5" s="32">
        <f>AG35</f>
        <v>0</v>
      </c>
      <c r="BT5" s="32">
        <f>AH35</f>
        <v>0</v>
      </c>
      <c r="BU5" s="32">
        <f>AI35</f>
        <v>0</v>
      </c>
      <c r="BV5" s="32">
        <f>AJ35</f>
        <v>0</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77</v>
      </c>
      <c r="O7" s="861"/>
      <c r="P7" s="857" t="s">
        <v>255</v>
      </c>
      <c r="Q7" s="859"/>
      <c r="R7" s="862">
        <v>6</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54</v>
      </c>
      <c r="M11" s="883"/>
      <c r="N11" s="881" t="s">
        <v>88</v>
      </c>
      <c r="O11" s="883"/>
      <c r="P11" s="881" t="s">
        <v>51</v>
      </c>
      <c r="Q11" s="883"/>
      <c r="R11" s="587" t="s">
        <v>49</v>
      </c>
      <c r="S11" s="587"/>
      <c r="T11" s="587"/>
      <c r="U11" s="881" t="s">
        <v>53</v>
      </c>
      <c r="V11" s="883"/>
      <c r="W11" s="881"/>
      <c r="X11" s="883"/>
      <c r="Y11" s="42"/>
      <c r="Z11" s="43"/>
      <c r="AA11" s="43"/>
      <c r="AB11" s="43"/>
      <c r="AC11" s="44"/>
      <c r="AD11" s="44"/>
      <c r="AE11" s="44"/>
      <c r="AF11" s="44"/>
      <c r="AG11" s="44"/>
      <c r="AH11" s="44"/>
      <c r="AI11" s="44"/>
      <c r="AJ11" s="44"/>
      <c r="AK11" s="881" t="s">
        <v>83</v>
      </c>
      <c r="AL11" s="882"/>
      <c r="AM11" s="882"/>
      <c r="AN11" s="882"/>
      <c r="AO11" s="883"/>
      <c r="AP11" s="23"/>
      <c r="AQ11" s="45">
        <f>IF(P11="材質劣化",2,IF(P11="漏水",3,1))</f>
        <v>2</v>
      </c>
    </row>
    <row r="12" spans="2:86" ht="12" customHeight="1" x14ac:dyDescent="0.15">
      <c r="B12" s="845"/>
      <c r="C12" s="850"/>
      <c r="D12" s="848"/>
      <c r="E12" s="848"/>
      <c r="F12" s="848"/>
      <c r="G12" s="848"/>
      <c r="H12" s="848"/>
      <c r="I12" s="848"/>
      <c r="J12" s="849"/>
      <c r="K12" s="41">
        <v>2</v>
      </c>
      <c r="L12" s="881" t="s">
        <v>54</v>
      </c>
      <c r="M12" s="883"/>
      <c r="N12" s="881" t="s">
        <v>88</v>
      </c>
      <c r="O12" s="883"/>
      <c r="P12" s="881" t="s">
        <v>51</v>
      </c>
      <c r="Q12" s="883"/>
      <c r="R12" s="587" t="s">
        <v>49</v>
      </c>
      <c r="S12" s="587"/>
      <c r="T12" s="587"/>
      <c r="U12" s="881" t="s">
        <v>53</v>
      </c>
      <c r="V12" s="883"/>
      <c r="W12" s="881"/>
      <c r="X12" s="883"/>
      <c r="Y12" s="42"/>
      <c r="Z12" s="43"/>
      <c r="AA12" s="43"/>
      <c r="AB12" s="43"/>
      <c r="AC12" s="44"/>
      <c r="AD12" s="44"/>
      <c r="AE12" s="44"/>
      <c r="AF12" s="44"/>
      <c r="AG12" s="44"/>
      <c r="AH12" s="44"/>
      <c r="AI12" s="44"/>
      <c r="AJ12" s="44"/>
      <c r="AK12" s="881" t="s">
        <v>83</v>
      </c>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v>3</v>
      </c>
      <c r="L13" s="881" t="s">
        <v>54</v>
      </c>
      <c r="M13" s="883"/>
      <c r="N13" s="881" t="s">
        <v>56</v>
      </c>
      <c r="O13" s="883"/>
      <c r="P13" s="881" t="s">
        <v>51</v>
      </c>
      <c r="Q13" s="883"/>
      <c r="R13" s="336" t="s">
        <v>49</v>
      </c>
      <c r="S13" s="601"/>
      <c r="T13" s="316"/>
      <c r="U13" s="881" t="s">
        <v>52</v>
      </c>
      <c r="V13" s="883"/>
      <c r="W13" s="881"/>
      <c r="X13" s="883"/>
      <c r="Y13" s="42"/>
      <c r="Z13" s="43"/>
      <c r="AA13" s="43"/>
      <c r="AB13" s="43"/>
      <c r="AC13" s="44"/>
      <c r="AD13" s="44"/>
      <c r="AE13" s="44"/>
      <c r="AF13" s="44"/>
      <c r="AG13" s="44"/>
      <c r="AH13" s="44"/>
      <c r="AI13" s="44"/>
      <c r="AJ13" s="44"/>
      <c r="AK13" s="881" t="s">
        <v>83</v>
      </c>
      <c r="AL13" s="882"/>
      <c r="AM13" s="882"/>
      <c r="AN13" s="882"/>
      <c r="AO13" s="883"/>
      <c r="AP13" s="23"/>
      <c r="AQ13" s="45">
        <f t="shared" ref="AQ13:AQ34" si="2">IF(P13="材質劣化",2,IF(P13="漏水",3,1))</f>
        <v>2</v>
      </c>
    </row>
    <row r="14" spans="2:86" ht="12" customHeight="1" x14ac:dyDescent="0.15">
      <c r="B14" s="845"/>
      <c r="C14" s="850"/>
      <c r="D14" s="848"/>
      <c r="E14" s="848"/>
      <c r="F14" s="848"/>
      <c r="G14" s="848"/>
      <c r="H14" s="848"/>
      <c r="I14" s="848"/>
      <c r="J14" s="849"/>
      <c r="K14" s="41">
        <v>4</v>
      </c>
      <c r="L14" s="881" t="s">
        <v>54</v>
      </c>
      <c r="M14" s="883"/>
      <c r="N14" s="881" t="s">
        <v>56</v>
      </c>
      <c r="O14" s="883"/>
      <c r="P14" s="881" t="s">
        <v>51</v>
      </c>
      <c r="Q14" s="883"/>
      <c r="R14" s="336" t="s">
        <v>49</v>
      </c>
      <c r="S14" s="601"/>
      <c r="T14" s="316"/>
      <c r="U14" s="881" t="s">
        <v>52</v>
      </c>
      <c r="V14" s="883"/>
      <c r="W14" s="881"/>
      <c r="X14" s="883"/>
      <c r="Y14" s="42"/>
      <c r="Z14" s="43"/>
      <c r="AA14" s="43"/>
      <c r="AB14" s="43"/>
      <c r="AC14" s="44"/>
      <c r="AD14" s="44"/>
      <c r="AE14" s="44"/>
      <c r="AF14" s="44"/>
      <c r="AG14" s="44"/>
      <c r="AH14" s="44"/>
      <c r="AI14" s="44"/>
      <c r="AJ14" s="44"/>
      <c r="AK14" s="881" t="s">
        <v>83</v>
      </c>
      <c r="AL14" s="882"/>
      <c r="AM14" s="882"/>
      <c r="AN14" s="882"/>
      <c r="AO14" s="883"/>
      <c r="AP14" s="23"/>
      <c r="AQ14" s="45">
        <f t="shared" si="2"/>
        <v>2</v>
      </c>
    </row>
    <row r="15" spans="2:86" ht="12" customHeight="1" x14ac:dyDescent="0.15">
      <c r="B15" s="845"/>
      <c r="C15" s="850"/>
      <c r="D15" s="848"/>
      <c r="E15" s="848"/>
      <c r="F15" s="848"/>
      <c r="G15" s="848"/>
      <c r="H15" s="848"/>
      <c r="I15" s="848"/>
      <c r="J15" s="849"/>
      <c r="K15" s="41">
        <v>5</v>
      </c>
      <c r="L15" s="881" t="s">
        <v>54</v>
      </c>
      <c r="M15" s="883"/>
      <c r="N15" s="881" t="s">
        <v>56</v>
      </c>
      <c r="O15" s="883"/>
      <c r="P15" s="881" t="s">
        <v>51</v>
      </c>
      <c r="Q15" s="883"/>
      <c r="R15" s="336" t="s">
        <v>49</v>
      </c>
      <c r="S15" s="601"/>
      <c r="T15" s="316"/>
      <c r="U15" s="881" t="s">
        <v>53</v>
      </c>
      <c r="V15" s="883"/>
      <c r="W15" s="881"/>
      <c r="X15" s="883"/>
      <c r="Y15" s="42"/>
      <c r="Z15" s="43"/>
      <c r="AA15" s="43"/>
      <c r="AB15" s="43"/>
      <c r="AC15" s="44"/>
      <c r="AD15" s="44"/>
      <c r="AE15" s="44"/>
      <c r="AF15" s="44"/>
      <c r="AG15" s="44"/>
      <c r="AH15" s="44"/>
      <c r="AI15" s="44"/>
      <c r="AJ15" s="44"/>
      <c r="AK15" s="881" t="s">
        <v>83</v>
      </c>
      <c r="AL15" s="882"/>
      <c r="AM15" s="882"/>
      <c r="AN15" s="882"/>
      <c r="AO15" s="883"/>
      <c r="AP15" s="23"/>
      <c r="AQ15" s="45">
        <f t="shared" si="2"/>
        <v>2</v>
      </c>
    </row>
    <row r="16" spans="2:86" ht="12" customHeight="1" x14ac:dyDescent="0.15">
      <c r="B16" s="845"/>
      <c r="C16" s="850"/>
      <c r="D16" s="848"/>
      <c r="E16" s="848"/>
      <c r="F16" s="848"/>
      <c r="G16" s="848"/>
      <c r="H16" s="848"/>
      <c r="I16" s="848"/>
      <c r="J16" s="849"/>
      <c r="K16" s="41">
        <v>6</v>
      </c>
      <c r="L16" s="881" t="s">
        <v>54</v>
      </c>
      <c r="M16" s="883"/>
      <c r="N16" s="881" t="s">
        <v>93</v>
      </c>
      <c r="O16" s="883"/>
      <c r="P16" s="881" t="s">
        <v>51</v>
      </c>
      <c r="Q16" s="883"/>
      <c r="R16" s="336" t="s">
        <v>172</v>
      </c>
      <c r="S16" s="601"/>
      <c r="T16" s="316"/>
      <c r="U16" s="881" t="s">
        <v>82</v>
      </c>
      <c r="V16" s="883"/>
      <c r="W16" s="881"/>
      <c r="X16" s="883"/>
      <c r="Y16" s="42"/>
      <c r="Z16" s="43"/>
      <c r="AA16" s="43"/>
      <c r="AB16" s="43"/>
      <c r="AC16" s="44"/>
      <c r="AD16" s="44"/>
      <c r="AE16" s="44"/>
      <c r="AF16" s="44">
        <v>0.02</v>
      </c>
      <c r="AG16" s="44"/>
      <c r="AH16" s="44"/>
      <c r="AI16" s="44"/>
      <c r="AJ16" s="44"/>
      <c r="AK16" s="881"/>
      <c r="AL16" s="882"/>
      <c r="AM16" s="882"/>
      <c r="AN16" s="882"/>
      <c r="AO16" s="883"/>
      <c r="AP16" s="23"/>
      <c r="AQ16" s="45">
        <f t="shared" si="2"/>
        <v>2</v>
      </c>
    </row>
    <row r="17" spans="2:46" ht="12" customHeight="1" x14ac:dyDescent="0.15">
      <c r="B17" s="845"/>
      <c r="C17" s="850"/>
      <c r="D17" s="848"/>
      <c r="E17" s="848"/>
      <c r="F17" s="848"/>
      <c r="G17" s="848"/>
      <c r="H17" s="848"/>
      <c r="I17" s="848"/>
      <c r="J17" s="849"/>
      <c r="K17" s="41"/>
      <c r="L17" s="881"/>
      <c r="M17" s="883"/>
      <c r="N17" s="881"/>
      <c r="O17" s="883"/>
      <c r="P17" s="881"/>
      <c r="Q17" s="883"/>
      <c r="R17" s="336"/>
      <c r="S17" s="601"/>
      <c r="T17" s="316"/>
      <c r="U17" s="881"/>
      <c r="V17" s="883"/>
      <c r="W17" s="881"/>
      <c r="X17" s="883"/>
      <c r="Y17" s="42"/>
      <c r="Z17" s="43"/>
      <c r="AA17" s="43"/>
      <c r="AB17" s="43"/>
      <c r="AC17" s="44"/>
      <c r="AD17" s="44"/>
      <c r="AE17" s="44"/>
      <c r="AF17" s="44"/>
      <c r="AG17" s="44"/>
      <c r="AH17" s="44"/>
      <c r="AI17" s="44"/>
      <c r="AJ17" s="44"/>
      <c r="AK17" s="881"/>
      <c r="AL17" s="882"/>
      <c r="AM17" s="882"/>
      <c r="AN17" s="882"/>
      <c r="AO17" s="883"/>
      <c r="AP17" s="23"/>
      <c r="AQ17" s="45">
        <f t="shared" si="2"/>
        <v>1</v>
      </c>
    </row>
    <row r="18" spans="2:46" ht="12" customHeight="1" x14ac:dyDescent="0.15">
      <c r="B18" s="845"/>
      <c r="C18" s="850"/>
      <c r="D18" s="848"/>
      <c r="E18" s="848"/>
      <c r="F18" s="848"/>
      <c r="G18" s="848"/>
      <c r="H18" s="848"/>
      <c r="I18" s="848"/>
      <c r="J18" s="849"/>
      <c r="K18" s="41"/>
      <c r="L18" s="881"/>
      <c r="M18" s="883"/>
      <c r="N18" s="881"/>
      <c r="O18" s="883"/>
      <c r="P18" s="881"/>
      <c r="Q18" s="883"/>
      <c r="R18" s="336"/>
      <c r="S18" s="601"/>
      <c r="T18" s="316"/>
      <c r="U18" s="881"/>
      <c r="V18" s="883"/>
      <c r="W18" s="881"/>
      <c r="X18" s="883"/>
      <c r="Y18" s="42"/>
      <c r="Z18" s="43"/>
      <c r="AA18" s="43"/>
      <c r="AB18" s="43"/>
      <c r="AC18" s="44"/>
      <c r="AD18" s="44"/>
      <c r="AE18" s="44"/>
      <c r="AF18" s="44"/>
      <c r="AG18" s="44"/>
      <c r="AH18" s="44"/>
      <c r="AI18" s="44"/>
      <c r="AJ18" s="44"/>
      <c r="AK18" s="881"/>
      <c r="AL18" s="882"/>
      <c r="AM18" s="882"/>
      <c r="AN18" s="882"/>
      <c r="AO18" s="883"/>
      <c r="AP18" s="23"/>
      <c r="AQ18" s="45">
        <f t="shared" si="2"/>
        <v>1</v>
      </c>
    </row>
    <row r="19" spans="2:46" ht="12" customHeight="1" x14ac:dyDescent="0.15">
      <c r="B19" s="845"/>
      <c r="C19" s="850"/>
      <c r="D19" s="848"/>
      <c r="E19" s="848"/>
      <c r="F19" s="848"/>
      <c r="G19" s="848"/>
      <c r="H19" s="848"/>
      <c r="I19" s="848"/>
      <c r="J19" s="849"/>
      <c r="K19" s="41"/>
      <c r="L19" s="881"/>
      <c r="M19" s="883"/>
      <c r="N19" s="881"/>
      <c r="O19" s="883"/>
      <c r="P19" s="881"/>
      <c r="Q19" s="883"/>
      <c r="R19" s="336"/>
      <c r="S19" s="601"/>
      <c r="T19" s="316"/>
      <c r="U19" s="881"/>
      <c r="V19" s="883"/>
      <c r="W19" s="881"/>
      <c r="X19" s="883"/>
      <c r="Y19" s="42"/>
      <c r="Z19" s="43"/>
      <c r="AA19" s="43"/>
      <c r="AB19" s="43"/>
      <c r="AC19" s="44"/>
      <c r="AD19" s="44"/>
      <c r="AE19" s="44"/>
      <c r="AF19" s="44"/>
      <c r="AG19" s="44"/>
      <c r="AH19" s="44"/>
      <c r="AI19" s="44"/>
      <c r="AJ19" s="44"/>
      <c r="AK19" s="881"/>
      <c r="AL19" s="882"/>
      <c r="AM19" s="882"/>
      <c r="AN19" s="882"/>
      <c r="AO19" s="883"/>
      <c r="AP19" s="23"/>
      <c r="AQ19" s="45">
        <f t="shared" si="2"/>
        <v>1</v>
      </c>
    </row>
    <row r="20" spans="2:46" ht="12" customHeight="1" x14ac:dyDescent="0.15">
      <c r="B20" s="845"/>
      <c r="C20" s="850"/>
      <c r="D20" s="848"/>
      <c r="E20" s="848"/>
      <c r="F20" s="848"/>
      <c r="G20" s="848"/>
      <c r="H20" s="848"/>
      <c r="I20" s="848"/>
      <c r="J20" s="849"/>
      <c r="K20" s="41"/>
      <c r="L20" s="881"/>
      <c r="M20" s="883"/>
      <c r="N20" s="881"/>
      <c r="O20" s="883"/>
      <c r="P20" s="881"/>
      <c r="Q20" s="883"/>
      <c r="R20" s="336"/>
      <c r="S20" s="601"/>
      <c r="T20" s="316"/>
      <c r="U20" s="881"/>
      <c r="V20" s="883"/>
      <c r="W20" s="881"/>
      <c r="X20" s="883"/>
      <c r="Y20" s="42"/>
      <c r="Z20" s="43"/>
      <c r="AA20" s="43"/>
      <c r="AB20" s="43"/>
      <c r="AC20" s="44"/>
      <c r="AD20" s="44"/>
      <c r="AE20" s="44"/>
      <c r="AF20" s="44"/>
      <c r="AG20" s="44"/>
      <c r="AH20" s="44"/>
      <c r="AI20" s="44"/>
      <c r="AJ20" s="44"/>
      <c r="AK20" s="881"/>
      <c r="AL20" s="882"/>
      <c r="AM20" s="882"/>
      <c r="AN20" s="882"/>
      <c r="AO20" s="883"/>
      <c r="AP20" s="23"/>
      <c r="AQ20" s="45">
        <f t="shared" si="2"/>
        <v>1</v>
      </c>
    </row>
    <row r="21" spans="2:46" ht="12" customHeight="1" x14ac:dyDescent="0.15">
      <c r="B21" s="845"/>
      <c r="C21" s="850"/>
      <c r="D21" s="848"/>
      <c r="E21" s="848"/>
      <c r="F21" s="848"/>
      <c r="G21" s="848"/>
      <c r="H21" s="848"/>
      <c r="I21" s="848"/>
      <c r="J21" s="849"/>
      <c r="K21" s="41"/>
      <c r="L21" s="881"/>
      <c r="M21" s="883"/>
      <c r="N21" s="881"/>
      <c r="O21" s="883"/>
      <c r="P21" s="881"/>
      <c r="Q21" s="883"/>
      <c r="R21" s="336"/>
      <c r="S21" s="601"/>
      <c r="T21" s="316"/>
      <c r="U21" s="881"/>
      <c r="V21" s="883"/>
      <c r="W21" s="881"/>
      <c r="X21" s="883"/>
      <c r="Y21" s="42"/>
      <c r="Z21" s="43"/>
      <c r="AA21" s="43"/>
      <c r="AB21" s="43"/>
      <c r="AC21" s="44"/>
      <c r="AD21" s="44"/>
      <c r="AE21" s="44"/>
      <c r="AF21" s="44"/>
      <c r="AG21" s="44"/>
      <c r="AH21" s="44"/>
      <c r="AI21" s="44"/>
      <c r="AJ21" s="44"/>
      <c r="AK21" s="881"/>
      <c r="AL21" s="882"/>
      <c r="AM21" s="882"/>
      <c r="AN21" s="882"/>
      <c r="AO21" s="883"/>
      <c r="AP21" s="23"/>
      <c r="AQ21" s="45">
        <f>IF(P21="材質劣化",2,IF(P21="漏水",3,1))</f>
        <v>1</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v>
      </c>
      <c r="AF35" s="46">
        <f t="shared" si="3"/>
        <v>0.02</v>
      </c>
      <c r="AG35" s="46">
        <f t="shared" si="3"/>
        <v>0</v>
      </c>
      <c r="AH35" s="46">
        <f t="shared" si="3"/>
        <v>0</v>
      </c>
      <c r="AI35" s="46">
        <f t="shared" si="3"/>
        <v>0</v>
      </c>
      <c r="AJ35" s="47">
        <f t="shared" si="3"/>
        <v>0</v>
      </c>
      <c r="AK35" s="871" t="s">
        <v>273</v>
      </c>
      <c r="AL35" s="871"/>
      <c r="AM35" s="888" t="s">
        <v>274</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0</v>
      </c>
      <c r="AF37" s="889">
        <f t="shared" si="4"/>
        <v>1</v>
      </c>
      <c r="AG37" s="889">
        <f t="shared" si="4"/>
        <v>0</v>
      </c>
      <c r="AH37" s="889">
        <f t="shared" si="4"/>
        <v>0</v>
      </c>
      <c r="AI37" s="889">
        <f t="shared" si="4"/>
        <v>0</v>
      </c>
      <c r="AJ37" s="889">
        <f>COUNTA(AJ11:AJ34)</f>
        <v>0</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20" priority="3">
      <formula>$AQ11=2</formula>
    </cfRule>
  </conditionalFormatting>
  <conditionalFormatting sqref="Y11:AF34">
    <cfRule type="expression" dxfId="19" priority="2">
      <formula>$AQ11=3</formula>
    </cfRule>
  </conditionalFormatting>
  <conditionalFormatting sqref="AC11:AJ34">
    <cfRule type="expression" dxfId="18" priority="1">
      <formula>$AQ11=1</formula>
    </cfRule>
  </conditionalFormatting>
  <dataValidations count="2">
    <dataValidation type="list" allowBlank="1" showInputMessage="1" showErrorMessage="1" sqref="N11:O34" xr:uid="{06A1B9CF-F410-4E66-96FC-16C27FB1C367}">
      <formula1>INDIRECT(L11)</formula1>
    </dataValidation>
    <dataValidation type="list" allowBlank="1" showInputMessage="1" showErrorMessage="1" sqref="Y11:AB34" xr:uid="{802AB9E1-0A85-4E7B-8F4A-C8E07068F626}">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FA30E-FFE7-4129-B34A-3AAC56575272}">
  <sheetPr codeName="Sheet39"/>
  <dimension ref="B1:CH53"/>
  <sheetViews>
    <sheetView showGridLines="0" showZeros="0" view="pageBreakPreview" zoomScale="85" zoomScaleNormal="85" zoomScaleSheetLayoutView="85" workbookViewId="0">
      <selection activeCell="AZ31" sqref="AZ31"/>
    </sheetView>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S006</v>
      </c>
      <c r="AW5" s="31">
        <f>R7</f>
        <v>5.95</v>
      </c>
      <c r="AX5" s="32" t="str">
        <f>AM35</f>
        <v>Ⅰ</v>
      </c>
      <c r="AY5" s="32">
        <f>Y37</f>
        <v>0</v>
      </c>
      <c r="AZ5" s="32">
        <f t="shared" ref="AZ5:BJ5" si="0">Z37</f>
        <v>0</v>
      </c>
      <c r="BA5" s="32">
        <f t="shared" si="0"/>
        <v>0</v>
      </c>
      <c r="BB5" s="32">
        <f>AB37</f>
        <v>0</v>
      </c>
      <c r="BC5" s="32">
        <f t="shared" si="0"/>
        <v>0</v>
      </c>
      <c r="BD5" s="32">
        <f>AD37</f>
        <v>0</v>
      </c>
      <c r="BE5" s="32">
        <f>AE37</f>
        <v>0</v>
      </c>
      <c r="BF5" s="32">
        <f t="shared" si="0"/>
        <v>0</v>
      </c>
      <c r="BG5" s="32">
        <f t="shared" si="0"/>
        <v>0</v>
      </c>
      <c r="BH5" s="32">
        <f t="shared" si="0"/>
        <v>0</v>
      </c>
      <c r="BI5" s="32">
        <f>AI37</f>
        <v>0</v>
      </c>
      <c r="BJ5" s="32">
        <f t="shared" si="0"/>
        <v>0</v>
      </c>
      <c r="BK5" s="32" t="str">
        <f>IF(Y37&gt;0,R7,"")</f>
        <v/>
      </c>
      <c r="BL5" s="33" t="str">
        <f>IF(Y37&gt;0,"",IF(Z37&gt;0,R7,""))</f>
        <v/>
      </c>
      <c r="BM5" s="33" t="str">
        <f>IF(Y37+Z37&gt;0,"",IF(AA37&gt;0,R7,""))</f>
        <v/>
      </c>
      <c r="BN5" s="33" t="str">
        <f>IF(Y37+Z37+AA37&gt;0,"",IF(AB37&gt;0,R7,""))</f>
        <v/>
      </c>
      <c r="BO5" s="32">
        <f>AC35</f>
        <v>0</v>
      </c>
      <c r="BP5" s="32">
        <f t="shared" ref="BP5:BQ5" si="1">AD35</f>
        <v>0</v>
      </c>
      <c r="BQ5" s="32">
        <f t="shared" si="1"/>
        <v>0</v>
      </c>
      <c r="BR5" s="32">
        <f>AF35</f>
        <v>0</v>
      </c>
      <c r="BS5" s="32">
        <f>AG35</f>
        <v>0</v>
      </c>
      <c r="BT5" s="32">
        <f>AH35</f>
        <v>0</v>
      </c>
      <c r="BU5" s="32">
        <f>AI35</f>
        <v>0</v>
      </c>
      <c r="BV5" s="32">
        <f>AJ35</f>
        <v>0</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78</v>
      </c>
      <c r="O7" s="861"/>
      <c r="P7" s="857" t="s">
        <v>255</v>
      </c>
      <c r="Q7" s="859"/>
      <c r="R7" s="862">
        <v>5.95</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54</v>
      </c>
      <c r="M11" s="883"/>
      <c r="N11" s="881" t="s">
        <v>88</v>
      </c>
      <c r="O11" s="883"/>
      <c r="P11" s="881" t="s">
        <v>51</v>
      </c>
      <c r="Q11" s="883"/>
      <c r="R11" s="587" t="s">
        <v>49</v>
      </c>
      <c r="S11" s="587"/>
      <c r="T11" s="587"/>
      <c r="U11" s="881" t="s">
        <v>53</v>
      </c>
      <c r="V11" s="883"/>
      <c r="W11" s="881"/>
      <c r="X11" s="883"/>
      <c r="Y11" s="42"/>
      <c r="Z11" s="43"/>
      <c r="AA11" s="43"/>
      <c r="AB11" s="43"/>
      <c r="AC11" s="44"/>
      <c r="AD11" s="44"/>
      <c r="AE11" s="44"/>
      <c r="AF11" s="44"/>
      <c r="AG11" s="44"/>
      <c r="AH11" s="44"/>
      <c r="AI11" s="44"/>
      <c r="AJ11" s="44"/>
      <c r="AK11" s="881" t="s">
        <v>83</v>
      </c>
      <c r="AL11" s="882"/>
      <c r="AM11" s="882"/>
      <c r="AN11" s="882"/>
      <c r="AO11" s="883"/>
      <c r="AP11" s="23"/>
      <c r="AQ11" s="45">
        <f>IF(P11="材質劣化",2,IF(P11="漏水",3,1))</f>
        <v>2</v>
      </c>
    </row>
    <row r="12" spans="2:86" ht="12" customHeight="1" x14ac:dyDescent="0.15">
      <c r="B12" s="845"/>
      <c r="C12" s="850"/>
      <c r="D12" s="848"/>
      <c r="E12" s="848"/>
      <c r="F12" s="848"/>
      <c r="G12" s="848"/>
      <c r="H12" s="848"/>
      <c r="I12" s="848"/>
      <c r="J12" s="849"/>
      <c r="K12" s="41">
        <v>2</v>
      </c>
      <c r="L12" s="881" t="s">
        <v>54</v>
      </c>
      <c r="M12" s="883"/>
      <c r="N12" s="881" t="s">
        <v>88</v>
      </c>
      <c r="O12" s="883"/>
      <c r="P12" s="881" t="s">
        <v>51</v>
      </c>
      <c r="Q12" s="883"/>
      <c r="R12" s="587" t="s">
        <v>49</v>
      </c>
      <c r="S12" s="587"/>
      <c r="T12" s="587"/>
      <c r="U12" s="881" t="s">
        <v>52</v>
      </c>
      <c r="V12" s="883"/>
      <c r="W12" s="881"/>
      <c r="X12" s="883"/>
      <c r="Y12" s="42"/>
      <c r="Z12" s="43"/>
      <c r="AA12" s="43"/>
      <c r="AB12" s="43"/>
      <c r="AC12" s="44"/>
      <c r="AD12" s="44"/>
      <c r="AE12" s="44"/>
      <c r="AF12" s="44"/>
      <c r="AG12" s="44"/>
      <c r="AH12" s="44"/>
      <c r="AI12" s="44"/>
      <c r="AJ12" s="44"/>
      <c r="AK12" s="881" t="s">
        <v>83</v>
      </c>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v>3</v>
      </c>
      <c r="L13" s="881" t="s">
        <v>54</v>
      </c>
      <c r="M13" s="883"/>
      <c r="N13" s="881" t="s">
        <v>89</v>
      </c>
      <c r="O13" s="883"/>
      <c r="P13" s="881" t="s">
        <v>51</v>
      </c>
      <c r="Q13" s="883"/>
      <c r="R13" s="336" t="s">
        <v>49</v>
      </c>
      <c r="S13" s="601"/>
      <c r="T13" s="316"/>
      <c r="U13" s="881" t="s">
        <v>52</v>
      </c>
      <c r="V13" s="883"/>
      <c r="W13" s="881"/>
      <c r="X13" s="883"/>
      <c r="Y13" s="42"/>
      <c r="Z13" s="43"/>
      <c r="AA13" s="43"/>
      <c r="AB13" s="43"/>
      <c r="AC13" s="44"/>
      <c r="AD13" s="44"/>
      <c r="AE13" s="44"/>
      <c r="AF13" s="44"/>
      <c r="AG13" s="44"/>
      <c r="AH13" s="44"/>
      <c r="AI13" s="44"/>
      <c r="AJ13" s="44"/>
      <c r="AK13" s="881" t="s">
        <v>83</v>
      </c>
      <c r="AL13" s="882"/>
      <c r="AM13" s="882"/>
      <c r="AN13" s="882"/>
      <c r="AO13" s="883"/>
      <c r="AP13" s="23"/>
      <c r="AQ13" s="45">
        <f t="shared" ref="AQ13:AQ34" si="2">IF(P13="材質劣化",2,IF(P13="漏水",3,1))</f>
        <v>2</v>
      </c>
    </row>
    <row r="14" spans="2:86" ht="12" customHeight="1" x14ac:dyDescent="0.15">
      <c r="B14" s="845"/>
      <c r="C14" s="850"/>
      <c r="D14" s="848"/>
      <c r="E14" s="848"/>
      <c r="F14" s="848"/>
      <c r="G14" s="848"/>
      <c r="H14" s="848"/>
      <c r="I14" s="848"/>
      <c r="J14" s="849"/>
      <c r="K14" s="41">
        <v>4</v>
      </c>
      <c r="L14" s="881" t="s">
        <v>64</v>
      </c>
      <c r="M14" s="883"/>
      <c r="N14" s="881" t="s">
        <v>68</v>
      </c>
      <c r="O14" s="883"/>
      <c r="P14" s="881" t="s">
        <v>627</v>
      </c>
      <c r="Q14" s="883"/>
      <c r="R14" s="336" t="s">
        <v>628</v>
      </c>
      <c r="S14" s="601"/>
      <c r="T14" s="316"/>
      <c r="U14" s="881" t="s">
        <v>53</v>
      </c>
      <c r="V14" s="883"/>
      <c r="W14" s="881"/>
      <c r="X14" s="883"/>
      <c r="Y14" s="255"/>
      <c r="Z14" s="256"/>
      <c r="AA14" s="256"/>
      <c r="AB14" s="256"/>
      <c r="AC14" s="44"/>
      <c r="AD14" s="44"/>
      <c r="AE14" s="44"/>
      <c r="AF14" s="44"/>
      <c r="AG14" s="44"/>
      <c r="AH14" s="44"/>
      <c r="AI14" s="44"/>
      <c r="AJ14" s="44"/>
      <c r="AK14" s="881" t="s">
        <v>178</v>
      </c>
      <c r="AL14" s="882"/>
      <c r="AM14" s="882"/>
      <c r="AN14" s="882"/>
      <c r="AO14" s="883"/>
      <c r="AP14" s="23"/>
      <c r="AQ14" s="45">
        <f t="shared" si="2"/>
        <v>1</v>
      </c>
    </row>
    <row r="15" spans="2:86" ht="12" customHeight="1" x14ac:dyDescent="0.15">
      <c r="B15" s="845"/>
      <c r="C15" s="850"/>
      <c r="D15" s="848"/>
      <c r="E15" s="848"/>
      <c r="F15" s="848"/>
      <c r="G15" s="848"/>
      <c r="H15" s="848"/>
      <c r="I15" s="848"/>
      <c r="J15" s="849"/>
      <c r="K15" s="41">
        <v>5</v>
      </c>
      <c r="L15" s="881" t="s">
        <v>64</v>
      </c>
      <c r="M15" s="883"/>
      <c r="N15" s="881" t="s">
        <v>68</v>
      </c>
      <c r="O15" s="883"/>
      <c r="P15" s="881" t="s">
        <v>627</v>
      </c>
      <c r="Q15" s="883"/>
      <c r="R15" s="336" t="s">
        <v>628</v>
      </c>
      <c r="S15" s="601"/>
      <c r="T15" s="316"/>
      <c r="U15" s="881" t="s">
        <v>53</v>
      </c>
      <c r="V15" s="883"/>
      <c r="W15" s="881"/>
      <c r="X15" s="883"/>
      <c r="Y15" s="255"/>
      <c r="Z15" s="256"/>
      <c r="AA15" s="256"/>
      <c r="AB15" s="256"/>
      <c r="AC15" s="44"/>
      <c r="AD15" s="44"/>
      <c r="AE15" s="44"/>
      <c r="AF15" s="44"/>
      <c r="AG15" s="44"/>
      <c r="AH15" s="44"/>
      <c r="AI15" s="44"/>
      <c r="AJ15" s="44"/>
      <c r="AK15" s="881" t="s">
        <v>178</v>
      </c>
      <c r="AL15" s="882"/>
      <c r="AM15" s="882"/>
      <c r="AN15" s="882"/>
      <c r="AO15" s="883"/>
      <c r="AP15" s="23"/>
      <c r="AQ15" s="45">
        <f t="shared" si="2"/>
        <v>1</v>
      </c>
    </row>
    <row r="16" spans="2:86" ht="12" customHeight="1" x14ac:dyDescent="0.15">
      <c r="B16" s="845"/>
      <c r="C16" s="850"/>
      <c r="D16" s="848"/>
      <c r="E16" s="848"/>
      <c r="F16" s="848"/>
      <c r="G16" s="848"/>
      <c r="H16" s="848"/>
      <c r="I16" s="848"/>
      <c r="J16" s="849"/>
      <c r="K16" s="41"/>
      <c r="L16" s="881"/>
      <c r="M16" s="883"/>
      <c r="N16" s="881"/>
      <c r="O16" s="883"/>
      <c r="P16" s="881"/>
      <c r="Q16" s="883"/>
      <c r="R16" s="336"/>
      <c r="S16" s="601"/>
      <c r="T16" s="316"/>
      <c r="U16" s="881"/>
      <c r="V16" s="883"/>
      <c r="W16" s="881"/>
      <c r="X16" s="883"/>
      <c r="Y16" s="42"/>
      <c r="Z16" s="43"/>
      <c r="AA16" s="43"/>
      <c r="AB16" s="43"/>
      <c r="AC16" s="44"/>
      <c r="AD16" s="44"/>
      <c r="AE16" s="44"/>
      <c r="AF16" s="44"/>
      <c r="AG16" s="44"/>
      <c r="AH16" s="44"/>
      <c r="AI16" s="44"/>
      <c r="AJ16" s="44"/>
      <c r="AK16" s="881"/>
      <c r="AL16" s="882"/>
      <c r="AM16" s="882"/>
      <c r="AN16" s="882"/>
      <c r="AO16" s="883"/>
      <c r="AP16" s="23"/>
      <c r="AQ16" s="45">
        <f t="shared" si="2"/>
        <v>1</v>
      </c>
    </row>
    <row r="17" spans="2:46" ht="12" customHeight="1" x14ac:dyDescent="0.15">
      <c r="B17" s="845"/>
      <c r="C17" s="850"/>
      <c r="D17" s="848"/>
      <c r="E17" s="848"/>
      <c r="F17" s="848"/>
      <c r="G17" s="848"/>
      <c r="H17" s="848"/>
      <c r="I17" s="848"/>
      <c r="J17" s="849"/>
      <c r="K17" s="41"/>
      <c r="L17" s="881"/>
      <c r="M17" s="883"/>
      <c r="N17" s="881"/>
      <c r="O17" s="883"/>
      <c r="P17" s="881"/>
      <c r="Q17" s="883"/>
      <c r="R17" s="336"/>
      <c r="S17" s="601"/>
      <c r="T17" s="316"/>
      <c r="U17" s="881"/>
      <c r="V17" s="883"/>
      <c r="W17" s="881"/>
      <c r="X17" s="883"/>
      <c r="Y17" s="42"/>
      <c r="Z17" s="43"/>
      <c r="AA17" s="43"/>
      <c r="AB17" s="43"/>
      <c r="AC17" s="44"/>
      <c r="AD17" s="44"/>
      <c r="AE17" s="44"/>
      <c r="AF17" s="44"/>
      <c r="AG17" s="44"/>
      <c r="AH17" s="44"/>
      <c r="AI17" s="44"/>
      <c r="AJ17" s="44"/>
      <c r="AK17" s="881"/>
      <c r="AL17" s="882"/>
      <c r="AM17" s="882"/>
      <c r="AN17" s="882"/>
      <c r="AO17" s="883"/>
      <c r="AP17" s="23"/>
      <c r="AQ17" s="45">
        <f t="shared" si="2"/>
        <v>1</v>
      </c>
    </row>
    <row r="18" spans="2:46" ht="12" customHeight="1" x14ac:dyDescent="0.15">
      <c r="B18" s="845"/>
      <c r="C18" s="850"/>
      <c r="D18" s="848"/>
      <c r="E18" s="848"/>
      <c r="F18" s="848"/>
      <c r="G18" s="848"/>
      <c r="H18" s="848"/>
      <c r="I18" s="848"/>
      <c r="J18" s="849"/>
      <c r="K18" s="41"/>
      <c r="L18" s="881"/>
      <c r="M18" s="883"/>
      <c r="N18" s="881"/>
      <c r="O18" s="883"/>
      <c r="P18" s="881"/>
      <c r="Q18" s="883"/>
      <c r="R18" s="336"/>
      <c r="S18" s="601"/>
      <c r="T18" s="316"/>
      <c r="U18" s="881"/>
      <c r="V18" s="883"/>
      <c r="W18" s="881"/>
      <c r="X18" s="883"/>
      <c r="Y18" s="42"/>
      <c r="Z18" s="43"/>
      <c r="AA18" s="43"/>
      <c r="AB18" s="43"/>
      <c r="AC18" s="44"/>
      <c r="AD18" s="44"/>
      <c r="AE18" s="44"/>
      <c r="AF18" s="44"/>
      <c r="AG18" s="44"/>
      <c r="AH18" s="44"/>
      <c r="AI18" s="44"/>
      <c r="AJ18" s="44"/>
      <c r="AK18" s="881"/>
      <c r="AL18" s="882"/>
      <c r="AM18" s="882"/>
      <c r="AN18" s="882"/>
      <c r="AO18" s="883"/>
      <c r="AP18" s="23"/>
      <c r="AQ18" s="45">
        <f t="shared" si="2"/>
        <v>1</v>
      </c>
    </row>
    <row r="19" spans="2:46" ht="12" customHeight="1" x14ac:dyDescent="0.15">
      <c r="B19" s="845"/>
      <c r="C19" s="850"/>
      <c r="D19" s="848"/>
      <c r="E19" s="848"/>
      <c r="F19" s="848"/>
      <c r="G19" s="848"/>
      <c r="H19" s="848"/>
      <c r="I19" s="848"/>
      <c r="J19" s="849"/>
      <c r="K19" s="41"/>
      <c r="L19" s="881"/>
      <c r="M19" s="883"/>
      <c r="N19" s="881"/>
      <c r="O19" s="883"/>
      <c r="P19" s="881"/>
      <c r="Q19" s="883"/>
      <c r="R19" s="336"/>
      <c r="S19" s="601"/>
      <c r="T19" s="316"/>
      <c r="U19" s="881"/>
      <c r="V19" s="883"/>
      <c r="W19" s="881"/>
      <c r="X19" s="883"/>
      <c r="Y19" s="42"/>
      <c r="Z19" s="43"/>
      <c r="AA19" s="43"/>
      <c r="AB19" s="43"/>
      <c r="AC19" s="44"/>
      <c r="AD19" s="44"/>
      <c r="AE19" s="44"/>
      <c r="AF19" s="44"/>
      <c r="AG19" s="44"/>
      <c r="AH19" s="44"/>
      <c r="AI19" s="44"/>
      <c r="AJ19" s="44"/>
      <c r="AK19" s="881"/>
      <c r="AL19" s="882"/>
      <c r="AM19" s="882"/>
      <c r="AN19" s="882"/>
      <c r="AO19" s="883"/>
      <c r="AP19" s="23"/>
      <c r="AQ19" s="45">
        <f t="shared" si="2"/>
        <v>1</v>
      </c>
    </row>
    <row r="20" spans="2:46" ht="12" customHeight="1" x14ac:dyDescent="0.15">
      <c r="B20" s="845"/>
      <c r="C20" s="850"/>
      <c r="D20" s="848"/>
      <c r="E20" s="848"/>
      <c r="F20" s="848"/>
      <c r="G20" s="848"/>
      <c r="H20" s="848"/>
      <c r="I20" s="848"/>
      <c r="J20" s="849"/>
      <c r="K20" s="41"/>
      <c r="L20" s="881"/>
      <c r="M20" s="883"/>
      <c r="N20" s="881"/>
      <c r="O20" s="883"/>
      <c r="P20" s="881"/>
      <c r="Q20" s="883"/>
      <c r="R20" s="336"/>
      <c r="S20" s="601"/>
      <c r="T20" s="316"/>
      <c r="U20" s="881"/>
      <c r="V20" s="883"/>
      <c r="W20" s="881"/>
      <c r="X20" s="883"/>
      <c r="Y20" s="42"/>
      <c r="Z20" s="43"/>
      <c r="AA20" s="43"/>
      <c r="AB20" s="43"/>
      <c r="AC20" s="44"/>
      <c r="AD20" s="44"/>
      <c r="AE20" s="44"/>
      <c r="AF20" s="44"/>
      <c r="AG20" s="44"/>
      <c r="AH20" s="44"/>
      <c r="AI20" s="44"/>
      <c r="AJ20" s="44"/>
      <c r="AK20" s="881"/>
      <c r="AL20" s="882"/>
      <c r="AM20" s="882"/>
      <c r="AN20" s="882"/>
      <c r="AO20" s="883"/>
      <c r="AP20" s="23"/>
      <c r="AQ20" s="45">
        <f t="shared" si="2"/>
        <v>1</v>
      </c>
    </row>
    <row r="21" spans="2:46" ht="12" customHeight="1" x14ac:dyDescent="0.15">
      <c r="B21" s="845"/>
      <c r="C21" s="850"/>
      <c r="D21" s="848"/>
      <c r="E21" s="848"/>
      <c r="F21" s="848"/>
      <c r="G21" s="848"/>
      <c r="H21" s="848"/>
      <c r="I21" s="848"/>
      <c r="J21" s="849"/>
      <c r="K21" s="41"/>
      <c r="L21" s="881"/>
      <c r="M21" s="883"/>
      <c r="N21" s="881"/>
      <c r="O21" s="883"/>
      <c r="P21" s="881"/>
      <c r="Q21" s="883"/>
      <c r="R21" s="336"/>
      <c r="S21" s="601"/>
      <c r="T21" s="316"/>
      <c r="U21" s="881"/>
      <c r="V21" s="883"/>
      <c r="W21" s="881"/>
      <c r="X21" s="883"/>
      <c r="Y21" s="42"/>
      <c r="Z21" s="43"/>
      <c r="AA21" s="43"/>
      <c r="AB21" s="43"/>
      <c r="AC21" s="44"/>
      <c r="AD21" s="44"/>
      <c r="AE21" s="44"/>
      <c r="AF21" s="44"/>
      <c r="AG21" s="44"/>
      <c r="AH21" s="44"/>
      <c r="AI21" s="44"/>
      <c r="AJ21" s="44"/>
      <c r="AK21" s="881"/>
      <c r="AL21" s="882"/>
      <c r="AM21" s="882"/>
      <c r="AN21" s="882"/>
      <c r="AO21" s="883"/>
      <c r="AP21" s="23"/>
      <c r="AQ21" s="45">
        <f>IF(P21="材質劣化",2,IF(P21="漏水",3,1))</f>
        <v>1</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v>
      </c>
      <c r="AF35" s="46">
        <f t="shared" si="3"/>
        <v>0</v>
      </c>
      <c r="AG35" s="46">
        <f t="shared" si="3"/>
        <v>0</v>
      </c>
      <c r="AH35" s="46">
        <f t="shared" si="3"/>
        <v>0</v>
      </c>
      <c r="AI35" s="46">
        <f t="shared" si="3"/>
        <v>0</v>
      </c>
      <c r="AJ35" s="47">
        <f t="shared" si="3"/>
        <v>0</v>
      </c>
      <c r="AK35" s="871" t="s">
        <v>273</v>
      </c>
      <c r="AL35" s="871"/>
      <c r="AM35" s="888" t="s">
        <v>58</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0</v>
      </c>
      <c r="AF37" s="889">
        <f t="shared" si="4"/>
        <v>0</v>
      </c>
      <c r="AG37" s="889">
        <f t="shared" si="4"/>
        <v>0</v>
      </c>
      <c r="AH37" s="889">
        <f t="shared" si="4"/>
        <v>0</v>
      </c>
      <c r="AI37" s="889">
        <f t="shared" si="4"/>
        <v>0</v>
      </c>
      <c r="AJ37" s="889">
        <f>COUNTA(AJ11:AJ34)</f>
        <v>0</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7" priority="3">
      <formula>$AQ11=2</formula>
    </cfRule>
  </conditionalFormatting>
  <conditionalFormatting sqref="Y11:AF34">
    <cfRule type="expression" dxfId="16" priority="2">
      <formula>$AQ11=3</formula>
    </cfRule>
  </conditionalFormatting>
  <conditionalFormatting sqref="AC11:AJ34">
    <cfRule type="expression" dxfId="15" priority="1">
      <formula>$AQ11=1</formula>
    </cfRule>
  </conditionalFormatting>
  <dataValidations count="2">
    <dataValidation type="list" allowBlank="1" showInputMessage="1" showErrorMessage="1" sqref="N11:O34" xr:uid="{713ABDDE-8BF5-400E-A8EC-5786E4A7F2E5}">
      <formula1>INDIRECT(L11)</formula1>
    </dataValidation>
    <dataValidation type="list" allowBlank="1" showInputMessage="1" showErrorMessage="1" sqref="Y11:AB34" xr:uid="{D0B71E3F-08A3-4893-838F-799D47567218}">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EC1DE-045D-4F00-9593-1F5CDD59BFCE}">
  <sheetPr codeName="Sheet40"/>
  <dimension ref="B1:CH53"/>
  <sheetViews>
    <sheetView showGridLines="0" showZeros="0" view="pageBreakPreview" zoomScale="85" zoomScaleNormal="85" zoomScaleSheetLayoutView="85" workbookViewId="0"/>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S007</v>
      </c>
      <c r="AW5" s="31">
        <f>R7</f>
        <v>6</v>
      </c>
      <c r="AX5" s="32" t="str">
        <f>AM35</f>
        <v>Ⅱ</v>
      </c>
      <c r="AY5" s="32">
        <f>Y37</f>
        <v>0</v>
      </c>
      <c r="AZ5" s="32">
        <f t="shared" ref="AZ5:BJ5" si="0">Z37</f>
        <v>0</v>
      </c>
      <c r="BA5" s="32">
        <f t="shared" si="0"/>
        <v>0</v>
      </c>
      <c r="BB5" s="32">
        <f>AB37</f>
        <v>0</v>
      </c>
      <c r="BC5" s="32">
        <f t="shared" si="0"/>
        <v>0</v>
      </c>
      <c r="BD5" s="32">
        <f>AD37</f>
        <v>0</v>
      </c>
      <c r="BE5" s="32">
        <f>AE37</f>
        <v>1</v>
      </c>
      <c r="BF5" s="32">
        <f t="shared" si="0"/>
        <v>0</v>
      </c>
      <c r="BG5" s="32">
        <f t="shared" si="0"/>
        <v>0</v>
      </c>
      <c r="BH5" s="32">
        <f t="shared" si="0"/>
        <v>0</v>
      </c>
      <c r="BI5" s="32">
        <f>AI37</f>
        <v>0</v>
      </c>
      <c r="BJ5" s="32">
        <f t="shared" si="0"/>
        <v>0</v>
      </c>
      <c r="BK5" s="32" t="str">
        <f>IF(Y37&gt;0,R7,"")</f>
        <v/>
      </c>
      <c r="BL5" s="33" t="str">
        <f>IF(Y37&gt;0,"",IF(Z37&gt;0,R7,""))</f>
        <v/>
      </c>
      <c r="BM5" s="33" t="str">
        <f>IF(Y37+Z37&gt;0,"",IF(AA37&gt;0,R7,""))</f>
        <v/>
      </c>
      <c r="BN5" s="33" t="str">
        <f>IF(Y37+Z37+AA37&gt;0,"",IF(AB37&gt;0,R7,""))</f>
        <v/>
      </c>
      <c r="BO5" s="32">
        <f>AC35</f>
        <v>0</v>
      </c>
      <c r="BP5" s="32">
        <f t="shared" ref="BP5:BQ5" si="1">AD35</f>
        <v>0</v>
      </c>
      <c r="BQ5" s="32">
        <f t="shared" si="1"/>
        <v>0.06</v>
      </c>
      <c r="BR5" s="32">
        <f>AF35</f>
        <v>0</v>
      </c>
      <c r="BS5" s="32">
        <f>AG35</f>
        <v>0</v>
      </c>
      <c r="BT5" s="32">
        <f>AH35</f>
        <v>0</v>
      </c>
      <c r="BU5" s="32">
        <f>AI35</f>
        <v>0</v>
      </c>
      <c r="BV5" s="32">
        <f>AJ35</f>
        <v>0</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91</v>
      </c>
      <c r="O7" s="861"/>
      <c r="P7" s="857" t="s">
        <v>255</v>
      </c>
      <c r="Q7" s="859"/>
      <c r="R7" s="862">
        <v>6</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54</v>
      </c>
      <c r="M11" s="883"/>
      <c r="N11" s="881" t="s">
        <v>56</v>
      </c>
      <c r="O11" s="883"/>
      <c r="P11" s="881" t="s">
        <v>51</v>
      </c>
      <c r="Q11" s="883"/>
      <c r="R11" s="587" t="s">
        <v>49</v>
      </c>
      <c r="S11" s="587"/>
      <c r="T11" s="587"/>
      <c r="U11" s="881" t="s">
        <v>52</v>
      </c>
      <c r="V11" s="883"/>
      <c r="W11" s="881"/>
      <c r="X11" s="883"/>
      <c r="Y11" s="42"/>
      <c r="Z11" s="43"/>
      <c r="AA11" s="43"/>
      <c r="AB11" s="43"/>
      <c r="AC11" s="44"/>
      <c r="AD11" s="44"/>
      <c r="AE11" s="44"/>
      <c r="AF11" s="44"/>
      <c r="AG11" s="44"/>
      <c r="AH11" s="44"/>
      <c r="AI11" s="44"/>
      <c r="AJ11" s="44"/>
      <c r="AK11" s="881" t="s">
        <v>83</v>
      </c>
      <c r="AL11" s="882"/>
      <c r="AM11" s="882"/>
      <c r="AN11" s="882"/>
      <c r="AO11" s="883"/>
      <c r="AP11" s="23"/>
      <c r="AQ11" s="45">
        <f>IF(P11="材質劣化",2,IF(P11="漏水",3,1))</f>
        <v>2</v>
      </c>
    </row>
    <row r="12" spans="2:86" ht="12" customHeight="1" x14ac:dyDescent="0.15">
      <c r="B12" s="845"/>
      <c r="C12" s="850"/>
      <c r="D12" s="848"/>
      <c r="E12" s="848"/>
      <c r="F12" s="848"/>
      <c r="G12" s="848"/>
      <c r="H12" s="848"/>
      <c r="I12" s="848"/>
      <c r="J12" s="849"/>
      <c r="K12" s="41">
        <v>2</v>
      </c>
      <c r="L12" s="881" t="s">
        <v>54</v>
      </c>
      <c r="M12" s="883"/>
      <c r="N12" s="881" t="s">
        <v>61</v>
      </c>
      <c r="O12" s="883"/>
      <c r="P12" s="881" t="s">
        <v>51</v>
      </c>
      <c r="Q12" s="883"/>
      <c r="R12" s="587" t="s">
        <v>46</v>
      </c>
      <c r="S12" s="587"/>
      <c r="T12" s="587"/>
      <c r="U12" s="881" t="s">
        <v>52</v>
      </c>
      <c r="V12" s="883"/>
      <c r="W12" s="881"/>
      <c r="X12" s="883"/>
      <c r="Y12" s="42"/>
      <c r="Z12" s="43"/>
      <c r="AA12" s="43"/>
      <c r="AB12" s="43"/>
      <c r="AC12" s="44"/>
      <c r="AD12" s="44"/>
      <c r="AE12" s="44">
        <v>0.06</v>
      </c>
      <c r="AF12" s="44"/>
      <c r="AG12" s="44"/>
      <c r="AH12" s="44"/>
      <c r="AI12" s="44"/>
      <c r="AJ12" s="44"/>
      <c r="AK12" s="881"/>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v>3</v>
      </c>
      <c r="L13" s="881" t="s">
        <v>54</v>
      </c>
      <c r="M13" s="883"/>
      <c r="N13" s="881" t="s">
        <v>89</v>
      </c>
      <c r="O13" s="883"/>
      <c r="P13" s="881" t="s">
        <v>47</v>
      </c>
      <c r="Q13" s="883"/>
      <c r="R13" s="336" t="s">
        <v>49</v>
      </c>
      <c r="S13" s="601"/>
      <c r="T13" s="316"/>
      <c r="U13" s="881" t="s">
        <v>58</v>
      </c>
      <c r="V13" s="883"/>
      <c r="W13" s="881"/>
      <c r="X13" s="883"/>
      <c r="Y13" s="42"/>
      <c r="Z13" s="43"/>
      <c r="AA13" s="43"/>
      <c r="AB13" s="43"/>
      <c r="AC13" s="44"/>
      <c r="AD13" s="44"/>
      <c r="AE13" s="44"/>
      <c r="AF13" s="44"/>
      <c r="AG13" s="44"/>
      <c r="AH13" s="44"/>
      <c r="AI13" s="44"/>
      <c r="AJ13" s="44"/>
      <c r="AK13" s="881" t="s">
        <v>86</v>
      </c>
      <c r="AL13" s="882"/>
      <c r="AM13" s="882"/>
      <c r="AN13" s="882"/>
      <c r="AO13" s="883"/>
      <c r="AP13" s="23"/>
      <c r="AQ13" s="45">
        <f t="shared" ref="AQ13:AQ34" si="2">IF(P13="材質劣化",2,IF(P13="漏水",3,1))</f>
        <v>3</v>
      </c>
    </row>
    <row r="14" spans="2:86" ht="12" customHeight="1" x14ac:dyDescent="0.15">
      <c r="B14" s="845"/>
      <c r="C14" s="850"/>
      <c r="D14" s="848"/>
      <c r="E14" s="848"/>
      <c r="F14" s="848"/>
      <c r="G14" s="848"/>
      <c r="H14" s="848"/>
      <c r="I14" s="848"/>
      <c r="J14" s="849"/>
      <c r="K14" s="41"/>
      <c r="L14" s="881"/>
      <c r="M14" s="883"/>
      <c r="N14" s="881"/>
      <c r="O14" s="883"/>
      <c r="P14" s="881"/>
      <c r="Q14" s="883"/>
      <c r="R14" s="336"/>
      <c r="S14" s="601"/>
      <c r="T14" s="316"/>
      <c r="U14" s="881"/>
      <c r="V14" s="883"/>
      <c r="W14" s="881"/>
      <c r="X14" s="883"/>
      <c r="Y14" s="42"/>
      <c r="Z14" s="43"/>
      <c r="AA14" s="43"/>
      <c r="AB14" s="43"/>
      <c r="AC14" s="44"/>
      <c r="AD14" s="44"/>
      <c r="AE14" s="44"/>
      <c r="AF14" s="44"/>
      <c r="AG14" s="44"/>
      <c r="AH14" s="44"/>
      <c r="AI14" s="44"/>
      <c r="AJ14" s="44"/>
      <c r="AK14" s="881"/>
      <c r="AL14" s="882"/>
      <c r="AM14" s="882"/>
      <c r="AN14" s="882"/>
      <c r="AO14" s="883"/>
      <c r="AP14" s="23"/>
      <c r="AQ14" s="45">
        <f t="shared" si="2"/>
        <v>1</v>
      </c>
    </row>
    <row r="15" spans="2:86" ht="12" customHeight="1" x14ac:dyDescent="0.15">
      <c r="B15" s="845"/>
      <c r="C15" s="850"/>
      <c r="D15" s="848"/>
      <c r="E15" s="848"/>
      <c r="F15" s="848"/>
      <c r="G15" s="848"/>
      <c r="H15" s="848"/>
      <c r="I15" s="848"/>
      <c r="J15" s="849"/>
      <c r="K15" s="41"/>
      <c r="L15" s="881"/>
      <c r="M15" s="883"/>
      <c r="N15" s="881"/>
      <c r="O15" s="883"/>
      <c r="P15" s="881"/>
      <c r="Q15" s="883"/>
      <c r="R15" s="336"/>
      <c r="S15" s="601"/>
      <c r="T15" s="316"/>
      <c r="U15" s="881"/>
      <c r="V15" s="883"/>
      <c r="W15" s="881"/>
      <c r="X15" s="883"/>
      <c r="Y15" s="42"/>
      <c r="Z15" s="43"/>
      <c r="AA15" s="43"/>
      <c r="AB15" s="43"/>
      <c r="AC15" s="44"/>
      <c r="AD15" s="44"/>
      <c r="AE15" s="44"/>
      <c r="AF15" s="44"/>
      <c r="AG15" s="44"/>
      <c r="AH15" s="44"/>
      <c r="AI15" s="44"/>
      <c r="AJ15" s="44"/>
      <c r="AK15" s="881"/>
      <c r="AL15" s="882"/>
      <c r="AM15" s="882"/>
      <c r="AN15" s="882"/>
      <c r="AO15" s="883"/>
      <c r="AP15" s="23"/>
      <c r="AQ15" s="45">
        <f t="shared" si="2"/>
        <v>1</v>
      </c>
    </row>
    <row r="16" spans="2:86" ht="12" customHeight="1" x14ac:dyDescent="0.15">
      <c r="B16" s="845"/>
      <c r="C16" s="850"/>
      <c r="D16" s="848"/>
      <c r="E16" s="848"/>
      <c r="F16" s="848"/>
      <c r="G16" s="848"/>
      <c r="H16" s="848"/>
      <c r="I16" s="848"/>
      <c r="J16" s="849"/>
      <c r="K16" s="41"/>
      <c r="L16" s="881"/>
      <c r="M16" s="883"/>
      <c r="N16" s="881"/>
      <c r="O16" s="883"/>
      <c r="P16" s="881"/>
      <c r="Q16" s="883"/>
      <c r="R16" s="336"/>
      <c r="S16" s="601"/>
      <c r="T16" s="316"/>
      <c r="U16" s="881"/>
      <c r="V16" s="883"/>
      <c r="W16" s="881"/>
      <c r="X16" s="883"/>
      <c r="Y16" s="42"/>
      <c r="Z16" s="43"/>
      <c r="AA16" s="43"/>
      <c r="AB16" s="43"/>
      <c r="AC16" s="44"/>
      <c r="AD16" s="44"/>
      <c r="AE16" s="44"/>
      <c r="AF16" s="44"/>
      <c r="AG16" s="44"/>
      <c r="AH16" s="44"/>
      <c r="AI16" s="44"/>
      <c r="AJ16" s="44"/>
      <c r="AK16" s="881"/>
      <c r="AL16" s="882"/>
      <c r="AM16" s="882"/>
      <c r="AN16" s="882"/>
      <c r="AO16" s="883"/>
      <c r="AP16" s="23"/>
      <c r="AQ16" s="45">
        <f t="shared" si="2"/>
        <v>1</v>
      </c>
    </row>
    <row r="17" spans="2:46" ht="12" customHeight="1" x14ac:dyDescent="0.15">
      <c r="B17" s="845"/>
      <c r="C17" s="850"/>
      <c r="D17" s="848"/>
      <c r="E17" s="848"/>
      <c r="F17" s="848"/>
      <c r="G17" s="848"/>
      <c r="H17" s="848"/>
      <c r="I17" s="848"/>
      <c r="J17" s="849"/>
      <c r="K17" s="41"/>
      <c r="L17" s="881"/>
      <c r="M17" s="883"/>
      <c r="N17" s="881"/>
      <c r="O17" s="883"/>
      <c r="P17" s="881"/>
      <c r="Q17" s="883"/>
      <c r="R17" s="336"/>
      <c r="S17" s="601"/>
      <c r="T17" s="316"/>
      <c r="U17" s="881"/>
      <c r="V17" s="883"/>
      <c r="W17" s="881"/>
      <c r="X17" s="883"/>
      <c r="Y17" s="42"/>
      <c r="Z17" s="43"/>
      <c r="AA17" s="43"/>
      <c r="AB17" s="43"/>
      <c r="AC17" s="44"/>
      <c r="AD17" s="44"/>
      <c r="AE17" s="44"/>
      <c r="AF17" s="44"/>
      <c r="AG17" s="44"/>
      <c r="AH17" s="44"/>
      <c r="AI17" s="44"/>
      <c r="AJ17" s="44"/>
      <c r="AK17" s="881"/>
      <c r="AL17" s="882"/>
      <c r="AM17" s="882"/>
      <c r="AN17" s="882"/>
      <c r="AO17" s="883"/>
      <c r="AP17" s="23"/>
      <c r="AQ17" s="45">
        <f t="shared" si="2"/>
        <v>1</v>
      </c>
    </row>
    <row r="18" spans="2:46" ht="12" customHeight="1" x14ac:dyDescent="0.15">
      <c r="B18" s="845"/>
      <c r="C18" s="850"/>
      <c r="D18" s="848"/>
      <c r="E18" s="848"/>
      <c r="F18" s="848"/>
      <c r="G18" s="848"/>
      <c r="H18" s="848"/>
      <c r="I18" s="848"/>
      <c r="J18" s="849"/>
      <c r="K18" s="41"/>
      <c r="L18" s="881"/>
      <c r="M18" s="883"/>
      <c r="N18" s="881"/>
      <c r="O18" s="883"/>
      <c r="P18" s="881"/>
      <c r="Q18" s="883"/>
      <c r="R18" s="336"/>
      <c r="S18" s="601"/>
      <c r="T18" s="316"/>
      <c r="U18" s="881"/>
      <c r="V18" s="883"/>
      <c r="W18" s="881"/>
      <c r="X18" s="883"/>
      <c r="Y18" s="42"/>
      <c r="Z18" s="43"/>
      <c r="AA18" s="43"/>
      <c r="AB18" s="43"/>
      <c r="AC18" s="44"/>
      <c r="AD18" s="44"/>
      <c r="AE18" s="44"/>
      <c r="AF18" s="44"/>
      <c r="AG18" s="44"/>
      <c r="AH18" s="44"/>
      <c r="AI18" s="44"/>
      <c r="AJ18" s="44"/>
      <c r="AK18" s="881"/>
      <c r="AL18" s="882"/>
      <c r="AM18" s="882"/>
      <c r="AN18" s="882"/>
      <c r="AO18" s="883"/>
      <c r="AP18" s="23"/>
      <c r="AQ18" s="45">
        <f t="shared" si="2"/>
        <v>1</v>
      </c>
    </row>
    <row r="19" spans="2:46" ht="12" customHeight="1" x14ac:dyDescent="0.15">
      <c r="B19" s="845"/>
      <c r="C19" s="850"/>
      <c r="D19" s="848"/>
      <c r="E19" s="848"/>
      <c r="F19" s="848"/>
      <c r="G19" s="848"/>
      <c r="H19" s="848"/>
      <c r="I19" s="848"/>
      <c r="J19" s="849"/>
      <c r="K19" s="41"/>
      <c r="L19" s="881"/>
      <c r="M19" s="883"/>
      <c r="N19" s="881"/>
      <c r="O19" s="883"/>
      <c r="P19" s="881"/>
      <c r="Q19" s="883"/>
      <c r="R19" s="336"/>
      <c r="S19" s="601"/>
      <c r="T19" s="316"/>
      <c r="U19" s="881"/>
      <c r="V19" s="883"/>
      <c r="W19" s="881"/>
      <c r="X19" s="883"/>
      <c r="Y19" s="42"/>
      <c r="Z19" s="43"/>
      <c r="AA19" s="43"/>
      <c r="AB19" s="43"/>
      <c r="AC19" s="44"/>
      <c r="AD19" s="44"/>
      <c r="AE19" s="44"/>
      <c r="AF19" s="44"/>
      <c r="AG19" s="44"/>
      <c r="AH19" s="44"/>
      <c r="AI19" s="44"/>
      <c r="AJ19" s="44"/>
      <c r="AK19" s="881"/>
      <c r="AL19" s="882"/>
      <c r="AM19" s="882"/>
      <c r="AN19" s="882"/>
      <c r="AO19" s="883"/>
      <c r="AP19" s="23"/>
      <c r="AQ19" s="45">
        <f t="shared" si="2"/>
        <v>1</v>
      </c>
    </row>
    <row r="20" spans="2:46" ht="12" customHeight="1" x14ac:dyDescent="0.15">
      <c r="B20" s="845"/>
      <c r="C20" s="850"/>
      <c r="D20" s="848"/>
      <c r="E20" s="848"/>
      <c r="F20" s="848"/>
      <c r="G20" s="848"/>
      <c r="H20" s="848"/>
      <c r="I20" s="848"/>
      <c r="J20" s="849"/>
      <c r="K20" s="41"/>
      <c r="L20" s="881"/>
      <c r="M20" s="883"/>
      <c r="N20" s="881"/>
      <c r="O20" s="883"/>
      <c r="P20" s="881"/>
      <c r="Q20" s="883"/>
      <c r="R20" s="336"/>
      <c r="S20" s="601"/>
      <c r="T20" s="316"/>
      <c r="U20" s="881"/>
      <c r="V20" s="883"/>
      <c r="W20" s="881"/>
      <c r="X20" s="883"/>
      <c r="Y20" s="42"/>
      <c r="Z20" s="43"/>
      <c r="AA20" s="43"/>
      <c r="AB20" s="43"/>
      <c r="AC20" s="44"/>
      <c r="AD20" s="44"/>
      <c r="AE20" s="44"/>
      <c r="AF20" s="44"/>
      <c r="AG20" s="44"/>
      <c r="AH20" s="44"/>
      <c r="AI20" s="44"/>
      <c r="AJ20" s="44"/>
      <c r="AK20" s="881"/>
      <c r="AL20" s="882"/>
      <c r="AM20" s="882"/>
      <c r="AN20" s="882"/>
      <c r="AO20" s="883"/>
      <c r="AP20" s="23"/>
      <c r="AQ20" s="45">
        <f t="shared" si="2"/>
        <v>1</v>
      </c>
    </row>
    <row r="21" spans="2:46" ht="12" customHeight="1" x14ac:dyDescent="0.15">
      <c r="B21" s="845"/>
      <c r="C21" s="850"/>
      <c r="D21" s="848"/>
      <c r="E21" s="848"/>
      <c r="F21" s="848"/>
      <c r="G21" s="848"/>
      <c r="H21" s="848"/>
      <c r="I21" s="848"/>
      <c r="J21" s="849"/>
      <c r="K21" s="41"/>
      <c r="L21" s="881"/>
      <c r="M21" s="883"/>
      <c r="N21" s="881"/>
      <c r="O21" s="883"/>
      <c r="P21" s="881"/>
      <c r="Q21" s="883"/>
      <c r="R21" s="336"/>
      <c r="S21" s="601"/>
      <c r="T21" s="316"/>
      <c r="U21" s="881"/>
      <c r="V21" s="883"/>
      <c r="W21" s="881"/>
      <c r="X21" s="883"/>
      <c r="Y21" s="42"/>
      <c r="Z21" s="43"/>
      <c r="AA21" s="43"/>
      <c r="AB21" s="43"/>
      <c r="AC21" s="44"/>
      <c r="AD21" s="44"/>
      <c r="AE21" s="44"/>
      <c r="AF21" s="44"/>
      <c r="AG21" s="44"/>
      <c r="AH21" s="44"/>
      <c r="AI21" s="44"/>
      <c r="AJ21" s="44"/>
      <c r="AK21" s="881"/>
      <c r="AL21" s="882"/>
      <c r="AM21" s="882"/>
      <c r="AN21" s="882"/>
      <c r="AO21" s="883"/>
      <c r="AP21" s="23"/>
      <c r="AQ21" s="45">
        <f>IF(P21="材質劣化",2,IF(P21="漏水",3,1))</f>
        <v>1</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0.06</v>
      </c>
      <c r="AF35" s="46">
        <f t="shared" si="3"/>
        <v>0</v>
      </c>
      <c r="AG35" s="46">
        <f t="shared" si="3"/>
        <v>0</v>
      </c>
      <c r="AH35" s="46">
        <f t="shared" si="3"/>
        <v>0</v>
      </c>
      <c r="AI35" s="46">
        <f t="shared" si="3"/>
        <v>0</v>
      </c>
      <c r="AJ35" s="47">
        <f t="shared" si="3"/>
        <v>0</v>
      </c>
      <c r="AK35" s="871" t="s">
        <v>273</v>
      </c>
      <c r="AL35" s="871"/>
      <c r="AM35" s="888" t="s">
        <v>274</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1</v>
      </c>
      <c r="AF37" s="889">
        <f t="shared" si="4"/>
        <v>0</v>
      </c>
      <c r="AG37" s="889">
        <f t="shared" si="4"/>
        <v>0</v>
      </c>
      <c r="AH37" s="889">
        <f t="shared" si="4"/>
        <v>0</v>
      </c>
      <c r="AI37" s="889">
        <f t="shared" si="4"/>
        <v>0</v>
      </c>
      <c r="AJ37" s="889">
        <f>COUNTA(AJ11:AJ34)</f>
        <v>0</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4" priority="3">
      <formula>$AQ11=2</formula>
    </cfRule>
  </conditionalFormatting>
  <conditionalFormatting sqref="Y11:AF34">
    <cfRule type="expression" dxfId="13" priority="2">
      <formula>$AQ11=3</formula>
    </cfRule>
  </conditionalFormatting>
  <conditionalFormatting sqref="AC11:AJ34">
    <cfRule type="expression" dxfId="12" priority="1">
      <formula>$AQ11=1</formula>
    </cfRule>
  </conditionalFormatting>
  <dataValidations count="2">
    <dataValidation type="list" allowBlank="1" showInputMessage="1" showErrorMessage="1" sqref="N11:O34" xr:uid="{C2DE655D-F037-4715-AA87-2742C76148CA}">
      <formula1>INDIRECT(L11)</formula1>
    </dataValidation>
    <dataValidation type="list" allowBlank="1" showInputMessage="1" showErrorMessage="1" sqref="Y11:AB34" xr:uid="{808F660D-C313-4914-988A-00980B556D22}">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BF11F-D814-48E2-AC2C-34D050EA11A0}">
  <sheetPr codeName="Sheet41"/>
  <dimension ref="B1:CH53"/>
  <sheetViews>
    <sheetView showGridLines="0" showZeros="0" view="pageBreakPreview" zoomScale="85" zoomScaleNormal="85" zoomScaleSheetLayoutView="85" workbookViewId="0"/>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S008</v>
      </c>
      <c r="AW5" s="31">
        <f>R7</f>
        <v>4.45</v>
      </c>
      <c r="AX5" s="32" t="str">
        <f>AM35</f>
        <v>Ⅰ</v>
      </c>
      <c r="AY5" s="32">
        <f>Y37</f>
        <v>0</v>
      </c>
      <c r="AZ5" s="32">
        <f t="shared" ref="AZ5:BJ5" si="0">Z37</f>
        <v>0</v>
      </c>
      <c r="BA5" s="32">
        <f t="shared" si="0"/>
        <v>0</v>
      </c>
      <c r="BB5" s="32">
        <f>AB37</f>
        <v>0</v>
      </c>
      <c r="BC5" s="32">
        <f t="shared" si="0"/>
        <v>0</v>
      </c>
      <c r="BD5" s="32">
        <f>AD37</f>
        <v>0</v>
      </c>
      <c r="BE5" s="32">
        <f>AE37</f>
        <v>0</v>
      </c>
      <c r="BF5" s="32">
        <f t="shared" si="0"/>
        <v>0</v>
      </c>
      <c r="BG5" s="32">
        <f t="shared" si="0"/>
        <v>0</v>
      </c>
      <c r="BH5" s="32">
        <f t="shared" si="0"/>
        <v>0</v>
      </c>
      <c r="BI5" s="32">
        <f>AI37</f>
        <v>0</v>
      </c>
      <c r="BJ5" s="32">
        <f t="shared" si="0"/>
        <v>0</v>
      </c>
      <c r="BK5" s="32" t="str">
        <f>IF(Y37&gt;0,R7,"")</f>
        <v/>
      </c>
      <c r="BL5" s="33" t="str">
        <f>IF(Y37&gt;0,"",IF(Z37&gt;0,R7,""))</f>
        <v/>
      </c>
      <c r="BM5" s="33" t="str">
        <f>IF(Y37+Z37&gt;0,"",IF(AA37&gt;0,R7,""))</f>
        <v/>
      </c>
      <c r="BN5" s="33" t="str">
        <f>IF(Y37+Z37+AA37&gt;0,"",IF(AB37&gt;0,R7,""))</f>
        <v/>
      </c>
      <c r="BO5" s="32">
        <f>AC35</f>
        <v>0</v>
      </c>
      <c r="BP5" s="32">
        <f t="shared" ref="BP5:BQ5" si="1">AD35</f>
        <v>0</v>
      </c>
      <c r="BQ5" s="32">
        <f t="shared" si="1"/>
        <v>0</v>
      </c>
      <c r="BR5" s="32">
        <f>AF35</f>
        <v>0</v>
      </c>
      <c r="BS5" s="32">
        <f>AG35</f>
        <v>0</v>
      </c>
      <c r="BT5" s="32">
        <f>AH35</f>
        <v>0</v>
      </c>
      <c r="BU5" s="32">
        <f>AI35</f>
        <v>0</v>
      </c>
      <c r="BV5" s="32">
        <f>AJ35</f>
        <v>0</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65</v>
      </c>
      <c r="O7" s="861"/>
      <c r="P7" s="857" t="s">
        <v>255</v>
      </c>
      <c r="Q7" s="859"/>
      <c r="R7" s="862">
        <v>4.45</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54</v>
      </c>
      <c r="M11" s="883"/>
      <c r="N11" s="881" t="s">
        <v>55</v>
      </c>
      <c r="O11" s="883"/>
      <c r="P11" s="881" t="s">
        <v>51</v>
      </c>
      <c r="Q11" s="883"/>
      <c r="R11" s="587" t="s">
        <v>49</v>
      </c>
      <c r="S11" s="587"/>
      <c r="T11" s="587"/>
      <c r="U11" s="881" t="s">
        <v>52</v>
      </c>
      <c r="V11" s="883"/>
      <c r="W11" s="881"/>
      <c r="X11" s="883"/>
      <c r="Y11" s="42"/>
      <c r="Z11" s="43"/>
      <c r="AA11" s="43"/>
      <c r="AB11" s="43"/>
      <c r="AC11" s="44"/>
      <c r="AD11" s="44"/>
      <c r="AE11" s="44"/>
      <c r="AF11" s="44"/>
      <c r="AG11" s="44"/>
      <c r="AH11" s="44"/>
      <c r="AI11" s="44"/>
      <c r="AJ11" s="44"/>
      <c r="AK11" s="881" t="s">
        <v>83</v>
      </c>
      <c r="AL11" s="882"/>
      <c r="AM11" s="882"/>
      <c r="AN11" s="882"/>
      <c r="AO11" s="883"/>
      <c r="AP11" s="23"/>
      <c r="AQ11" s="45">
        <f>IF(P11="材質劣化",2,IF(P11="漏水",3,1))</f>
        <v>2</v>
      </c>
    </row>
    <row r="12" spans="2:86" ht="12" customHeight="1" x14ac:dyDescent="0.15">
      <c r="B12" s="845"/>
      <c r="C12" s="850"/>
      <c r="D12" s="848"/>
      <c r="E12" s="848"/>
      <c r="F12" s="848"/>
      <c r="G12" s="848"/>
      <c r="H12" s="848"/>
      <c r="I12" s="848"/>
      <c r="J12" s="849"/>
      <c r="K12" s="41">
        <v>2</v>
      </c>
      <c r="L12" s="881" t="s">
        <v>54</v>
      </c>
      <c r="M12" s="883"/>
      <c r="N12" s="881" t="s">
        <v>55</v>
      </c>
      <c r="O12" s="883"/>
      <c r="P12" s="881" t="s">
        <v>51</v>
      </c>
      <c r="Q12" s="883"/>
      <c r="R12" s="587" t="s">
        <v>49</v>
      </c>
      <c r="S12" s="587"/>
      <c r="T12" s="587"/>
      <c r="U12" s="881" t="s">
        <v>52</v>
      </c>
      <c r="V12" s="883"/>
      <c r="W12" s="881"/>
      <c r="X12" s="883"/>
      <c r="Y12" s="42"/>
      <c r="Z12" s="43"/>
      <c r="AA12" s="43"/>
      <c r="AB12" s="43"/>
      <c r="AC12" s="44"/>
      <c r="AD12" s="44"/>
      <c r="AE12" s="44"/>
      <c r="AF12" s="44"/>
      <c r="AG12" s="44"/>
      <c r="AH12" s="44"/>
      <c r="AI12" s="44"/>
      <c r="AJ12" s="44"/>
      <c r="AK12" s="881" t="s">
        <v>83</v>
      </c>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v>3</v>
      </c>
      <c r="L13" s="881" t="s">
        <v>54</v>
      </c>
      <c r="M13" s="883"/>
      <c r="N13" s="881" t="s">
        <v>57</v>
      </c>
      <c r="O13" s="883"/>
      <c r="P13" s="881" t="s">
        <v>51</v>
      </c>
      <c r="Q13" s="883"/>
      <c r="R13" s="336" t="s">
        <v>49</v>
      </c>
      <c r="S13" s="601"/>
      <c r="T13" s="316"/>
      <c r="U13" s="881" t="s">
        <v>53</v>
      </c>
      <c r="V13" s="883"/>
      <c r="W13" s="881"/>
      <c r="X13" s="883"/>
      <c r="Y13" s="42"/>
      <c r="Z13" s="43"/>
      <c r="AA13" s="43"/>
      <c r="AB13" s="43"/>
      <c r="AC13" s="44"/>
      <c r="AD13" s="44"/>
      <c r="AE13" s="44"/>
      <c r="AF13" s="44"/>
      <c r="AG13" s="44"/>
      <c r="AH13" s="44"/>
      <c r="AI13" s="44"/>
      <c r="AJ13" s="44"/>
      <c r="AK13" s="881" t="s">
        <v>83</v>
      </c>
      <c r="AL13" s="882"/>
      <c r="AM13" s="882"/>
      <c r="AN13" s="882"/>
      <c r="AO13" s="883"/>
      <c r="AP13" s="23"/>
      <c r="AQ13" s="45">
        <f t="shared" ref="AQ13:AQ34" si="2">IF(P13="材質劣化",2,IF(P13="漏水",3,1))</f>
        <v>2</v>
      </c>
    </row>
    <row r="14" spans="2:86" ht="12" customHeight="1" x14ac:dyDescent="0.15">
      <c r="B14" s="845"/>
      <c r="C14" s="850"/>
      <c r="D14" s="848"/>
      <c r="E14" s="848"/>
      <c r="F14" s="848"/>
      <c r="G14" s="848"/>
      <c r="H14" s="848"/>
      <c r="I14" s="848"/>
      <c r="J14" s="849"/>
      <c r="K14" s="41"/>
      <c r="L14" s="881"/>
      <c r="M14" s="883"/>
      <c r="N14" s="881"/>
      <c r="O14" s="883"/>
      <c r="P14" s="881"/>
      <c r="Q14" s="883"/>
      <c r="R14" s="336"/>
      <c r="S14" s="601"/>
      <c r="T14" s="316"/>
      <c r="U14" s="881"/>
      <c r="V14" s="883"/>
      <c r="W14" s="881"/>
      <c r="X14" s="883"/>
      <c r="Y14" s="42"/>
      <c r="Z14" s="43"/>
      <c r="AA14" s="43"/>
      <c r="AB14" s="43"/>
      <c r="AC14" s="44"/>
      <c r="AD14" s="44"/>
      <c r="AE14" s="44"/>
      <c r="AF14" s="44"/>
      <c r="AG14" s="44"/>
      <c r="AH14" s="44"/>
      <c r="AI14" s="44"/>
      <c r="AJ14" s="44"/>
      <c r="AK14" s="881"/>
      <c r="AL14" s="882"/>
      <c r="AM14" s="882"/>
      <c r="AN14" s="882"/>
      <c r="AO14" s="883"/>
      <c r="AP14" s="23"/>
      <c r="AQ14" s="45">
        <f t="shared" si="2"/>
        <v>1</v>
      </c>
    </row>
    <row r="15" spans="2:86" ht="12" customHeight="1" x14ac:dyDescent="0.15">
      <c r="B15" s="845"/>
      <c r="C15" s="850"/>
      <c r="D15" s="848"/>
      <c r="E15" s="848"/>
      <c r="F15" s="848"/>
      <c r="G15" s="848"/>
      <c r="H15" s="848"/>
      <c r="I15" s="848"/>
      <c r="J15" s="849"/>
      <c r="K15" s="41"/>
      <c r="L15" s="881"/>
      <c r="M15" s="883"/>
      <c r="N15" s="881"/>
      <c r="O15" s="883"/>
      <c r="P15" s="881"/>
      <c r="Q15" s="883"/>
      <c r="R15" s="336"/>
      <c r="S15" s="601"/>
      <c r="T15" s="316"/>
      <c r="U15" s="881"/>
      <c r="V15" s="883"/>
      <c r="W15" s="881"/>
      <c r="X15" s="883"/>
      <c r="Y15" s="42"/>
      <c r="Z15" s="43"/>
      <c r="AA15" s="43"/>
      <c r="AB15" s="43"/>
      <c r="AC15" s="44"/>
      <c r="AD15" s="44"/>
      <c r="AE15" s="44"/>
      <c r="AF15" s="44"/>
      <c r="AG15" s="44"/>
      <c r="AH15" s="44"/>
      <c r="AI15" s="44"/>
      <c r="AJ15" s="44"/>
      <c r="AK15" s="881"/>
      <c r="AL15" s="882"/>
      <c r="AM15" s="882"/>
      <c r="AN15" s="882"/>
      <c r="AO15" s="883"/>
      <c r="AP15" s="23"/>
      <c r="AQ15" s="45">
        <f t="shared" si="2"/>
        <v>1</v>
      </c>
    </row>
    <row r="16" spans="2:86" ht="12" customHeight="1" x14ac:dyDescent="0.15">
      <c r="B16" s="845"/>
      <c r="C16" s="850"/>
      <c r="D16" s="848"/>
      <c r="E16" s="848"/>
      <c r="F16" s="848"/>
      <c r="G16" s="848"/>
      <c r="H16" s="848"/>
      <c r="I16" s="848"/>
      <c r="J16" s="849"/>
      <c r="K16" s="41"/>
      <c r="L16" s="881"/>
      <c r="M16" s="883"/>
      <c r="N16" s="881"/>
      <c r="O16" s="883"/>
      <c r="P16" s="881"/>
      <c r="Q16" s="883"/>
      <c r="R16" s="336"/>
      <c r="S16" s="601"/>
      <c r="T16" s="316"/>
      <c r="U16" s="881"/>
      <c r="V16" s="883"/>
      <c r="W16" s="881"/>
      <c r="X16" s="883"/>
      <c r="Y16" s="42"/>
      <c r="Z16" s="43"/>
      <c r="AA16" s="43"/>
      <c r="AB16" s="43"/>
      <c r="AC16" s="44"/>
      <c r="AD16" s="44"/>
      <c r="AE16" s="44"/>
      <c r="AF16" s="44"/>
      <c r="AG16" s="44"/>
      <c r="AH16" s="44"/>
      <c r="AI16" s="44"/>
      <c r="AJ16" s="44"/>
      <c r="AK16" s="881"/>
      <c r="AL16" s="882"/>
      <c r="AM16" s="882"/>
      <c r="AN16" s="882"/>
      <c r="AO16" s="883"/>
      <c r="AP16" s="23"/>
      <c r="AQ16" s="45">
        <f t="shared" si="2"/>
        <v>1</v>
      </c>
    </row>
    <row r="17" spans="2:46" ht="12" customHeight="1" x14ac:dyDescent="0.15">
      <c r="B17" s="845"/>
      <c r="C17" s="850"/>
      <c r="D17" s="848"/>
      <c r="E17" s="848"/>
      <c r="F17" s="848"/>
      <c r="G17" s="848"/>
      <c r="H17" s="848"/>
      <c r="I17" s="848"/>
      <c r="J17" s="849"/>
      <c r="K17" s="41"/>
      <c r="L17" s="881"/>
      <c r="M17" s="883"/>
      <c r="N17" s="881"/>
      <c r="O17" s="883"/>
      <c r="P17" s="881"/>
      <c r="Q17" s="883"/>
      <c r="R17" s="336"/>
      <c r="S17" s="601"/>
      <c r="T17" s="316"/>
      <c r="U17" s="881"/>
      <c r="V17" s="883"/>
      <c r="W17" s="881"/>
      <c r="X17" s="883"/>
      <c r="Y17" s="42"/>
      <c r="Z17" s="43"/>
      <c r="AA17" s="43"/>
      <c r="AB17" s="43"/>
      <c r="AC17" s="44"/>
      <c r="AD17" s="44"/>
      <c r="AE17" s="44"/>
      <c r="AF17" s="44"/>
      <c r="AG17" s="44"/>
      <c r="AH17" s="44"/>
      <c r="AI17" s="44"/>
      <c r="AJ17" s="44"/>
      <c r="AK17" s="881"/>
      <c r="AL17" s="882"/>
      <c r="AM17" s="882"/>
      <c r="AN17" s="882"/>
      <c r="AO17" s="883"/>
      <c r="AP17" s="23"/>
      <c r="AQ17" s="45">
        <f t="shared" si="2"/>
        <v>1</v>
      </c>
    </row>
    <row r="18" spans="2:46" ht="12" customHeight="1" x14ac:dyDescent="0.15">
      <c r="B18" s="845"/>
      <c r="C18" s="850"/>
      <c r="D18" s="848"/>
      <c r="E18" s="848"/>
      <c r="F18" s="848"/>
      <c r="G18" s="848"/>
      <c r="H18" s="848"/>
      <c r="I18" s="848"/>
      <c r="J18" s="849"/>
      <c r="K18" s="41"/>
      <c r="L18" s="881"/>
      <c r="M18" s="883"/>
      <c r="N18" s="881"/>
      <c r="O18" s="883"/>
      <c r="P18" s="881"/>
      <c r="Q18" s="883"/>
      <c r="R18" s="336"/>
      <c r="S18" s="601"/>
      <c r="T18" s="316"/>
      <c r="U18" s="881"/>
      <c r="V18" s="883"/>
      <c r="W18" s="881"/>
      <c r="X18" s="883"/>
      <c r="Y18" s="42"/>
      <c r="Z18" s="43"/>
      <c r="AA18" s="43"/>
      <c r="AB18" s="43"/>
      <c r="AC18" s="44"/>
      <c r="AD18" s="44"/>
      <c r="AE18" s="44"/>
      <c r="AF18" s="44"/>
      <c r="AG18" s="44"/>
      <c r="AH18" s="44"/>
      <c r="AI18" s="44"/>
      <c r="AJ18" s="44"/>
      <c r="AK18" s="881"/>
      <c r="AL18" s="882"/>
      <c r="AM18" s="882"/>
      <c r="AN18" s="882"/>
      <c r="AO18" s="883"/>
      <c r="AP18" s="23"/>
      <c r="AQ18" s="45">
        <f t="shared" si="2"/>
        <v>1</v>
      </c>
    </row>
    <row r="19" spans="2:46" ht="12" customHeight="1" x14ac:dyDescent="0.15">
      <c r="B19" s="845"/>
      <c r="C19" s="850"/>
      <c r="D19" s="848"/>
      <c r="E19" s="848"/>
      <c r="F19" s="848"/>
      <c r="G19" s="848"/>
      <c r="H19" s="848"/>
      <c r="I19" s="848"/>
      <c r="J19" s="849"/>
      <c r="K19" s="41"/>
      <c r="L19" s="881"/>
      <c r="M19" s="883"/>
      <c r="N19" s="881"/>
      <c r="O19" s="883"/>
      <c r="P19" s="881"/>
      <c r="Q19" s="883"/>
      <c r="R19" s="336"/>
      <c r="S19" s="601"/>
      <c r="T19" s="316"/>
      <c r="U19" s="881"/>
      <c r="V19" s="883"/>
      <c r="W19" s="881"/>
      <c r="X19" s="883"/>
      <c r="Y19" s="42"/>
      <c r="Z19" s="43"/>
      <c r="AA19" s="43"/>
      <c r="AB19" s="43"/>
      <c r="AC19" s="44"/>
      <c r="AD19" s="44"/>
      <c r="AE19" s="44"/>
      <c r="AF19" s="44"/>
      <c r="AG19" s="44"/>
      <c r="AH19" s="44"/>
      <c r="AI19" s="44"/>
      <c r="AJ19" s="44"/>
      <c r="AK19" s="881"/>
      <c r="AL19" s="882"/>
      <c r="AM19" s="882"/>
      <c r="AN19" s="882"/>
      <c r="AO19" s="883"/>
      <c r="AP19" s="23"/>
      <c r="AQ19" s="45">
        <f t="shared" si="2"/>
        <v>1</v>
      </c>
    </row>
    <row r="20" spans="2:46" ht="12" customHeight="1" x14ac:dyDescent="0.15">
      <c r="B20" s="845"/>
      <c r="C20" s="850"/>
      <c r="D20" s="848"/>
      <c r="E20" s="848"/>
      <c r="F20" s="848"/>
      <c r="G20" s="848"/>
      <c r="H20" s="848"/>
      <c r="I20" s="848"/>
      <c r="J20" s="849"/>
      <c r="K20" s="41"/>
      <c r="L20" s="881"/>
      <c r="M20" s="883"/>
      <c r="N20" s="881"/>
      <c r="O20" s="883"/>
      <c r="P20" s="881"/>
      <c r="Q20" s="883"/>
      <c r="R20" s="336"/>
      <c r="S20" s="601"/>
      <c r="T20" s="316"/>
      <c r="U20" s="881"/>
      <c r="V20" s="883"/>
      <c r="W20" s="881"/>
      <c r="X20" s="883"/>
      <c r="Y20" s="42"/>
      <c r="Z20" s="43"/>
      <c r="AA20" s="43"/>
      <c r="AB20" s="43"/>
      <c r="AC20" s="44"/>
      <c r="AD20" s="44"/>
      <c r="AE20" s="44"/>
      <c r="AF20" s="44"/>
      <c r="AG20" s="44"/>
      <c r="AH20" s="44"/>
      <c r="AI20" s="44"/>
      <c r="AJ20" s="44"/>
      <c r="AK20" s="881"/>
      <c r="AL20" s="882"/>
      <c r="AM20" s="882"/>
      <c r="AN20" s="882"/>
      <c r="AO20" s="883"/>
      <c r="AP20" s="23"/>
      <c r="AQ20" s="45">
        <f t="shared" si="2"/>
        <v>1</v>
      </c>
    </row>
    <row r="21" spans="2:46" ht="12" customHeight="1" x14ac:dyDescent="0.15">
      <c r="B21" s="845"/>
      <c r="C21" s="850"/>
      <c r="D21" s="848"/>
      <c r="E21" s="848"/>
      <c r="F21" s="848"/>
      <c r="G21" s="848"/>
      <c r="H21" s="848"/>
      <c r="I21" s="848"/>
      <c r="J21" s="849"/>
      <c r="K21" s="41"/>
      <c r="L21" s="881"/>
      <c r="M21" s="883"/>
      <c r="N21" s="881"/>
      <c r="O21" s="883"/>
      <c r="P21" s="881"/>
      <c r="Q21" s="883"/>
      <c r="R21" s="336"/>
      <c r="S21" s="601"/>
      <c r="T21" s="316"/>
      <c r="U21" s="881"/>
      <c r="V21" s="883"/>
      <c r="W21" s="881"/>
      <c r="X21" s="883"/>
      <c r="Y21" s="42"/>
      <c r="Z21" s="43"/>
      <c r="AA21" s="43"/>
      <c r="AB21" s="43"/>
      <c r="AC21" s="44"/>
      <c r="AD21" s="44"/>
      <c r="AE21" s="44"/>
      <c r="AF21" s="44"/>
      <c r="AG21" s="44"/>
      <c r="AH21" s="44"/>
      <c r="AI21" s="44"/>
      <c r="AJ21" s="44"/>
      <c r="AK21" s="881"/>
      <c r="AL21" s="882"/>
      <c r="AM21" s="882"/>
      <c r="AN21" s="882"/>
      <c r="AO21" s="883"/>
      <c r="AP21" s="23"/>
      <c r="AQ21" s="45">
        <f>IF(P21="材質劣化",2,IF(P21="漏水",3,1))</f>
        <v>1</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v>
      </c>
      <c r="AF35" s="46">
        <f t="shared" si="3"/>
        <v>0</v>
      </c>
      <c r="AG35" s="46">
        <f t="shared" si="3"/>
        <v>0</v>
      </c>
      <c r="AH35" s="46">
        <f t="shared" si="3"/>
        <v>0</v>
      </c>
      <c r="AI35" s="46">
        <f t="shared" si="3"/>
        <v>0</v>
      </c>
      <c r="AJ35" s="47">
        <f t="shared" si="3"/>
        <v>0</v>
      </c>
      <c r="AK35" s="871" t="s">
        <v>273</v>
      </c>
      <c r="AL35" s="871"/>
      <c r="AM35" s="888" t="s">
        <v>58</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0</v>
      </c>
      <c r="AF37" s="889">
        <f t="shared" si="4"/>
        <v>0</v>
      </c>
      <c r="AG37" s="889">
        <f t="shared" si="4"/>
        <v>0</v>
      </c>
      <c r="AH37" s="889">
        <f t="shared" si="4"/>
        <v>0</v>
      </c>
      <c r="AI37" s="889">
        <f t="shared" si="4"/>
        <v>0</v>
      </c>
      <c r="AJ37" s="889">
        <f>COUNTA(AJ11:AJ34)</f>
        <v>0</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11" priority="3">
      <formula>$AQ11=2</formula>
    </cfRule>
  </conditionalFormatting>
  <conditionalFormatting sqref="Y11:AF34">
    <cfRule type="expression" dxfId="10" priority="2">
      <formula>$AQ11=3</formula>
    </cfRule>
  </conditionalFormatting>
  <conditionalFormatting sqref="AC11:AJ34">
    <cfRule type="expression" dxfId="9" priority="1">
      <formula>$AQ11=1</formula>
    </cfRule>
  </conditionalFormatting>
  <dataValidations count="2">
    <dataValidation type="list" allowBlank="1" showInputMessage="1" showErrorMessage="1" sqref="N11:O34" xr:uid="{81FA7B6C-4204-4B31-87AE-9A19064E2023}">
      <formula1>INDIRECT(L11)</formula1>
    </dataValidation>
    <dataValidation type="list" allowBlank="1" showInputMessage="1" showErrorMessage="1" sqref="Y11:AB34" xr:uid="{0F9DAACD-1C8C-433B-9194-C9DEC9E2213F}">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D144E-4200-48A1-8E6D-7CF853DA03C7}">
  <sheetPr codeName="Sheet42"/>
  <dimension ref="B1:CH53"/>
  <sheetViews>
    <sheetView showGridLines="0" showZeros="0" view="pageBreakPreview" zoomScale="85" zoomScaleNormal="85" zoomScaleSheetLayoutView="85" workbookViewId="0"/>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S009</v>
      </c>
      <c r="AW5" s="31">
        <f>R7</f>
        <v>6</v>
      </c>
      <c r="AX5" s="32" t="str">
        <f>AM35</f>
        <v>Ⅰ</v>
      </c>
      <c r="AY5" s="32">
        <f>Y37</f>
        <v>0</v>
      </c>
      <c r="AZ5" s="32">
        <f t="shared" ref="AZ5:BJ5" si="0">Z37</f>
        <v>0</v>
      </c>
      <c r="BA5" s="32">
        <f t="shared" si="0"/>
        <v>0</v>
      </c>
      <c r="BB5" s="32">
        <f>AB37</f>
        <v>0</v>
      </c>
      <c r="BC5" s="32">
        <f t="shared" si="0"/>
        <v>0</v>
      </c>
      <c r="BD5" s="32">
        <f>AD37</f>
        <v>0</v>
      </c>
      <c r="BE5" s="32">
        <f>AE37</f>
        <v>0</v>
      </c>
      <c r="BF5" s="32">
        <f t="shared" si="0"/>
        <v>0</v>
      </c>
      <c r="BG5" s="32">
        <f t="shared" si="0"/>
        <v>0</v>
      </c>
      <c r="BH5" s="32">
        <f t="shared" si="0"/>
        <v>0</v>
      </c>
      <c r="BI5" s="32">
        <f>AI37</f>
        <v>0</v>
      </c>
      <c r="BJ5" s="32">
        <f t="shared" si="0"/>
        <v>0</v>
      </c>
      <c r="BK5" s="32" t="str">
        <f>IF(Y37&gt;0,R7,"")</f>
        <v/>
      </c>
      <c r="BL5" s="33" t="str">
        <f>IF(Y37&gt;0,"",IF(Z37&gt;0,R7,""))</f>
        <v/>
      </c>
      <c r="BM5" s="33" t="str">
        <f>IF(Y37+Z37&gt;0,"",IF(AA37&gt;0,R7,""))</f>
        <v/>
      </c>
      <c r="BN5" s="33" t="str">
        <f>IF(Y37+Z37+AA37&gt;0,"",IF(AB37&gt;0,R7,""))</f>
        <v/>
      </c>
      <c r="BO5" s="32">
        <f>AC35</f>
        <v>0</v>
      </c>
      <c r="BP5" s="32">
        <f t="shared" ref="BP5:BQ5" si="1">AD35</f>
        <v>0</v>
      </c>
      <c r="BQ5" s="32">
        <f t="shared" si="1"/>
        <v>0</v>
      </c>
      <c r="BR5" s="32">
        <f>AF35</f>
        <v>0</v>
      </c>
      <c r="BS5" s="32">
        <f>AG35</f>
        <v>0</v>
      </c>
      <c r="BT5" s="32">
        <f>AH35</f>
        <v>0</v>
      </c>
      <c r="BU5" s="32">
        <f>AI35</f>
        <v>0</v>
      </c>
      <c r="BV5" s="32">
        <f>AJ35</f>
        <v>0</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66</v>
      </c>
      <c r="O7" s="861"/>
      <c r="P7" s="857" t="s">
        <v>255</v>
      </c>
      <c r="Q7" s="859"/>
      <c r="R7" s="862">
        <v>6</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54</v>
      </c>
      <c r="M11" s="883"/>
      <c r="N11" s="881" t="s">
        <v>57</v>
      </c>
      <c r="O11" s="883"/>
      <c r="P11" s="881" t="s">
        <v>51</v>
      </c>
      <c r="Q11" s="883"/>
      <c r="R11" s="587" t="s">
        <v>49</v>
      </c>
      <c r="S11" s="587"/>
      <c r="T11" s="587"/>
      <c r="U11" s="881" t="s">
        <v>52</v>
      </c>
      <c r="V11" s="883"/>
      <c r="W11" s="881"/>
      <c r="X11" s="883"/>
      <c r="Y11" s="42"/>
      <c r="Z11" s="43"/>
      <c r="AA11" s="43"/>
      <c r="AB11" s="43"/>
      <c r="AC11" s="44"/>
      <c r="AD11" s="44"/>
      <c r="AE11" s="44"/>
      <c r="AF11" s="44"/>
      <c r="AG11" s="44"/>
      <c r="AH11" s="44"/>
      <c r="AI11" s="44"/>
      <c r="AJ11" s="44"/>
      <c r="AK11" s="881" t="s">
        <v>83</v>
      </c>
      <c r="AL11" s="882"/>
      <c r="AM11" s="882"/>
      <c r="AN11" s="882"/>
      <c r="AO11" s="883"/>
      <c r="AP11" s="23"/>
      <c r="AQ11" s="45">
        <f>IF(P11="材質劣化",2,IF(P11="漏水",3,1))</f>
        <v>2</v>
      </c>
    </row>
    <row r="12" spans="2:86" ht="12" customHeight="1" x14ac:dyDescent="0.15">
      <c r="B12" s="845"/>
      <c r="C12" s="850"/>
      <c r="D12" s="848"/>
      <c r="E12" s="848"/>
      <c r="F12" s="848"/>
      <c r="G12" s="848"/>
      <c r="H12" s="848"/>
      <c r="I12" s="848"/>
      <c r="J12" s="849"/>
      <c r="K12" s="41">
        <v>2</v>
      </c>
      <c r="L12" s="881" t="s">
        <v>54</v>
      </c>
      <c r="M12" s="883"/>
      <c r="N12" s="881" t="s">
        <v>57</v>
      </c>
      <c r="O12" s="883"/>
      <c r="P12" s="881" t="s">
        <v>51</v>
      </c>
      <c r="Q12" s="883"/>
      <c r="R12" s="587" t="s">
        <v>49</v>
      </c>
      <c r="S12" s="587"/>
      <c r="T12" s="587"/>
      <c r="U12" s="881" t="s">
        <v>52</v>
      </c>
      <c r="V12" s="883"/>
      <c r="W12" s="881"/>
      <c r="X12" s="883"/>
      <c r="Y12" s="42"/>
      <c r="Z12" s="43"/>
      <c r="AA12" s="43"/>
      <c r="AB12" s="43"/>
      <c r="AC12" s="44"/>
      <c r="AD12" s="44"/>
      <c r="AE12" s="44"/>
      <c r="AF12" s="44"/>
      <c r="AG12" s="44"/>
      <c r="AH12" s="44"/>
      <c r="AI12" s="44"/>
      <c r="AJ12" s="44"/>
      <c r="AK12" s="881" t="s">
        <v>83</v>
      </c>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v>3</v>
      </c>
      <c r="L13" s="881" t="s">
        <v>54</v>
      </c>
      <c r="M13" s="883"/>
      <c r="N13" s="881" t="s">
        <v>59</v>
      </c>
      <c r="O13" s="883"/>
      <c r="P13" s="881" t="s">
        <v>47</v>
      </c>
      <c r="Q13" s="883"/>
      <c r="R13" s="336" t="s">
        <v>49</v>
      </c>
      <c r="S13" s="601"/>
      <c r="T13" s="316"/>
      <c r="U13" s="881" t="s">
        <v>58</v>
      </c>
      <c r="V13" s="883"/>
      <c r="W13" s="881"/>
      <c r="X13" s="883"/>
      <c r="Y13" s="42"/>
      <c r="Z13" s="43"/>
      <c r="AA13" s="43"/>
      <c r="AB13" s="43"/>
      <c r="AC13" s="44"/>
      <c r="AD13" s="44"/>
      <c r="AE13" s="44"/>
      <c r="AF13" s="44"/>
      <c r="AG13" s="44"/>
      <c r="AH13" s="44"/>
      <c r="AI13" s="44"/>
      <c r="AJ13" s="44"/>
      <c r="AK13" s="881" t="s">
        <v>86</v>
      </c>
      <c r="AL13" s="882"/>
      <c r="AM13" s="882"/>
      <c r="AN13" s="882"/>
      <c r="AO13" s="883"/>
      <c r="AP13" s="23"/>
      <c r="AQ13" s="45">
        <f t="shared" ref="AQ13:AQ34" si="2">IF(P13="材質劣化",2,IF(P13="漏水",3,1))</f>
        <v>3</v>
      </c>
    </row>
    <row r="14" spans="2:86" ht="12" customHeight="1" x14ac:dyDescent="0.15">
      <c r="B14" s="845"/>
      <c r="C14" s="850"/>
      <c r="D14" s="848"/>
      <c r="E14" s="848"/>
      <c r="F14" s="848"/>
      <c r="G14" s="848"/>
      <c r="H14" s="848"/>
      <c r="I14" s="848"/>
      <c r="J14" s="849"/>
      <c r="K14" s="41">
        <v>4</v>
      </c>
      <c r="L14" s="881" t="s">
        <v>54</v>
      </c>
      <c r="M14" s="883"/>
      <c r="N14" s="881" t="s">
        <v>57</v>
      </c>
      <c r="O14" s="883"/>
      <c r="P14" s="881" t="s">
        <v>51</v>
      </c>
      <c r="Q14" s="883"/>
      <c r="R14" s="336" t="s">
        <v>49</v>
      </c>
      <c r="S14" s="601"/>
      <c r="T14" s="316"/>
      <c r="U14" s="881" t="s">
        <v>52</v>
      </c>
      <c r="V14" s="883"/>
      <c r="W14" s="881"/>
      <c r="X14" s="883"/>
      <c r="Y14" s="42"/>
      <c r="Z14" s="43"/>
      <c r="AA14" s="43"/>
      <c r="AB14" s="43"/>
      <c r="AC14" s="44"/>
      <c r="AD14" s="44"/>
      <c r="AE14" s="44"/>
      <c r="AF14" s="44"/>
      <c r="AG14" s="44"/>
      <c r="AH14" s="44"/>
      <c r="AI14" s="44"/>
      <c r="AJ14" s="44"/>
      <c r="AK14" s="881" t="s">
        <v>83</v>
      </c>
      <c r="AL14" s="882"/>
      <c r="AM14" s="882"/>
      <c r="AN14" s="882"/>
      <c r="AO14" s="883"/>
      <c r="AP14" s="23"/>
      <c r="AQ14" s="45">
        <f t="shared" si="2"/>
        <v>2</v>
      </c>
    </row>
    <row r="15" spans="2:86" ht="12" customHeight="1" x14ac:dyDescent="0.15">
      <c r="B15" s="845"/>
      <c r="C15" s="850"/>
      <c r="D15" s="848"/>
      <c r="E15" s="848"/>
      <c r="F15" s="848"/>
      <c r="G15" s="848"/>
      <c r="H15" s="848"/>
      <c r="I15" s="848"/>
      <c r="J15" s="849"/>
      <c r="K15" s="41">
        <v>5</v>
      </c>
      <c r="L15" s="881" t="s">
        <v>54</v>
      </c>
      <c r="M15" s="883"/>
      <c r="N15" s="881" t="s">
        <v>57</v>
      </c>
      <c r="O15" s="883"/>
      <c r="P15" s="881" t="s">
        <v>51</v>
      </c>
      <c r="Q15" s="883"/>
      <c r="R15" s="336" t="s">
        <v>49</v>
      </c>
      <c r="S15" s="601"/>
      <c r="T15" s="316"/>
      <c r="U15" s="881" t="s">
        <v>52</v>
      </c>
      <c r="V15" s="883"/>
      <c r="W15" s="881"/>
      <c r="X15" s="883"/>
      <c r="Y15" s="42"/>
      <c r="Z15" s="43"/>
      <c r="AA15" s="43"/>
      <c r="AB15" s="43"/>
      <c r="AC15" s="44"/>
      <c r="AD15" s="44"/>
      <c r="AE15" s="44"/>
      <c r="AF15" s="44"/>
      <c r="AG15" s="44"/>
      <c r="AH15" s="44"/>
      <c r="AI15" s="44"/>
      <c r="AJ15" s="44"/>
      <c r="AK15" s="881" t="s">
        <v>83</v>
      </c>
      <c r="AL15" s="882"/>
      <c r="AM15" s="882"/>
      <c r="AN15" s="882"/>
      <c r="AO15" s="883"/>
      <c r="AP15" s="23"/>
      <c r="AQ15" s="45">
        <f t="shared" si="2"/>
        <v>2</v>
      </c>
    </row>
    <row r="16" spans="2:86" ht="12" customHeight="1" x14ac:dyDescent="0.15">
      <c r="B16" s="845"/>
      <c r="C16" s="850"/>
      <c r="D16" s="848"/>
      <c r="E16" s="848"/>
      <c r="F16" s="848"/>
      <c r="G16" s="848"/>
      <c r="H16" s="848"/>
      <c r="I16" s="848"/>
      <c r="J16" s="849"/>
      <c r="K16" s="41">
        <v>6</v>
      </c>
      <c r="L16" s="881" t="s">
        <v>54</v>
      </c>
      <c r="M16" s="883"/>
      <c r="N16" s="881" t="s">
        <v>61</v>
      </c>
      <c r="O16" s="883"/>
      <c r="P16" s="881" t="s">
        <v>51</v>
      </c>
      <c r="Q16" s="883"/>
      <c r="R16" s="336" t="s">
        <v>49</v>
      </c>
      <c r="S16" s="601"/>
      <c r="T16" s="316"/>
      <c r="U16" s="881" t="s">
        <v>52</v>
      </c>
      <c r="V16" s="883"/>
      <c r="W16" s="881"/>
      <c r="X16" s="883"/>
      <c r="Y16" s="42"/>
      <c r="Z16" s="43"/>
      <c r="AA16" s="43"/>
      <c r="AB16" s="43"/>
      <c r="AC16" s="44"/>
      <c r="AD16" s="44"/>
      <c r="AE16" s="44"/>
      <c r="AF16" s="44"/>
      <c r="AG16" s="44"/>
      <c r="AH16" s="44"/>
      <c r="AI16" s="44"/>
      <c r="AJ16" s="44"/>
      <c r="AK16" s="881" t="s">
        <v>83</v>
      </c>
      <c r="AL16" s="882"/>
      <c r="AM16" s="882"/>
      <c r="AN16" s="882"/>
      <c r="AO16" s="883"/>
      <c r="AP16" s="23"/>
      <c r="AQ16" s="45">
        <f t="shared" si="2"/>
        <v>2</v>
      </c>
    </row>
    <row r="17" spans="2:46" ht="12" customHeight="1" x14ac:dyDescent="0.15">
      <c r="B17" s="845"/>
      <c r="C17" s="850"/>
      <c r="D17" s="848"/>
      <c r="E17" s="848"/>
      <c r="F17" s="848"/>
      <c r="G17" s="848"/>
      <c r="H17" s="848"/>
      <c r="I17" s="848"/>
      <c r="J17" s="849"/>
      <c r="K17" s="41">
        <v>7</v>
      </c>
      <c r="L17" s="881" t="s">
        <v>54</v>
      </c>
      <c r="M17" s="883"/>
      <c r="N17" s="881" t="s">
        <v>80</v>
      </c>
      <c r="O17" s="883"/>
      <c r="P17" s="881" t="s">
        <v>51</v>
      </c>
      <c r="Q17" s="883"/>
      <c r="R17" s="336" t="s">
        <v>49</v>
      </c>
      <c r="S17" s="601"/>
      <c r="T17" s="316"/>
      <c r="U17" s="881" t="s">
        <v>52</v>
      </c>
      <c r="V17" s="883"/>
      <c r="W17" s="881"/>
      <c r="X17" s="883"/>
      <c r="Y17" s="42"/>
      <c r="Z17" s="43"/>
      <c r="AA17" s="43"/>
      <c r="AB17" s="43"/>
      <c r="AC17" s="44"/>
      <c r="AD17" s="44"/>
      <c r="AE17" s="44"/>
      <c r="AF17" s="44"/>
      <c r="AG17" s="44"/>
      <c r="AH17" s="44"/>
      <c r="AI17" s="44"/>
      <c r="AJ17" s="44"/>
      <c r="AK17" s="881" t="s">
        <v>83</v>
      </c>
      <c r="AL17" s="882"/>
      <c r="AM17" s="882"/>
      <c r="AN17" s="882"/>
      <c r="AO17" s="883"/>
      <c r="AP17" s="23"/>
      <c r="AQ17" s="45">
        <f t="shared" si="2"/>
        <v>2</v>
      </c>
    </row>
    <row r="18" spans="2:46" ht="12" customHeight="1" x14ac:dyDescent="0.15">
      <c r="B18" s="845"/>
      <c r="C18" s="850"/>
      <c r="D18" s="848"/>
      <c r="E18" s="848"/>
      <c r="F18" s="848"/>
      <c r="G18" s="848"/>
      <c r="H18" s="848"/>
      <c r="I18" s="848"/>
      <c r="J18" s="849"/>
      <c r="K18" s="41">
        <v>8</v>
      </c>
      <c r="L18" s="881" t="s">
        <v>54</v>
      </c>
      <c r="M18" s="883"/>
      <c r="N18" s="881" t="s">
        <v>80</v>
      </c>
      <c r="O18" s="883"/>
      <c r="P18" s="881" t="s">
        <v>47</v>
      </c>
      <c r="Q18" s="883"/>
      <c r="R18" s="336" t="s">
        <v>49</v>
      </c>
      <c r="S18" s="601"/>
      <c r="T18" s="316"/>
      <c r="U18" s="881" t="s">
        <v>53</v>
      </c>
      <c r="V18" s="883"/>
      <c r="W18" s="881"/>
      <c r="X18" s="883"/>
      <c r="Y18" s="42"/>
      <c r="Z18" s="43"/>
      <c r="AA18" s="43"/>
      <c r="AB18" s="43"/>
      <c r="AC18" s="44"/>
      <c r="AD18" s="44"/>
      <c r="AE18" s="44"/>
      <c r="AF18" s="44"/>
      <c r="AG18" s="44"/>
      <c r="AH18" s="44"/>
      <c r="AI18" s="44"/>
      <c r="AJ18" s="44"/>
      <c r="AK18" s="881" t="s">
        <v>86</v>
      </c>
      <c r="AL18" s="882"/>
      <c r="AM18" s="882"/>
      <c r="AN18" s="882"/>
      <c r="AO18" s="883"/>
      <c r="AP18" s="23"/>
      <c r="AQ18" s="45">
        <f t="shared" si="2"/>
        <v>3</v>
      </c>
    </row>
    <row r="19" spans="2:46" ht="12" customHeight="1" x14ac:dyDescent="0.15">
      <c r="B19" s="845"/>
      <c r="C19" s="850"/>
      <c r="D19" s="848"/>
      <c r="E19" s="848"/>
      <c r="F19" s="848"/>
      <c r="G19" s="848"/>
      <c r="H19" s="848"/>
      <c r="I19" s="848"/>
      <c r="J19" s="849"/>
      <c r="K19" s="41"/>
      <c r="L19" s="881"/>
      <c r="M19" s="883"/>
      <c r="N19" s="881"/>
      <c r="O19" s="883"/>
      <c r="P19" s="881"/>
      <c r="Q19" s="883"/>
      <c r="R19" s="336"/>
      <c r="S19" s="601"/>
      <c r="T19" s="316"/>
      <c r="U19" s="881"/>
      <c r="V19" s="883"/>
      <c r="W19" s="881"/>
      <c r="X19" s="883"/>
      <c r="Y19" s="42"/>
      <c r="Z19" s="43"/>
      <c r="AA19" s="43"/>
      <c r="AB19" s="43"/>
      <c r="AC19" s="44"/>
      <c r="AD19" s="44"/>
      <c r="AE19" s="44"/>
      <c r="AF19" s="44"/>
      <c r="AG19" s="44"/>
      <c r="AH19" s="44"/>
      <c r="AI19" s="44"/>
      <c r="AJ19" s="44"/>
      <c r="AK19" s="881"/>
      <c r="AL19" s="882"/>
      <c r="AM19" s="882"/>
      <c r="AN19" s="882"/>
      <c r="AO19" s="883"/>
      <c r="AP19" s="23"/>
      <c r="AQ19" s="45">
        <f t="shared" si="2"/>
        <v>1</v>
      </c>
    </row>
    <row r="20" spans="2:46" ht="12" customHeight="1" x14ac:dyDescent="0.15">
      <c r="B20" s="845"/>
      <c r="C20" s="850"/>
      <c r="D20" s="848"/>
      <c r="E20" s="848"/>
      <c r="F20" s="848"/>
      <c r="G20" s="848"/>
      <c r="H20" s="848"/>
      <c r="I20" s="848"/>
      <c r="J20" s="849"/>
      <c r="K20" s="41"/>
      <c r="L20" s="881"/>
      <c r="M20" s="883"/>
      <c r="N20" s="881"/>
      <c r="O20" s="883"/>
      <c r="P20" s="881"/>
      <c r="Q20" s="883"/>
      <c r="R20" s="336"/>
      <c r="S20" s="601"/>
      <c r="T20" s="316"/>
      <c r="U20" s="881"/>
      <c r="V20" s="883"/>
      <c r="W20" s="881"/>
      <c r="X20" s="883"/>
      <c r="Y20" s="42"/>
      <c r="Z20" s="43"/>
      <c r="AA20" s="43"/>
      <c r="AB20" s="43"/>
      <c r="AC20" s="44"/>
      <c r="AD20" s="44"/>
      <c r="AE20" s="44"/>
      <c r="AF20" s="44"/>
      <c r="AG20" s="44"/>
      <c r="AH20" s="44"/>
      <c r="AI20" s="44"/>
      <c r="AJ20" s="44"/>
      <c r="AK20" s="881"/>
      <c r="AL20" s="882"/>
      <c r="AM20" s="882"/>
      <c r="AN20" s="882"/>
      <c r="AO20" s="883"/>
      <c r="AP20" s="23"/>
      <c r="AQ20" s="45">
        <f t="shared" si="2"/>
        <v>1</v>
      </c>
    </row>
    <row r="21" spans="2:46" ht="12" customHeight="1" x14ac:dyDescent="0.15">
      <c r="B21" s="845"/>
      <c r="C21" s="850"/>
      <c r="D21" s="848"/>
      <c r="E21" s="848"/>
      <c r="F21" s="848"/>
      <c r="G21" s="848"/>
      <c r="H21" s="848"/>
      <c r="I21" s="848"/>
      <c r="J21" s="849"/>
      <c r="K21" s="41"/>
      <c r="L21" s="881"/>
      <c r="M21" s="883"/>
      <c r="N21" s="881"/>
      <c r="O21" s="883"/>
      <c r="P21" s="881"/>
      <c r="Q21" s="883"/>
      <c r="R21" s="336"/>
      <c r="S21" s="601"/>
      <c r="T21" s="316"/>
      <c r="U21" s="881"/>
      <c r="V21" s="883"/>
      <c r="W21" s="881"/>
      <c r="X21" s="883"/>
      <c r="Y21" s="42"/>
      <c r="Z21" s="43"/>
      <c r="AA21" s="43"/>
      <c r="AB21" s="43"/>
      <c r="AC21" s="44"/>
      <c r="AD21" s="44"/>
      <c r="AE21" s="44"/>
      <c r="AF21" s="44"/>
      <c r="AG21" s="44"/>
      <c r="AH21" s="44"/>
      <c r="AI21" s="44"/>
      <c r="AJ21" s="44"/>
      <c r="AK21" s="881"/>
      <c r="AL21" s="882"/>
      <c r="AM21" s="882"/>
      <c r="AN21" s="882"/>
      <c r="AO21" s="883"/>
      <c r="AP21" s="23"/>
      <c r="AQ21" s="45">
        <f>IF(P21="材質劣化",2,IF(P21="漏水",3,1))</f>
        <v>1</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v>
      </c>
      <c r="AF35" s="46">
        <f t="shared" si="3"/>
        <v>0</v>
      </c>
      <c r="AG35" s="46">
        <f t="shared" si="3"/>
        <v>0</v>
      </c>
      <c r="AH35" s="46">
        <f t="shared" si="3"/>
        <v>0</v>
      </c>
      <c r="AI35" s="46">
        <f t="shared" si="3"/>
        <v>0</v>
      </c>
      <c r="AJ35" s="47">
        <f t="shared" si="3"/>
        <v>0</v>
      </c>
      <c r="AK35" s="871" t="s">
        <v>273</v>
      </c>
      <c r="AL35" s="871"/>
      <c r="AM35" s="888" t="s">
        <v>58</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0</v>
      </c>
      <c r="AF37" s="889">
        <f t="shared" si="4"/>
        <v>0</v>
      </c>
      <c r="AG37" s="889">
        <f t="shared" si="4"/>
        <v>0</v>
      </c>
      <c r="AH37" s="889">
        <f t="shared" si="4"/>
        <v>0</v>
      </c>
      <c r="AI37" s="889">
        <f t="shared" si="4"/>
        <v>0</v>
      </c>
      <c r="AJ37" s="889">
        <f>COUNTA(AJ11:AJ34)</f>
        <v>0</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8" priority="3">
      <formula>$AQ11=2</formula>
    </cfRule>
  </conditionalFormatting>
  <conditionalFormatting sqref="Y11:AF34">
    <cfRule type="expression" dxfId="7" priority="2">
      <formula>$AQ11=3</formula>
    </cfRule>
  </conditionalFormatting>
  <conditionalFormatting sqref="AC11:AJ34">
    <cfRule type="expression" dxfId="6" priority="1">
      <formula>$AQ11=1</formula>
    </cfRule>
  </conditionalFormatting>
  <dataValidations count="2">
    <dataValidation type="list" allowBlank="1" showInputMessage="1" showErrorMessage="1" sqref="N11:O34" xr:uid="{6A747523-27E8-4AB2-B057-3ABE030C7477}">
      <formula1>INDIRECT(L11)</formula1>
    </dataValidation>
    <dataValidation type="list" allowBlank="1" showInputMessage="1" showErrorMessage="1" sqref="Y11:AB34" xr:uid="{E37DD9ED-8364-438B-893F-D254C6455A7A}">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DBCC0-00EA-49BD-BCDE-BAA1104A054A}">
  <sheetPr codeName="Sheet43"/>
  <dimension ref="B1:CH53"/>
  <sheetViews>
    <sheetView showGridLines="0" showZeros="0" view="pageBreakPreview" zoomScale="85" zoomScaleNormal="85" zoomScaleSheetLayoutView="85" workbookViewId="0"/>
  </sheetViews>
  <sheetFormatPr defaultColWidth="9" defaultRowHeight="12" x14ac:dyDescent="0.15"/>
  <cols>
    <col min="1" max="1" width="1.625" style="23" customWidth="1"/>
    <col min="2" max="11" width="4.125" style="23" customWidth="1"/>
    <col min="12" max="20" width="4" style="23" customWidth="1"/>
    <col min="21" max="22" width="2.875" style="23" customWidth="1"/>
    <col min="23" max="24" width="3" style="23" customWidth="1"/>
    <col min="25" max="36" width="3.75" style="23" customWidth="1"/>
    <col min="37" max="39" width="5" style="23" customWidth="1"/>
    <col min="40" max="41" width="3.375" style="23" customWidth="1"/>
    <col min="42" max="42" width="7" style="24" customWidth="1"/>
    <col min="43" max="86" width="4.125" style="25" customWidth="1"/>
    <col min="87" max="99" width="8" style="23" customWidth="1"/>
    <col min="100" max="110" width="9" style="23"/>
    <col min="111" max="111" width="14" style="23" bestFit="1" customWidth="1"/>
    <col min="112" max="16384" width="9" style="23"/>
  </cols>
  <sheetData>
    <row r="1" spans="2:86" ht="12" customHeight="1" x14ac:dyDescent="0.15">
      <c r="AU1" s="826" t="s">
        <v>229</v>
      </c>
      <c r="AV1" s="827" t="s">
        <v>230</v>
      </c>
      <c r="AW1" s="827"/>
      <c r="AX1" s="827"/>
      <c r="AY1" s="821" t="s">
        <v>231</v>
      </c>
      <c r="AZ1" s="821"/>
      <c r="BA1" s="821"/>
      <c r="BB1" s="821"/>
      <c r="BC1" s="821"/>
      <c r="BD1" s="821"/>
      <c r="BE1" s="821"/>
      <c r="BF1" s="821"/>
      <c r="BG1" s="821"/>
      <c r="BH1" s="821"/>
      <c r="BI1" s="821"/>
      <c r="BJ1" s="821"/>
      <c r="BK1" s="821" t="s">
        <v>232</v>
      </c>
      <c r="BL1" s="821"/>
      <c r="BM1" s="821"/>
      <c r="BN1" s="821"/>
      <c r="BO1" s="821"/>
      <c r="BP1" s="821"/>
      <c r="BQ1" s="821"/>
      <c r="BR1" s="821"/>
      <c r="BS1" s="821"/>
      <c r="BT1" s="821"/>
      <c r="BU1" s="821"/>
      <c r="BV1" s="821"/>
      <c r="BW1" s="823"/>
      <c r="BX1" s="823"/>
      <c r="BY1" s="823"/>
      <c r="BZ1" s="823"/>
      <c r="CA1" s="823"/>
      <c r="CB1" s="823"/>
      <c r="CC1" s="823"/>
      <c r="CD1" s="823"/>
      <c r="CE1" s="823"/>
      <c r="CF1" s="823"/>
      <c r="CG1" s="823"/>
      <c r="CH1" s="823"/>
    </row>
    <row r="2" spans="2:86" ht="8.25" customHeight="1" x14ac:dyDescent="0.15">
      <c r="AU2" s="826"/>
      <c r="AV2" s="827" t="s">
        <v>233</v>
      </c>
      <c r="AW2" s="828" t="s">
        <v>234</v>
      </c>
      <c r="AX2" s="828" t="s">
        <v>235</v>
      </c>
      <c r="AY2" s="821" t="s">
        <v>236</v>
      </c>
      <c r="AZ2" s="821"/>
      <c r="BA2" s="821"/>
      <c r="BB2" s="821"/>
      <c r="BC2" s="821"/>
      <c r="BD2" s="821"/>
      <c r="BE2" s="821"/>
      <c r="BF2" s="821"/>
      <c r="BG2" s="821"/>
      <c r="BH2" s="821"/>
      <c r="BI2" s="821"/>
      <c r="BJ2" s="821"/>
      <c r="BK2" s="821" t="s">
        <v>237</v>
      </c>
      <c r="BL2" s="821"/>
      <c r="BM2" s="821"/>
      <c r="BN2" s="821"/>
      <c r="BO2" s="821" t="s">
        <v>238</v>
      </c>
      <c r="BP2" s="821"/>
      <c r="BQ2" s="821"/>
      <c r="BR2" s="821"/>
      <c r="BS2" s="821"/>
      <c r="BT2" s="821"/>
      <c r="BU2" s="821"/>
      <c r="BV2" s="821"/>
      <c r="BW2" s="822"/>
      <c r="BX2" s="822"/>
      <c r="BY2" s="822"/>
      <c r="BZ2" s="822"/>
      <c r="CA2" s="823"/>
      <c r="CB2" s="823"/>
      <c r="CC2" s="823"/>
      <c r="CD2" s="823"/>
      <c r="CE2" s="823"/>
      <c r="CF2" s="823"/>
      <c r="CG2" s="823"/>
      <c r="CH2" s="823"/>
    </row>
    <row r="3" spans="2:86" ht="24.95" customHeight="1" x14ac:dyDescent="0.15">
      <c r="B3" s="555" t="s">
        <v>239</v>
      </c>
      <c r="C3" s="824"/>
      <c r="D3" s="824"/>
      <c r="E3" s="825"/>
      <c r="F3" s="825"/>
      <c r="G3" s="825"/>
      <c r="H3" s="825"/>
      <c r="I3" s="825"/>
      <c r="J3" s="825"/>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c r="AU3" s="826"/>
      <c r="AV3" s="827"/>
      <c r="AW3" s="828"/>
      <c r="AX3" s="828"/>
      <c r="AY3" s="821" t="s">
        <v>240</v>
      </c>
      <c r="AZ3" s="821"/>
      <c r="BA3" s="821"/>
      <c r="BB3" s="821"/>
      <c r="BC3" s="821" t="s">
        <v>241</v>
      </c>
      <c r="BD3" s="821"/>
      <c r="BE3" s="821"/>
      <c r="BF3" s="821"/>
      <c r="BG3" s="821" t="s">
        <v>242</v>
      </c>
      <c r="BH3" s="821"/>
      <c r="BI3" s="821"/>
      <c r="BJ3" s="821"/>
      <c r="BK3" s="821" t="s">
        <v>243</v>
      </c>
      <c r="BL3" s="821"/>
      <c r="BM3" s="821"/>
      <c r="BN3" s="821"/>
      <c r="BO3" s="821" t="s">
        <v>241</v>
      </c>
      <c r="BP3" s="821"/>
      <c r="BQ3" s="821"/>
      <c r="BR3" s="821"/>
      <c r="BS3" s="821" t="s">
        <v>242</v>
      </c>
      <c r="BT3" s="821"/>
      <c r="BU3" s="821"/>
      <c r="BV3" s="821"/>
      <c r="BW3" s="823"/>
      <c r="BX3" s="823"/>
      <c r="BY3" s="823"/>
      <c r="BZ3" s="823"/>
      <c r="CA3" s="823"/>
      <c r="CB3" s="823"/>
      <c r="CC3" s="823"/>
      <c r="CD3" s="823"/>
      <c r="CE3" s="823"/>
      <c r="CF3" s="823"/>
      <c r="CG3" s="823"/>
      <c r="CH3" s="823"/>
    </row>
    <row r="4" spans="2:86" ht="18" customHeight="1" x14ac:dyDescent="0.15">
      <c r="B4" s="371" t="s">
        <v>219</v>
      </c>
      <c r="C4" s="371"/>
      <c r="D4" s="371"/>
      <c r="E4" s="840" t="s">
        <v>97</v>
      </c>
      <c r="F4" s="841"/>
      <c r="G4" s="841"/>
      <c r="H4" s="841"/>
      <c r="I4" s="841"/>
      <c r="J4" s="842"/>
      <c r="K4" s="469" t="s">
        <v>244</v>
      </c>
      <c r="L4" s="469"/>
      <c r="M4" s="469"/>
      <c r="N4" s="838" t="s">
        <v>99</v>
      </c>
      <c r="O4" s="838"/>
      <c r="P4" s="838"/>
      <c r="Q4" s="838"/>
      <c r="R4" s="838"/>
      <c r="S4" s="838"/>
      <c r="T4" s="471" t="s">
        <v>245</v>
      </c>
      <c r="U4" s="472"/>
      <c r="V4" s="472"/>
      <c r="W4" s="472"/>
      <c r="X4" s="473"/>
      <c r="Y4" s="843" t="s">
        <v>70</v>
      </c>
      <c r="Z4" s="843"/>
      <c r="AA4" s="843"/>
      <c r="AB4" s="843"/>
      <c r="AC4" s="843"/>
      <c r="AD4" s="843"/>
      <c r="AE4" s="843"/>
      <c r="AF4" s="843"/>
      <c r="AG4" s="471" t="s">
        <v>10</v>
      </c>
      <c r="AH4" s="472"/>
      <c r="AI4" s="472"/>
      <c r="AJ4" s="473"/>
      <c r="AK4" s="829">
        <v>45642</v>
      </c>
      <c r="AL4" s="830"/>
      <c r="AM4" s="830"/>
      <c r="AN4" s="830"/>
      <c r="AO4" s="831"/>
      <c r="AU4" s="826"/>
      <c r="AV4" s="827"/>
      <c r="AW4" s="828"/>
      <c r="AX4" s="828"/>
      <c r="AY4" s="26" t="s">
        <v>246</v>
      </c>
      <c r="AZ4" s="26" t="s">
        <v>247</v>
      </c>
      <c r="BA4" s="26" t="s">
        <v>248</v>
      </c>
      <c r="BB4" s="26" t="s">
        <v>249</v>
      </c>
      <c r="BC4" s="26" t="s">
        <v>246</v>
      </c>
      <c r="BD4" s="26" t="s">
        <v>247</v>
      </c>
      <c r="BE4" s="26" t="s">
        <v>248</v>
      </c>
      <c r="BF4" s="26" t="s">
        <v>249</v>
      </c>
      <c r="BG4" s="26" t="s">
        <v>246</v>
      </c>
      <c r="BH4" s="26" t="s">
        <v>247</v>
      </c>
      <c r="BI4" s="26" t="s">
        <v>248</v>
      </c>
      <c r="BJ4" s="26" t="s">
        <v>249</v>
      </c>
      <c r="BK4" s="26" t="s">
        <v>246</v>
      </c>
      <c r="BL4" s="26" t="s">
        <v>247</v>
      </c>
      <c r="BM4" s="26" t="s">
        <v>248</v>
      </c>
      <c r="BN4" s="26" t="s">
        <v>249</v>
      </c>
      <c r="BO4" s="26" t="s">
        <v>246</v>
      </c>
      <c r="BP4" s="26" t="s">
        <v>247</v>
      </c>
      <c r="BQ4" s="26" t="s">
        <v>248</v>
      </c>
      <c r="BR4" s="26" t="s">
        <v>249</v>
      </c>
      <c r="BS4" s="26" t="s">
        <v>246</v>
      </c>
      <c r="BT4" s="26" t="s">
        <v>247</v>
      </c>
      <c r="BU4" s="26" t="s">
        <v>248</v>
      </c>
      <c r="BV4" s="26" t="s">
        <v>249</v>
      </c>
      <c r="BW4" s="27"/>
      <c r="BX4" s="27"/>
      <c r="BY4" s="27"/>
      <c r="BZ4" s="27"/>
      <c r="CA4" s="27"/>
      <c r="CB4" s="27"/>
      <c r="CC4" s="27"/>
      <c r="CD4" s="27"/>
      <c r="CE4" s="27"/>
      <c r="CF4" s="27"/>
      <c r="CG4" s="27"/>
      <c r="CH4" s="27"/>
    </row>
    <row r="5" spans="2:86" ht="18" customHeight="1" x14ac:dyDescent="0.15">
      <c r="B5" s="388" t="s">
        <v>250</v>
      </c>
      <c r="C5" s="388"/>
      <c r="D5" s="388"/>
      <c r="E5" s="835" t="s">
        <v>98</v>
      </c>
      <c r="F5" s="836"/>
      <c r="G5" s="836"/>
      <c r="H5" s="836"/>
      <c r="I5" s="836"/>
      <c r="J5" s="837"/>
      <c r="K5" s="501" t="s">
        <v>251</v>
      </c>
      <c r="L5" s="501"/>
      <c r="M5" s="501"/>
      <c r="N5" s="838" t="s">
        <v>81</v>
      </c>
      <c r="O5" s="838"/>
      <c r="P5" s="838"/>
      <c r="Q5" s="838"/>
      <c r="R5" s="838"/>
      <c r="S5" s="838"/>
      <c r="T5" s="474"/>
      <c r="U5" s="475"/>
      <c r="V5" s="475"/>
      <c r="W5" s="475"/>
      <c r="X5" s="476"/>
      <c r="Y5" s="839" t="s">
        <v>71</v>
      </c>
      <c r="Z5" s="839"/>
      <c r="AA5" s="839"/>
      <c r="AB5" s="839"/>
      <c r="AC5" s="839"/>
      <c r="AD5" s="839"/>
      <c r="AE5" s="839"/>
      <c r="AF5" s="839"/>
      <c r="AG5" s="606"/>
      <c r="AH5" s="617"/>
      <c r="AI5" s="617"/>
      <c r="AJ5" s="607"/>
      <c r="AK5" s="832"/>
      <c r="AL5" s="833"/>
      <c r="AM5" s="833"/>
      <c r="AN5" s="833"/>
      <c r="AO5" s="834"/>
      <c r="AU5" s="826"/>
      <c r="AV5" s="30" t="str">
        <f>N7</f>
        <v>PE</v>
      </c>
      <c r="AW5" s="31">
        <f>R7</f>
        <v>3.3</v>
      </c>
      <c r="AX5" s="32" t="str">
        <f>AM35</f>
        <v>Ⅰ</v>
      </c>
      <c r="AY5" s="32">
        <f>Y37</f>
        <v>0</v>
      </c>
      <c r="AZ5" s="32">
        <f t="shared" ref="AZ5:BJ5" si="0">Z37</f>
        <v>0</v>
      </c>
      <c r="BA5" s="32">
        <f t="shared" si="0"/>
        <v>0</v>
      </c>
      <c r="BB5" s="32">
        <f>AB37</f>
        <v>0</v>
      </c>
      <c r="BC5" s="32">
        <f t="shared" si="0"/>
        <v>0</v>
      </c>
      <c r="BD5" s="32">
        <f>AD37</f>
        <v>0</v>
      </c>
      <c r="BE5" s="32">
        <f>AE37</f>
        <v>0</v>
      </c>
      <c r="BF5" s="32">
        <f t="shared" si="0"/>
        <v>0</v>
      </c>
      <c r="BG5" s="32">
        <f t="shared" si="0"/>
        <v>0</v>
      </c>
      <c r="BH5" s="32">
        <f t="shared" si="0"/>
        <v>0</v>
      </c>
      <c r="BI5" s="32">
        <f>AI37</f>
        <v>0</v>
      </c>
      <c r="BJ5" s="32">
        <f t="shared" si="0"/>
        <v>0</v>
      </c>
      <c r="BK5" s="32" t="str">
        <f>IF(Y37&gt;0,R7,"")</f>
        <v/>
      </c>
      <c r="BL5" s="33" t="str">
        <f>IF(Y37&gt;0,"",IF(Z37&gt;0,R7,""))</f>
        <v/>
      </c>
      <c r="BM5" s="33" t="str">
        <f>IF(Y37+Z37&gt;0,"",IF(AA37&gt;0,R7,""))</f>
        <v/>
      </c>
      <c r="BN5" s="33" t="str">
        <f>IF(Y37+Z37+AA37&gt;0,"",IF(AB37&gt;0,R7,""))</f>
        <v/>
      </c>
      <c r="BO5" s="32">
        <f>AC35</f>
        <v>0</v>
      </c>
      <c r="BP5" s="32">
        <f t="shared" ref="BP5:BQ5" si="1">AD35</f>
        <v>0</v>
      </c>
      <c r="BQ5" s="32">
        <f t="shared" si="1"/>
        <v>0</v>
      </c>
      <c r="BR5" s="32">
        <f>AF35</f>
        <v>0</v>
      </c>
      <c r="BS5" s="32">
        <f>AG35</f>
        <v>0</v>
      </c>
      <c r="BT5" s="32">
        <f>AH35</f>
        <v>0</v>
      </c>
      <c r="BU5" s="32">
        <f>AI35</f>
        <v>0</v>
      </c>
      <c r="BV5" s="32">
        <f>AJ35</f>
        <v>0</v>
      </c>
      <c r="BW5" s="34"/>
      <c r="BX5" s="35"/>
      <c r="BY5" s="35"/>
      <c r="BZ5" s="35"/>
      <c r="CA5" s="36"/>
      <c r="CB5" s="36"/>
      <c r="CC5" s="36"/>
      <c r="CD5" s="36"/>
      <c r="CE5" s="36"/>
      <c r="CF5" s="36"/>
      <c r="CG5" s="36"/>
      <c r="CH5" s="36"/>
    </row>
    <row r="6" spans="2:86" ht="12" customHeight="1" x14ac:dyDescent="0.15">
      <c r="B6" s="844" t="s">
        <v>252</v>
      </c>
      <c r="C6" s="846"/>
      <c r="D6" s="847"/>
      <c r="E6" s="848"/>
      <c r="F6" s="848"/>
      <c r="G6" s="848"/>
      <c r="H6" s="848"/>
      <c r="I6" s="848"/>
      <c r="J6" s="849"/>
      <c r="K6" s="854" t="s">
        <v>253</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3"/>
    </row>
    <row r="7" spans="2:86" ht="12" customHeight="1" x14ac:dyDescent="0.15">
      <c r="B7" s="845"/>
      <c r="C7" s="850"/>
      <c r="D7" s="848"/>
      <c r="E7" s="848"/>
      <c r="F7" s="848"/>
      <c r="G7" s="848"/>
      <c r="H7" s="848"/>
      <c r="I7" s="848"/>
      <c r="J7" s="849"/>
      <c r="K7" s="857" t="s">
        <v>254</v>
      </c>
      <c r="L7" s="858"/>
      <c r="M7" s="859"/>
      <c r="N7" s="860" t="s">
        <v>69</v>
      </c>
      <c r="O7" s="861"/>
      <c r="P7" s="857" t="s">
        <v>255</v>
      </c>
      <c r="Q7" s="859"/>
      <c r="R7" s="862">
        <v>3.3</v>
      </c>
      <c r="S7" s="863"/>
      <c r="T7" s="864"/>
      <c r="U7" s="865" t="s">
        <v>256</v>
      </c>
      <c r="V7" s="866"/>
      <c r="W7" s="865" t="s">
        <v>257</v>
      </c>
      <c r="X7" s="866"/>
      <c r="Y7" s="859" t="s">
        <v>258</v>
      </c>
      <c r="Z7" s="871"/>
      <c r="AA7" s="871"/>
      <c r="AB7" s="871"/>
      <c r="AC7" s="865" t="s">
        <v>259</v>
      </c>
      <c r="AD7" s="872"/>
      <c r="AE7" s="872"/>
      <c r="AF7" s="872"/>
      <c r="AG7" s="872"/>
      <c r="AH7" s="872"/>
      <c r="AI7" s="872"/>
      <c r="AJ7" s="866"/>
      <c r="AK7" s="865" t="s">
        <v>260</v>
      </c>
      <c r="AL7" s="872"/>
      <c r="AM7" s="872"/>
      <c r="AN7" s="874"/>
      <c r="AO7" s="875"/>
      <c r="AP7" s="23"/>
      <c r="AW7" s="38"/>
    </row>
    <row r="8" spans="2:86" ht="12" customHeight="1" x14ac:dyDescent="0.15">
      <c r="B8" s="845"/>
      <c r="C8" s="850"/>
      <c r="D8" s="848"/>
      <c r="E8" s="848"/>
      <c r="F8" s="848"/>
      <c r="G8" s="848"/>
      <c r="H8" s="848"/>
      <c r="I8" s="848"/>
      <c r="J8" s="849"/>
      <c r="K8" s="871" t="s">
        <v>17</v>
      </c>
      <c r="L8" s="871" t="s">
        <v>9</v>
      </c>
      <c r="M8" s="871"/>
      <c r="N8" s="871" t="s">
        <v>8</v>
      </c>
      <c r="O8" s="871"/>
      <c r="P8" s="871" t="s">
        <v>261</v>
      </c>
      <c r="Q8" s="871"/>
      <c r="R8" s="871" t="s">
        <v>262</v>
      </c>
      <c r="S8" s="871"/>
      <c r="T8" s="871"/>
      <c r="U8" s="867"/>
      <c r="V8" s="868"/>
      <c r="W8" s="867"/>
      <c r="X8" s="868"/>
      <c r="Y8" s="859"/>
      <c r="Z8" s="871"/>
      <c r="AA8" s="871"/>
      <c r="AB8" s="871"/>
      <c r="AC8" s="869"/>
      <c r="AD8" s="873"/>
      <c r="AE8" s="873"/>
      <c r="AF8" s="873"/>
      <c r="AG8" s="873"/>
      <c r="AH8" s="873"/>
      <c r="AI8" s="873"/>
      <c r="AJ8" s="870"/>
      <c r="AK8" s="867"/>
      <c r="AL8" s="876"/>
      <c r="AM8" s="876"/>
      <c r="AN8" s="877"/>
      <c r="AO8" s="878"/>
      <c r="AP8" s="23"/>
    </row>
    <row r="9" spans="2:86" ht="12" customHeight="1" x14ac:dyDescent="0.15">
      <c r="B9" s="845"/>
      <c r="C9" s="850"/>
      <c r="D9" s="848"/>
      <c r="E9" s="848"/>
      <c r="F9" s="848"/>
      <c r="G9" s="848"/>
      <c r="H9" s="848"/>
      <c r="I9" s="848"/>
      <c r="J9" s="849"/>
      <c r="K9" s="871"/>
      <c r="L9" s="871"/>
      <c r="M9" s="871"/>
      <c r="N9" s="871"/>
      <c r="O9" s="871"/>
      <c r="P9" s="871"/>
      <c r="Q9" s="871"/>
      <c r="R9" s="871"/>
      <c r="S9" s="871"/>
      <c r="T9" s="871"/>
      <c r="U9" s="867"/>
      <c r="V9" s="868"/>
      <c r="W9" s="867"/>
      <c r="X9" s="868"/>
      <c r="Y9" s="859" t="s">
        <v>263</v>
      </c>
      <c r="Z9" s="871"/>
      <c r="AA9" s="871"/>
      <c r="AB9" s="871"/>
      <c r="AC9" s="871" t="s">
        <v>264</v>
      </c>
      <c r="AD9" s="871"/>
      <c r="AE9" s="871"/>
      <c r="AF9" s="871"/>
      <c r="AG9" s="871" t="s">
        <v>265</v>
      </c>
      <c r="AH9" s="871"/>
      <c r="AI9" s="871"/>
      <c r="AJ9" s="871"/>
      <c r="AK9" s="867"/>
      <c r="AL9" s="876"/>
      <c r="AM9" s="876"/>
      <c r="AN9" s="877"/>
      <c r="AO9" s="878"/>
      <c r="AP9" s="23"/>
    </row>
    <row r="10" spans="2:86" ht="12" customHeight="1" x14ac:dyDescent="0.15">
      <c r="B10" s="845"/>
      <c r="C10" s="850"/>
      <c r="D10" s="848"/>
      <c r="E10" s="848"/>
      <c r="F10" s="848"/>
      <c r="G10" s="848"/>
      <c r="H10" s="848"/>
      <c r="I10" s="848"/>
      <c r="J10" s="849"/>
      <c r="K10" s="871"/>
      <c r="L10" s="871"/>
      <c r="M10" s="871"/>
      <c r="N10" s="871"/>
      <c r="O10" s="871"/>
      <c r="P10" s="871"/>
      <c r="Q10" s="871"/>
      <c r="R10" s="871"/>
      <c r="S10" s="871"/>
      <c r="T10" s="871"/>
      <c r="U10" s="869"/>
      <c r="V10" s="870"/>
      <c r="W10" s="869"/>
      <c r="X10" s="870"/>
      <c r="Y10" s="39" t="s">
        <v>266</v>
      </c>
      <c r="Z10" s="40" t="s">
        <v>267</v>
      </c>
      <c r="AA10" s="40" t="s">
        <v>268</v>
      </c>
      <c r="AB10" s="40" t="s">
        <v>269</v>
      </c>
      <c r="AC10" s="40" t="s">
        <v>266</v>
      </c>
      <c r="AD10" s="40" t="s">
        <v>267</v>
      </c>
      <c r="AE10" s="40" t="s">
        <v>268</v>
      </c>
      <c r="AF10" s="40" t="s">
        <v>269</v>
      </c>
      <c r="AG10" s="40" t="s">
        <v>266</v>
      </c>
      <c r="AH10" s="40" t="s">
        <v>267</v>
      </c>
      <c r="AI10" s="40" t="s">
        <v>268</v>
      </c>
      <c r="AJ10" s="40" t="s">
        <v>269</v>
      </c>
      <c r="AK10" s="869"/>
      <c r="AL10" s="873"/>
      <c r="AM10" s="873"/>
      <c r="AN10" s="879"/>
      <c r="AO10" s="880"/>
      <c r="AP10" s="23"/>
    </row>
    <row r="11" spans="2:86" ht="12" customHeight="1" x14ac:dyDescent="0.15">
      <c r="B11" s="845"/>
      <c r="C11" s="850"/>
      <c r="D11" s="848"/>
      <c r="E11" s="848"/>
      <c r="F11" s="848"/>
      <c r="G11" s="848"/>
      <c r="H11" s="848"/>
      <c r="I11" s="848"/>
      <c r="J11" s="849"/>
      <c r="K11" s="41">
        <v>1</v>
      </c>
      <c r="L11" s="881" t="s">
        <v>54</v>
      </c>
      <c r="M11" s="883"/>
      <c r="N11" s="881" t="s">
        <v>57</v>
      </c>
      <c r="O11" s="883"/>
      <c r="P11" s="881" t="s">
        <v>51</v>
      </c>
      <c r="Q11" s="883"/>
      <c r="R11" s="587" t="s">
        <v>49</v>
      </c>
      <c r="S11" s="587"/>
      <c r="T11" s="587"/>
      <c r="U11" s="881" t="s">
        <v>52</v>
      </c>
      <c r="V11" s="883"/>
      <c r="W11" s="881"/>
      <c r="X11" s="883"/>
      <c r="Y11" s="42"/>
      <c r="Z11" s="43"/>
      <c r="AA11" s="43"/>
      <c r="AB11" s="43"/>
      <c r="AC11" s="44"/>
      <c r="AD11" s="44"/>
      <c r="AE11" s="44"/>
      <c r="AF11" s="44"/>
      <c r="AG11" s="44"/>
      <c r="AH11" s="44"/>
      <c r="AI11" s="44"/>
      <c r="AJ11" s="44"/>
      <c r="AK11" s="881" t="s">
        <v>83</v>
      </c>
      <c r="AL11" s="882"/>
      <c r="AM11" s="882"/>
      <c r="AN11" s="882"/>
      <c r="AO11" s="883"/>
      <c r="AP11" s="23"/>
      <c r="AQ11" s="45">
        <f>IF(P11="材質劣化",2,IF(P11="漏水",3,1))</f>
        <v>2</v>
      </c>
    </row>
    <row r="12" spans="2:86" ht="12" customHeight="1" x14ac:dyDescent="0.15">
      <c r="B12" s="845"/>
      <c r="C12" s="850"/>
      <c r="D12" s="848"/>
      <c r="E12" s="848"/>
      <c r="F12" s="848"/>
      <c r="G12" s="848"/>
      <c r="H12" s="848"/>
      <c r="I12" s="848"/>
      <c r="J12" s="849"/>
      <c r="K12" s="41">
        <v>2</v>
      </c>
      <c r="L12" s="881" t="s">
        <v>54</v>
      </c>
      <c r="M12" s="883"/>
      <c r="N12" s="881" t="s">
        <v>56</v>
      </c>
      <c r="O12" s="883"/>
      <c r="P12" s="881" t="s">
        <v>51</v>
      </c>
      <c r="Q12" s="883"/>
      <c r="R12" s="587" t="s">
        <v>49</v>
      </c>
      <c r="S12" s="587"/>
      <c r="T12" s="587"/>
      <c r="U12" s="881" t="s">
        <v>52</v>
      </c>
      <c r="V12" s="883"/>
      <c r="W12" s="881"/>
      <c r="X12" s="883"/>
      <c r="Y12" s="42"/>
      <c r="Z12" s="43"/>
      <c r="AA12" s="43"/>
      <c r="AB12" s="43"/>
      <c r="AC12" s="44"/>
      <c r="AD12" s="44"/>
      <c r="AE12" s="44"/>
      <c r="AF12" s="44"/>
      <c r="AG12" s="44"/>
      <c r="AH12" s="44"/>
      <c r="AI12" s="44"/>
      <c r="AJ12" s="44"/>
      <c r="AK12" s="881" t="s">
        <v>83</v>
      </c>
      <c r="AL12" s="882"/>
      <c r="AM12" s="882"/>
      <c r="AN12" s="882"/>
      <c r="AO12" s="883"/>
      <c r="AP12" s="23"/>
      <c r="AQ12" s="45">
        <f>IF(P12="材質劣化",2,IF(P12="漏水",3,1))</f>
        <v>2</v>
      </c>
    </row>
    <row r="13" spans="2:86" ht="12" customHeight="1" x14ac:dyDescent="0.15">
      <c r="B13" s="845"/>
      <c r="C13" s="850"/>
      <c r="D13" s="848"/>
      <c r="E13" s="848"/>
      <c r="F13" s="848"/>
      <c r="G13" s="848"/>
      <c r="H13" s="848"/>
      <c r="I13" s="848"/>
      <c r="J13" s="849"/>
      <c r="K13" s="41">
        <v>3</v>
      </c>
      <c r="L13" s="881" t="s">
        <v>73</v>
      </c>
      <c r="M13" s="883"/>
      <c r="N13" s="881" t="s">
        <v>74</v>
      </c>
      <c r="O13" s="883"/>
      <c r="P13" s="881" t="s">
        <v>51</v>
      </c>
      <c r="Q13" s="883"/>
      <c r="R13" s="336" t="s">
        <v>45</v>
      </c>
      <c r="S13" s="601"/>
      <c r="T13" s="316"/>
      <c r="U13" s="881" t="s">
        <v>58</v>
      </c>
      <c r="V13" s="883"/>
      <c r="W13" s="881"/>
      <c r="X13" s="883"/>
      <c r="Y13" s="42"/>
      <c r="Z13" s="43"/>
      <c r="AA13" s="43"/>
      <c r="AB13" s="43"/>
      <c r="AC13" s="44"/>
      <c r="AD13" s="44"/>
      <c r="AE13" s="44"/>
      <c r="AF13" s="44"/>
      <c r="AG13" s="44"/>
      <c r="AH13" s="44"/>
      <c r="AI13" s="44"/>
      <c r="AJ13" s="44"/>
      <c r="AK13" s="881"/>
      <c r="AL13" s="882"/>
      <c r="AM13" s="882"/>
      <c r="AN13" s="882"/>
      <c r="AO13" s="883"/>
      <c r="AP13" s="23"/>
      <c r="AQ13" s="45">
        <f t="shared" ref="AQ13:AQ34" si="2">IF(P13="材質劣化",2,IF(P13="漏水",3,1))</f>
        <v>2</v>
      </c>
    </row>
    <row r="14" spans="2:86" ht="12" customHeight="1" x14ac:dyDescent="0.15">
      <c r="B14" s="845"/>
      <c r="C14" s="850"/>
      <c r="D14" s="848"/>
      <c r="E14" s="848"/>
      <c r="F14" s="848"/>
      <c r="G14" s="848"/>
      <c r="H14" s="848"/>
      <c r="I14" s="848"/>
      <c r="J14" s="849"/>
      <c r="K14" s="41">
        <v>4</v>
      </c>
      <c r="L14" s="881" t="s">
        <v>73</v>
      </c>
      <c r="M14" s="883"/>
      <c r="N14" s="881" t="s">
        <v>74</v>
      </c>
      <c r="O14" s="883"/>
      <c r="P14" s="881" t="s">
        <v>47</v>
      </c>
      <c r="Q14" s="883"/>
      <c r="R14" s="336" t="s">
        <v>47</v>
      </c>
      <c r="S14" s="601"/>
      <c r="T14" s="316"/>
      <c r="U14" s="881" t="s">
        <v>58</v>
      </c>
      <c r="V14" s="883"/>
      <c r="W14" s="881"/>
      <c r="X14" s="883"/>
      <c r="Y14" s="42"/>
      <c r="Z14" s="43"/>
      <c r="AA14" s="43"/>
      <c r="AB14" s="43"/>
      <c r="AC14" s="44"/>
      <c r="AD14" s="44"/>
      <c r="AE14" s="44"/>
      <c r="AF14" s="44"/>
      <c r="AG14" s="44"/>
      <c r="AH14" s="44"/>
      <c r="AI14" s="44"/>
      <c r="AJ14" s="44"/>
      <c r="AK14" s="881"/>
      <c r="AL14" s="882"/>
      <c r="AM14" s="882"/>
      <c r="AN14" s="882"/>
      <c r="AO14" s="883"/>
      <c r="AP14" s="23"/>
      <c r="AQ14" s="45">
        <f t="shared" si="2"/>
        <v>3</v>
      </c>
    </row>
    <row r="15" spans="2:86" ht="12" customHeight="1" x14ac:dyDescent="0.15">
      <c r="B15" s="845"/>
      <c r="C15" s="850"/>
      <c r="D15" s="848"/>
      <c r="E15" s="848"/>
      <c r="F15" s="848"/>
      <c r="G15" s="848"/>
      <c r="H15" s="848"/>
      <c r="I15" s="848"/>
      <c r="J15" s="849"/>
      <c r="K15" s="41">
        <v>5</v>
      </c>
      <c r="L15" s="881" t="s">
        <v>73</v>
      </c>
      <c r="M15" s="883"/>
      <c r="N15" s="881" t="s">
        <v>74</v>
      </c>
      <c r="O15" s="883"/>
      <c r="P15" s="881" t="s">
        <v>47</v>
      </c>
      <c r="Q15" s="883"/>
      <c r="R15" s="336" t="s">
        <v>47</v>
      </c>
      <c r="S15" s="601"/>
      <c r="T15" s="316"/>
      <c r="U15" s="881" t="s">
        <v>58</v>
      </c>
      <c r="V15" s="883"/>
      <c r="W15" s="881"/>
      <c r="X15" s="883"/>
      <c r="Y15" s="42"/>
      <c r="Z15" s="43"/>
      <c r="AA15" s="43"/>
      <c r="AB15" s="43"/>
      <c r="AC15" s="44"/>
      <c r="AD15" s="44"/>
      <c r="AE15" s="44"/>
      <c r="AF15" s="44"/>
      <c r="AG15" s="44"/>
      <c r="AH15" s="44"/>
      <c r="AI15" s="44"/>
      <c r="AJ15" s="44"/>
      <c r="AK15" s="881"/>
      <c r="AL15" s="882"/>
      <c r="AM15" s="882"/>
      <c r="AN15" s="882"/>
      <c r="AO15" s="883"/>
      <c r="AP15" s="23"/>
      <c r="AQ15" s="45">
        <f t="shared" si="2"/>
        <v>3</v>
      </c>
    </row>
    <row r="16" spans="2:86" ht="12" customHeight="1" x14ac:dyDescent="0.15">
      <c r="B16" s="845"/>
      <c r="C16" s="850"/>
      <c r="D16" s="848"/>
      <c r="E16" s="848"/>
      <c r="F16" s="848"/>
      <c r="G16" s="848"/>
      <c r="H16" s="848"/>
      <c r="I16" s="848"/>
      <c r="J16" s="849"/>
      <c r="K16" s="41">
        <v>6</v>
      </c>
      <c r="L16" s="881" t="s">
        <v>73</v>
      </c>
      <c r="M16" s="883"/>
      <c r="N16" s="881" t="s">
        <v>74</v>
      </c>
      <c r="O16" s="883"/>
      <c r="P16" s="881" t="s">
        <v>51</v>
      </c>
      <c r="Q16" s="883"/>
      <c r="R16" s="336" t="s">
        <v>45</v>
      </c>
      <c r="S16" s="601"/>
      <c r="T16" s="316"/>
      <c r="U16" s="881" t="s">
        <v>58</v>
      </c>
      <c r="V16" s="883"/>
      <c r="W16" s="881"/>
      <c r="X16" s="883"/>
      <c r="Y16" s="42"/>
      <c r="Z16" s="43"/>
      <c r="AA16" s="43"/>
      <c r="AB16" s="43"/>
      <c r="AC16" s="44"/>
      <c r="AD16" s="44"/>
      <c r="AE16" s="44"/>
      <c r="AF16" s="44"/>
      <c r="AG16" s="44"/>
      <c r="AH16" s="44"/>
      <c r="AI16" s="44"/>
      <c r="AJ16" s="44"/>
      <c r="AK16" s="881"/>
      <c r="AL16" s="882"/>
      <c r="AM16" s="882"/>
      <c r="AN16" s="882"/>
      <c r="AO16" s="883"/>
      <c r="AP16" s="23"/>
      <c r="AQ16" s="45">
        <f t="shared" si="2"/>
        <v>2</v>
      </c>
    </row>
    <row r="17" spans="2:46" ht="12" customHeight="1" x14ac:dyDescent="0.15">
      <c r="B17" s="845"/>
      <c r="C17" s="850"/>
      <c r="D17" s="848"/>
      <c r="E17" s="848"/>
      <c r="F17" s="848"/>
      <c r="G17" s="848"/>
      <c r="H17" s="848"/>
      <c r="I17" s="848"/>
      <c r="J17" s="849"/>
      <c r="K17" s="41">
        <v>7</v>
      </c>
      <c r="L17" s="881" t="s">
        <v>73</v>
      </c>
      <c r="M17" s="883"/>
      <c r="N17" s="881" t="s">
        <v>74</v>
      </c>
      <c r="O17" s="883"/>
      <c r="P17" s="881" t="s">
        <v>51</v>
      </c>
      <c r="Q17" s="883"/>
      <c r="R17" s="336" t="s">
        <v>45</v>
      </c>
      <c r="S17" s="601"/>
      <c r="T17" s="316"/>
      <c r="U17" s="881" t="s">
        <v>58</v>
      </c>
      <c r="V17" s="883"/>
      <c r="W17" s="881"/>
      <c r="X17" s="883"/>
      <c r="Y17" s="42"/>
      <c r="Z17" s="43"/>
      <c r="AA17" s="43"/>
      <c r="AB17" s="43"/>
      <c r="AC17" s="44"/>
      <c r="AD17" s="44"/>
      <c r="AE17" s="44"/>
      <c r="AF17" s="44"/>
      <c r="AG17" s="44"/>
      <c r="AH17" s="44"/>
      <c r="AI17" s="44"/>
      <c r="AJ17" s="44"/>
      <c r="AK17" s="881"/>
      <c r="AL17" s="882"/>
      <c r="AM17" s="882"/>
      <c r="AN17" s="882"/>
      <c r="AO17" s="883"/>
      <c r="AP17" s="23"/>
      <c r="AQ17" s="45">
        <f t="shared" si="2"/>
        <v>2</v>
      </c>
    </row>
    <row r="18" spans="2:46" ht="12" customHeight="1" x14ac:dyDescent="0.15">
      <c r="B18" s="845"/>
      <c r="C18" s="850"/>
      <c r="D18" s="848"/>
      <c r="E18" s="848"/>
      <c r="F18" s="848"/>
      <c r="G18" s="848"/>
      <c r="H18" s="848"/>
      <c r="I18" s="848"/>
      <c r="J18" s="849"/>
      <c r="K18" s="41">
        <v>8</v>
      </c>
      <c r="L18" s="881" t="s">
        <v>73</v>
      </c>
      <c r="M18" s="883"/>
      <c r="N18" s="881" t="s">
        <v>74</v>
      </c>
      <c r="O18" s="883"/>
      <c r="P18" s="881" t="s">
        <v>51</v>
      </c>
      <c r="Q18" s="883"/>
      <c r="R18" s="336" t="s">
        <v>45</v>
      </c>
      <c r="S18" s="601"/>
      <c r="T18" s="316"/>
      <c r="U18" s="881" t="s">
        <v>58</v>
      </c>
      <c r="V18" s="883"/>
      <c r="W18" s="881"/>
      <c r="X18" s="883"/>
      <c r="Y18" s="42"/>
      <c r="Z18" s="43"/>
      <c r="AA18" s="43"/>
      <c r="AB18" s="43"/>
      <c r="AC18" s="44"/>
      <c r="AD18" s="44"/>
      <c r="AE18" s="44"/>
      <c r="AF18" s="44"/>
      <c r="AG18" s="44"/>
      <c r="AH18" s="44"/>
      <c r="AI18" s="44"/>
      <c r="AJ18" s="44"/>
      <c r="AK18" s="881"/>
      <c r="AL18" s="882"/>
      <c r="AM18" s="882"/>
      <c r="AN18" s="882"/>
      <c r="AO18" s="883"/>
      <c r="AP18" s="23"/>
      <c r="AQ18" s="45">
        <f t="shared" si="2"/>
        <v>2</v>
      </c>
    </row>
    <row r="19" spans="2:46" ht="12" customHeight="1" x14ac:dyDescent="0.15">
      <c r="B19" s="845"/>
      <c r="C19" s="850"/>
      <c r="D19" s="848"/>
      <c r="E19" s="848"/>
      <c r="F19" s="848"/>
      <c r="G19" s="848"/>
      <c r="H19" s="848"/>
      <c r="I19" s="848"/>
      <c r="J19" s="849"/>
      <c r="K19" s="41"/>
      <c r="L19" s="881"/>
      <c r="M19" s="883"/>
      <c r="N19" s="881"/>
      <c r="O19" s="883"/>
      <c r="P19" s="881"/>
      <c r="Q19" s="883"/>
      <c r="R19" s="336"/>
      <c r="S19" s="601"/>
      <c r="T19" s="316"/>
      <c r="U19" s="881"/>
      <c r="V19" s="883"/>
      <c r="W19" s="881"/>
      <c r="X19" s="883"/>
      <c r="Y19" s="42"/>
      <c r="Z19" s="43"/>
      <c r="AA19" s="43"/>
      <c r="AB19" s="43"/>
      <c r="AC19" s="44"/>
      <c r="AD19" s="44"/>
      <c r="AE19" s="44"/>
      <c r="AF19" s="44"/>
      <c r="AG19" s="44"/>
      <c r="AH19" s="44"/>
      <c r="AI19" s="44"/>
      <c r="AJ19" s="44"/>
      <c r="AK19" s="881"/>
      <c r="AL19" s="882"/>
      <c r="AM19" s="882"/>
      <c r="AN19" s="882"/>
      <c r="AO19" s="883"/>
      <c r="AP19" s="23"/>
      <c r="AQ19" s="45">
        <f t="shared" si="2"/>
        <v>1</v>
      </c>
    </row>
    <row r="20" spans="2:46" ht="12" customHeight="1" x14ac:dyDescent="0.15">
      <c r="B20" s="845"/>
      <c r="C20" s="850"/>
      <c r="D20" s="848"/>
      <c r="E20" s="848"/>
      <c r="F20" s="848"/>
      <c r="G20" s="848"/>
      <c r="H20" s="848"/>
      <c r="I20" s="848"/>
      <c r="J20" s="849"/>
      <c r="K20" s="41"/>
      <c r="L20" s="881"/>
      <c r="M20" s="883"/>
      <c r="N20" s="881"/>
      <c r="O20" s="883"/>
      <c r="P20" s="881"/>
      <c r="Q20" s="883"/>
      <c r="R20" s="336"/>
      <c r="S20" s="601"/>
      <c r="T20" s="316"/>
      <c r="U20" s="881"/>
      <c r="V20" s="883"/>
      <c r="W20" s="881"/>
      <c r="X20" s="883"/>
      <c r="Y20" s="42"/>
      <c r="Z20" s="43"/>
      <c r="AA20" s="43"/>
      <c r="AB20" s="43"/>
      <c r="AC20" s="44"/>
      <c r="AD20" s="44"/>
      <c r="AE20" s="44"/>
      <c r="AF20" s="44"/>
      <c r="AG20" s="44"/>
      <c r="AH20" s="44"/>
      <c r="AI20" s="44"/>
      <c r="AJ20" s="44"/>
      <c r="AK20" s="881"/>
      <c r="AL20" s="882"/>
      <c r="AM20" s="882"/>
      <c r="AN20" s="882"/>
      <c r="AO20" s="883"/>
      <c r="AP20" s="23"/>
      <c r="AQ20" s="45">
        <f t="shared" si="2"/>
        <v>1</v>
      </c>
    </row>
    <row r="21" spans="2:46" ht="12" customHeight="1" x14ac:dyDescent="0.15">
      <c r="B21" s="845"/>
      <c r="C21" s="850"/>
      <c r="D21" s="848"/>
      <c r="E21" s="848"/>
      <c r="F21" s="848"/>
      <c r="G21" s="848"/>
      <c r="H21" s="848"/>
      <c r="I21" s="848"/>
      <c r="J21" s="849"/>
      <c r="K21" s="41"/>
      <c r="L21" s="881"/>
      <c r="M21" s="883"/>
      <c r="N21" s="881"/>
      <c r="O21" s="883"/>
      <c r="P21" s="881"/>
      <c r="Q21" s="883"/>
      <c r="R21" s="336"/>
      <c r="S21" s="601"/>
      <c r="T21" s="316"/>
      <c r="U21" s="881"/>
      <c r="V21" s="883"/>
      <c r="W21" s="881"/>
      <c r="X21" s="883"/>
      <c r="Y21" s="42"/>
      <c r="Z21" s="43"/>
      <c r="AA21" s="43"/>
      <c r="AB21" s="43"/>
      <c r="AC21" s="44"/>
      <c r="AD21" s="44"/>
      <c r="AE21" s="44"/>
      <c r="AF21" s="44"/>
      <c r="AG21" s="44"/>
      <c r="AH21" s="44"/>
      <c r="AI21" s="44"/>
      <c r="AJ21" s="44"/>
      <c r="AK21" s="881"/>
      <c r="AL21" s="882"/>
      <c r="AM21" s="882"/>
      <c r="AN21" s="882"/>
      <c r="AO21" s="883"/>
      <c r="AP21" s="23"/>
      <c r="AQ21" s="45">
        <f>IF(P21="材質劣化",2,IF(P21="漏水",3,1))</f>
        <v>1</v>
      </c>
    </row>
    <row r="22" spans="2:46" ht="12" customHeight="1" x14ac:dyDescent="0.15">
      <c r="B22" s="845"/>
      <c r="C22" s="850"/>
      <c r="D22" s="848"/>
      <c r="E22" s="848"/>
      <c r="F22" s="848"/>
      <c r="G22" s="848"/>
      <c r="H22" s="848"/>
      <c r="I22" s="848"/>
      <c r="J22" s="849"/>
      <c r="K22" s="41"/>
      <c r="L22" s="881"/>
      <c r="M22" s="883"/>
      <c r="N22" s="881"/>
      <c r="O22" s="883"/>
      <c r="P22" s="881"/>
      <c r="Q22" s="883"/>
      <c r="R22" s="336"/>
      <c r="S22" s="601"/>
      <c r="T22" s="316"/>
      <c r="U22" s="881"/>
      <c r="V22" s="883"/>
      <c r="W22" s="881"/>
      <c r="X22" s="883"/>
      <c r="Y22" s="42"/>
      <c r="Z22" s="43"/>
      <c r="AA22" s="43"/>
      <c r="AB22" s="43"/>
      <c r="AC22" s="44"/>
      <c r="AD22" s="44"/>
      <c r="AE22" s="44"/>
      <c r="AF22" s="44"/>
      <c r="AG22" s="44"/>
      <c r="AH22" s="44"/>
      <c r="AI22" s="44"/>
      <c r="AJ22" s="44"/>
      <c r="AK22" s="881"/>
      <c r="AL22" s="882"/>
      <c r="AM22" s="882"/>
      <c r="AN22" s="882"/>
      <c r="AO22" s="883"/>
      <c r="AP22" s="23"/>
      <c r="AQ22" s="45">
        <f t="shared" si="2"/>
        <v>1</v>
      </c>
    </row>
    <row r="23" spans="2:46" ht="12" customHeight="1" x14ac:dyDescent="0.15">
      <c r="B23" s="845"/>
      <c r="C23" s="850"/>
      <c r="D23" s="848"/>
      <c r="E23" s="848"/>
      <c r="F23" s="848"/>
      <c r="G23" s="848"/>
      <c r="H23" s="848"/>
      <c r="I23" s="848"/>
      <c r="J23" s="849"/>
      <c r="K23" s="41"/>
      <c r="L23" s="881"/>
      <c r="M23" s="883"/>
      <c r="N23" s="881"/>
      <c r="O23" s="883"/>
      <c r="P23" s="881"/>
      <c r="Q23" s="883"/>
      <c r="R23" s="336"/>
      <c r="S23" s="601"/>
      <c r="T23" s="316"/>
      <c r="U23" s="881"/>
      <c r="V23" s="883"/>
      <c r="W23" s="881"/>
      <c r="X23" s="883"/>
      <c r="Y23" s="42"/>
      <c r="Z23" s="43"/>
      <c r="AA23" s="43"/>
      <c r="AB23" s="43"/>
      <c r="AC23" s="44"/>
      <c r="AD23" s="44"/>
      <c r="AE23" s="44"/>
      <c r="AF23" s="44"/>
      <c r="AG23" s="44"/>
      <c r="AH23" s="44"/>
      <c r="AI23" s="44"/>
      <c r="AJ23" s="44"/>
      <c r="AK23" s="881"/>
      <c r="AL23" s="882"/>
      <c r="AM23" s="882"/>
      <c r="AN23" s="882"/>
      <c r="AO23" s="883"/>
      <c r="AP23" s="23"/>
      <c r="AQ23" s="45">
        <f t="shared" si="2"/>
        <v>1</v>
      </c>
    </row>
    <row r="24" spans="2:46" ht="12" customHeight="1" x14ac:dyDescent="0.15">
      <c r="B24" s="845"/>
      <c r="C24" s="850"/>
      <c r="D24" s="848"/>
      <c r="E24" s="848"/>
      <c r="F24" s="848"/>
      <c r="G24" s="848"/>
      <c r="H24" s="848"/>
      <c r="I24" s="848"/>
      <c r="J24" s="849"/>
      <c r="K24" s="41"/>
      <c r="L24" s="881"/>
      <c r="M24" s="883"/>
      <c r="N24" s="881"/>
      <c r="O24" s="883"/>
      <c r="P24" s="881"/>
      <c r="Q24" s="883"/>
      <c r="R24" s="336"/>
      <c r="S24" s="601"/>
      <c r="T24" s="316"/>
      <c r="U24" s="881"/>
      <c r="V24" s="883"/>
      <c r="W24" s="881"/>
      <c r="X24" s="883"/>
      <c r="Y24" s="42"/>
      <c r="Z24" s="43"/>
      <c r="AA24" s="43"/>
      <c r="AB24" s="43"/>
      <c r="AC24" s="44"/>
      <c r="AD24" s="44"/>
      <c r="AE24" s="44"/>
      <c r="AF24" s="44"/>
      <c r="AG24" s="44"/>
      <c r="AH24" s="44"/>
      <c r="AI24" s="44"/>
      <c r="AJ24" s="44"/>
      <c r="AK24" s="881"/>
      <c r="AL24" s="882"/>
      <c r="AM24" s="882"/>
      <c r="AN24" s="882"/>
      <c r="AO24" s="883"/>
      <c r="AP24" s="23"/>
      <c r="AQ24" s="45">
        <f t="shared" si="2"/>
        <v>1</v>
      </c>
    </row>
    <row r="25" spans="2:46" ht="12" customHeight="1" x14ac:dyDescent="0.15">
      <c r="B25" s="845"/>
      <c r="C25" s="850"/>
      <c r="D25" s="848"/>
      <c r="E25" s="848"/>
      <c r="F25" s="848"/>
      <c r="G25" s="848"/>
      <c r="H25" s="848"/>
      <c r="I25" s="848"/>
      <c r="J25" s="849"/>
      <c r="K25" s="41"/>
      <c r="L25" s="881"/>
      <c r="M25" s="883"/>
      <c r="N25" s="881"/>
      <c r="O25" s="883"/>
      <c r="P25" s="881"/>
      <c r="Q25" s="883"/>
      <c r="R25" s="336"/>
      <c r="S25" s="601"/>
      <c r="T25" s="316"/>
      <c r="U25" s="881"/>
      <c r="V25" s="883"/>
      <c r="W25" s="881"/>
      <c r="X25" s="883"/>
      <c r="Y25" s="42"/>
      <c r="Z25" s="43"/>
      <c r="AA25" s="43"/>
      <c r="AB25" s="43"/>
      <c r="AC25" s="44"/>
      <c r="AD25" s="44"/>
      <c r="AE25" s="44"/>
      <c r="AF25" s="44"/>
      <c r="AG25" s="44"/>
      <c r="AH25" s="44"/>
      <c r="AI25" s="44"/>
      <c r="AJ25" s="44"/>
      <c r="AK25" s="881"/>
      <c r="AL25" s="882"/>
      <c r="AM25" s="882"/>
      <c r="AN25" s="882"/>
      <c r="AO25" s="883"/>
      <c r="AP25" s="23"/>
      <c r="AQ25" s="45">
        <f t="shared" si="2"/>
        <v>1</v>
      </c>
    </row>
    <row r="26" spans="2:46" ht="12" customHeight="1" x14ac:dyDescent="0.15">
      <c r="B26" s="845"/>
      <c r="C26" s="850"/>
      <c r="D26" s="848"/>
      <c r="E26" s="848"/>
      <c r="F26" s="848"/>
      <c r="G26" s="848"/>
      <c r="H26" s="848"/>
      <c r="I26" s="848"/>
      <c r="J26" s="849"/>
      <c r="K26" s="41"/>
      <c r="L26" s="881"/>
      <c r="M26" s="883"/>
      <c r="N26" s="881"/>
      <c r="O26" s="883"/>
      <c r="P26" s="881"/>
      <c r="Q26" s="883"/>
      <c r="R26" s="336"/>
      <c r="S26" s="601"/>
      <c r="T26" s="316"/>
      <c r="U26" s="881"/>
      <c r="V26" s="883"/>
      <c r="W26" s="881"/>
      <c r="X26" s="883"/>
      <c r="Y26" s="42"/>
      <c r="Z26" s="43"/>
      <c r="AA26" s="43"/>
      <c r="AB26" s="43"/>
      <c r="AC26" s="44"/>
      <c r="AD26" s="44"/>
      <c r="AE26" s="44"/>
      <c r="AF26" s="44"/>
      <c r="AG26" s="44"/>
      <c r="AH26" s="44"/>
      <c r="AI26" s="44"/>
      <c r="AJ26" s="44"/>
      <c r="AK26" s="881"/>
      <c r="AL26" s="882"/>
      <c r="AM26" s="882"/>
      <c r="AN26" s="882"/>
      <c r="AO26" s="883"/>
      <c r="AP26" s="23"/>
      <c r="AQ26" s="45">
        <f t="shared" si="2"/>
        <v>1</v>
      </c>
    </row>
    <row r="27" spans="2:46" ht="12" customHeight="1" x14ac:dyDescent="0.15">
      <c r="B27" s="845"/>
      <c r="C27" s="850"/>
      <c r="D27" s="848"/>
      <c r="E27" s="848"/>
      <c r="F27" s="848"/>
      <c r="G27" s="848"/>
      <c r="H27" s="848"/>
      <c r="I27" s="848"/>
      <c r="J27" s="849"/>
      <c r="K27" s="41"/>
      <c r="L27" s="881"/>
      <c r="M27" s="883"/>
      <c r="N27" s="881"/>
      <c r="O27" s="883"/>
      <c r="P27" s="881"/>
      <c r="Q27" s="883"/>
      <c r="R27" s="336"/>
      <c r="S27" s="601"/>
      <c r="T27" s="316"/>
      <c r="U27" s="881"/>
      <c r="V27" s="883"/>
      <c r="W27" s="881"/>
      <c r="X27" s="883"/>
      <c r="Y27" s="42"/>
      <c r="Z27" s="43"/>
      <c r="AA27" s="43"/>
      <c r="AB27" s="43"/>
      <c r="AC27" s="44"/>
      <c r="AD27" s="44"/>
      <c r="AE27" s="44"/>
      <c r="AF27" s="44"/>
      <c r="AG27" s="44"/>
      <c r="AH27" s="44"/>
      <c r="AI27" s="44"/>
      <c r="AJ27" s="44"/>
      <c r="AK27" s="881"/>
      <c r="AL27" s="882"/>
      <c r="AM27" s="882"/>
      <c r="AN27" s="882"/>
      <c r="AO27" s="883"/>
      <c r="AP27" s="23"/>
      <c r="AQ27" s="45">
        <f t="shared" si="2"/>
        <v>1</v>
      </c>
    </row>
    <row r="28" spans="2:46" ht="12" customHeight="1" x14ac:dyDescent="0.15">
      <c r="B28" s="845"/>
      <c r="C28" s="850"/>
      <c r="D28" s="848"/>
      <c r="E28" s="848"/>
      <c r="F28" s="848"/>
      <c r="G28" s="848"/>
      <c r="H28" s="848"/>
      <c r="I28" s="848"/>
      <c r="J28" s="849"/>
      <c r="K28" s="41"/>
      <c r="L28" s="881"/>
      <c r="M28" s="883"/>
      <c r="N28" s="881"/>
      <c r="O28" s="883"/>
      <c r="P28" s="881"/>
      <c r="Q28" s="883"/>
      <c r="R28" s="336"/>
      <c r="S28" s="601"/>
      <c r="T28" s="316"/>
      <c r="U28" s="881"/>
      <c r="V28" s="883"/>
      <c r="W28" s="881"/>
      <c r="X28" s="883"/>
      <c r="Y28" s="42"/>
      <c r="Z28" s="43"/>
      <c r="AA28" s="43"/>
      <c r="AB28" s="43"/>
      <c r="AC28" s="44"/>
      <c r="AD28" s="44"/>
      <c r="AE28" s="44"/>
      <c r="AF28" s="44"/>
      <c r="AG28" s="44"/>
      <c r="AH28" s="44"/>
      <c r="AI28" s="44"/>
      <c r="AJ28" s="44"/>
      <c r="AK28" s="881"/>
      <c r="AL28" s="882"/>
      <c r="AM28" s="882"/>
      <c r="AN28" s="882"/>
      <c r="AO28" s="883"/>
      <c r="AP28" s="23"/>
      <c r="AQ28" s="45">
        <f t="shared" si="2"/>
        <v>1</v>
      </c>
    </row>
    <row r="29" spans="2:46" ht="12" customHeight="1" x14ac:dyDescent="0.15">
      <c r="B29" s="845"/>
      <c r="C29" s="850"/>
      <c r="D29" s="848"/>
      <c r="E29" s="848"/>
      <c r="F29" s="848"/>
      <c r="G29" s="848"/>
      <c r="H29" s="848"/>
      <c r="I29" s="848"/>
      <c r="J29" s="849"/>
      <c r="K29" s="41"/>
      <c r="L29" s="881"/>
      <c r="M29" s="883"/>
      <c r="N29" s="881"/>
      <c r="O29" s="883"/>
      <c r="P29" s="881"/>
      <c r="Q29" s="883"/>
      <c r="R29" s="336"/>
      <c r="S29" s="601"/>
      <c r="T29" s="316"/>
      <c r="U29" s="881"/>
      <c r="V29" s="883"/>
      <c r="W29" s="881"/>
      <c r="X29" s="883"/>
      <c r="Y29" s="42"/>
      <c r="Z29" s="43"/>
      <c r="AA29" s="43"/>
      <c r="AB29" s="43"/>
      <c r="AC29" s="44"/>
      <c r="AD29" s="44"/>
      <c r="AE29" s="44"/>
      <c r="AF29" s="44"/>
      <c r="AG29" s="44"/>
      <c r="AH29" s="44"/>
      <c r="AI29" s="44"/>
      <c r="AJ29" s="44"/>
      <c r="AK29" s="881"/>
      <c r="AL29" s="882"/>
      <c r="AM29" s="882"/>
      <c r="AN29" s="882"/>
      <c r="AO29" s="883"/>
      <c r="AP29" s="23"/>
      <c r="AQ29" s="45">
        <f t="shared" si="2"/>
        <v>1</v>
      </c>
    </row>
    <row r="30" spans="2:46" ht="12" customHeight="1" x14ac:dyDescent="0.15">
      <c r="B30" s="845"/>
      <c r="C30" s="850"/>
      <c r="D30" s="848"/>
      <c r="E30" s="848"/>
      <c r="F30" s="848"/>
      <c r="G30" s="848"/>
      <c r="H30" s="848"/>
      <c r="I30" s="848"/>
      <c r="J30" s="849"/>
      <c r="K30" s="41"/>
      <c r="L30" s="881"/>
      <c r="M30" s="883"/>
      <c r="N30" s="881"/>
      <c r="O30" s="883"/>
      <c r="P30" s="881"/>
      <c r="Q30" s="883"/>
      <c r="R30" s="336"/>
      <c r="S30" s="601"/>
      <c r="T30" s="316"/>
      <c r="U30" s="881"/>
      <c r="V30" s="883"/>
      <c r="W30" s="881"/>
      <c r="X30" s="883"/>
      <c r="Y30" s="42"/>
      <c r="Z30" s="43"/>
      <c r="AA30" s="43"/>
      <c r="AB30" s="43"/>
      <c r="AC30" s="44"/>
      <c r="AD30" s="44"/>
      <c r="AE30" s="44"/>
      <c r="AF30" s="44"/>
      <c r="AG30" s="44"/>
      <c r="AH30" s="44"/>
      <c r="AI30" s="44"/>
      <c r="AJ30" s="44"/>
      <c r="AK30" s="881"/>
      <c r="AL30" s="882"/>
      <c r="AM30" s="882"/>
      <c r="AN30" s="882"/>
      <c r="AO30" s="883"/>
      <c r="AP30" s="23"/>
      <c r="AQ30" s="45">
        <f t="shared" si="2"/>
        <v>1</v>
      </c>
    </row>
    <row r="31" spans="2:46" ht="12" customHeight="1" x14ac:dyDescent="0.15">
      <c r="B31" s="845"/>
      <c r="C31" s="850"/>
      <c r="D31" s="848"/>
      <c r="E31" s="848"/>
      <c r="F31" s="848"/>
      <c r="G31" s="848"/>
      <c r="H31" s="848"/>
      <c r="I31" s="848"/>
      <c r="J31" s="849"/>
      <c r="K31" s="41"/>
      <c r="L31" s="881"/>
      <c r="M31" s="883"/>
      <c r="N31" s="881"/>
      <c r="O31" s="883"/>
      <c r="P31" s="881"/>
      <c r="Q31" s="883"/>
      <c r="R31" s="336"/>
      <c r="S31" s="601"/>
      <c r="T31" s="316"/>
      <c r="U31" s="881"/>
      <c r="V31" s="883"/>
      <c r="W31" s="881"/>
      <c r="X31" s="883"/>
      <c r="Y31" s="42"/>
      <c r="Z31" s="43"/>
      <c r="AA31" s="43"/>
      <c r="AB31" s="43"/>
      <c r="AC31" s="44"/>
      <c r="AD31" s="44"/>
      <c r="AE31" s="44"/>
      <c r="AF31" s="44"/>
      <c r="AG31" s="44"/>
      <c r="AH31" s="44"/>
      <c r="AI31" s="44"/>
      <c r="AJ31" s="44"/>
      <c r="AK31" s="881"/>
      <c r="AL31" s="882"/>
      <c r="AM31" s="882"/>
      <c r="AN31" s="882"/>
      <c r="AO31" s="883"/>
      <c r="AP31" s="23"/>
      <c r="AQ31" s="45">
        <f t="shared" si="2"/>
        <v>1</v>
      </c>
    </row>
    <row r="32" spans="2:46" ht="12" customHeight="1" x14ac:dyDescent="0.15">
      <c r="B32" s="845"/>
      <c r="C32" s="850"/>
      <c r="D32" s="848"/>
      <c r="E32" s="848"/>
      <c r="F32" s="848"/>
      <c r="G32" s="848"/>
      <c r="H32" s="848"/>
      <c r="I32" s="848"/>
      <c r="J32" s="849"/>
      <c r="K32" s="41"/>
      <c r="L32" s="881"/>
      <c r="M32" s="883"/>
      <c r="N32" s="881"/>
      <c r="O32" s="883"/>
      <c r="P32" s="881"/>
      <c r="Q32" s="883"/>
      <c r="R32" s="336"/>
      <c r="S32" s="601"/>
      <c r="T32" s="316"/>
      <c r="U32" s="881"/>
      <c r="V32" s="883"/>
      <c r="W32" s="881"/>
      <c r="X32" s="883"/>
      <c r="Y32" s="42"/>
      <c r="Z32" s="43"/>
      <c r="AA32" s="43"/>
      <c r="AB32" s="43"/>
      <c r="AC32" s="44"/>
      <c r="AD32" s="44"/>
      <c r="AE32" s="44"/>
      <c r="AF32" s="44"/>
      <c r="AG32" s="44"/>
      <c r="AH32" s="44"/>
      <c r="AI32" s="44"/>
      <c r="AJ32" s="44"/>
      <c r="AK32" s="881"/>
      <c r="AL32" s="882"/>
      <c r="AM32" s="882"/>
      <c r="AN32" s="882"/>
      <c r="AO32" s="883"/>
      <c r="AP32" s="23"/>
      <c r="AQ32" s="45">
        <f t="shared" si="2"/>
        <v>1</v>
      </c>
      <c r="AS32" s="822"/>
      <c r="AT32" s="822"/>
    </row>
    <row r="33" spans="2:86" ht="12" customHeight="1" x14ac:dyDescent="0.15">
      <c r="B33" s="845"/>
      <c r="C33" s="850"/>
      <c r="D33" s="848"/>
      <c r="E33" s="848"/>
      <c r="F33" s="848"/>
      <c r="G33" s="848"/>
      <c r="H33" s="848"/>
      <c r="I33" s="848"/>
      <c r="J33" s="849"/>
      <c r="K33" s="41"/>
      <c r="L33" s="881"/>
      <c r="M33" s="883"/>
      <c r="N33" s="881"/>
      <c r="O33" s="883"/>
      <c r="P33" s="881"/>
      <c r="Q33" s="883"/>
      <c r="R33" s="336"/>
      <c r="S33" s="601"/>
      <c r="T33" s="316"/>
      <c r="U33" s="881"/>
      <c r="V33" s="883"/>
      <c r="W33" s="881"/>
      <c r="X33" s="883"/>
      <c r="Y33" s="42"/>
      <c r="Z33" s="43"/>
      <c r="AA33" s="43"/>
      <c r="AB33" s="43"/>
      <c r="AC33" s="44"/>
      <c r="AD33" s="44"/>
      <c r="AE33" s="44"/>
      <c r="AF33" s="44"/>
      <c r="AG33" s="44"/>
      <c r="AH33" s="44"/>
      <c r="AI33" s="44"/>
      <c r="AJ33" s="44"/>
      <c r="AK33" s="881"/>
      <c r="AL33" s="882"/>
      <c r="AM33" s="882"/>
      <c r="AN33" s="882"/>
      <c r="AO33" s="883"/>
      <c r="AP33" s="23"/>
      <c r="AQ33" s="45">
        <f t="shared" si="2"/>
        <v>1</v>
      </c>
      <c r="AS33" s="884"/>
      <c r="AT33" s="884"/>
    </row>
    <row r="34" spans="2:86" ht="12" customHeight="1" x14ac:dyDescent="0.15">
      <c r="B34" s="845"/>
      <c r="C34" s="850"/>
      <c r="D34" s="848"/>
      <c r="E34" s="848"/>
      <c r="F34" s="848"/>
      <c r="G34" s="848"/>
      <c r="H34" s="848"/>
      <c r="I34" s="848"/>
      <c r="J34" s="849"/>
      <c r="K34" s="41"/>
      <c r="L34" s="881"/>
      <c r="M34" s="883"/>
      <c r="N34" s="881"/>
      <c r="O34" s="883"/>
      <c r="P34" s="881"/>
      <c r="Q34" s="883"/>
      <c r="R34" s="336"/>
      <c r="S34" s="601"/>
      <c r="T34" s="316"/>
      <c r="U34" s="881"/>
      <c r="V34" s="883"/>
      <c r="W34" s="881"/>
      <c r="X34" s="883"/>
      <c r="Y34" s="42"/>
      <c r="Z34" s="43"/>
      <c r="AA34" s="43"/>
      <c r="AB34" s="43"/>
      <c r="AC34" s="44"/>
      <c r="AD34" s="44"/>
      <c r="AE34" s="44"/>
      <c r="AF34" s="44"/>
      <c r="AG34" s="44"/>
      <c r="AH34" s="44"/>
      <c r="AI34" s="44"/>
      <c r="AJ34" s="44"/>
      <c r="AK34" s="881"/>
      <c r="AL34" s="882"/>
      <c r="AM34" s="882"/>
      <c r="AN34" s="882"/>
      <c r="AO34" s="883"/>
      <c r="AP34" s="23"/>
      <c r="AQ34" s="45">
        <f t="shared" si="2"/>
        <v>1</v>
      </c>
      <c r="AS34" s="885"/>
      <c r="AT34" s="885"/>
    </row>
    <row r="35" spans="2:86" ht="12" customHeight="1" x14ac:dyDescent="0.15">
      <c r="B35" s="845"/>
      <c r="C35" s="850"/>
      <c r="D35" s="848"/>
      <c r="E35" s="848"/>
      <c r="F35" s="848"/>
      <c r="G35" s="848"/>
      <c r="H35" s="848"/>
      <c r="I35" s="848"/>
      <c r="J35" s="849"/>
      <c r="K35" s="886" t="s">
        <v>270</v>
      </c>
      <c r="L35" s="871" t="s">
        <v>271</v>
      </c>
      <c r="M35" s="871"/>
      <c r="N35" s="871"/>
      <c r="O35" s="871"/>
      <c r="P35" s="871"/>
      <c r="Q35" s="871"/>
      <c r="R35" s="871"/>
      <c r="S35" s="871"/>
      <c r="T35" s="871"/>
      <c r="U35" s="871"/>
      <c r="V35" s="871"/>
      <c r="W35" s="871"/>
      <c r="X35" s="871"/>
      <c r="Y35" s="857" t="s">
        <v>272</v>
      </c>
      <c r="Z35" s="858"/>
      <c r="AA35" s="858"/>
      <c r="AB35" s="859"/>
      <c r="AC35" s="46">
        <f t="shared" ref="AC35:AJ35" si="3">SUM(AC11:AC34)</f>
        <v>0</v>
      </c>
      <c r="AD35" s="46">
        <f t="shared" si="3"/>
        <v>0</v>
      </c>
      <c r="AE35" s="46">
        <f>SUM(AE11:AE34)</f>
        <v>0</v>
      </c>
      <c r="AF35" s="46">
        <f t="shared" si="3"/>
        <v>0</v>
      </c>
      <c r="AG35" s="46">
        <f t="shared" si="3"/>
        <v>0</v>
      </c>
      <c r="AH35" s="46">
        <f t="shared" si="3"/>
        <v>0</v>
      </c>
      <c r="AI35" s="46">
        <f t="shared" si="3"/>
        <v>0</v>
      </c>
      <c r="AJ35" s="47">
        <f t="shared" si="3"/>
        <v>0</v>
      </c>
      <c r="AK35" s="871" t="s">
        <v>273</v>
      </c>
      <c r="AL35" s="871"/>
      <c r="AM35" s="888" t="s">
        <v>58</v>
      </c>
      <c r="AN35" s="888"/>
      <c r="AO35" s="888"/>
      <c r="AP35" s="23"/>
    </row>
    <row r="36" spans="2:86" ht="12" customHeight="1" x14ac:dyDescent="0.15">
      <c r="B36" s="845"/>
      <c r="C36" s="850"/>
      <c r="D36" s="848"/>
      <c r="E36" s="848"/>
      <c r="F36" s="848"/>
      <c r="G36" s="848"/>
      <c r="H36" s="848"/>
      <c r="I36" s="848"/>
      <c r="J36" s="849"/>
      <c r="K36" s="887"/>
      <c r="L36" s="865" t="s">
        <v>275</v>
      </c>
      <c r="M36" s="872"/>
      <c r="N36" s="866"/>
      <c r="O36" s="865" t="s">
        <v>276</v>
      </c>
      <c r="P36" s="872"/>
      <c r="Q36" s="872"/>
      <c r="R36" s="872"/>
      <c r="S36" s="872"/>
      <c r="T36" s="872"/>
      <c r="U36" s="872"/>
      <c r="V36" s="872"/>
      <c r="W36" s="872"/>
      <c r="X36" s="866"/>
      <c r="Y36" s="39" t="s">
        <v>266</v>
      </c>
      <c r="Z36" s="40" t="s">
        <v>267</v>
      </c>
      <c r="AA36" s="40" t="s">
        <v>268</v>
      </c>
      <c r="AB36" s="40" t="s">
        <v>269</v>
      </c>
      <c r="AC36" s="40" t="s">
        <v>266</v>
      </c>
      <c r="AD36" s="40" t="s">
        <v>267</v>
      </c>
      <c r="AE36" s="40" t="s">
        <v>268</v>
      </c>
      <c r="AF36" s="40" t="s">
        <v>269</v>
      </c>
      <c r="AG36" s="40" t="s">
        <v>266</v>
      </c>
      <c r="AH36" s="40" t="s">
        <v>267</v>
      </c>
      <c r="AI36" s="40" t="s">
        <v>268</v>
      </c>
      <c r="AJ36" s="48" t="s">
        <v>269</v>
      </c>
      <c r="AK36" s="871"/>
      <c r="AL36" s="871"/>
      <c r="AM36" s="888"/>
      <c r="AN36" s="888"/>
      <c r="AO36" s="888"/>
      <c r="AP36" s="23"/>
    </row>
    <row r="37" spans="2:86" ht="14.25" customHeight="1" x14ac:dyDescent="0.15">
      <c r="B37" s="845"/>
      <c r="C37" s="850"/>
      <c r="D37" s="848"/>
      <c r="E37" s="848"/>
      <c r="F37" s="848"/>
      <c r="G37" s="848"/>
      <c r="H37" s="848"/>
      <c r="I37" s="848"/>
      <c r="J37" s="849"/>
      <c r="K37" s="887"/>
      <c r="L37" s="867"/>
      <c r="M37" s="876"/>
      <c r="N37" s="868"/>
      <c r="O37" s="867"/>
      <c r="P37" s="876"/>
      <c r="Q37" s="876"/>
      <c r="R37" s="876"/>
      <c r="S37" s="876"/>
      <c r="T37" s="876"/>
      <c r="U37" s="876"/>
      <c r="V37" s="876"/>
      <c r="W37" s="876"/>
      <c r="X37" s="868"/>
      <c r="Y37" s="889">
        <f>COUNTIF(Y11:Y34,"〇")</f>
        <v>0</v>
      </c>
      <c r="Z37" s="889">
        <f>COUNTIF(Z11:Z34,"〇")</f>
        <v>0</v>
      </c>
      <c r="AA37" s="889">
        <f>COUNTIF(AA11:AA34,"〇")</f>
        <v>0</v>
      </c>
      <c r="AB37" s="889">
        <f>COUNTIF(AB11:AB34,"〇")</f>
        <v>0</v>
      </c>
      <c r="AC37" s="889">
        <f>COUNTA(AC11:AC34)</f>
        <v>0</v>
      </c>
      <c r="AD37" s="889">
        <f t="shared" ref="AD37:AI37" si="4">COUNTA(AD11:AD34)</f>
        <v>0</v>
      </c>
      <c r="AE37" s="889">
        <f t="shared" si="4"/>
        <v>0</v>
      </c>
      <c r="AF37" s="889">
        <f t="shared" si="4"/>
        <v>0</v>
      </c>
      <c r="AG37" s="889">
        <f t="shared" si="4"/>
        <v>0</v>
      </c>
      <c r="AH37" s="889">
        <f t="shared" si="4"/>
        <v>0</v>
      </c>
      <c r="AI37" s="889">
        <f t="shared" si="4"/>
        <v>0</v>
      </c>
      <c r="AJ37" s="889">
        <f>COUNTA(AJ11:AJ34)</f>
        <v>0</v>
      </c>
      <c r="AK37" s="871"/>
      <c r="AL37" s="871"/>
      <c r="AM37" s="888"/>
      <c r="AN37" s="888"/>
      <c r="AO37" s="888"/>
      <c r="AP37" s="23"/>
    </row>
    <row r="38" spans="2:86" ht="14.25" customHeight="1" x14ac:dyDescent="0.15">
      <c r="B38" s="845"/>
      <c r="C38" s="850"/>
      <c r="D38" s="848"/>
      <c r="E38" s="848"/>
      <c r="F38" s="848"/>
      <c r="G38" s="848"/>
      <c r="H38" s="848"/>
      <c r="I38" s="848"/>
      <c r="J38" s="849"/>
      <c r="K38" s="887"/>
      <c r="L38" s="869"/>
      <c r="M38" s="873"/>
      <c r="N38" s="870"/>
      <c r="O38" s="869"/>
      <c r="P38" s="873"/>
      <c r="Q38" s="873"/>
      <c r="R38" s="873"/>
      <c r="S38" s="873"/>
      <c r="T38" s="873"/>
      <c r="U38" s="873"/>
      <c r="V38" s="873"/>
      <c r="W38" s="873"/>
      <c r="X38" s="870"/>
      <c r="Y38" s="889"/>
      <c r="Z38" s="889"/>
      <c r="AA38" s="889"/>
      <c r="AB38" s="889"/>
      <c r="AC38" s="889"/>
      <c r="AD38" s="889"/>
      <c r="AE38" s="889"/>
      <c r="AF38" s="889"/>
      <c r="AG38" s="889"/>
      <c r="AH38" s="889"/>
      <c r="AI38" s="889"/>
      <c r="AJ38" s="889"/>
      <c r="AK38" s="871"/>
      <c r="AL38" s="871"/>
      <c r="AM38" s="888"/>
      <c r="AN38" s="888"/>
      <c r="AO38" s="888"/>
      <c r="AP38" s="23"/>
    </row>
    <row r="39" spans="2:86" ht="12" customHeight="1" x14ac:dyDescent="0.15">
      <c r="B39" s="845"/>
      <c r="C39" s="850"/>
      <c r="D39" s="848"/>
      <c r="E39" s="848"/>
      <c r="F39" s="848"/>
      <c r="G39" s="848"/>
      <c r="H39" s="848"/>
      <c r="I39" s="848"/>
      <c r="J39" s="848"/>
      <c r="K39" s="897" t="s">
        <v>277</v>
      </c>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900"/>
      <c r="AL39" s="900"/>
      <c r="AM39" s="900"/>
      <c r="AN39" s="900"/>
      <c r="AO39" s="901"/>
      <c r="AP39" s="23"/>
    </row>
    <row r="40" spans="2:86" ht="12" customHeight="1" x14ac:dyDescent="0.15">
      <c r="B40" s="845"/>
      <c r="C40" s="850"/>
      <c r="D40" s="848"/>
      <c r="E40" s="848"/>
      <c r="F40" s="848"/>
      <c r="G40" s="848"/>
      <c r="H40" s="848"/>
      <c r="I40" s="848"/>
      <c r="J40" s="848"/>
      <c r="K40" s="898"/>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00"/>
      <c r="AL40" s="900"/>
      <c r="AM40" s="900"/>
      <c r="AN40" s="900"/>
      <c r="AO40" s="901"/>
      <c r="AP40" s="23"/>
    </row>
    <row r="41" spans="2:86" ht="12" customHeight="1" x14ac:dyDescent="0.15">
      <c r="B41" s="845"/>
      <c r="C41" s="850"/>
      <c r="D41" s="848"/>
      <c r="E41" s="848"/>
      <c r="F41" s="848"/>
      <c r="G41" s="848"/>
      <c r="H41" s="848"/>
      <c r="I41" s="848"/>
      <c r="J41" s="848"/>
      <c r="K41" s="898"/>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00"/>
      <c r="AL41" s="900"/>
      <c r="AM41" s="900"/>
      <c r="AN41" s="900"/>
      <c r="AO41" s="901"/>
      <c r="AP41" s="23"/>
    </row>
    <row r="42" spans="2:86" ht="12" customHeight="1" x14ac:dyDescent="0.15">
      <c r="B42" s="845"/>
      <c r="C42" s="850"/>
      <c r="D42" s="848"/>
      <c r="E42" s="848"/>
      <c r="F42" s="848"/>
      <c r="G42" s="848"/>
      <c r="H42" s="848"/>
      <c r="I42" s="848"/>
      <c r="J42" s="848"/>
      <c r="K42" s="898"/>
      <c r="L42" s="902"/>
      <c r="M42" s="902"/>
      <c r="N42" s="902"/>
      <c r="O42" s="902"/>
      <c r="P42" s="902"/>
      <c r="Q42" s="902"/>
      <c r="R42" s="902"/>
      <c r="S42" s="902"/>
      <c r="T42" s="902"/>
      <c r="U42" s="902"/>
      <c r="V42" s="902"/>
      <c r="W42" s="902"/>
      <c r="X42" s="902"/>
      <c r="Y42" s="902"/>
      <c r="Z42" s="902"/>
      <c r="AA42" s="902"/>
      <c r="AB42" s="902"/>
      <c r="AC42" s="902"/>
      <c r="AD42" s="902"/>
      <c r="AE42" s="902"/>
      <c r="AF42" s="902"/>
      <c r="AG42" s="902"/>
      <c r="AH42" s="902"/>
      <c r="AI42" s="902"/>
      <c r="AJ42" s="902"/>
      <c r="AK42" s="902"/>
      <c r="AL42" s="902"/>
      <c r="AM42" s="902"/>
      <c r="AN42" s="902"/>
      <c r="AO42" s="903"/>
      <c r="AP42" s="25"/>
      <c r="CD42" s="23"/>
      <c r="CE42" s="23"/>
      <c r="CF42" s="23"/>
      <c r="CG42" s="23"/>
      <c r="CH42" s="23"/>
    </row>
    <row r="43" spans="2:86" ht="12" customHeight="1" x14ac:dyDescent="0.15">
      <c r="B43" s="845"/>
      <c r="C43" s="850"/>
      <c r="D43" s="848"/>
      <c r="E43" s="848"/>
      <c r="F43" s="848"/>
      <c r="G43" s="848"/>
      <c r="H43" s="848"/>
      <c r="I43" s="848"/>
      <c r="J43" s="849"/>
      <c r="K43" s="890" t="s">
        <v>278</v>
      </c>
      <c r="L43" s="890"/>
      <c r="M43" s="890"/>
      <c r="N43" s="890"/>
      <c r="O43" s="890"/>
      <c r="P43" s="890"/>
      <c r="Q43" s="890"/>
      <c r="R43" s="890"/>
      <c r="S43" s="890"/>
      <c r="T43" s="890"/>
      <c r="U43" s="890"/>
      <c r="V43" s="890"/>
      <c r="W43" s="890"/>
      <c r="X43" s="890"/>
      <c r="Y43" s="890"/>
      <c r="Z43" s="890"/>
      <c r="AA43" s="890"/>
      <c r="AB43" s="890"/>
      <c r="AC43" s="890"/>
      <c r="AD43" s="890"/>
      <c r="AE43" s="890"/>
      <c r="AF43" s="890"/>
      <c r="AG43" s="890"/>
      <c r="AH43" s="890"/>
      <c r="AI43" s="890"/>
      <c r="AJ43" s="890"/>
      <c r="AK43" s="890"/>
      <c r="AL43" s="890"/>
      <c r="AM43" s="890"/>
      <c r="AN43" s="890"/>
      <c r="AO43" s="890"/>
      <c r="AP43" s="25"/>
      <c r="CD43" s="23"/>
      <c r="CE43" s="23"/>
      <c r="CF43" s="23"/>
      <c r="CG43" s="23"/>
      <c r="CH43" s="23"/>
    </row>
    <row r="44" spans="2:86" ht="12" customHeight="1" x14ac:dyDescent="0.15">
      <c r="B44" s="845"/>
      <c r="C44" s="850"/>
      <c r="D44" s="848"/>
      <c r="E44" s="848"/>
      <c r="F44" s="848"/>
      <c r="G44" s="848"/>
      <c r="H44" s="848"/>
      <c r="I44" s="848"/>
      <c r="J44" s="849"/>
      <c r="K44" s="891" t="s">
        <v>279</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25"/>
      <c r="CD44" s="23"/>
      <c r="CE44" s="23"/>
      <c r="CF44" s="23"/>
      <c r="CG44" s="23"/>
      <c r="CH44" s="23"/>
    </row>
    <row r="45" spans="2:86" ht="12" customHeight="1" x14ac:dyDescent="0.15">
      <c r="B45" s="502"/>
      <c r="C45" s="851"/>
      <c r="D45" s="852"/>
      <c r="E45" s="852"/>
      <c r="F45" s="852"/>
      <c r="G45" s="852"/>
      <c r="H45" s="852"/>
      <c r="I45" s="852"/>
      <c r="J45" s="853"/>
      <c r="K45" s="894" t="s">
        <v>280</v>
      </c>
      <c r="L45" s="895"/>
      <c r="M45" s="895"/>
      <c r="N45" s="895"/>
      <c r="O45" s="895"/>
      <c r="P45" s="895"/>
      <c r="Q45" s="895"/>
      <c r="R45" s="895"/>
      <c r="S45" s="895"/>
      <c r="T45" s="895"/>
      <c r="U45" s="895"/>
      <c r="V45" s="895"/>
      <c r="W45" s="895"/>
      <c r="X45" s="895"/>
      <c r="Y45" s="895"/>
      <c r="Z45" s="895"/>
      <c r="AA45" s="895"/>
      <c r="AB45" s="895"/>
      <c r="AC45" s="895"/>
      <c r="AD45" s="895"/>
      <c r="AE45" s="895"/>
      <c r="AF45" s="895"/>
      <c r="AG45" s="895"/>
      <c r="AH45" s="895"/>
      <c r="AI45" s="895"/>
      <c r="AJ45" s="895"/>
      <c r="AK45" s="895"/>
      <c r="AL45" s="895"/>
      <c r="AM45" s="895"/>
      <c r="AN45" s="895"/>
      <c r="AO45" s="896"/>
      <c r="AP45" s="25"/>
      <c r="CD45" s="23"/>
      <c r="CE45" s="23"/>
      <c r="CF45" s="23"/>
      <c r="CG45" s="23"/>
      <c r="CH45" s="23"/>
    </row>
    <row r="46" spans="2:86" ht="12" customHeight="1" x14ac:dyDescent="0.2">
      <c r="B46" s="50" t="s">
        <v>281</v>
      </c>
      <c r="C46" s="37"/>
      <c r="D46" s="37"/>
      <c r="E46" s="37"/>
      <c r="F46" s="37"/>
      <c r="G46" s="37"/>
      <c r="H46" s="37"/>
      <c r="I46" s="37"/>
      <c r="J46" s="37"/>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25"/>
      <c r="CD46" s="23"/>
      <c r="CE46" s="23"/>
      <c r="CF46" s="23"/>
      <c r="CG46" s="23"/>
      <c r="CH46" s="23"/>
    </row>
    <row r="47" spans="2:86" s="50" customFormat="1" ht="12" customHeight="1" x14ac:dyDescent="0.15">
      <c r="B47" s="23" t="s">
        <v>282</v>
      </c>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row>
    <row r="48" spans="2:86" ht="12" customHeight="1" x14ac:dyDescent="0.15">
      <c r="B48" s="23" t="s">
        <v>283</v>
      </c>
      <c r="AP48" s="25"/>
      <c r="CD48" s="23"/>
      <c r="CE48" s="23"/>
      <c r="CF48" s="23"/>
      <c r="CG48" s="23"/>
      <c r="CH48" s="23"/>
    </row>
    <row r="49" spans="2:86" ht="12" customHeight="1" x14ac:dyDescent="0.15">
      <c r="B49" s="23" t="s">
        <v>284</v>
      </c>
      <c r="AP49" s="25"/>
      <c r="CD49" s="23"/>
      <c r="CE49" s="23"/>
      <c r="CF49" s="23"/>
      <c r="CG49" s="23"/>
      <c r="CH49" s="23"/>
    </row>
    <row r="50" spans="2:86" ht="12" customHeight="1" x14ac:dyDescent="0.15">
      <c r="B50" s="23" t="s">
        <v>285</v>
      </c>
    </row>
    <row r="51" spans="2:86" ht="12" customHeight="1" x14ac:dyDescent="0.15">
      <c r="B51" s="23" t="s">
        <v>286</v>
      </c>
    </row>
    <row r="52" spans="2:86" ht="12" customHeight="1" x14ac:dyDescent="0.15">
      <c r="B52" s="23" t="s">
        <v>287</v>
      </c>
    </row>
    <row r="53" spans="2:86" x14ac:dyDescent="0.15">
      <c r="B53" s="23" t="s">
        <v>288</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AG11:AJ34">
    <cfRule type="expression" dxfId="5" priority="3">
      <formula>$AQ11=2</formula>
    </cfRule>
  </conditionalFormatting>
  <conditionalFormatting sqref="Y11:AF34">
    <cfRule type="expression" dxfId="4" priority="2">
      <formula>$AQ11=3</formula>
    </cfRule>
  </conditionalFormatting>
  <conditionalFormatting sqref="AC11:AJ34">
    <cfRule type="expression" dxfId="3" priority="1">
      <formula>$AQ11=1</formula>
    </cfRule>
  </conditionalFormatting>
  <dataValidations count="2">
    <dataValidation type="list" allowBlank="1" showInputMessage="1" showErrorMessage="1" sqref="N11:O34" xr:uid="{F497E7D6-E1FF-4486-9920-4CC88F6E02F8}">
      <formula1>INDIRECT(L11)</formula1>
    </dataValidation>
    <dataValidation type="list" allowBlank="1" showInputMessage="1" showErrorMessage="1" sqref="Y11:AB34" xr:uid="{CD45F344-8D95-45D3-9284-1F689AF7FE24}">
      <formula1>"〇,"</formula1>
    </dataValidation>
  </dataValidations>
  <printOptions horizontalCentered="1" verticalCentered="1"/>
  <pageMargins left="0.19685039370078741" right="0.19685039370078741" top="0.78740157480314965" bottom="0" header="0.51181102362204722" footer="0.27559055118110237"/>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3E480-6F23-4F11-A135-7A1A880CA3CD}">
  <sheetPr codeName="Sheet44"/>
  <dimension ref="B2:BM21"/>
  <sheetViews>
    <sheetView showGridLines="0" view="pageBreakPreview" zoomScaleNormal="55" zoomScaleSheetLayoutView="100" workbookViewId="0">
      <selection activeCell="BP18" sqref="BP18"/>
    </sheetView>
  </sheetViews>
  <sheetFormatPr defaultColWidth="8.875" defaultRowHeight="13.5" x14ac:dyDescent="0.15"/>
  <cols>
    <col min="1" max="1" width="1.875" style="22" customWidth="1"/>
    <col min="2" max="60" width="2.125" style="19" customWidth="1"/>
    <col min="61" max="61" width="0.625" style="19" customWidth="1"/>
    <col min="62" max="62" width="2.125" style="19" customWidth="1"/>
    <col min="63" max="63" width="1" style="19" customWidth="1"/>
    <col min="64" max="65" width="2.125" style="19" customWidth="1"/>
    <col min="66" max="16384" width="8.875" style="22"/>
  </cols>
  <sheetData>
    <row r="2" spans="2:63" s="17" customFormat="1" ht="14.25" customHeight="1" x14ac:dyDescent="0.15">
      <c r="B2" s="15" t="s">
        <v>218</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row>
    <row r="3" spans="2:63" s="18" customFormat="1" ht="17.25" customHeight="1" x14ac:dyDescent="0.15">
      <c r="B3" s="931" t="s">
        <v>219</v>
      </c>
      <c r="C3" s="932"/>
      <c r="D3" s="932"/>
      <c r="E3" s="933"/>
      <c r="F3" s="934" t="s">
        <v>97</v>
      </c>
      <c r="G3" s="935"/>
      <c r="H3" s="935"/>
      <c r="I3" s="935"/>
      <c r="J3" s="935"/>
      <c r="K3" s="935"/>
      <c r="L3" s="935"/>
      <c r="M3" s="935"/>
      <c r="N3" s="935"/>
      <c r="O3" s="935"/>
      <c r="P3" s="935"/>
      <c r="Q3" s="935"/>
      <c r="R3" s="935"/>
      <c r="S3" s="935"/>
      <c r="T3" s="936"/>
      <c r="U3" s="922" t="s">
        <v>220</v>
      </c>
      <c r="V3" s="923"/>
      <c r="W3" s="923"/>
      <c r="X3" s="924"/>
      <c r="Y3" s="924"/>
      <c r="Z3" s="925" t="s">
        <v>99</v>
      </c>
      <c r="AA3" s="926"/>
      <c r="AB3" s="926"/>
      <c r="AC3" s="926"/>
      <c r="AD3" s="926"/>
      <c r="AE3" s="926"/>
      <c r="AF3" s="926"/>
      <c r="AG3" s="926"/>
      <c r="AH3" s="927"/>
      <c r="AI3" s="937" t="s">
        <v>221</v>
      </c>
      <c r="AJ3" s="938"/>
      <c r="AK3" s="938"/>
      <c r="AL3" s="938"/>
      <c r="AM3" s="938"/>
      <c r="AN3" s="939"/>
      <c r="AO3" s="943" t="s">
        <v>70</v>
      </c>
      <c r="AP3" s="944"/>
      <c r="AQ3" s="944"/>
      <c r="AR3" s="944"/>
      <c r="AS3" s="944"/>
      <c r="AT3" s="944"/>
      <c r="AU3" s="944"/>
      <c r="AV3" s="945"/>
      <c r="AW3" s="904" t="s">
        <v>10</v>
      </c>
      <c r="AX3" s="905"/>
      <c r="AY3" s="905"/>
      <c r="AZ3" s="905"/>
      <c r="BA3" s="905"/>
      <c r="BB3" s="906"/>
      <c r="BC3" s="910">
        <v>45642</v>
      </c>
      <c r="BD3" s="911"/>
      <c r="BE3" s="911"/>
      <c r="BF3" s="911"/>
      <c r="BG3" s="911"/>
      <c r="BH3" s="911"/>
      <c r="BI3" s="911"/>
      <c r="BJ3" s="911"/>
      <c r="BK3" s="912"/>
    </row>
    <row r="4" spans="2:63" s="18" customFormat="1" ht="17.25" customHeight="1" x14ac:dyDescent="0.15">
      <c r="B4" s="916" t="s">
        <v>222</v>
      </c>
      <c r="C4" s="917"/>
      <c r="D4" s="917"/>
      <c r="E4" s="918"/>
      <c r="F4" s="919" t="s">
        <v>98</v>
      </c>
      <c r="G4" s="920"/>
      <c r="H4" s="920"/>
      <c r="I4" s="920"/>
      <c r="J4" s="920"/>
      <c r="K4" s="920"/>
      <c r="L4" s="920"/>
      <c r="M4" s="920"/>
      <c r="N4" s="920"/>
      <c r="O4" s="920"/>
      <c r="P4" s="920"/>
      <c r="Q4" s="920"/>
      <c r="R4" s="920"/>
      <c r="S4" s="920"/>
      <c r="T4" s="921"/>
      <c r="U4" s="922" t="s">
        <v>223</v>
      </c>
      <c r="V4" s="923"/>
      <c r="W4" s="923"/>
      <c r="X4" s="924"/>
      <c r="Y4" s="924"/>
      <c r="Z4" s="925" t="s">
        <v>81</v>
      </c>
      <c r="AA4" s="926"/>
      <c r="AB4" s="926"/>
      <c r="AC4" s="926"/>
      <c r="AD4" s="926"/>
      <c r="AE4" s="926"/>
      <c r="AF4" s="926"/>
      <c r="AG4" s="926"/>
      <c r="AH4" s="927"/>
      <c r="AI4" s="940"/>
      <c r="AJ4" s="941"/>
      <c r="AK4" s="941"/>
      <c r="AL4" s="941"/>
      <c r="AM4" s="941"/>
      <c r="AN4" s="942"/>
      <c r="AO4" s="928" t="s">
        <v>71</v>
      </c>
      <c r="AP4" s="929"/>
      <c r="AQ4" s="929"/>
      <c r="AR4" s="929"/>
      <c r="AS4" s="929"/>
      <c r="AT4" s="929"/>
      <c r="AU4" s="929"/>
      <c r="AV4" s="930"/>
      <c r="AW4" s="907"/>
      <c r="AX4" s="908"/>
      <c r="AY4" s="908"/>
      <c r="AZ4" s="908"/>
      <c r="BA4" s="908"/>
      <c r="BB4" s="909"/>
      <c r="BC4" s="913"/>
      <c r="BD4" s="914"/>
      <c r="BE4" s="914"/>
      <c r="BF4" s="914"/>
      <c r="BG4" s="914"/>
      <c r="BH4" s="914"/>
      <c r="BI4" s="914"/>
      <c r="BJ4" s="914"/>
      <c r="BK4" s="915"/>
    </row>
    <row r="5" spans="2:63" ht="42.75" customHeight="1" x14ac:dyDescent="0.15">
      <c r="B5" s="946" t="s">
        <v>11</v>
      </c>
      <c r="C5" s="947"/>
      <c r="D5" s="947"/>
      <c r="E5" s="947"/>
      <c r="F5" s="947"/>
      <c r="G5" s="948"/>
      <c r="H5" s="949" t="s">
        <v>224</v>
      </c>
      <c r="I5" s="947"/>
      <c r="J5" s="947"/>
      <c r="K5" s="947"/>
      <c r="L5" s="947"/>
      <c r="M5" s="947"/>
      <c r="N5" s="947"/>
      <c r="O5" s="948"/>
      <c r="P5" s="950" t="s">
        <v>225</v>
      </c>
      <c r="Q5" s="855"/>
      <c r="R5" s="855"/>
      <c r="S5" s="855"/>
      <c r="T5" s="855"/>
      <c r="U5" s="855"/>
      <c r="V5" s="855"/>
      <c r="W5" s="855"/>
      <c r="X5" s="855"/>
      <c r="Y5" s="855"/>
      <c r="Z5" s="855"/>
      <c r="AA5" s="855"/>
      <c r="AB5" s="855"/>
      <c r="AC5" s="855"/>
      <c r="AD5" s="855"/>
      <c r="AE5" s="855"/>
      <c r="AF5" s="855"/>
      <c r="AG5" s="855"/>
      <c r="AH5" s="855"/>
      <c r="AI5" s="855"/>
      <c r="AJ5" s="855"/>
      <c r="AK5" s="855"/>
      <c r="AL5" s="855"/>
      <c r="AM5" s="855"/>
      <c r="AN5" s="950" t="s">
        <v>226</v>
      </c>
      <c r="AO5" s="855"/>
      <c r="AP5" s="855"/>
      <c r="AQ5" s="855"/>
      <c r="AR5" s="855"/>
      <c r="AS5" s="855"/>
      <c r="AT5" s="855"/>
      <c r="AU5" s="855"/>
      <c r="AV5" s="855"/>
      <c r="AW5" s="855"/>
      <c r="AX5" s="855"/>
      <c r="AY5" s="855"/>
      <c r="AZ5" s="855"/>
      <c r="BA5" s="855"/>
      <c r="BB5" s="855"/>
      <c r="BC5" s="855"/>
      <c r="BD5" s="855"/>
      <c r="BE5" s="855"/>
      <c r="BF5" s="855"/>
      <c r="BG5" s="855"/>
      <c r="BH5" s="855"/>
      <c r="BI5" s="855"/>
      <c r="BJ5" s="855"/>
      <c r="BK5" s="856"/>
    </row>
    <row r="6" spans="2:63" ht="29.25" customHeight="1" x14ac:dyDescent="0.15">
      <c r="B6" s="951"/>
      <c r="C6" s="626"/>
      <c r="D6" s="626"/>
      <c r="E6" s="626"/>
      <c r="F6" s="626"/>
      <c r="G6" s="627"/>
      <c r="H6" s="952"/>
      <c r="I6" s="952"/>
      <c r="J6" s="952"/>
      <c r="K6" s="952"/>
      <c r="L6" s="952"/>
      <c r="M6" s="952"/>
      <c r="N6" s="952"/>
      <c r="O6" s="952"/>
      <c r="P6" s="953"/>
      <c r="Q6" s="954"/>
      <c r="R6" s="954"/>
      <c r="S6" s="954"/>
      <c r="T6" s="954"/>
      <c r="U6" s="954"/>
      <c r="V6" s="954"/>
      <c r="W6" s="954"/>
      <c r="X6" s="954"/>
      <c r="Y6" s="954"/>
      <c r="Z6" s="954"/>
      <c r="AA6" s="954"/>
      <c r="AB6" s="954"/>
      <c r="AC6" s="954"/>
      <c r="AD6" s="954"/>
      <c r="AE6" s="954"/>
      <c r="AF6" s="954"/>
      <c r="AG6" s="954"/>
      <c r="AH6" s="954"/>
      <c r="AI6" s="954"/>
      <c r="AJ6" s="954"/>
      <c r="AK6" s="954"/>
      <c r="AL6" s="954"/>
      <c r="AM6" s="954"/>
      <c r="AN6" s="955"/>
      <c r="AO6" s="956"/>
      <c r="AP6" s="956"/>
      <c r="AQ6" s="956"/>
      <c r="AR6" s="956"/>
      <c r="AS6" s="956"/>
      <c r="AT6" s="956"/>
      <c r="AU6" s="956"/>
      <c r="AV6" s="956"/>
      <c r="AW6" s="956"/>
      <c r="AX6" s="956"/>
      <c r="AY6" s="956"/>
      <c r="AZ6" s="956"/>
      <c r="BA6" s="956"/>
      <c r="BB6" s="956"/>
      <c r="BC6" s="956"/>
      <c r="BD6" s="956"/>
      <c r="BE6" s="956"/>
      <c r="BF6" s="956"/>
      <c r="BG6" s="956"/>
      <c r="BH6" s="956"/>
      <c r="BI6" s="956"/>
      <c r="BJ6" s="956"/>
      <c r="BK6" s="957"/>
    </row>
    <row r="7" spans="2:63" ht="29.25" customHeight="1" x14ac:dyDescent="0.15">
      <c r="B7" s="951"/>
      <c r="C7" s="626"/>
      <c r="D7" s="626"/>
      <c r="E7" s="626"/>
      <c r="F7" s="626"/>
      <c r="G7" s="627"/>
      <c r="H7" s="952"/>
      <c r="I7" s="952"/>
      <c r="J7" s="952"/>
      <c r="K7" s="952"/>
      <c r="L7" s="952"/>
      <c r="M7" s="952"/>
      <c r="N7" s="952"/>
      <c r="O7" s="952"/>
      <c r="P7" s="953"/>
      <c r="Q7" s="954"/>
      <c r="R7" s="954"/>
      <c r="S7" s="954"/>
      <c r="T7" s="954"/>
      <c r="U7" s="954"/>
      <c r="V7" s="954"/>
      <c r="W7" s="954"/>
      <c r="X7" s="954"/>
      <c r="Y7" s="954"/>
      <c r="Z7" s="954"/>
      <c r="AA7" s="954"/>
      <c r="AB7" s="954"/>
      <c r="AC7" s="954"/>
      <c r="AD7" s="954"/>
      <c r="AE7" s="954"/>
      <c r="AF7" s="954"/>
      <c r="AG7" s="954"/>
      <c r="AH7" s="954"/>
      <c r="AI7" s="954"/>
      <c r="AJ7" s="954"/>
      <c r="AK7" s="954"/>
      <c r="AL7" s="954"/>
      <c r="AM7" s="954"/>
      <c r="AN7" s="955"/>
      <c r="AO7" s="956"/>
      <c r="AP7" s="956"/>
      <c r="AQ7" s="956"/>
      <c r="AR7" s="956"/>
      <c r="AS7" s="956"/>
      <c r="AT7" s="956"/>
      <c r="AU7" s="956"/>
      <c r="AV7" s="956"/>
      <c r="AW7" s="956"/>
      <c r="AX7" s="956"/>
      <c r="AY7" s="956"/>
      <c r="AZ7" s="956"/>
      <c r="BA7" s="956"/>
      <c r="BB7" s="956"/>
      <c r="BC7" s="956"/>
      <c r="BD7" s="956"/>
      <c r="BE7" s="956"/>
      <c r="BF7" s="956"/>
      <c r="BG7" s="956"/>
      <c r="BH7" s="956"/>
      <c r="BI7" s="956"/>
      <c r="BJ7" s="956"/>
      <c r="BK7" s="957"/>
    </row>
    <row r="8" spans="2:63" ht="29.25" customHeight="1" x14ac:dyDescent="0.15">
      <c r="B8" s="958"/>
      <c r="C8" s="959"/>
      <c r="D8" s="959"/>
      <c r="E8" s="959"/>
      <c r="F8" s="959"/>
      <c r="G8" s="960"/>
      <c r="H8" s="961"/>
      <c r="I8" s="961"/>
      <c r="J8" s="961"/>
      <c r="K8" s="961"/>
      <c r="L8" s="961"/>
      <c r="M8" s="961"/>
      <c r="N8" s="961"/>
      <c r="O8" s="961"/>
      <c r="P8" s="962"/>
      <c r="Q8" s="963"/>
      <c r="R8" s="963"/>
      <c r="S8" s="963"/>
      <c r="T8" s="963"/>
      <c r="U8" s="963"/>
      <c r="V8" s="963"/>
      <c r="W8" s="963"/>
      <c r="X8" s="963"/>
      <c r="Y8" s="963"/>
      <c r="Z8" s="963"/>
      <c r="AA8" s="963"/>
      <c r="AB8" s="963"/>
      <c r="AC8" s="963"/>
      <c r="AD8" s="963"/>
      <c r="AE8" s="963"/>
      <c r="AF8" s="963"/>
      <c r="AG8" s="963"/>
      <c r="AH8" s="963"/>
      <c r="AI8" s="963"/>
      <c r="AJ8" s="963"/>
      <c r="AK8" s="963"/>
      <c r="AL8" s="963"/>
      <c r="AM8" s="963"/>
      <c r="AN8" s="962"/>
      <c r="AO8" s="963"/>
      <c r="AP8" s="963"/>
      <c r="AQ8" s="963"/>
      <c r="AR8" s="963"/>
      <c r="AS8" s="963"/>
      <c r="AT8" s="963"/>
      <c r="AU8" s="963"/>
      <c r="AV8" s="963"/>
      <c r="AW8" s="963"/>
      <c r="AX8" s="963"/>
      <c r="AY8" s="963"/>
      <c r="AZ8" s="963"/>
      <c r="BA8" s="963"/>
      <c r="BB8" s="963"/>
      <c r="BC8" s="963"/>
      <c r="BD8" s="963"/>
      <c r="BE8" s="963"/>
      <c r="BF8" s="963"/>
      <c r="BG8" s="963"/>
      <c r="BH8" s="963"/>
      <c r="BI8" s="963"/>
      <c r="BJ8" s="963"/>
      <c r="BK8" s="964"/>
    </row>
    <row r="9" spans="2:63" ht="29.25" customHeight="1" x14ac:dyDescent="0.15">
      <c r="B9" s="958"/>
      <c r="C9" s="959"/>
      <c r="D9" s="959"/>
      <c r="E9" s="959"/>
      <c r="F9" s="959"/>
      <c r="G9" s="960"/>
      <c r="H9" s="961"/>
      <c r="I9" s="961"/>
      <c r="J9" s="961"/>
      <c r="K9" s="961"/>
      <c r="L9" s="961"/>
      <c r="M9" s="961"/>
      <c r="N9" s="961"/>
      <c r="O9" s="961"/>
      <c r="P9" s="962"/>
      <c r="Q9" s="963"/>
      <c r="R9" s="963"/>
      <c r="S9" s="963"/>
      <c r="T9" s="963"/>
      <c r="U9" s="963"/>
      <c r="V9" s="963"/>
      <c r="W9" s="963"/>
      <c r="X9" s="963"/>
      <c r="Y9" s="963"/>
      <c r="Z9" s="963"/>
      <c r="AA9" s="963"/>
      <c r="AB9" s="963"/>
      <c r="AC9" s="963"/>
      <c r="AD9" s="963"/>
      <c r="AE9" s="963"/>
      <c r="AF9" s="963"/>
      <c r="AG9" s="963"/>
      <c r="AH9" s="963"/>
      <c r="AI9" s="963"/>
      <c r="AJ9" s="963"/>
      <c r="AK9" s="963"/>
      <c r="AL9" s="963"/>
      <c r="AM9" s="963"/>
      <c r="AN9" s="962"/>
      <c r="AO9" s="963"/>
      <c r="AP9" s="963"/>
      <c r="AQ9" s="963"/>
      <c r="AR9" s="963"/>
      <c r="AS9" s="963"/>
      <c r="AT9" s="963"/>
      <c r="AU9" s="963"/>
      <c r="AV9" s="963"/>
      <c r="AW9" s="963"/>
      <c r="AX9" s="963"/>
      <c r="AY9" s="963"/>
      <c r="AZ9" s="963"/>
      <c r="BA9" s="963"/>
      <c r="BB9" s="963"/>
      <c r="BC9" s="963"/>
      <c r="BD9" s="963"/>
      <c r="BE9" s="963"/>
      <c r="BF9" s="963"/>
      <c r="BG9" s="963"/>
      <c r="BH9" s="963"/>
      <c r="BI9" s="963"/>
      <c r="BJ9" s="963"/>
      <c r="BK9" s="964"/>
    </row>
    <row r="10" spans="2:63" ht="29.25" customHeight="1" x14ac:dyDescent="0.15">
      <c r="B10" s="958"/>
      <c r="C10" s="959"/>
      <c r="D10" s="959"/>
      <c r="E10" s="959"/>
      <c r="F10" s="959"/>
      <c r="G10" s="960"/>
      <c r="H10" s="961"/>
      <c r="I10" s="961"/>
      <c r="J10" s="961"/>
      <c r="K10" s="961"/>
      <c r="L10" s="961"/>
      <c r="M10" s="961"/>
      <c r="N10" s="961"/>
      <c r="O10" s="961"/>
      <c r="P10" s="962"/>
      <c r="Q10" s="963"/>
      <c r="R10" s="963"/>
      <c r="S10" s="963"/>
      <c r="T10" s="963"/>
      <c r="U10" s="963"/>
      <c r="V10" s="963"/>
      <c r="W10" s="963"/>
      <c r="X10" s="963"/>
      <c r="Y10" s="963"/>
      <c r="Z10" s="963"/>
      <c r="AA10" s="963"/>
      <c r="AB10" s="963"/>
      <c r="AC10" s="963"/>
      <c r="AD10" s="963"/>
      <c r="AE10" s="963"/>
      <c r="AF10" s="963"/>
      <c r="AG10" s="963"/>
      <c r="AH10" s="963"/>
      <c r="AI10" s="963"/>
      <c r="AJ10" s="963"/>
      <c r="AK10" s="963"/>
      <c r="AL10" s="963"/>
      <c r="AM10" s="963"/>
      <c r="AN10" s="962"/>
      <c r="AO10" s="963"/>
      <c r="AP10" s="963"/>
      <c r="AQ10" s="963"/>
      <c r="AR10" s="963"/>
      <c r="AS10" s="963"/>
      <c r="AT10" s="963"/>
      <c r="AU10" s="963"/>
      <c r="AV10" s="963"/>
      <c r="AW10" s="963"/>
      <c r="AX10" s="963"/>
      <c r="AY10" s="963"/>
      <c r="AZ10" s="963"/>
      <c r="BA10" s="963"/>
      <c r="BB10" s="963"/>
      <c r="BC10" s="963"/>
      <c r="BD10" s="963"/>
      <c r="BE10" s="963"/>
      <c r="BF10" s="963"/>
      <c r="BG10" s="963"/>
      <c r="BH10" s="963"/>
      <c r="BI10" s="963"/>
      <c r="BJ10" s="963"/>
      <c r="BK10" s="964"/>
    </row>
    <row r="11" spans="2:63" ht="29.25" customHeight="1" x14ac:dyDescent="0.15">
      <c r="B11" s="958"/>
      <c r="C11" s="959"/>
      <c r="D11" s="959"/>
      <c r="E11" s="959"/>
      <c r="F11" s="959"/>
      <c r="G11" s="960"/>
      <c r="H11" s="961"/>
      <c r="I11" s="961"/>
      <c r="J11" s="961"/>
      <c r="K11" s="961"/>
      <c r="L11" s="961"/>
      <c r="M11" s="961"/>
      <c r="N11" s="961"/>
      <c r="O11" s="961"/>
      <c r="P11" s="962"/>
      <c r="Q11" s="963"/>
      <c r="R11" s="963"/>
      <c r="S11" s="963"/>
      <c r="T11" s="963"/>
      <c r="U11" s="963"/>
      <c r="V11" s="963"/>
      <c r="W11" s="963"/>
      <c r="X11" s="963"/>
      <c r="Y11" s="963"/>
      <c r="Z11" s="963"/>
      <c r="AA11" s="963"/>
      <c r="AB11" s="963"/>
      <c r="AC11" s="963"/>
      <c r="AD11" s="963"/>
      <c r="AE11" s="963"/>
      <c r="AF11" s="963"/>
      <c r="AG11" s="963"/>
      <c r="AH11" s="963"/>
      <c r="AI11" s="963"/>
      <c r="AJ11" s="963"/>
      <c r="AK11" s="963"/>
      <c r="AL11" s="963"/>
      <c r="AM11" s="963"/>
      <c r="AN11" s="962"/>
      <c r="AO11" s="963"/>
      <c r="AP11" s="963"/>
      <c r="AQ11" s="963"/>
      <c r="AR11" s="963"/>
      <c r="AS11" s="963"/>
      <c r="AT11" s="963"/>
      <c r="AU11" s="963"/>
      <c r="AV11" s="963"/>
      <c r="AW11" s="963"/>
      <c r="AX11" s="963"/>
      <c r="AY11" s="963"/>
      <c r="AZ11" s="963"/>
      <c r="BA11" s="963"/>
      <c r="BB11" s="963"/>
      <c r="BC11" s="963"/>
      <c r="BD11" s="963"/>
      <c r="BE11" s="963"/>
      <c r="BF11" s="963"/>
      <c r="BG11" s="963"/>
      <c r="BH11" s="963"/>
      <c r="BI11" s="963"/>
      <c r="BJ11" s="963"/>
      <c r="BK11" s="964"/>
    </row>
    <row r="12" spans="2:63" ht="29.25" customHeight="1" x14ac:dyDescent="0.15">
      <c r="B12" s="958"/>
      <c r="C12" s="959"/>
      <c r="D12" s="959"/>
      <c r="E12" s="959"/>
      <c r="F12" s="959"/>
      <c r="G12" s="960"/>
      <c r="H12" s="961"/>
      <c r="I12" s="961"/>
      <c r="J12" s="961"/>
      <c r="K12" s="961"/>
      <c r="L12" s="961"/>
      <c r="M12" s="961"/>
      <c r="N12" s="961"/>
      <c r="O12" s="961"/>
      <c r="P12" s="962"/>
      <c r="Q12" s="963"/>
      <c r="R12" s="963"/>
      <c r="S12" s="963"/>
      <c r="T12" s="963"/>
      <c r="U12" s="963"/>
      <c r="V12" s="963"/>
      <c r="W12" s="963"/>
      <c r="X12" s="963"/>
      <c r="Y12" s="963"/>
      <c r="Z12" s="963"/>
      <c r="AA12" s="963"/>
      <c r="AB12" s="963"/>
      <c r="AC12" s="963"/>
      <c r="AD12" s="963"/>
      <c r="AE12" s="963"/>
      <c r="AF12" s="963"/>
      <c r="AG12" s="963"/>
      <c r="AH12" s="963"/>
      <c r="AI12" s="963"/>
      <c r="AJ12" s="963"/>
      <c r="AK12" s="963"/>
      <c r="AL12" s="963"/>
      <c r="AM12" s="963"/>
      <c r="AN12" s="962"/>
      <c r="AO12" s="963"/>
      <c r="AP12" s="963"/>
      <c r="AQ12" s="963"/>
      <c r="AR12" s="963"/>
      <c r="AS12" s="963"/>
      <c r="AT12" s="963"/>
      <c r="AU12" s="963"/>
      <c r="AV12" s="963"/>
      <c r="AW12" s="963"/>
      <c r="AX12" s="963"/>
      <c r="AY12" s="963"/>
      <c r="AZ12" s="963"/>
      <c r="BA12" s="963"/>
      <c r="BB12" s="963"/>
      <c r="BC12" s="963"/>
      <c r="BD12" s="963"/>
      <c r="BE12" s="963"/>
      <c r="BF12" s="963"/>
      <c r="BG12" s="963"/>
      <c r="BH12" s="963"/>
      <c r="BI12" s="963"/>
      <c r="BJ12" s="963"/>
      <c r="BK12" s="964"/>
    </row>
    <row r="13" spans="2:63" ht="29.25" customHeight="1" x14ac:dyDescent="0.15">
      <c r="B13" s="958"/>
      <c r="C13" s="959"/>
      <c r="D13" s="959"/>
      <c r="E13" s="959"/>
      <c r="F13" s="959"/>
      <c r="G13" s="960"/>
      <c r="H13" s="961"/>
      <c r="I13" s="961"/>
      <c r="J13" s="961"/>
      <c r="K13" s="961"/>
      <c r="L13" s="961"/>
      <c r="M13" s="961"/>
      <c r="N13" s="961"/>
      <c r="O13" s="961"/>
      <c r="P13" s="962"/>
      <c r="Q13" s="963"/>
      <c r="R13" s="963"/>
      <c r="S13" s="963"/>
      <c r="T13" s="963"/>
      <c r="U13" s="963"/>
      <c r="V13" s="963"/>
      <c r="W13" s="963"/>
      <c r="X13" s="963"/>
      <c r="Y13" s="963"/>
      <c r="Z13" s="963"/>
      <c r="AA13" s="963"/>
      <c r="AB13" s="963"/>
      <c r="AC13" s="963"/>
      <c r="AD13" s="963"/>
      <c r="AE13" s="963"/>
      <c r="AF13" s="963"/>
      <c r="AG13" s="963"/>
      <c r="AH13" s="963"/>
      <c r="AI13" s="963"/>
      <c r="AJ13" s="963"/>
      <c r="AK13" s="963"/>
      <c r="AL13" s="963"/>
      <c r="AM13" s="963"/>
      <c r="AN13" s="962"/>
      <c r="AO13" s="963"/>
      <c r="AP13" s="963"/>
      <c r="AQ13" s="963"/>
      <c r="AR13" s="963"/>
      <c r="AS13" s="963"/>
      <c r="AT13" s="963"/>
      <c r="AU13" s="963"/>
      <c r="AV13" s="963"/>
      <c r="AW13" s="963"/>
      <c r="AX13" s="963"/>
      <c r="AY13" s="963"/>
      <c r="AZ13" s="963"/>
      <c r="BA13" s="963"/>
      <c r="BB13" s="963"/>
      <c r="BC13" s="963"/>
      <c r="BD13" s="963"/>
      <c r="BE13" s="963"/>
      <c r="BF13" s="963"/>
      <c r="BG13" s="963"/>
      <c r="BH13" s="963"/>
      <c r="BI13" s="963"/>
      <c r="BJ13" s="963"/>
      <c r="BK13" s="964"/>
    </row>
    <row r="14" spans="2:63" ht="29.25" customHeight="1" x14ac:dyDescent="0.15">
      <c r="B14" s="958"/>
      <c r="C14" s="959"/>
      <c r="D14" s="959"/>
      <c r="E14" s="959"/>
      <c r="F14" s="959"/>
      <c r="G14" s="960"/>
      <c r="H14" s="961"/>
      <c r="I14" s="961"/>
      <c r="J14" s="961"/>
      <c r="K14" s="961"/>
      <c r="L14" s="961"/>
      <c r="M14" s="961"/>
      <c r="N14" s="961"/>
      <c r="O14" s="961"/>
      <c r="P14" s="962"/>
      <c r="Q14" s="963"/>
      <c r="R14" s="963"/>
      <c r="S14" s="963"/>
      <c r="T14" s="963"/>
      <c r="U14" s="963"/>
      <c r="V14" s="963"/>
      <c r="W14" s="963"/>
      <c r="X14" s="963"/>
      <c r="Y14" s="963"/>
      <c r="Z14" s="963"/>
      <c r="AA14" s="963"/>
      <c r="AB14" s="963"/>
      <c r="AC14" s="963"/>
      <c r="AD14" s="963"/>
      <c r="AE14" s="963"/>
      <c r="AF14" s="963"/>
      <c r="AG14" s="963"/>
      <c r="AH14" s="963"/>
      <c r="AI14" s="963"/>
      <c r="AJ14" s="963"/>
      <c r="AK14" s="963"/>
      <c r="AL14" s="963"/>
      <c r="AM14" s="963"/>
      <c r="AN14" s="962"/>
      <c r="AO14" s="963"/>
      <c r="AP14" s="963"/>
      <c r="AQ14" s="963"/>
      <c r="AR14" s="963"/>
      <c r="AS14" s="963"/>
      <c r="AT14" s="963"/>
      <c r="AU14" s="963"/>
      <c r="AV14" s="963"/>
      <c r="AW14" s="963"/>
      <c r="AX14" s="963"/>
      <c r="AY14" s="963"/>
      <c r="AZ14" s="963"/>
      <c r="BA14" s="963"/>
      <c r="BB14" s="963"/>
      <c r="BC14" s="963"/>
      <c r="BD14" s="963"/>
      <c r="BE14" s="963"/>
      <c r="BF14" s="963"/>
      <c r="BG14" s="963"/>
      <c r="BH14" s="963"/>
      <c r="BI14" s="963"/>
      <c r="BJ14" s="963"/>
      <c r="BK14" s="964"/>
    </row>
    <row r="15" spans="2:63" ht="29.25" customHeight="1" x14ac:dyDescent="0.15">
      <c r="B15" s="958"/>
      <c r="C15" s="959"/>
      <c r="D15" s="959"/>
      <c r="E15" s="959"/>
      <c r="F15" s="959"/>
      <c r="G15" s="960"/>
      <c r="H15" s="961"/>
      <c r="I15" s="961"/>
      <c r="J15" s="961"/>
      <c r="K15" s="961"/>
      <c r="L15" s="961"/>
      <c r="M15" s="961"/>
      <c r="N15" s="961"/>
      <c r="O15" s="961"/>
      <c r="P15" s="962"/>
      <c r="Q15" s="963"/>
      <c r="R15" s="963"/>
      <c r="S15" s="963"/>
      <c r="T15" s="963"/>
      <c r="U15" s="963"/>
      <c r="V15" s="963"/>
      <c r="W15" s="963"/>
      <c r="X15" s="963"/>
      <c r="Y15" s="963"/>
      <c r="Z15" s="963"/>
      <c r="AA15" s="963"/>
      <c r="AB15" s="963"/>
      <c r="AC15" s="963"/>
      <c r="AD15" s="963"/>
      <c r="AE15" s="963"/>
      <c r="AF15" s="963"/>
      <c r="AG15" s="963"/>
      <c r="AH15" s="963"/>
      <c r="AI15" s="963"/>
      <c r="AJ15" s="963"/>
      <c r="AK15" s="963"/>
      <c r="AL15" s="963"/>
      <c r="AM15" s="963"/>
      <c r="AN15" s="962"/>
      <c r="AO15" s="963"/>
      <c r="AP15" s="963"/>
      <c r="AQ15" s="963"/>
      <c r="AR15" s="963"/>
      <c r="AS15" s="963"/>
      <c r="AT15" s="963"/>
      <c r="AU15" s="963"/>
      <c r="AV15" s="963"/>
      <c r="AW15" s="963"/>
      <c r="AX15" s="963"/>
      <c r="AY15" s="963"/>
      <c r="AZ15" s="963"/>
      <c r="BA15" s="963"/>
      <c r="BB15" s="963"/>
      <c r="BC15" s="963"/>
      <c r="BD15" s="963"/>
      <c r="BE15" s="963"/>
      <c r="BF15" s="963"/>
      <c r="BG15" s="963"/>
      <c r="BH15" s="963"/>
      <c r="BI15" s="963"/>
      <c r="BJ15" s="963"/>
      <c r="BK15" s="964"/>
    </row>
    <row r="16" spans="2:63" ht="29.25" customHeight="1" x14ac:dyDescent="0.15">
      <c r="B16" s="958"/>
      <c r="C16" s="959"/>
      <c r="D16" s="959"/>
      <c r="E16" s="959"/>
      <c r="F16" s="959"/>
      <c r="G16" s="960"/>
      <c r="H16" s="961"/>
      <c r="I16" s="961"/>
      <c r="J16" s="961"/>
      <c r="K16" s="961"/>
      <c r="L16" s="961"/>
      <c r="M16" s="961"/>
      <c r="N16" s="961"/>
      <c r="O16" s="961"/>
      <c r="P16" s="962"/>
      <c r="Q16" s="963"/>
      <c r="R16" s="963"/>
      <c r="S16" s="963"/>
      <c r="T16" s="963"/>
      <c r="U16" s="963"/>
      <c r="V16" s="963"/>
      <c r="W16" s="963"/>
      <c r="X16" s="963"/>
      <c r="Y16" s="963"/>
      <c r="Z16" s="963"/>
      <c r="AA16" s="963"/>
      <c r="AB16" s="963"/>
      <c r="AC16" s="963"/>
      <c r="AD16" s="963"/>
      <c r="AE16" s="963"/>
      <c r="AF16" s="963"/>
      <c r="AG16" s="963"/>
      <c r="AH16" s="963"/>
      <c r="AI16" s="963"/>
      <c r="AJ16" s="963"/>
      <c r="AK16" s="963"/>
      <c r="AL16" s="963"/>
      <c r="AM16" s="963"/>
      <c r="AN16" s="962"/>
      <c r="AO16" s="963"/>
      <c r="AP16" s="963"/>
      <c r="AQ16" s="963"/>
      <c r="AR16" s="963"/>
      <c r="AS16" s="963"/>
      <c r="AT16" s="963"/>
      <c r="AU16" s="963"/>
      <c r="AV16" s="963"/>
      <c r="AW16" s="963"/>
      <c r="AX16" s="963"/>
      <c r="AY16" s="963"/>
      <c r="AZ16" s="963"/>
      <c r="BA16" s="963"/>
      <c r="BB16" s="963"/>
      <c r="BC16" s="963"/>
      <c r="BD16" s="963"/>
      <c r="BE16" s="963"/>
      <c r="BF16" s="963"/>
      <c r="BG16" s="963"/>
      <c r="BH16" s="963"/>
      <c r="BI16" s="963"/>
      <c r="BJ16" s="963"/>
      <c r="BK16" s="964"/>
    </row>
    <row r="17" spans="2:63" ht="29.25" customHeight="1" x14ac:dyDescent="0.15">
      <c r="B17" s="958"/>
      <c r="C17" s="959"/>
      <c r="D17" s="959"/>
      <c r="E17" s="959"/>
      <c r="F17" s="959"/>
      <c r="G17" s="960"/>
      <c r="H17" s="961"/>
      <c r="I17" s="961"/>
      <c r="J17" s="961"/>
      <c r="K17" s="961"/>
      <c r="L17" s="961"/>
      <c r="M17" s="961"/>
      <c r="N17" s="961"/>
      <c r="O17" s="961"/>
      <c r="P17" s="962"/>
      <c r="Q17" s="963"/>
      <c r="R17" s="963"/>
      <c r="S17" s="963"/>
      <c r="T17" s="963"/>
      <c r="U17" s="963"/>
      <c r="V17" s="963"/>
      <c r="W17" s="963"/>
      <c r="X17" s="963"/>
      <c r="Y17" s="963"/>
      <c r="Z17" s="963"/>
      <c r="AA17" s="963"/>
      <c r="AB17" s="963"/>
      <c r="AC17" s="963"/>
      <c r="AD17" s="963"/>
      <c r="AE17" s="963"/>
      <c r="AF17" s="963"/>
      <c r="AG17" s="963"/>
      <c r="AH17" s="963"/>
      <c r="AI17" s="963"/>
      <c r="AJ17" s="963"/>
      <c r="AK17" s="963"/>
      <c r="AL17" s="963"/>
      <c r="AM17" s="963"/>
      <c r="AN17" s="962"/>
      <c r="AO17" s="963"/>
      <c r="AP17" s="963"/>
      <c r="AQ17" s="963"/>
      <c r="AR17" s="963"/>
      <c r="AS17" s="963"/>
      <c r="AT17" s="963"/>
      <c r="AU17" s="963"/>
      <c r="AV17" s="963"/>
      <c r="AW17" s="963"/>
      <c r="AX17" s="963"/>
      <c r="AY17" s="963"/>
      <c r="AZ17" s="963"/>
      <c r="BA17" s="963"/>
      <c r="BB17" s="963"/>
      <c r="BC17" s="963"/>
      <c r="BD17" s="963"/>
      <c r="BE17" s="963"/>
      <c r="BF17" s="963"/>
      <c r="BG17" s="963"/>
      <c r="BH17" s="963"/>
      <c r="BI17" s="963"/>
      <c r="BJ17" s="963"/>
      <c r="BK17" s="964"/>
    </row>
    <row r="18" spans="2:63" ht="29.25" customHeight="1" x14ac:dyDescent="0.15">
      <c r="B18" s="958"/>
      <c r="C18" s="959"/>
      <c r="D18" s="959"/>
      <c r="E18" s="959"/>
      <c r="F18" s="959"/>
      <c r="G18" s="960"/>
      <c r="H18" s="961"/>
      <c r="I18" s="961"/>
      <c r="J18" s="961"/>
      <c r="K18" s="961"/>
      <c r="L18" s="961"/>
      <c r="M18" s="961"/>
      <c r="N18" s="961"/>
      <c r="O18" s="961"/>
      <c r="P18" s="962"/>
      <c r="Q18" s="963"/>
      <c r="R18" s="963"/>
      <c r="S18" s="963"/>
      <c r="T18" s="963"/>
      <c r="U18" s="963"/>
      <c r="V18" s="963"/>
      <c r="W18" s="963"/>
      <c r="X18" s="963"/>
      <c r="Y18" s="963"/>
      <c r="Z18" s="963"/>
      <c r="AA18" s="963"/>
      <c r="AB18" s="963"/>
      <c r="AC18" s="963"/>
      <c r="AD18" s="963"/>
      <c r="AE18" s="963"/>
      <c r="AF18" s="963"/>
      <c r="AG18" s="963"/>
      <c r="AH18" s="963"/>
      <c r="AI18" s="963"/>
      <c r="AJ18" s="963"/>
      <c r="AK18" s="963"/>
      <c r="AL18" s="963"/>
      <c r="AM18" s="963"/>
      <c r="AN18" s="962"/>
      <c r="AO18" s="963"/>
      <c r="AP18" s="963"/>
      <c r="AQ18" s="963"/>
      <c r="AR18" s="963"/>
      <c r="AS18" s="963"/>
      <c r="AT18" s="963"/>
      <c r="AU18" s="963"/>
      <c r="AV18" s="963"/>
      <c r="AW18" s="963"/>
      <c r="AX18" s="963"/>
      <c r="AY18" s="963"/>
      <c r="AZ18" s="963"/>
      <c r="BA18" s="963"/>
      <c r="BB18" s="963"/>
      <c r="BC18" s="963"/>
      <c r="BD18" s="963"/>
      <c r="BE18" s="963"/>
      <c r="BF18" s="963"/>
      <c r="BG18" s="963"/>
      <c r="BH18" s="963"/>
      <c r="BI18" s="963"/>
      <c r="BJ18" s="963"/>
      <c r="BK18" s="964"/>
    </row>
    <row r="19" spans="2:63" ht="29.25" customHeight="1" x14ac:dyDescent="0.15">
      <c r="B19" s="958"/>
      <c r="C19" s="959"/>
      <c r="D19" s="959"/>
      <c r="E19" s="959"/>
      <c r="F19" s="959"/>
      <c r="G19" s="960"/>
      <c r="H19" s="961"/>
      <c r="I19" s="961"/>
      <c r="J19" s="961"/>
      <c r="K19" s="961"/>
      <c r="L19" s="961"/>
      <c r="M19" s="961"/>
      <c r="N19" s="961"/>
      <c r="O19" s="961"/>
      <c r="P19" s="962"/>
      <c r="Q19" s="963"/>
      <c r="R19" s="963"/>
      <c r="S19" s="963"/>
      <c r="T19" s="963"/>
      <c r="U19" s="963"/>
      <c r="V19" s="963"/>
      <c r="W19" s="963"/>
      <c r="X19" s="963"/>
      <c r="Y19" s="963"/>
      <c r="Z19" s="963"/>
      <c r="AA19" s="963"/>
      <c r="AB19" s="963"/>
      <c r="AC19" s="963"/>
      <c r="AD19" s="963"/>
      <c r="AE19" s="963"/>
      <c r="AF19" s="963"/>
      <c r="AG19" s="963"/>
      <c r="AH19" s="963"/>
      <c r="AI19" s="963"/>
      <c r="AJ19" s="963"/>
      <c r="AK19" s="963"/>
      <c r="AL19" s="963"/>
      <c r="AM19" s="963"/>
      <c r="AN19" s="962"/>
      <c r="AO19" s="963"/>
      <c r="AP19" s="963"/>
      <c r="AQ19" s="963"/>
      <c r="AR19" s="963"/>
      <c r="AS19" s="963"/>
      <c r="AT19" s="963"/>
      <c r="AU19" s="963"/>
      <c r="AV19" s="963"/>
      <c r="AW19" s="963"/>
      <c r="AX19" s="963"/>
      <c r="AY19" s="963"/>
      <c r="AZ19" s="963"/>
      <c r="BA19" s="963"/>
      <c r="BB19" s="963"/>
      <c r="BC19" s="963"/>
      <c r="BD19" s="963"/>
      <c r="BE19" s="963"/>
      <c r="BF19" s="963"/>
      <c r="BG19" s="963"/>
      <c r="BH19" s="963"/>
      <c r="BI19" s="963"/>
      <c r="BJ19" s="963"/>
      <c r="BK19" s="964"/>
    </row>
    <row r="20" spans="2:63" x14ac:dyDescent="0.15">
      <c r="B20" s="20"/>
      <c r="C20" s="20"/>
      <c r="D20" s="21" t="s">
        <v>227</v>
      </c>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2:63" x14ac:dyDescent="0.15">
      <c r="D21" s="1" t="s">
        <v>228</v>
      </c>
    </row>
  </sheetData>
  <mergeCells count="73">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O4:AV4"/>
    <mergeCell ref="B3:E3"/>
    <mergeCell ref="F3:T3"/>
    <mergeCell ref="U3:Y3"/>
    <mergeCell ref="Z3:AH3"/>
    <mergeCell ref="AI3:AN4"/>
    <mergeCell ref="AO3:AV3"/>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78740157480314965" bottom="0" header="0.51181102362204722" footer="0.27559055118110237"/>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DD8E2-A749-439C-93C3-D63D66617200}">
  <sheetPr codeName="Sheet45"/>
  <dimension ref="A1:AJ51"/>
  <sheetViews>
    <sheetView showGridLines="0" view="pageBreakPreview" zoomScale="90" zoomScaleNormal="85" zoomScaleSheetLayoutView="90" workbookViewId="0">
      <selection activeCell="A16" sqref="A16:XFD16"/>
    </sheetView>
  </sheetViews>
  <sheetFormatPr defaultColWidth="9" defaultRowHeight="12" x14ac:dyDescent="0.15"/>
  <cols>
    <col min="1" max="1" width="2.75" style="51" customWidth="1"/>
    <col min="2" max="3" width="5.75" style="67" customWidth="1"/>
    <col min="4" max="4" width="5.625" style="67" customWidth="1"/>
    <col min="5" max="16" width="4.75" style="51" customWidth="1"/>
    <col min="17" max="28" width="6.5" style="51" customWidth="1"/>
    <col min="29" max="29" width="4" style="51" customWidth="1"/>
    <col min="30" max="16384" width="9" style="51"/>
  </cols>
  <sheetData>
    <row r="1" spans="1:36" ht="20.25" customHeight="1" x14ac:dyDescent="0.15">
      <c r="B1" s="52" t="s">
        <v>289</v>
      </c>
      <c r="C1" s="53"/>
      <c r="D1" s="53"/>
      <c r="E1" s="54"/>
      <c r="F1" s="54"/>
      <c r="G1" s="54"/>
      <c r="H1" s="54"/>
      <c r="I1" s="54"/>
      <c r="J1" s="54"/>
      <c r="K1" s="54"/>
      <c r="L1" s="54"/>
      <c r="M1" s="54"/>
      <c r="N1" s="54"/>
      <c r="O1" s="54"/>
      <c r="P1" s="54"/>
      <c r="Q1" s="54"/>
      <c r="R1" s="54"/>
      <c r="S1" s="54"/>
      <c r="T1" s="54"/>
      <c r="U1" s="54"/>
      <c r="V1" s="54"/>
      <c r="W1" s="54"/>
      <c r="X1" s="54"/>
      <c r="Y1" s="54"/>
      <c r="Z1" s="54"/>
      <c r="AA1" s="54"/>
      <c r="AB1" s="54"/>
      <c r="AC1" s="54"/>
    </row>
    <row r="2" spans="1:36" x14ac:dyDescent="0.15">
      <c r="B2" s="977" t="s">
        <v>290</v>
      </c>
      <c r="C2" s="977"/>
      <c r="D2" s="977"/>
      <c r="E2" s="977"/>
      <c r="F2" s="978" t="s">
        <v>97</v>
      </c>
      <c r="G2" s="978"/>
      <c r="H2" s="978"/>
      <c r="I2" s="978"/>
      <c r="J2" s="978"/>
      <c r="K2" s="978"/>
      <c r="L2" s="975" t="s">
        <v>291</v>
      </c>
      <c r="M2" s="975"/>
      <c r="N2" s="975"/>
      <c r="O2" s="978" t="s">
        <v>99</v>
      </c>
      <c r="P2" s="978"/>
      <c r="Q2" s="978"/>
      <c r="R2" s="978"/>
      <c r="S2" s="978"/>
      <c r="T2" s="979" t="s">
        <v>43</v>
      </c>
      <c r="U2" s="980"/>
      <c r="V2" s="983" t="s">
        <v>292</v>
      </c>
      <c r="W2" s="984"/>
      <c r="X2" s="984"/>
      <c r="Y2" s="965" t="s">
        <v>293</v>
      </c>
      <c r="Z2" s="967">
        <v>45642</v>
      </c>
      <c r="AA2" s="968"/>
      <c r="AB2" s="969"/>
    </row>
    <row r="3" spans="1:36" ht="12" customHeight="1" x14ac:dyDescent="0.15">
      <c r="A3" s="51" t="s">
        <v>294</v>
      </c>
      <c r="B3" s="973" t="s">
        <v>295</v>
      </c>
      <c r="C3" s="973"/>
      <c r="D3" s="973"/>
      <c r="E3" s="973"/>
      <c r="F3" s="974" t="s">
        <v>98</v>
      </c>
      <c r="G3" s="974"/>
      <c r="H3" s="974"/>
      <c r="I3" s="974"/>
      <c r="J3" s="974"/>
      <c r="K3" s="974"/>
      <c r="L3" s="975" t="s">
        <v>296</v>
      </c>
      <c r="M3" s="975"/>
      <c r="N3" s="975"/>
      <c r="O3" s="976" t="s">
        <v>81</v>
      </c>
      <c r="P3" s="976"/>
      <c r="Q3" s="976"/>
      <c r="R3" s="976"/>
      <c r="S3" s="976"/>
      <c r="T3" s="981"/>
      <c r="U3" s="982"/>
      <c r="V3" s="985"/>
      <c r="W3" s="986"/>
      <c r="X3" s="986"/>
      <c r="Y3" s="966"/>
      <c r="Z3" s="970"/>
      <c r="AA3" s="971"/>
      <c r="AB3" s="972"/>
    </row>
    <row r="4" spans="1:36" ht="12" customHeight="1" x14ac:dyDescent="0.15">
      <c r="B4" s="997"/>
      <c r="C4" s="998"/>
      <c r="D4" s="998"/>
      <c r="E4" s="998"/>
      <c r="F4" s="998"/>
      <c r="G4" s="998"/>
      <c r="H4" s="998"/>
      <c r="I4" s="998"/>
      <c r="J4" s="998"/>
      <c r="K4" s="998"/>
      <c r="L4" s="998"/>
      <c r="M4" s="998"/>
      <c r="N4" s="998"/>
      <c r="O4" s="998"/>
      <c r="P4" s="998"/>
      <c r="Q4" s="998"/>
      <c r="R4" s="998"/>
      <c r="S4" s="998"/>
      <c r="T4" s="998"/>
      <c r="U4" s="998"/>
      <c r="V4" s="998"/>
      <c r="W4" s="998"/>
      <c r="X4" s="998"/>
      <c r="Y4" s="998"/>
      <c r="Z4" s="56"/>
      <c r="AA4" s="57"/>
      <c r="AB4" s="58"/>
      <c r="AC4" s="59"/>
      <c r="AD4" s="60"/>
      <c r="AE4" s="60"/>
      <c r="AF4" s="60"/>
      <c r="AG4" s="60"/>
      <c r="AH4" s="60"/>
      <c r="AI4" s="60"/>
      <c r="AJ4" s="60"/>
    </row>
    <row r="5" spans="1:36" ht="12.75" customHeight="1" thickBot="1" x14ac:dyDescent="0.2">
      <c r="B5" s="999" t="s">
        <v>297</v>
      </c>
      <c r="C5" s="1000"/>
      <c r="D5" s="1000"/>
      <c r="E5" s="1000"/>
      <c r="F5" s="1000"/>
      <c r="G5" s="1000"/>
      <c r="H5" s="1000"/>
      <c r="I5" s="1000"/>
      <c r="J5" s="1000"/>
      <c r="K5" s="1000"/>
      <c r="L5" s="1000"/>
      <c r="M5" s="1000"/>
      <c r="N5" s="1000"/>
      <c r="O5" s="1000"/>
      <c r="P5" s="1000"/>
      <c r="Q5" s="1000"/>
      <c r="R5" s="1000"/>
      <c r="S5" s="1000"/>
      <c r="T5" s="1000"/>
      <c r="U5" s="1000"/>
      <c r="V5" s="1000"/>
      <c r="W5" s="1000"/>
      <c r="X5" s="1000"/>
      <c r="Y5" s="1000"/>
      <c r="Z5" s="1000"/>
      <c r="AA5" s="1000"/>
      <c r="AB5" s="1001"/>
      <c r="AC5" s="54"/>
      <c r="AD5" s="60"/>
      <c r="AE5" s="60"/>
      <c r="AF5" s="60"/>
      <c r="AG5" s="60"/>
      <c r="AH5" s="60"/>
      <c r="AI5" s="60"/>
      <c r="AJ5" s="60"/>
    </row>
    <row r="6" spans="1:36" ht="13.5" customHeight="1" x14ac:dyDescent="0.15">
      <c r="B6" s="1002" t="s">
        <v>230</v>
      </c>
      <c r="C6" s="1003"/>
      <c r="D6" s="1004"/>
      <c r="E6" s="1005" t="s">
        <v>231</v>
      </c>
      <c r="F6" s="1006"/>
      <c r="G6" s="1006"/>
      <c r="H6" s="1006"/>
      <c r="I6" s="1006"/>
      <c r="J6" s="1006"/>
      <c r="K6" s="1006"/>
      <c r="L6" s="1006"/>
      <c r="M6" s="1006"/>
      <c r="N6" s="1006"/>
      <c r="O6" s="1006"/>
      <c r="P6" s="1006"/>
      <c r="Q6" s="1005" t="s">
        <v>232</v>
      </c>
      <c r="R6" s="1006"/>
      <c r="S6" s="1006"/>
      <c r="T6" s="1006"/>
      <c r="U6" s="1006"/>
      <c r="V6" s="1006"/>
      <c r="W6" s="1006"/>
      <c r="X6" s="1006"/>
      <c r="Y6" s="1006"/>
      <c r="Z6" s="1006"/>
      <c r="AA6" s="1006"/>
      <c r="AB6" s="1007"/>
      <c r="AC6" s="61"/>
      <c r="AD6" s="61"/>
    </row>
    <row r="7" spans="1:36" ht="13.5" x14ac:dyDescent="0.15">
      <c r="B7" s="987" t="s">
        <v>233</v>
      </c>
      <c r="C7" s="989" t="s">
        <v>234</v>
      </c>
      <c r="D7" s="992" t="s">
        <v>235</v>
      </c>
      <c r="E7" s="994" t="s">
        <v>298</v>
      </c>
      <c r="F7" s="995"/>
      <c r="G7" s="995"/>
      <c r="H7" s="995"/>
      <c r="I7" s="995"/>
      <c r="J7" s="995"/>
      <c r="K7" s="995"/>
      <c r="L7" s="995"/>
      <c r="M7" s="995"/>
      <c r="N7" s="995"/>
      <c r="O7" s="995"/>
      <c r="P7" s="996"/>
      <c r="Q7" s="994" t="s">
        <v>237</v>
      </c>
      <c r="R7" s="995"/>
      <c r="S7" s="995"/>
      <c r="T7" s="995"/>
      <c r="U7" s="1008" t="s">
        <v>238</v>
      </c>
      <c r="V7" s="995"/>
      <c r="W7" s="995"/>
      <c r="X7" s="995"/>
      <c r="Y7" s="995"/>
      <c r="Z7" s="995"/>
      <c r="AA7" s="995"/>
      <c r="AB7" s="1009"/>
      <c r="AC7" s="61"/>
      <c r="AD7" s="61"/>
    </row>
    <row r="8" spans="1:36" ht="13.5" x14ac:dyDescent="0.15">
      <c r="B8" s="987"/>
      <c r="C8" s="990"/>
      <c r="D8" s="992"/>
      <c r="E8" s="994" t="s">
        <v>240</v>
      </c>
      <c r="F8" s="995"/>
      <c r="G8" s="995"/>
      <c r="H8" s="996"/>
      <c r="I8" s="995" t="s">
        <v>241</v>
      </c>
      <c r="J8" s="995"/>
      <c r="K8" s="995"/>
      <c r="L8" s="996"/>
      <c r="M8" s="995" t="s">
        <v>242</v>
      </c>
      <c r="N8" s="995"/>
      <c r="O8" s="995"/>
      <c r="P8" s="996"/>
      <c r="Q8" s="994" t="s">
        <v>243</v>
      </c>
      <c r="R8" s="995"/>
      <c r="S8" s="995"/>
      <c r="T8" s="995"/>
      <c r="U8" s="1008" t="s">
        <v>241</v>
      </c>
      <c r="V8" s="995"/>
      <c r="W8" s="995"/>
      <c r="X8" s="995"/>
      <c r="Y8" s="1008" t="s">
        <v>242</v>
      </c>
      <c r="Z8" s="995"/>
      <c r="AA8" s="995"/>
      <c r="AB8" s="1009"/>
      <c r="AC8" s="66"/>
      <c r="AD8" s="66"/>
      <c r="AE8" s="66"/>
      <c r="AF8" s="66"/>
      <c r="AG8" s="66"/>
      <c r="AH8" s="66"/>
      <c r="AI8" s="66"/>
      <c r="AJ8" s="66"/>
    </row>
    <row r="9" spans="1:36" s="67" customFormat="1" x14ac:dyDescent="0.15">
      <c r="B9" s="988"/>
      <c r="C9" s="991"/>
      <c r="D9" s="993"/>
      <c r="E9" s="68" t="s">
        <v>246</v>
      </c>
      <c r="F9" s="69" t="s">
        <v>247</v>
      </c>
      <c r="G9" s="69" t="s">
        <v>248</v>
      </c>
      <c r="H9" s="64" t="s">
        <v>249</v>
      </c>
      <c r="I9" s="70" t="s">
        <v>246</v>
      </c>
      <c r="J9" s="69" t="s">
        <v>247</v>
      </c>
      <c r="K9" s="69" t="s">
        <v>248</v>
      </c>
      <c r="L9" s="64" t="s">
        <v>249</v>
      </c>
      <c r="M9" s="70" t="s">
        <v>246</v>
      </c>
      <c r="N9" s="69" t="s">
        <v>247</v>
      </c>
      <c r="O9" s="69" t="s">
        <v>248</v>
      </c>
      <c r="P9" s="64" t="s">
        <v>249</v>
      </c>
      <c r="Q9" s="62" t="s">
        <v>246</v>
      </c>
      <c r="R9" s="71" t="s">
        <v>247</v>
      </c>
      <c r="S9" s="69" t="s">
        <v>248</v>
      </c>
      <c r="T9" s="63" t="s">
        <v>249</v>
      </c>
      <c r="U9" s="65" t="s">
        <v>246</v>
      </c>
      <c r="V9" s="71" t="s">
        <v>247</v>
      </c>
      <c r="W9" s="69" t="s">
        <v>248</v>
      </c>
      <c r="X9" s="63" t="s">
        <v>249</v>
      </c>
      <c r="Y9" s="65" t="s">
        <v>246</v>
      </c>
      <c r="Z9" s="71" t="s">
        <v>247</v>
      </c>
      <c r="AA9" s="69" t="s">
        <v>248</v>
      </c>
      <c r="AB9" s="72" t="s">
        <v>249</v>
      </c>
      <c r="AC9" s="66"/>
      <c r="AD9" s="66"/>
      <c r="AE9" s="66"/>
      <c r="AF9" s="66"/>
      <c r="AG9" s="66"/>
      <c r="AH9" s="66"/>
      <c r="AI9" s="66"/>
      <c r="AJ9" s="66"/>
    </row>
    <row r="10" spans="1:36" x14ac:dyDescent="0.15">
      <c r="B10" s="73" t="s">
        <v>72</v>
      </c>
      <c r="C10" s="74">
        <v>2.5</v>
      </c>
      <c r="D10" s="75" t="s">
        <v>274</v>
      </c>
      <c r="E10" s="76">
        <v>0</v>
      </c>
      <c r="F10" s="77">
        <v>0</v>
      </c>
      <c r="G10" s="77">
        <v>0</v>
      </c>
      <c r="H10" s="78">
        <v>0</v>
      </c>
      <c r="I10" s="79">
        <v>0</v>
      </c>
      <c r="J10" s="77">
        <v>0</v>
      </c>
      <c r="K10" s="77">
        <v>0</v>
      </c>
      <c r="L10" s="78">
        <v>0</v>
      </c>
      <c r="M10" s="79">
        <v>0</v>
      </c>
      <c r="N10" s="77">
        <v>0</v>
      </c>
      <c r="O10" s="77">
        <v>0</v>
      </c>
      <c r="P10" s="78">
        <v>0</v>
      </c>
      <c r="Q10" s="80"/>
      <c r="R10" s="81"/>
      <c r="S10" s="81"/>
      <c r="T10" s="82"/>
      <c r="U10" s="83"/>
      <c r="V10" s="84"/>
      <c r="W10" s="84"/>
      <c r="X10" s="85"/>
      <c r="Y10" s="86"/>
      <c r="Z10" s="84"/>
      <c r="AA10" s="84"/>
      <c r="AB10" s="87"/>
      <c r="AC10" s="66"/>
      <c r="AD10" s="66"/>
      <c r="AE10" s="66"/>
      <c r="AF10" s="66"/>
      <c r="AG10" s="66"/>
      <c r="AH10" s="66"/>
      <c r="AI10" s="66"/>
      <c r="AJ10" s="66"/>
    </row>
    <row r="11" spans="1:36" x14ac:dyDescent="0.15">
      <c r="B11" s="73" t="s">
        <v>85</v>
      </c>
      <c r="C11" s="88">
        <v>7.1</v>
      </c>
      <c r="D11" s="75" t="s">
        <v>274</v>
      </c>
      <c r="E11" s="76">
        <v>0</v>
      </c>
      <c r="F11" s="77">
        <v>0</v>
      </c>
      <c r="G11" s="77">
        <v>0</v>
      </c>
      <c r="H11" s="78">
        <v>0</v>
      </c>
      <c r="I11" s="79">
        <v>0</v>
      </c>
      <c r="J11" s="77">
        <v>0</v>
      </c>
      <c r="K11" s="77">
        <v>0</v>
      </c>
      <c r="L11" s="78">
        <v>1</v>
      </c>
      <c r="M11" s="79">
        <v>0</v>
      </c>
      <c r="N11" s="77">
        <v>0</v>
      </c>
      <c r="O11" s="77">
        <v>0</v>
      </c>
      <c r="P11" s="78">
        <v>1</v>
      </c>
      <c r="Q11" s="89"/>
      <c r="R11" s="81"/>
      <c r="S11" s="81"/>
      <c r="T11" s="82"/>
      <c r="U11" s="83"/>
      <c r="V11" s="84"/>
      <c r="W11" s="84"/>
      <c r="X11" s="85">
        <v>0.12</v>
      </c>
      <c r="Y11" s="86"/>
      <c r="Z11" s="84"/>
      <c r="AA11" s="84"/>
      <c r="AB11" s="87">
        <v>1</v>
      </c>
      <c r="AC11" s="66"/>
      <c r="AD11" s="66"/>
      <c r="AE11" s="66"/>
      <c r="AF11" s="66"/>
      <c r="AG11" s="66"/>
      <c r="AH11" s="66"/>
      <c r="AI11" s="66"/>
      <c r="AJ11" s="66"/>
    </row>
    <row r="12" spans="1:36" x14ac:dyDescent="0.15">
      <c r="B12" s="73" t="s">
        <v>75</v>
      </c>
      <c r="C12" s="88">
        <v>6</v>
      </c>
      <c r="D12" s="75" t="s">
        <v>274</v>
      </c>
      <c r="E12" s="76">
        <v>0</v>
      </c>
      <c r="F12" s="77">
        <v>0</v>
      </c>
      <c r="G12" s="77">
        <v>0</v>
      </c>
      <c r="H12" s="78">
        <v>0</v>
      </c>
      <c r="I12" s="79">
        <v>0</v>
      </c>
      <c r="J12" s="77">
        <v>0</v>
      </c>
      <c r="K12" s="77">
        <v>0</v>
      </c>
      <c r="L12" s="78">
        <v>1</v>
      </c>
      <c r="M12" s="79">
        <v>0</v>
      </c>
      <c r="N12" s="77">
        <v>0</v>
      </c>
      <c r="O12" s="77">
        <v>0</v>
      </c>
      <c r="P12" s="78">
        <v>1</v>
      </c>
      <c r="Q12" s="80"/>
      <c r="R12" s="81"/>
      <c r="S12" s="90"/>
      <c r="T12" s="82"/>
      <c r="U12" s="83"/>
      <c r="V12" s="84"/>
      <c r="W12" s="84"/>
      <c r="X12" s="85">
        <v>0.01</v>
      </c>
      <c r="Y12" s="86"/>
      <c r="Z12" s="84"/>
      <c r="AA12" s="84"/>
      <c r="AB12" s="87">
        <v>2.2999999999999998</v>
      </c>
      <c r="AC12" s="66"/>
      <c r="AD12" s="66"/>
      <c r="AE12" s="66"/>
      <c r="AF12" s="66"/>
      <c r="AG12" s="66"/>
      <c r="AH12" s="66"/>
      <c r="AI12" s="66"/>
      <c r="AJ12" s="66"/>
    </row>
    <row r="13" spans="1:36" x14ac:dyDescent="0.15">
      <c r="B13" s="73" t="s">
        <v>67</v>
      </c>
      <c r="C13" s="88">
        <v>6</v>
      </c>
      <c r="D13" s="75" t="s">
        <v>274</v>
      </c>
      <c r="E13" s="76">
        <v>0</v>
      </c>
      <c r="F13" s="77">
        <v>0</v>
      </c>
      <c r="G13" s="77">
        <v>0</v>
      </c>
      <c r="H13" s="78">
        <v>0</v>
      </c>
      <c r="I13" s="79">
        <v>0</v>
      </c>
      <c r="J13" s="77">
        <v>0</v>
      </c>
      <c r="K13" s="77">
        <v>1</v>
      </c>
      <c r="L13" s="78">
        <v>1</v>
      </c>
      <c r="M13" s="79">
        <v>0</v>
      </c>
      <c r="N13" s="77">
        <v>0</v>
      </c>
      <c r="O13" s="77">
        <v>0</v>
      </c>
      <c r="P13" s="78">
        <v>0</v>
      </c>
      <c r="Q13" s="80"/>
      <c r="R13" s="81"/>
      <c r="S13" s="90"/>
      <c r="T13" s="82"/>
      <c r="U13" s="83"/>
      <c r="V13" s="84"/>
      <c r="W13" s="84">
        <v>0.05</v>
      </c>
      <c r="X13" s="85">
        <v>0.05</v>
      </c>
      <c r="Y13" s="86"/>
      <c r="Z13" s="84"/>
      <c r="AA13" s="84"/>
      <c r="AB13" s="87"/>
      <c r="AC13" s="66"/>
      <c r="AD13" s="66"/>
      <c r="AE13" s="66"/>
      <c r="AF13" s="66"/>
      <c r="AG13" s="66"/>
      <c r="AH13" s="66"/>
      <c r="AI13" s="66"/>
      <c r="AJ13" s="66"/>
    </row>
    <row r="14" spans="1:36" x14ac:dyDescent="0.15">
      <c r="B14" s="73" t="s">
        <v>76</v>
      </c>
      <c r="C14" s="88">
        <v>5.9</v>
      </c>
      <c r="D14" s="75" t="s">
        <v>274</v>
      </c>
      <c r="E14" s="76">
        <v>0</v>
      </c>
      <c r="F14" s="77">
        <v>0</v>
      </c>
      <c r="G14" s="77">
        <v>0</v>
      </c>
      <c r="H14" s="78">
        <v>0</v>
      </c>
      <c r="I14" s="79">
        <v>0</v>
      </c>
      <c r="J14" s="77">
        <v>0</v>
      </c>
      <c r="K14" s="77">
        <v>0</v>
      </c>
      <c r="L14" s="78">
        <v>0</v>
      </c>
      <c r="M14" s="79">
        <v>0</v>
      </c>
      <c r="N14" s="77">
        <v>0</v>
      </c>
      <c r="O14" s="77">
        <v>0</v>
      </c>
      <c r="P14" s="78">
        <v>1</v>
      </c>
      <c r="Q14" s="80"/>
      <c r="R14" s="81"/>
      <c r="S14" s="81"/>
      <c r="T14" s="82"/>
      <c r="U14" s="83"/>
      <c r="V14" s="84"/>
      <c r="W14" s="84"/>
      <c r="X14" s="85"/>
      <c r="Y14" s="86"/>
      <c r="Z14" s="84"/>
      <c r="AA14" s="84"/>
      <c r="AB14" s="87">
        <v>3.51</v>
      </c>
      <c r="AC14" s="66"/>
      <c r="AD14" s="66"/>
      <c r="AE14" s="66"/>
      <c r="AF14" s="66"/>
      <c r="AG14" s="66"/>
      <c r="AH14" s="66"/>
      <c r="AI14" s="66"/>
      <c r="AJ14" s="66"/>
    </row>
    <row r="15" spans="1:36" x14ac:dyDescent="0.15">
      <c r="B15" s="73" t="s">
        <v>77</v>
      </c>
      <c r="C15" s="88">
        <v>6</v>
      </c>
      <c r="D15" s="91" t="s">
        <v>274</v>
      </c>
      <c r="E15" s="76">
        <v>0</v>
      </c>
      <c r="F15" s="77">
        <v>0</v>
      </c>
      <c r="G15" s="77">
        <v>0</v>
      </c>
      <c r="H15" s="92">
        <v>0</v>
      </c>
      <c r="I15" s="93">
        <v>0</v>
      </c>
      <c r="J15" s="77">
        <v>0</v>
      </c>
      <c r="K15" s="77">
        <v>0</v>
      </c>
      <c r="L15" s="92">
        <v>1</v>
      </c>
      <c r="M15" s="93">
        <v>0</v>
      </c>
      <c r="N15" s="77">
        <v>0</v>
      </c>
      <c r="O15" s="77">
        <v>0</v>
      </c>
      <c r="P15" s="92">
        <v>0</v>
      </c>
      <c r="Q15" s="94"/>
      <c r="R15" s="95"/>
      <c r="S15" s="96"/>
      <c r="T15" s="97"/>
      <c r="U15" s="98"/>
      <c r="V15" s="99"/>
      <c r="W15" s="84"/>
      <c r="X15" s="100">
        <v>0.02</v>
      </c>
      <c r="Y15" s="98"/>
      <c r="Z15" s="99"/>
      <c r="AA15" s="84"/>
      <c r="AB15" s="87"/>
      <c r="AC15" s="66"/>
      <c r="AD15" s="66"/>
      <c r="AE15" s="66"/>
      <c r="AF15" s="66"/>
      <c r="AG15" s="66"/>
      <c r="AH15" s="66"/>
      <c r="AI15" s="66"/>
      <c r="AJ15" s="66"/>
    </row>
    <row r="16" spans="1:36" x14ac:dyDescent="0.15">
      <c r="B16" s="73" t="s">
        <v>78</v>
      </c>
      <c r="C16" s="88">
        <v>5.95</v>
      </c>
      <c r="D16" s="101" t="s">
        <v>58</v>
      </c>
      <c r="E16" s="76">
        <v>0</v>
      </c>
      <c r="F16" s="77">
        <v>0</v>
      </c>
      <c r="G16" s="77">
        <v>0</v>
      </c>
      <c r="H16" s="92">
        <v>0</v>
      </c>
      <c r="I16" s="93">
        <v>0</v>
      </c>
      <c r="J16" s="77">
        <v>0</v>
      </c>
      <c r="K16" s="77">
        <v>0</v>
      </c>
      <c r="L16" s="92">
        <v>0</v>
      </c>
      <c r="M16" s="93">
        <v>0</v>
      </c>
      <c r="N16" s="77">
        <v>0</v>
      </c>
      <c r="O16" s="77">
        <v>0</v>
      </c>
      <c r="P16" s="92">
        <v>0</v>
      </c>
      <c r="Q16" s="94"/>
      <c r="R16" s="95"/>
      <c r="S16" s="96"/>
      <c r="T16" s="97"/>
      <c r="U16" s="98"/>
      <c r="V16" s="99"/>
      <c r="W16" s="84"/>
      <c r="X16" s="100"/>
      <c r="Y16" s="98"/>
      <c r="Z16" s="99"/>
      <c r="AA16" s="84"/>
      <c r="AB16" s="87"/>
      <c r="AC16" s="66"/>
      <c r="AD16" s="66"/>
      <c r="AE16" s="66"/>
      <c r="AF16" s="66"/>
      <c r="AG16" s="66"/>
      <c r="AH16" s="66"/>
      <c r="AI16" s="66"/>
      <c r="AJ16" s="66"/>
    </row>
    <row r="17" spans="2:36" x14ac:dyDescent="0.15">
      <c r="B17" s="73" t="s">
        <v>91</v>
      </c>
      <c r="C17" s="88">
        <v>6</v>
      </c>
      <c r="D17" s="101" t="s">
        <v>274</v>
      </c>
      <c r="E17" s="76">
        <v>0</v>
      </c>
      <c r="F17" s="77">
        <v>0</v>
      </c>
      <c r="G17" s="77">
        <v>0</v>
      </c>
      <c r="H17" s="92">
        <v>0</v>
      </c>
      <c r="I17" s="93">
        <v>0</v>
      </c>
      <c r="J17" s="77">
        <v>0</v>
      </c>
      <c r="K17" s="77">
        <v>1</v>
      </c>
      <c r="L17" s="92">
        <v>0</v>
      </c>
      <c r="M17" s="93">
        <v>0</v>
      </c>
      <c r="N17" s="77">
        <v>0</v>
      </c>
      <c r="O17" s="77">
        <v>0</v>
      </c>
      <c r="P17" s="92">
        <v>0</v>
      </c>
      <c r="Q17" s="94"/>
      <c r="R17" s="95"/>
      <c r="S17" s="96"/>
      <c r="T17" s="97"/>
      <c r="U17" s="98"/>
      <c r="V17" s="99"/>
      <c r="W17" s="84">
        <v>0.06</v>
      </c>
      <c r="X17" s="100"/>
      <c r="Y17" s="98"/>
      <c r="Z17" s="99"/>
      <c r="AA17" s="84"/>
      <c r="AB17" s="87"/>
      <c r="AC17" s="66"/>
      <c r="AD17" s="66"/>
      <c r="AE17" s="66"/>
      <c r="AF17" s="66"/>
      <c r="AG17" s="66"/>
      <c r="AH17" s="66"/>
      <c r="AI17" s="66"/>
      <c r="AJ17" s="66"/>
    </row>
    <row r="18" spans="2:36" x14ac:dyDescent="0.15">
      <c r="B18" s="73" t="s">
        <v>65</v>
      </c>
      <c r="C18" s="88">
        <v>4.45</v>
      </c>
      <c r="D18" s="101" t="s">
        <v>58</v>
      </c>
      <c r="E18" s="76">
        <v>0</v>
      </c>
      <c r="F18" s="77">
        <v>0</v>
      </c>
      <c r="G18" s="77">
        <v>0</v>
      </c>
      <c r="H18" s="92">
        <v>0</v>
      </c>
      <c r="I18" s="93">
        <v>0</v>
      </c>
      <c r="J18" s="77">
        <v>0</v>
      </c>
      <c r="K18" s="77">
        <v>0</v>
      </c>
      <c r="L18" s="92">
        <v>0</v>
      </c>
      <c r="M18" s="93">
        <v>0</v>
      </c>
      <c r="N18" s="77">
        <v>0</v>
      </c>
      <c r="O18" s="77">
        <v>0</v>
      </c>
      <c r="P18" s="92">
        <v>0</v>
      </c>
      <c r="Q18" s="94"/>
      <c r="R18" s="95"/>
      <c r="S18" s="96"/>
      <c r="T18" s="97"/>
      <c r="U18" s="98"/>
      <c r="V18" s="99"/>
      <c r="W18" s="84"/>
      <c r="X18" s="100"/>
      <c r="Y18" s="98"/>
      <c r="Z18" s="99"/>
      <c r="AA18" s="84"/>
      <c r="AB18" s="87"/>
      <c r="AC18" s="66"/>
      <c r="AD18" s="66"/>
      <c r="AE18" s="66"/>
      <c r="AF18" s="66"/>
      <c r="AG18" s="66"/>
      <c r="AH18" s="66"/>
      <c r="AI18" s="66"/>
      <c r="AJ18" s="66"/>
    </row>
    <row r="19" spans="2:36" x14ac:dyDescent="0.15">
      <c r="B19" s="73" t="s">
        <v>66</v>
      </c>
      <c r="C19" s="88">
        <v>6</v>
      </c>
      <c r="D19" s="101" t="s">
        <v>58</v>
      </c>
      <c r="E19" s="76">
        <v>0</v>
      </c>
      <c r="F19" s="77">
        <v>0</v>
      </c>
      <c r="G19" s="77">
        <v>0</v>
      </c>
      <c r="H19" s="92">
        <v>0</v>
      </c>
      <c r="I19" s="93">
        <v>0</v>
      </c>
      <c r="J19" s="77">
        <v>0</v>
      </c>
      <c r="K19" s="77">
        <v>0</v>
      </c>
      <c r="L19" s="92">
        <v>0</v>
      </c>
      <c r="M19" s="93">
        <v>0</v>
      </c>
      <c r="N19" s="77">
        <v>0</v>
      </c>
      <c r="O19" s="77">
        <v>0</v>
      </c>
      <c r="P19" s="92">
        <v>0</v>
      </c>
      <c r="Q19" s="94"/>
      <c r="R19" s="95"/>
      <c r="S19" s="96"/>
      <c r="T19" s="97"/>
      <c r="U19" s="98"/>
      <c r="V19" s="99"/>
      <c r="W19" s="84"/>
      <c r="X19" s="100"/>
      <c r="Y19" s="98"/>
      <c r="Z19" s="99"/>
      <c r="AA19" s="84"/>
      <c r="AB19" s="87"/>
      <c r="AC19" s="66"/>
      <c r="AD19" s="66"/>
      <c r="AE19" s="66"/>
      <c r="AF19" s="66"/>
      <c r="AG19" s="66"/>
      <c r="AH19" s="66"/>
      <c r="AI19" s="66"/>
      <c r="AJ19" s="66"/>
    </row>
    <row r="20" spans="2:36" x14ac:dyDescent="0.15">
      <c r="B20" s="73" t="s">
        <v>69</v>
      </c>
      <c r="C20" s="88">
        <v>3.3</v>
      </c>
      <c r="D20" s="101" t="s">
        <v>58</v>
      </c>
      <c r="E20" s="76">
        <v>0</v>
      </c>
      <c r="F20" s="77">
        <v>0</v>
      </c>
      <c r="G20" s="77">
        <v>0</v>
      </c>
      <c r="H20" s="92">
        <v>0</v>
      </c>
      <c r="I20" s="93">
        <v>0</v>
      </c>
      <c r="J20" s="77">
        <v>0</v>
      </c>
      <c r="K20" s="77">
        <v>0</v>
      </c>
      <c r="L20" s="92">
        <v>0</v>
      </c>
      <c r="M20" s="93">
        <v>0</v>
      </c>
      <c r="N20" s="77">
        <v>0</v>
      </c>
      <c r="O20" s="77">
        <v>0</v>
      </c>
      <c r="P20" s="92">
        <v>0</v>
      </c>
      <c r="Q20" s="94"/>
      <c r="R20" s="95"/>
      <c r="S20" s="96"/>
      <c r="T20" s="97"/>
      <c r="U20" s="98"/>
      <c r="V20" s="99"/>
      <c r="W20" s="84"/>
      <c r="X20" s="100"/>
      <c r="Y20" s="98"/>
      <c r="Z20" s="99"/>
      <c r="AA20" s="84"/>
      <c r="AB20" s="87"/>
      <c r="AC20" s="66"/>
      <c r="AD20" s="66"/>
      <c r="AE20" s="66"/>
      <c r="AF20" s="66"/>
      <c r="AG20" s="66"/>
      <c r="AH20" s="66"/>
      <c r="AI20" s="66"/>
      <c r="AJ20" s="66"/>
    </row>
    <row r="21" spans="2:36" x14ac:dyDescent="0.15">
      <c r="B21" s="73"/>
      <c r="C21" s="88"/>
      <c r="D21" s="101"/>
      <c r="E21" s="76"/>
      <c r="F21" s="77"/>
      <c r="G21" s="77"/>
      <c r="H21" s="92"/>
      <c r="I21" s="93"/>
      <c r="J21" s="77"/>
      <c r="K21" s="77"/>
      <c r="L21" s="92"/>
      <c r="M21" s="93"/>
      <c r="N21" s="77"/>
      <c r="O21" s="77"/>
      <c r="P21" s="92"/>
      <c r="Q21" s="94"/>
      <c r="R21" s="95"/>
      <c r="S21" s="96"/>
      <c r="T21" s="97"/>
      <c r="U21" s="98"/>
      <c r="V21" s="99"/>
      <c r="W21" s="84"/>
      <c r="X21" s="100"/>
      <c r="Y21" s="98"/>
      <c r="Z21" s="99"/>
      <c r="AA21" s="84"/>
      <c r="AB21" s="87"/>
      <c r="AC21" s="66"/>
      <c r="AD21" s="66"/>
      <c r="AE21" s="66"/>
      <c r="AF21" s="66"/>
      <c r="AG21" s="66"/>
      <c r="AH21" s="66"/>
      <c r="AI21" s="66"/>
      <c r="AJ21" s="66"/>
    </row>
    <row r="22" spans="2:36" x14ac:dyDescent="0.15">
      <c r="B22" s="73"/>
      <c r="C22" s="88"/>
      <c r="D22" s="101"/>
      <c r="E22" s="76"/>
      <c r="F22" s="77"/>
      <c r="G22" s="77"/>
      <c r="H22" s="92"/>
      <c r="I22" s="93"/>
      <c r="J22" s="77"/>
      <c r="K22" s="77"/>
      <c r="L22" s="92"/>
      <c r="M22" s="93"/>
      <c r="N22" s="77"/>
      <c r="O22" s="77"/>
      <c r="P22" s="92"/>
      <c r="Q22" s="94"/>
      <c r="R22" s="95"/>
      <c r="S22" s="96"/>
      <c r="T22" s="97"/>
      <c r="U22" s="98"/>
      <c r="V22" s="99"/>
      <c r="W22" s="84"/>
      <c r="X22" s="100"/>
      <c r="Y22" s="98"/>
      <c r="Z22" s="99"/>
      <c r="AA22" s="84"/>
      <c r="AB22" s="87"/>
      <c r="AC22" s="66"/>
      <c r="AD22" s="66"/>
      <c r="AE22" s="66"/>
      <c r="AF22" s="66"/>
      <c r="AG22" s="66"/>
      <c r="AH22" s="66"/>
      <c r="AI22" s="66"/>
      <c r="AJ22" s="66"/>
    </row>
    <row r="23" spans="2:36" x14ac:dyDescent="0.15">
      <c r="B23" s="73"/>
      <c r="C23" s="88"/>
      <c r="D23" s="101"/>
      <c r="E23" s="76"/>
      <c r="F23" s="77"/>
      <c r="G23" s="77"/>
      <c r="H23" s="92"/>
      <c r="I23" s="93"/>
      <c r="J23" s="77"/>
      <c r="K23" s="77"/>
      <c r="L23" s="92"/>
      <c r="M23" s="93"/>
      <c r="N23" s="77"/>
      <c r="O23" s="77"/>
      <c r="P23" s="92"/>
      <c r="Q23" s="94"/>
      <c r="R23" s="95"/>
      <c r="S23" s="96"/>
      <c r="T23" s="97"/>
      <c r="U23" s="98"/>
      <c r="V23" s="99"/>
      <c r="W23" s="84"/>
      <c r="X23" s="100"/>
      <c r="Y23" s="98"/>
      <c r="Z23" s="99"/>
      <c r="AA23" s="84"/>
      <c r="AB23" s="87"/>
      <c r="AC23" s="66"/>
      <c r="AD23" s="66"/>
      <c r="AE23" s="66"/>
      <c r="AF23" s="66"/>
      <c r="AG23" s="66"/>
      <c r="AH23" s="66"/>
      <c r="AI23" s="66"/>
      <c r="AJ23" s="66"/>
    </row>
    <row r="24" spans="2:36" x14ac:dyDescent="0.15">
      <c r="B24" s="73"/>
      <c r="C24" s="88"/>
      <c r="D24" s="101"/>
      <c r="E24" s="76"/>
      <c r="F24" s="77"/>
      <c r="G24" s="77"/>
      <c r="H24" s="92"/>
      <c r="I24" s="93"/>
      <c r="J24" s="77"/>
      <c r="K24" s="77"/>
      <c r="L24" s="92"/>
      <c r="M24" s="93"/>
      <c r="N24" s="77"/>
      <c r="O24" s="77"/>
      <c r="P24" s="92"/>
      <c r="Q24" s="94"/>
      <c r="R24" s="95"/>
      <c r="S24" s="96"/>
      <c r="T24" s="97"/>
      <c r="U24" s="98"/>
      <c r="V24" s="99"/>
      <c r="W24" s="84"/>
      <c r="X24" s="100"/>
      <c r="Y24" s="98"/>
      <c r="Z24" s="99"/>
      <c r="AA24" s="84"/>
      <c r="AB24" s="87"/>
      <c r="AC24" s="66"/>
      <c r="AD24" s="66"/>
      <c r="AE24" s="66"/>
      <c r="AF24" s="66"/>
      <c r="AG24" s="66"/>
      <c r="AH24" s="66"/>
      <c r="AI24" s="66"/>
      <c r="AJ24" s="66"/>
    </row>
    <row r="25" spans="2:36" x14ac:dyDescent="0.15">
      <c r="B25" s="73"/>
      <c r="C25" s="88"/>
      <c r="D25" s="101"/>
      <c r="E25" s="76"/>
      <c r="F25" s="77"/>
      <c r="G25" s="77"/>
      <c r="H25" s="92"/>
      <c r="I25" s="93"/>
      <c r="J25" s="77"/>
      <c r="K25" s="77"/>
      <c r="L25" s="92"/>
      <c r="M25" s="93"/>
      <c r="N25" s="77"/>
      <c r="O25" s="77"/>
      <c r="P25" s="92"/>
      <c r="Q25" s="94"/>
      <c r="R25" s="95"/>
      <c r="S25" s="96"/>
      <c r="T25" s="97"/>
      <c r="U25" s="98"/>
      <c r="V25" s="99"/>
      <c r="W25" s="84"/>
      <c r="X25" s="100"/>
      <c r="Y25" s="98"/>
      <c r="Z25" s="99"/>
      <c r="AA25" s="84"/>
      <c r="AB25" s="87"/>
      <c r="AC25" s="66"/>
      <c r="AD25" s="66"/>
      <c r="AE25" s="66"/>
      <c r="AF25" s="66"/>
      <c r="AG25" s="66"/>
      <c r="AH25" s="66"/>
      <c r="AI25" s="66"/>
      <c r="AJ25" s="66"/>
    </row>
    <row r="26" spans="2:36" x14ac:dyDescent="0.15">
      <c r="B26" s="73"/>
      <c r="C26" s="88"/>
      <c r="D26" s="101"/>
      <c r="E26" s="76"/>
      <c r="F26" s="77"/>
      <c r="G26" s="77"/>
      <c r="H26" s="92"/>
      <c r="I26" s="93"/>
      <c r="J26" s="77"/>
      <c r="K26" s="77"/>
      <c r="L26" s="92"/>
      <c r="M26" s="93"/>
      <c r="N26" s="77"/>
      <c r="O26" s="77"/>
      <c r="P26" s="92"/>
      <c r="Q26" s="94"/>
      <c r="R26" s="95"/>
      <c r="S26" s="96"/>
      <c r="T26" s="97"/>
      <c r="U26" s="98"/>
      <c r="V26" s="99"/>
      <c r="W26" s="84"/>
      <c r="X26" s="100"/>
      <c r="Y26" s="98"/>
      <c r="Z26" s="99"/>
      <c r="AA26" s="84"/>
      <c r="AB26" s="87"/>
      <c r="AC26" s="66"/>
      <c r="AD26" s="66"/>
      <c r="AE26" s="66"/>
      <c r="AF26" s="66"/>
      <c r="AG26" s="66"/>
      <c r="AH26" s="66"/>
      <c r="AI26" s="66"/>
      <c r="AJ26" s="66"/>
    </row>
    <row r="27" spans="2:36" x14ac:dyDescent="0.15">
      <c r="B27" s="73"/>
      <c r="C27" s="88"/>
      <c r="D27" s="101"/>
      <c r="E27" s="76"/>
      <c r="F27" s="77"/>
      <c r="G27" s="77"/>
      <c r="H27" s="92"/>
      <c r="I27" s="93"/>
      <c r="J27" s="77"/>
      <c r="K27" s="77"/>
      <c r="L27" s="92"/>
      <c r="M27" s="93"/>
      <c r="N27" s="77"/>
      <c r="O27" s="77"/>
      <c r="P27" s="92"/>
      <c r="Q27" s="94"/>
      <c r="R27" s="95"/>
      <c r="S27" s="96"/>
      <c r="T27" s="97"/>
      <c r="U27" s="98"/>
      <c r="V27" s="99"/>
      <c r="W27" s="84"/>
      <c r="X27" s="100"/>
      <c r="Y27" s="98"/>
      <c r="Z27" s="99"/>
      <c r="AA27" s="84"/>
      <c r="AB27" s="87"/>
      <c r="AC27" s="66"/>
      <c r="AD27" s="66"/>
      <c r="AE27" s="66"/>
      <c r="AF27" s="66"/>
      <c r="AG27" s="66"/>
      <c r="AH27" s="66"/>
      <c r="AI27" s="66"/>
      <c r="AJ27" s="66"/>
    </row>
    <row r="28" spans="2:36" x14ac:dyDescent="0.15">
      <c r="B28" s="73"/>
      <c r="C28" s="88"/>
      <c r="D28" s="101"/>
      <c r="E28" s="76"/>
      <c r="F28" s="77"/>
      <c r="G28" s="77"/>
      <c r="H28" s="92"/>
      <c r="I28" s="93"/>
      <c r="J28" s="77"/>
      <c r="K28" s="77"/>
      <c r="L28" s="92"/>
      <c r="M28" s="93"/>
      <c r="N28" s="77"/>
      <c r="O28" s="77"/>
      <c r="P28" s="92"/>
      <c r="Q28" s="94"/>
      <c r="R28" s="95"/>
      <c r="S28" s="96"/>
      <c r="T28" s="97"/>
      <c r="U28" s="98"/>
      <c r="V28" s="99"/>
      <c r="W28" s="84"/>
      <c r="X28" s="100"/>
      <c r="Y28" s="98"/>
      <c r="Z28" s="99"/>
      <c r="AA28" s="84"/>
      <c r="AB28" s="87"/>
      <c r="AC28" s="66"/>
      <c r="AD28" s="66"/>
      <c r="AE28" s="66"/>
      <c r="AF28" s="66"/>
      <c r="AG28" s="66"/>
      <c r="AH28" s="66"/>
      <c r="AI28" s="66"/>
      <c r="AJ28" s="66"/>
    </row>
    <row r="29" spans="2:36" x14ac:dyDescent="0.15">
      <c r="B29" s="73"/>
      <c r="C29" s="88"/>
      <c r="D29" s="101"/>
      <c r="E29" s="76"/>
      <c r="F29" s="77"/>
      <c r="G29" s="77"/>
      <c r="H29" s="92"/>
      <c r="I29" s="93"/>
      <c r="J29" s="77"/>
      <c r="K29" s="77"/>
      <c r="L29" s="92"/>
      <c r="M29" s="93"/>
      <c r="N29" s="77"/>
      <c r="O29" s="77"/>
      <c r="P29" s="92"/>
      <c r="Q29" s="94"/>
      <c r="R29" s="95"/>
      <c r="S29" s="96"/>
      <c r="T29" s="97"/>
      <c r="U29" s="98"/>
      <c r="V29" s="99"/>
      <c r="W29" s="84"/>
      <c r="X29" s="100"/>
      <c r="Y29" s="98"/>
      <c r="Z29" s="99"/>
      <c r="AA29" s="84"/>
      <c r="AB29" s="87"/>
      <c r="AC29" s="66"/>
      <c r="AD29" s="66"/>
      <c r="AE29" s="66"/>
      <c r="AF29" s="66"/>
      <c r="AG29" s="66"/>
      <c r="AH29" s="66"/>
      <c r="AI29" s="66"/>
      <c r="AJ29" s="66"/>
    </row>
    <row r="30" spans="2:36" x14ac:dyDescent="0.15">
      <c r="B30" s="73"/>
      <c r="C30" s="88"/>
      <c r="D30" s="101"/>
      <c r="E30" s="76"/>
      <c r="F30" s="77"/>
      <c r="G30" s="77"/>
      <c r="H30" s="92"/>
      <c r="I30" s="93"/>
      <c r="J30" s="77"/>
      <c r="K30" s="77"/>
      <c r="L30" s="92"/>
      <c r="M30" s="93"/>
      <c r="N30" s="77"/>
      <c r="O30" s="77"/>
      <c r="P30" s="92"/>
      <c r="Q30" s="94"/>
      <c r="R30" s="95"/>
      <c r="S30" s="96"/>
      <c r="T30" s="97"/>
      <c r="U30" s="98"/>
      <c r="V30" s="99"/>
      <c r="W30" s="84"/>
      <c r="X30" s="100"/>
      <c r="Y30" s="98"/>
      <c r="Z30" s="99"/>
      <c r="AA30" s="84"/>
      <c r="AB30" s="87"/>
      <c r="AC30" s="66"/>
      <c r="AD30" s="66"/>
      <c r="AE30" s="66"/>
      <c r="AF30" s="66"/>
      <c r="AG30" s="66"/>
      <c r="AH30" s="66"/>
      <c r="AI30" s="66"/>
      <c r="AJ30" s="66"/>
    </row>
    <row r="31" spans="2:36" x14ac:dyDescent="0.15">
      <c r="B31" s="73"/>
      <c r="C31" s="88"/>
      <c r="D31" s="101"/>
      <c r="E31" s="76"/>
      <c r="F31" s="77"/>
      <c r="G31" s="77"/>
      <c r="H31" s="92"/>
      <c r="I31" s="93"/>
      <c r="J31" s="77"/>
      <c r="K31" s="77"/>
      <c r="L31" s="92"/>
      <c r="M31" s="93"/>
      <c r="N31" s="77"/>
      <c r="O31" s="77"/>
      <c r="P31" s="92"/>
      <c r="Q31" s="94"/>
      <c r="R31" s="95"/>
      <c r="S31" s="96"/>
      <c r="T31" s="97"/>
      <c r="U31" s="98"/>
      <c r="V31" s="99"/>
      <c r="W31" s="84"/>
      <c r="X31" s="100"/>
      <c r="Y31" s="98"/>
      <c r="Z31" s="99"/>
      <c r="AA31" s="84"/>
      <c r="AB31" s="87"/>
      <c r="AC31" s="66"/>
      <c r="AD31" s="66"/>
      <c r="AE31" s="66"/>
      <c r="AF31" s="66"/>
      <c r="AG31" s="66"/>
      <c r="AH31" s="66"/>
      <c r="AI31" s="66"/>
      <c r="AJ31" s="66"/>
    </row>
    <row r="32" spans="2:36" x14ac:dyDescent="0.15">
      <c r="B32" s="73"/>
      <c r="C32" s="88"/>
      <c r="D32" s="101"/>
      <c r="E32" s="76"/>
      <c r="F32" s="77"/>
      <c r="G32" s="77"/>
      <c r="H32" s="92"/>
      <c r="I32" s="93"/>
      <c r="J32" s="77"/>
      <c r="K32" s="77"/>
      <c r="L32" s="92"/>
      <c r="M32" s="93"/>
      <c r="N32" s="77"/>
      <c r="O32" s="77"/>
      <c r="P32" s="92"/>
      <c r="Q32" s="94"/>
      <c r="R32" s="95"/>
      <c r="S32" s="96"/>
      <c r="T32" s="97"/>
      <c r="U32" s="98"/>
      <c r="V32" s="99"/>
      <c r="W32" s="84"/>
      <c r="X32" s="100"/>
      <c r="Y32" s="98"/>
      <c r="Z32" s="99"/>
      <c r="AA32" s="84"/>
      <c r="AB32" s="87"/>
      <c r="AC32" s="66"/>
      <c r="AD32" s="66"/>
      <c r="AE32" s="66"/>
      <c r="AF32" s="66"/>
      <c r="AG32" s="66"/>
      <c r="AH32" s="66"/>
      <c r="AI32" s="66"/>
      <c r="AJ32" s="66"/>
    </row>
    <row r="33" spans="2:36" x14ac:dyDescent="0.15">
      <c r="B33" s="73"/>
      <c r="C33" s="88"/>
      <c r="D33" s="101"/>
      <c r="E33" s="76"/>
      <c r="F33" s="77"/>
      <c r="G33" s="77"/>
      <c r="H33" s="92"/>
      <c r="I33" s="93"/>
      <c r="J33" s="77"/>
      <c r="K33" s="77"/>
      <c r="L33" s="92"/>
      <c r="M33" s="93"/>
      <c r="N33" s="77"/>
      <c r="O33" s="77"/>
      <c r="P33" s="92"/>
      <c r="Q33" s="94"/>
      <c r="R33" s="95"/>
      <c r="S33" s="96"/>
      <c r="T33" s="97"/>
      <c r="U33" s="98"/>
      <c r="V33" s="99"/>
      <c r="W33" s="84"/>
      <c r="X33" s="100"/>
      <c r="Y33" s="98"/>
      <c r="Z33" s="99"/>
      <c r="AA33" s="84"/>
      <c r="AB33" s="87"/>
      <c r="AC33" s="66"/>
      <c r="AD33" s="66"/>
      <c r="AE33" s="66"/>
      <c r="AF33" s="66"/>
      <c r="AG33" s="66"/>
      <c r="AH33" s="66"/>
      <c r="AI33" s="66"/>
      <c r="AJ33" s="66"/>
    </row>
    <row r="34" spans="2:36" x14ac:dyDescent="0.15">
      <c r="B34" s="73"/>
      <c r="C34" s="88"/>
      <c r="D34" s="101"/>
      <c r="E34" s="76"/>
      <c r="F34" s="77"/>
      <c r="G34" s="77"/>
      <c r="H34" s="92"/>
      <c r="I34" s="93"/>
      <c r="J34" s="77"/>
      <c r="K34" s="77"/>
      <c r="L34" s="92"/>
      <c r="M34" s="93"/>
      <c r="N34" s="77"/>
      <c r="O34" s="77"/>
      <c r="P34" s="92"/>
      <c r="Q34" s="94"/>
      <c r="R34" s="95"/>
      <c r="S34" s="96"/>
      <c r="T34" s="97"/>
      <c r="U34" s="98"/>
      <c r="V34" s="99"/>
      <c r="W34" s="84"/>
      <c r="X34" s="100"/>
      <c r="Y34" s="98"/>
      <c r="Z34" s="99"/>
      <c r="AA34" s="84"/>
      <c r="AB34" s="87"/>
      <c r="AC34" s="66"/>
      <c r="AD34" s="66"/>
      <c r="AE34" s="66"/>
      <c r="AF34" s="66"/>
      <c r="AG34" s="66"/>
      <c r="AH34" s="66"/>
      <c r="AI34" s="66"/>
      <c r="AJ34" s="66"/>
    </row>
    <row r="35" spans="2:36" x14ac:dyDescent="0.15">
      <c r="B35" s="73"/>
      <c r="C35" s="88"/>
      <c r="D35" s="101"/>
      <c r="E35" s="76"/>
      <c r="F35" s="77"/>
      <c r="G35" s="77"/>
      <c r="H35" s="92"/>
      <c r="I35" s="93"/>
      <c r="J35" s="77"/>
      <c r="K35" s="77"/>
      <c r="L35" s="92"/>
      <c r="M35" s="93"/>
      <c r="N35" s="77"/>
      <c r="O35" s="77"/>
      <c r="P35" s="92"/>
      <c r="Q35" s="94"/>
      <c r="R35" s="95"/>
      <c r="S35" s="96"/>
      <c r="T35" s="97"/>
      <c r="U35" s="98"/>
      <c r="V35" s="99"/>
      <c r="W35" s="84"/>
      <c r="X35" s="100"/>
      <c r="Y35" s="98"/>
      <c r="Z35" s="99"/>
      <c r="AA35" s="84"/>
      <c r="AB35" s="87"/>
      <c r="AC35" s="66"/>
      <c r="AD35" s="66"/>
      <c r="AE35" s="66"/>
      <c r="AF35" s="66"/>
      <c r="AG35" s="66"/>
      <c r="AH35" s="66"/>
      <c r="AI35" s="66"/>
      <c r="AJ35" s="66"/>
    </row>
    <row r="36" spans="2:36" x14ac:dyDescent="0.15">
      <c r="B36" s="73"/>
      <c r="C36" s="88"/>
      <c r="D36" s="101"/>
      <c r="E36" s="76"/>
      <c r="F36" s="77"/>
      <c r="G36" s="77"/>
      <c r="H36" s="92"/>
      <c r="I36" s="93"/>
      <c r="J36" s="77"/>
      <c r="K36" s="77"/>
      <c r="L36" s="92"/>
      <c r="M36" s="93"/>
      <c r="N36" s="77"/>
      <c r="O36" s="77"/>
      <c r="P36" s="92"/>
      <c r="Q36" s="94"/>
      <c r="R36" s="95"/>
      <c r="S36" s="96"/>
      <c r="T36" s="97"/>
      <c r="U36" s="98"/>
      <c r="V36" s="99"/>
      <c r="W36" s="84"/>
      <c r="X36" s="100"/>
      <c r="Y36" s="98"/>
      <c r="Z36" s="99"/>
      <c r="AA36" s="84"/>
      <c r="AB36" s="87"/>
      <c r="AC36" s="66"/>
      <c r="AD36" s="66"/>
      <c r="AE36" s="66"/>
      <c r="AF36" s="66"/>
      <c r="AG36" s="66"/>
      <c r="AH36" s="66"/>
      <c r="AI36" s="66"/>
      <c r="AJ36" s="66"/>
    </row>
    <row r="37" spans="2:36" x14ac:dyDescent="0.15">
      <c r="B37" s="73"/>
      <c r="C37" s="88"/>
      <c r="D37" s="101"/>
      <c r="E37" s="76"/>
      <c r="F37" s="77"/>
      <c r="G37" s="77"/>
      <c r="H37" s="92"/>
      <c r="I37" s="93"/>
      <c r="J37" s="77"/>
      <c r="K37" s="77"/>
      <c r="L37" s="92"/>
      <c r="M37" s="93"/>
      <c r="N37" s="77"/>
      <c r="O37" s="77"/>
      <c r="P37" s="92"/>
      <c r="Q37" s="94"/>
      <c r="R37" s="95"/>
      <c r="S37" s="96"/>
      <c r="T37" s="97"/>
      <c r="U37" s="98"/>
      <c r="V37" s="99"/>
      <c r="W37" s="84"/>
      <c r="X37" s="100"/>
      <c r="Y37" s="98"/>
      <c r="Z37" s="99"/>
      <c r="AA37" s="84"/>
      <c r="AB37" s="87"/>
      <c r="AC37" s="66"/>
      <c r="AD37" s="66"/>
      <c r="AE37" s="66"/>
      <c r="AF37" s="66"/>
      <c r="AG37" s="66"/>
      <c r="AH37" s="66"/>
      <c r="AI37" s="66"/>
      <c r="AJ37" s="66"/>
    </row>
    <row r="38" spans="2:36" x14ac:dyDescent="0.15">
      <c r="B38" s="73"/>
      <c r="C38" s="88"/>
      <c r="D38" s="101"/>
      <c r="E38" s="76"/>
      <c r="F38" s="77"/>
      <c r="G38" s="77"/>
      <c r="H38" s="92"/>
      <c r="I38" s="93"/>
      <c r="J38" s="77"/>
      <c r="K38" s="77"/>
      <c r="L38" s="92"/>
      <c r="M38" s="93"/>
      <c r="N38" s="77"/>
      <c r="O38" s="77"/>
      <c r="P38" s="92"/>
      <c r="Q38" s="94"/>
      <c r="R38" s="95"/>
      <c r="S38" s="96"/>
      <c r="T38" s="97"/>
      <c r="U38" s="98"/>
      <c r="V38" s="99"/>
      <c r="W38" s="84"/>
      <c r="X38" s="100"/>
      <c r="Y38" s="98"/>
      <c r="Z38" s="99"/>
      <c r="AA38" s="84"/>
      <c r="AB38" s="87"/>
      <c r="AC38" s="66"/>
      <c r="AD38" s="66"/>
      <c r="AE38" s="66"/>
      <c r="AF38" s="66"/>
      <c r="AG38" s="66"/>
      <c r="AH38" s="66"/>
      <c r="AI38" s="66"/>
      <c r="AJ38" s="66"/>
    </row>
    <row r="39" spans="2:36" x14ac:dyDescent="0.15">
      <c r="B39" s="73"/>
      <c r="C39" s="88"/>
      <c r="D39" s="101"/>
      <c r="E39" s="76"/>
      <c r="F39" s="77"/>
      <c r="G39" s="77"/>
      <c r="H39" s="92"/>
      <c r="I39" s="93"/>
      <c r="J39" s="77"/>
      <c r="K39" s="77"/>
      <c r="L39" s="92"/>
      <c r="M39" s="93"/>
      <c r="N39" s="77"/>
      <c r="O39" s="77"/>
      <c r="P39" s="92"/>
      <c r="Q39" s="94"/>
      <c r="R39" s="95"/>
      <c r="S39" s="96"/>
      <c r="T39" s="97"/>
      <c r="U39" s="98"/>
      <c r="V39" s="99"/>
      <c r="W39" s="84"/>
      <c r="X39" s="100"/>
      <c r="Y39" s="98"/>
      <c r="Z39" s="99"/>
      <c r="AA39" s="84"/>
      <c r="AB39" s="87"/>
      <c r="AC39" s="66"/>
      <c r="AD39" s="66"/>
      <c r="AE39" s="66"/>
      <c r="AF39" s="66"/>
      <c r="AG39" s="66"/>
      <c r="AH39" s="66"/>
      <c r="AI39" s="66"/>
      <c r="AJ39" s="66"/>
    </row>
    <row r="40" spans="2:36" x14ac:dyDescent="0.15">
      <c r="B40" s="73"/>
      <c r="C40" s="88"/>
      <c r="D40" s="101"/>
      <c r="E40" s="76"/>
      <c r="F40" s="77"/>
      <c r="G40" s="77"/>
      <c r="H40" s="92"/>
      <c r="I40" s="93"/>
      <c r="J40" s="77"/>
      <c r="K40" s="77"/>
      <c r="L40" s="92"/>
      <c r="M40" s="93"/>
      <c r="N40" s="77"/>
      <c r="O40" s="77"/>
      <c r="P40" s="92"/>
      <c r="Q40" s="94"/>
      <c r="R40" s="95"/>
      <c r="S40" s="96"/>
      <c r="T40" s="97"/>
      <c r="U40" s="98"/>
      <c r="V40" s="99"/>
      <c r="W40" s="84"/>
      <c r="X40" s="100"/>
      <c r="Y40" s="98"/>
      <c r="Z40" s="99"/>
      <c r="AA40" s="84"/>
      <c r="AB40" s="87"/>
      <c r="AC40" s="66"/>
      <c r="AD40" s="66"/>
      <c r="AE40" s="66"/>
      <c r="AF40" s="66"/>
      <c r="AG40" s="66"/>
      <c r="AH40" s="66"/>
      <c r="AI40" s="66"/>
      <c r="AJ40" s="66"/>
    </row>
    <row r="41" spans="2:36" x14ac:dyDescent="0.15">
      <c r="B41" s="73"/>
      <c r="C41" s="88"/>
      <c r="D41" s="101"/>
      <c r="E41" s="76"/>
      <c r="F41" s="77"/>
      <c r="G41" s="77"/>
      <c r="H41" s="92"/>
      <c r="I41" s="93"/>
      <c r="J41" s="77"/>
      <c r="K41" s="77"/>
      <c r="L41" s="92"/>
      <c r="M41" s="93"/>
      <c r="N41" s="77"/>
      <c r="O41" s="77"/>
      <c r="P41" s="92"/>
      <c r="Q41" s="94"/>
      <c r="R41" s="95"/>
      <c r="S41" s="96"/>
      <c r="T41" s="97"/>
      <c r="U41" s="98"/>
      <c r="V41" s="99"/>
      <c r="W41" s="84"/>
      <c r="X41" s="100"/>
      <c r="Y41" s="98"/>
      <c r="Z41" s="99"/>
      <c r="AA41" s="84"/>
      <c r="AB41" s="87"/>
      <c r="AC41" s="66"/>
      <c r="AD41" s="66"/>
      <c r="AE41" s="66"/>
      <c r="AF41" s="66"/>
      <c r="AG41" s="66"/>
      <c r="AH41" s="66"/>
      <c r="AI41" s="66"/>
      <c r="AJ41" s="66"/>
    </row>
    <row r="42" spans="2:36" x14ac:dyDescent="0.15">
      <c r="B42" s="73"/>
      <c r="C42" s="74"/>
      <c r="D42" s="91"/>
      <c r="E42" s="76"/>
      <c r="F42" s="77"/>
      <c r="G42" s="77"/>
      <c r="H42" s="92"/>
      <c r="I42" s="93"/>
      <c r="J42" s="77"/>
      <c r="K42" s="77"/>
      <c r="L42" s="92"/>
      <c r="M42" s="93"/>
      <c r="N42" s="77"/>
      <c r="O42" s="77"/>
      <c r="P42" s="92"/>
      <c r="Q42" s="94"/>
      <c r="R42" s="95"/>
      <c r="S42" s="96"/>
      <c r="T42" s="97"/>
      <c r="U42" s="98"/>
      <c r="V42" s="99"/>
      <c r="W42" s="84"/>
      <c r="X42" s="100"/>
      <c r="Y42" s="98"/>
      <c r="Z42" s="99"/>
      <c r="AA42" s="84"/>
      <c r="AB42" s="87"/>
      <c r="AC42" s="66"/>
      <c r="AD42" s="66"/>
      <c r="AE42" s="66"/>
      <c r="AF42" s="66"/>
      <c r="AG42" s="66"/>
      <c r="AH42" s="66"/>
      <c r="AI42" s="66"/>
      <c r="AJ42" s="66"/>
    </row>
    <row r="43" spans="2:36" ht="12.75" thickBot="1" x14ac:dyDescent="0.2">
      <c r="B43" s="102"/>
      <c r="C43" s="103"/>
      <c r="D43" s="55"/>
      <c r="E43" s="104"/>
      <c r="F43" s="105"/>
      <c r="G43" s="105"/>
      <c r="H43" s="106"/>
      <c r="I43" s="107"/>
      <c r="J43" s="105"/>
      <c r="K43" s="105"/>
      <c r="L43" s="106"/>
      <c r="M43" s="107"/>
      <c r="N43" s="105"/>
      <c r="O43" s="105"/>
      <c r="P43" s="106"/>
      <c r="Q43" s="94"/>
      <c r="R43" s="95"/>
      <c r="S43" s="96"/>
      <c r="T43" s="97"/>
      <c r="U43" s="98"/>
      <c r="V43" s="99"/>
      <c r="W43" s="84"/>
      <c r="X43" s="100"/>
      <c r="Y43" s="98"/>
      <c r="Z43" s="99"/>
      <c r="AA43" s="108"/>
      <c r="AB43" s="109"/>
      <c r="AC43" s="66"/>
      <c r="AD43" s="66"/>
      <c r="AE43" s="66"/>
      <c r="AF43" s="66"/>
      <c r="AG43" s="66"/>
      <c r="AH43" s="66"/>
      <c r="AI43" s="66"/>
      <c r="AJ43" s="66"/>
    </row>
    <row r="44" spans="2:36" ht="15" customHeight="1" thickTop="1" x14ac:dyDescent="0.15">
      <c r="B44" s="1010" t="s">
        <v>299</v>
      </c>
      <c r="C44" s="1011"/>
      <c r="D44" s="1012"/>
      <c r="E44" s="1016">
        <f>SUM(E10:E43)</f>
        <v>0</v>
      </c>
      <c r="F44" s="1018">
        <f t="shared" ref="F44:X44" si="0">SUM(F10:F43)</f>
        <v>0</v>
      </c>
      <c r="G44" s="110">
        <f>SUM(G10:G43)</f>
        <v>0</v>
      </c>
      <c r="H44" s="111">
        <f t="shared" si="0"/>
        <v>0</v>
      </c>
      <c r="I44" s="1020">
        <f t="shared" si="0"/>
        <v>0</v>
      </c>
      <c r="J44" s="1018">
        <f>SUM(J10:J43)</f>
        <v>0</v>
      </c>
      <c r="K44" s="110">
        <f t="shared" si="0"/>
        <v>2</v>
      </c>
      <c r="L44" s="111">
        <f t="shared" si="0"/>
        <v>4</v>
      </c>
      <c r="M44" s="1020">
        <f>SUM(M10:M43)</f>
        <v>0</v>
      </c>
      <c r="N44" s="1018">
        <f t="shared" si="0"/>
        <v>0</v>
      </c>
      <c r="O44" s="112">
        <f t="shared" si="0"/>
        <v>0</v>
      </c>
      <c r="P44" s="113">
        <f t="shared" si="0"/>
        <v>3</v>
      </c>
      <c r="Q44" s="114">
        <f t="shared" si="0"/>
        <v>0</v>
      </c>
      <c r="R44" s="115">
        <f t="shared" si="0"/>
        <v>0</v>
      </c>
      <c r="S44" s="116">
        <f t="shared" si="0"/>
        <v>0</v>
      </c>
      <c r="T44" s="117">
        <f t="shared" si="0"/>
        <v>0</v>
      </c>
      <c r="U44" s="118">
        <f t="shared" si="0"/>
        <v>0</v>
      </c>
      <c r="V44" s="119">
        <f t="shared" si="0"/>
        <v>0</v>
      </c>
      <c r="W44" s="120">
        <f t="shared" si="0"/>
        <v>0.11</v>
      </c>
      <c r="X44" s="121">
        <f t="shared" si="0"/>
        <v>0.19999999999999998</v>
      </c>
      <c r="Y44" s="118">
        <f>SUM(Y10:Y43)</f>
        <v>0</v>
      </c>
      <c r="Z44" s="119">
        <f>SUM(Z10:Z43)</f>
        <v>0</v>
      </c>
      <c r="AA44" s="120">
        <f>SUM(AA10:AA43)</f>
        <v>0</v>
      </c>
      <c r="AB44" s="122">
        <f>SUM(AB10:AB43)</f>
        <v>6.81</v>
      </c>
      <c r="AC44" s="123"/>
      <c r="AD44" s="123"/>
      <c r="AE44" s="123"/>
      <c r="AF44" s="123"/>
      <c r="AG44" s="123"/>
      <c r="AH44" s="123"/>
      <c r="AI44" s="123"/>
    </row>
    <row r="45" spans="2:36" ht="15" customHeight="1" thickBot="1" x14ac:dyDescent="0.2">
      <c r="B45" s="1013"/>
      <c r="C45" s="1014"/>
      <c r="D45" s="1015"/>
      <c r="E45" s="1017"/>
      <c r="F45" s="1019"/>
      <c r="G45" s="1022">
        <f>G44+H44</f>
        <v>0</v>
      </c>
      <c r="H45" s="1023"/>
      <c r="I45" s="1021"/>
      <c r="J45" s="1019"/>
      <c r="K45" s="1022">
        <f>K44+L44</f>
        <v>6</v>
      </c>
      <c r="L45" s="1023"/>
      <c r="M45" s="1021"/>
      <c r="N45" s="1019"/>
      <c r="O45" s="1024">
        <f>O44+P44</f>
        <v>3</v>
      </c>
      <c r="P45" s="1015"/>
      <c r="Q45" s="1025"/>
      <c r="R45" s="1026"/>
      <c r="S45" s="1026"/>
      <c r="T45" s="1026"/>
      <c r="U45" s="1026"/>
      <c r="V45" s="1026"/>
      <c r="W45" s="1026"/>
      <c r="X45" s="1026"/>
      <c r="Y45" s="1026"/>
      <c r="Z45" s="1026"/>
      <c r="AA45" s="1026"/>
      <c r="AB45" s="1027"/>
    </row>
    <row r="46" spans="2:36" x14ac:dyDescent="0.15">
      <c r="B46" s="124" t="s">
        <v>300</v>
      </c>
      <c r="C46" s="53"/>
      <c r="D46" s="53"/>
      <c r="E46" s="54"/>
      <c r="F46" s="54"/>
      <c r="G46" s="54"/>
      <c r="H46" s="54"/>
      <c r="I46" s="54"/>
      <c r="J46" s="54"/>
      <c r="K46" s="54"/>
      <c r="L46" s="54"/>
      <c r="M46" s="54"/>
      <c r="N46" s="54"/>
      <c r="O46" s="54"/>
      <c r="P46" s="54"/>
      <c r="Q46" s="54"/>
      <c r="R46" s="54"/>
      <c r="S46" s="54"/>
      <c r="T46" s="54"/>
      <c r="U46" s="54"/>
      <c r="V46" s="54"/>
      <c r="W46" s="54"/>
      <c r="X46" s="54"/>
      <c r="Y46" s="54"/>
      <c r="Z46" s="54"/>
      <c r="AA46" s="54"/>
      <c r="AB46" s="54"/>
    </row>
    <row r="47" spans="2:36" x14ac:dyDescent="0.15">
      <c r="B47" s="124" t="s">
        <v>301</v>
      </c>
      <c r="C47" s="53"/>
      <c r="D47" s="53"/>
      <c r="E47" s="54"/>
      <c r="F47" s="54"/>
      <c r="G47" s="54"/>
      <c r="H47" s="54"/>
      <c r="I47" s="54"/>
      <c r="J47" s="54"/>
      <c r="K47" s="54"/>
      <c r="L47" s="54"/>
      <c r="M47" s="54"/>
      <c r="N47" s="54"/>
      <c r="O47" s="54"/>
      <c r="P47" s="54"/>
      <c r="Q47" s="54"/>
      <c r="R47" s="54"/>
      <c r="S47" s="54"/>
      <c r="T47" s="54"/>
      <c r="U47" s="54"/>
      <c r="V47" s="54"/>
      <c r="W47" s="54"/>
      <c r="X47" s="54"/>
      <c r="Y47" s="54"/>
      <c r="Z47" s="54"/>
      <c r="AA47" s="54"/>
      <c r="AB47" s="54"/>
    </row>
    <row r="48" spans="2:36" x14ac:dyDescent="0.15">
      <c r="B48" s="124" t="s">
        <v>302</v>
      </c>
      <c r="C48" s="53"/>
      <c r="D48" s="53"/>
      <c r="E48" s="54"/>
      <c r="F48" s="54"/>
      <c r="G48" s="54"/>
      <c r="H48" s="54"/>
      <c r="I48" s="54"/>
      <c r="J48" s="54"/>
      <c r="K48" s="54"/>
      <c r="L48" s="54"/>
      <c r="M48" s="54"/>
      <c r="N48" s="54"/>
      <c r="O48" s="54"/>
      <c r="P48" s="54"/>
      <c r="Q48" s="54"/>
      <c r="R48" s="54"/>
      <c r="S48" s="54"/>
      <c r="T48" s="54"/>
      <c r="U48" s="54"/>
      <c r="V48" s="54"/>
      <c r="W48" s="54"/>
      <c r="X48" s="54"/>
      <c r="Y48" s="54"/>
      <c r="Z48" s="54"/>
      <c r="AA48" s="54"/>
      <c r="AB48" s="54"/>
    </row>
    <row r="49" spans="2:28" x14ac:dyDescent="0.15">
      <c r="B49" s="124" t="s">
        <v>303</v>
      </c>
      <c r="C49" s="53"/>
      <c r="D49" s="53"/>
      <c r="E49" s="54"/>
      <c r="F49" s="54"/>
      <c r="G49" s="54"/>
      <c r="H49" s="54"/>
      <c r="I49" s="54"/>
      <c r="J49" s="54"/>
      <c r="K49" s="54"/>
      <c r="L49" s="54"/>
      <c r="M49" s="54"/>
      <c r="N49" s="54"/>
      <c r="O49" s="54"/>
      <c r="P49" s="54"/>
      <c r="Q49" s="54"/>
      <c r="R49" s="54"/>
      <c r="S49" s="54"/>
      <c r="T49" s="54"/>
      <c r="U49" s="54"/>
      <c r="V49" s="54"/>
      <c r="W49" s="54"/>
      <c r="X49" s="54"/>
      <c r="Y49" s="54"/>
      <c r="Z49" s="54"/>
      <c r="AA49" s="54"/>
      <c r="AB49" s="54"/>
    </row>
    <row r="50" spans="2:28" x14ac:dyDescent="0.15">
      <c r="B50" s="124" t="s">
        <v>304</v>
      </c>
      <c r="C50" s="53"/>
      <c r="D50" s="53"/>
      <c r="E50" s="54"/>
      <c r="F50" s="54"/>
      <c r="G50" s="54"/>
      <c r="H50" s="54"/>
      <c r="I50" s="54"/>
      <c r="J50" s="54"/>
      <c r="K50" s="54"/>
      <c r="L50" s="54"/>
      <c r="M50" s="54"/>
      <c r="N50" s="54"/>
      <c r="O50" s="54"/>
      <c r="P50" s="54"/>
      <c r="Q50" s="54"/>
      <c r="R50" s="54"/>
      <c r="S50" s="54"/>
      <c r="T50" s="54"/>
      <c r="U50" s="54"/>
      <c r="V50" s="54"/>
      <c r="W50" s="54"/>
      <c r="X50" s="54"/>
      <c r="Y50" s="54"/>
      <c r="Z50" s="54"/>
      <c r="AA50" s="54"/>
      <c r="AB50" s="54"/>
    </row>
    <row r="51" spans="2:28" x14ac:dyDescent="0.15">
      <c r="F51" s="53"/>
      <c r="G51" s="54"/>
      <c r="H51" s="54"/>
      <c r="I51" s="54"/>
      <c r="J51" s="54"/>
      <c r="K51" s="54"/>
      <c r="L51" s="54"/>
      <c r="M51" s="54"/>
      <c r="N51" s="54"/>
      <c r="O51" s="54"/>
      <c r="P51" s="54"/>
      <c r="Q51" s="54"/>
      <c r="R51" s="54"/>
      <c r="S51" s="54"/>
      <c r="T51" s="54"/>
      <c r="U51" s="54"/>
      <c r="V51" s="54"/>
      <c r="W51" s="54"/>
      <c r="X51" s="54"/>
    </row>
  </sheetData>
  <mergeCells count="40">
    <mergeCell ref="N44:N45"/>
    <mergeCell ref="G45:H45"/>
    <mergeCell ref="K45:L45"/>
    <mergeCell ref="O45:P45"/>
    <mergeCell ref="Q45:AB45"/>
    <mergeCell ref="M44:M45"/>
    <mergeCell ref="B44:D45"/>
    <mergeCell ref="E44:E45"/>
    <mergeCell ref="F44:F45"/>
    <mergeCell ref="I44:I45"/>
    <mergeCell ref="J44:J45"/>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11"/>
  <conditionalFormatting sqref="F2:S3">
    <cfRule type="cellIs" dxfId="0" priority="1" operator="equal">
      <formula>0</formula>
    </cfRule>
  </conditionalFormatting>
  <printOptions horizontalCentered="1" verticalCentered="1"/>
  <pageMargins left="0.19685039370078741" right="0.19685039370078741" top="0.78740157480314965" bottom="0" header="0.51181102362204722" footer="0.27559055118110237"/>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3393C-8389-4A7A-9747-2FBF45221E6C}">
  <sheetPr codeName="Sheet46"/>
  <dimension ref="B1:Z17"/>
  <sheetViews>
    <sheetView showGridLines="0" showZeros="0" view="pageBreakPreview" zoomScale="55" zoomScaleNormal="55" zoomScaleSheetLayoutView="55" workbookViewId="0">
      <selection activeCell="X2" sqref="X2:Z2"/>
    </sheetView>
  </sheetViews>
  <sheetFormatPr defaultColWidth="9" defaultRowHeight="12" x14ac:dyDescent="0.15"/>
  <cols>
    <col min="1" max="1" width="1.625" style="23" customWidth="1"/>
    <col min="2" max="13" width="8.75" style="23" customWidth="1"/>
    <col min="14" max="14" width="10.75" style="23" customWidth="1"/>
    <col min="15" max="26" width="8.75" style="23" customWidth="1"/>
    <col min="27" max="27" width="1.375" style="23" customWidth="1"/>
    <col min="28" max="16384" width="9" style="23"/>
  </cols>
  <sheetData>
    <row r="1" spans="2:26" x14ac:dyDescent="0.15">
      <c r="Z1" s="24"/>
    </row>
    <row r="2" spans="2:26" ht="24.95" customHeight="1" x14ac:dyDescent="0.15">
      <c r="B2" s="249" t="s">
        <v>623</v>
      </c>
      <c r="C2" s="60"/>
      <c r="D2" s="60"/>
      <c r="E2" s="60"/>
      <c r="F2" s="60"/>
      <c r="G2" s="60"/>
      <c r="H2" s="60"/>
      <c r="I2" s="60"/>
      <c r="J2" s="60"/>
      <c r="K2" s="60"/>
      <c r="L2" s="60"/>
      <c r="M2" s="60"/>
      <c r="N2" s="60"/>
      <c r="O2" s="250"/>
      <c r="P2" s="251"/>
      <c r="Q2" s="1028"/>
      <c r="R2" s="1029"/>
      <c r="S2" s="1029"/>
      <c r="T2" s="1029"/>
      <c r="U2" s="1030" t="s">
        <v>36</v>
      </c>
      <c r="V2" s="1031"/>
      <c r="W2" s="1032"/>
      <c r="X2" s="286" t="s">
        <v>626</v>
      </c>
      <c r="Y2" s="284"/>
      <c r="Z2" s="287"/>
    </row>
    <row r="3" spans="2:26" s="143" customFormat="1" ht="25.15" customHeight="1" x14ac:dyDescent="0.15">
      <c r="B3" s="463" t="s">
        <v>219</v>
      </c>
      <c r="C3" s="464"/>
      <c r="D3" s="465"/>
      <c r="E3" s="262" t="s">
        <v>97</v>
      </c>
      <c r="F3" s="263"/>
      <c r="G3" s="263"/>
      <c r="H3" s="264"/>
      <c r="I3" s="557" t="s">
        <v>244</v>
      </c>
      <c r="J3" s="1033"/>
      <c r="K3" s="558"/>
      <c r="L3" s="286" t="s">
        <v>99</v>
      </c>
      <c r="M3" s="284"/>
      <c r="N3" s="287"/>
      <c r="O3" s="471" t="s">
        <v>306</v>
      </c>
      <c r="P3" s="472"/>
      <c r="Q3" s="473"/>
      <c r="R3" s="605" t="s">
        <v>70</v>
      </c>
      <c r="S3" s="273"/>
      <c r="T3" s="274"/>
      <c r="U3" s="483" t="s">
        <v>10</v>
      </c>
      <c r="V3" s="484"/>
      <c r="W3" s="484"/>
      <c r="X3" s="296">
        <v>45642</v>
      </c>
      <c r="Y3" s="297"/>
      <c r="Z3" s="298"/>
    </row>
    <row r="4" spans="2:26" s="143" customFormat="1" ht="25.15" customHeight="1" x14ac:dyDescent="0.15">
      <c r="B4" s="495" t="s">
        <v>250</v>
      </c>
      <c r="C4" s="496"/>
      <c r="D4" s="497"/>
      <c r="E4" s="266" t="s">
        <v>98</v>
      </c>
      <c r="F4" s="267"/>
      <c r="G4" s="267"/>
      <c r="H4" s="289"/>
      <c r="I4" s="576" t="s">
        <v>251</v>
      </c>
      <c r="J4" s="621"/>
      <c r="K4" s="577"/>
      <c r="L4" s="286" t="s">
        <v>81</v>
      </c>
      <c r="M4" s="284"/>
      <c r="N4" s="287"/>
      <c r="O4" s="474"/>
      <c r="P4" s="475"/>
      <c r="Q4" s="476"/>
      <c r="R4" s="275" t="s">
        <v>71</v>
      </c>
      <c r="S4" s="276"/>
      <c r="T4" s="277"/>
      <c r="U4" s="486"/>
      <c r="V4" s="487"/>
      <c r="W4" s="487"/>
      <c r="X4" s="299"/>
      <c r="Y4" s="300"/>
      <c r="Z4" s="301"/>
    </row>
    <row r="5" spans="2:26" ht="49.9" customHeight="1" x14ac:dyDescent="0.15">
      <c r="B5" s="1034" t="s">
        <v>624</v>
      </c>
      <c r="C5" s="1035"/>
      <c r="D5" s="1035"/>
      <c r="E5" s="1035"/>
      <c r="F5" s="1035"/>
      <c r="G5" s="1035"/>
      <c r="H5" s="1035"/>
      <c r="I5" s="1035"/>
      <c r="J5" s="1035"/>
      <c r="K5" s="1035"/>
      <c r="L5" s="1035"/>
      <c r="M5" s="1035"/>
      <c r="N5" s="1035"/>
      <c r="O5" s="1035"/>
      <c r="P5" s="1035"/>
      <c r="Q5" s="1035"/>
      <c r="R5" s="1035"/>
      <c r="S5" s="1035"/>
      <c r="T5" s="1035"/>
      <c r="U5" s="1035"/>
      <c r="V5" s="1035"/>
      <c r="W5" s="1035"/>
      <c r="X5" s="1035"/>
      <c r="Y5" s="1035"/>
      <c r="Z5" s="1036"/>
    </row>
    <row r="6" spans="2:26" ht="49.9" customHeight="1" x14ac:dyDescent="0.15">
      <c r="B6" s="1037" t="s">
        <v>625</v>
      </c>
      <c r="C6" s="1038"/>
      <c r="D6" s="1038"/>
      <c r="E6" s="1038"/>
      <c r="F6" s="1038"/>
      <c r="G6" s="1038"/>
      <c r="H6" s="1038"/>
      <c r="I6" s="1038"/>
      <c r="J6" s="1038"/>
      <c r="K6" s="1038"/>
      <c r="L6" s="1038"/>
      <c r="M6" s="1038"/>
      <c r="N6" s="1038"/>
      <c r="O6" s="1038"/>
      <c r="P6" s="1038"/>
      <c r="Q6" s="1038"/>
      <c r="R6" s="1038"/>
      <c r="S6" s="1038"/>
      <c r="T6" s="1038"/>
      <c r="U6" s="1038"/>
      <c r="V6" s="1038"/>
      <c r="W6" s="1038"/>
      <c r="X6" s="1038"/>
      <c r="Y6" s="1038"/>
      <c r="Z6" s="1039"/>
    </row>
    <row r="7" spans="2:26" ht="100.15" customHeight="1" x14ac:dyDescent="0.15">
      <c r="B7" s="1040"/>
      <c r="C7" s="1041"/>
      <c r="D7" s="1041"/>
      <c r="E7" s="1041"/>
      <c r="F7" s="1041"/>
      <c r="G7" s="1041"/>
      <c r="H7" s="1041"/>
      <c r="I7" s="1041"/>
      <c r="J7" s="1041"/>
      <c r="K7" s="1041"/>
      <c r="L7" s="1041"/>
      <c r="M7" s="1041"/>
      <c r="N7" s="1041"/>
      <c r="O7" s="1041"/>
      <c r="P7" s="1041"/>
      <c r="Q7" s="1041"/>
      <c r="R7" s="1041"/>
      <c r="S7" s="1041"/>
      <c r="T7" s="1041"/>
      <c r="U7" s="1041"/>
      <c r="V7" s="1041"/>
      <c r="W7" s="1041"/>
      <c r="X7" s="1041"/>
      <c r="Y7" s="1041"/>
      <c r="Z7" s="1042"/>
    </row>
    <row r="8" spans="2:26" ht="49.9" customHeight="1" x14ac:dyDescent="0.15">
      <c r="B8" s="1040"/>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2"/>
    </row>
    <row r="9" spans="2:26" ht="100.15" customHeight="1" x14ac:dyDescent="0.15">
      <c r="B9" s="1040"/>
      <c r="C9" s="1041"/>
      <c r="D9" s="1041"/>
      <c r="E9" s="1041"/>
      <c r="F9" s="1041"/>
      <c r="G9" s="1041"/>
      <c r="H9" s="1041"/>
      <c r="I9" s="1041"/>
      <c r="J9" s="1041"/>
      <c r="K9" s="1041"/>
      <c r="L9" s="1041"/>
      <c r="M9" s="1041"/>
      <c r="N9" s="1041"/>
      <c r="O9" s="1041"/>
      <c r="P9" s="1041"/>
      <c r="Q9" s="1041"/>
      <c r="R9" s="1041"/>
      <c r="S9" s="1041"/>
      <c r="T9" s="1041"/>
      <c r="U9" s="1041"/>
      <c r="V9" s="1041"/>
      <c r="W9" s="1041"/>
      <c r="X9" s="1041"/>
      <c r="Y9" s="1041"/>
      <c r="Z9" s="1042"/>
    </row>
    <row r="10" spans="2:26" ht="49.9" customHeight="1" x14ac:dyDescent="0.15">
      <c r="B10" s="1040"/>
      <c r="C10" s="1041"/>
      <c r="D10" s="1041"/>
      <c r="E10" s="1041"/>
      <c r="F10" s="1041"/>
      <c r="G10" s="1041"/>
      <c r="H10" s="1041"/>
      <c r="I10" s="1041"/>
      <c r="J10" s="1041"/>
      <c r="K10" s="1041"/>
      <c r="L10" s="1041"/>
      <c r="M10" s="1041"/>
      <c r="N10" s="1041"/>
      <c r="O10" s="1041"/>
      <c r="P10" s="1041"/>
      <c r="Q10" s="1041"/>
      <c r="R10" s="1041"/>
      <c r="S10" s="1041"/>
      <c r="T10" s="1041"/>
      <c r="U10" s="1041"/>
      <c r="V10" s="1041"/>
      <c r="W10" s="1041"/>
      <c r="X10" s="1041"/>
      <c r="Y10" s="1041"/>
      <c r="Z10" s="1042"/>
    </row>
    <row r="11" spans="2:26" ht="100.15" customHeight="1" x14ac:dyDescent="0.15">
      <c r="B11" s="1040"/>
      <c r="C11" s="1041"/>
      <c r="D11" s="1041"/>
      <c r="E11" s="1041"/>
      <c r="F11" s="1041"/>
      <c r="G11" s="1041"/>
      <c r="H11" s="1041"/>
      <c r="I11" s="1041"/>
      <c r="J11" s="1041"/>
      <c r="K11" s="1041"/>
      <c r="L11" s="1041"/>
      <c r="M11" s="1041"/>
      <c r="N11" s="1041"/>
      <c r="O11" s="1041"/>
      <c r="P11" s="1041"/>
      <c r="Q11" s="1041"/>
      <c r="R11" s="1041"/>
      <c r="S11" s="1041"/>
      <c r="T11" s="1041"/>
      <c r="U11" s="1041"/>
      <c r="V11" s="1041"/>
      <c r="W11" s="1041"/>
      <c r="X11" s="1041"/>
      <c r="Y11" s="1041"/>
      <c r="Z11" s="1042"/>
    </row>
    <row r="12" spans="2:26" ht="49.9" customHeight="1" x14ac:dyDescent="0.15">
      <c r="B12" s="1040"/>
      <c r="C12" s="1041"/>
      <c r="D12" s="1041"/>
      <c r="E12" s="1041"/>
      <c r="F12" s="1041"/>
      <c r="G12" s="1041"/>
      <c r="H12" s="1041"/>
      <c r="I12" s="1041"/>
      <c r="J12" s="1041"/>
      <c r="K12" s="1041"/>
      <c r="L12" s="1041"/>
      <c r="M12" s="1041"/>
      <c r="N12" s="1041"/>
      <c r="O12" s="1041"/>
      <c r="P12" s="1041"/>
      <c r="Q12" s="1041"/>
      <c r="R12" s="1041"/>
      <c r="S12" s="1041"/>
      <c r="T12" s="1041"/>
      <c r="U12" s="1041"/>
      <c r="V12" s="1041"/>
      <c r="W12" s="1041"/>
      <c r="X12" s="1041"/>
      <c r="Y12" s="1041"/>
      <c r="Z12" s="1042"/>
    </row>
    <row r="13" spans="2:26" ht="100.15" customHeight="1" x14ac:dyDescent="0.15">
      <c r="B13" s="1040"/>
      <c r="C13" s="1041"/>
      <c r="D13" s="1041"/>
      <c r="E13" s="1041"/>
      <c r="F13" s="1041"/>
      <c r="G13" s="1041"/>
      <c r="H13" s="1041"/>
      <c r="I13" s="1041"/>
      <c r="J13" s="1041"/>
      <c r="K13" s="1041"/>
      <c r="L13" s="1041"/>
      <c r="M13" s="1041"/>
      <c r="N13" s="1041"/>
      <c r="O13" s="1041"/>
      <c r="P13" s="1041"/>
      <c r="Q13" s="1041"/>
      <c r="R13" s="1041"/>
      <c r="S13" s="1041"/>
      <c r="T13" s="1041"/>
      <c r="U13" s="1041"/>
      <c r="V13" s="1041"/>
      <c r="W13" s="1041"/>
      <c r="X13" s="1041"/>
      <c r="Y13" s="1041"/>
      <c r="Z13" s="1042"/>
    </row>
    <row r="14" spans="2:26" ht="49.9" customHeight="1" x14ac:dyDescent="0.15">
      <c r="B14" s="1040"/>
      <c r="C14" s="1041"/>
      <c r="D14" s="1041"/>
      <c r="E14" s="1041"/>
      <c r="F14" s="1041"/>
      <c r="G14" s="1041"/>
      <c r="H14" s="1041"/>
      <c r="I14" s="1041"/>
      <c r="J14" s="1041"/>
      <c r="K14" s="1041"/>
      <c r="L14" s="1041"/>
      <c r="M14" s="1041"/>
      <c r="N14" s="1041"/>
      <c r="O14" s="1041"/>
      <c r="P14" s="1041"/>
      <c r="Q14" s="1041"/>
      <c r="R14" s="1041"/>
      <c r="S14" s="1041"/>
      <c r="T14" s="1041"/>
      <c r="U14" s="1041"/>
      <c r="V14" s="1041"/>
      <c r="W14" s="1041"/>
      <c r="X14" s="1041"/>
      <c r="Y14" s="1041"/>
      <c r="Z14" s="1042"/>
    </row>
    <row r="15" spans="2:26" ht="100.15" customHeight="1" x14ac:dyDescent="0.15">
      <c r="B15" s="1043"/>
      <c r="C15" s="1044"/>
      <c r="D15" s="1044"/>
      <c r="E15" s="1044"/>
      <c r="F15" s="1044"/>
      <c r="G15" s="1044"/>
      <c r="H15" s="1044"/>
      <c r="I15" s="1044"/>
      <c r="J15" s="1044"/>
      <c r="K15" s="1044"/>
      <c r="L15" s="1044"/>
      <c r="M15" s="1044"/>
      <c r="N15" s="1044"/>
      <c r="O15" s="1044"/>
      <c r="P15" s="1044"/>
      <c r="Q15" s="1044"/>
      <c r="R15" s="1044"/>
      <c r="S15" s="1044"/>
      <c r="T15" s="1044"/>
      <c r="U15" s="1044"/>
      <c r="V15" s="1044"/>
      <c r="W15" s="1044"/>
      <c r="X15" s="1044"/>
      <c r="Y15" s="1044"/>
      <c r="Z15" s="1045"/>
    </row>
    <row r="16" spans="2:26" ht="9.75" customHeight="1" x14ac:dyDescent="0.15">
      <c r="B16" s="252"/>
      <c r="C16" s="252"/>
      <c r="D16" s="253"/>
      <c r="E16" s="254"/>
      <c r="F16" s="254"/>
      <c r="G16" s="254"/>
      <c r="H16" s="254"/>
      <c r="I16" s="254"/>
      <c r="J16" s="254"/>
      <c r="K16" s="254"/>
      <c r="L16" s="254"/>
      <c r="M16" s="254"/>
      <c r="N16" s="254"/>
      <c r="O16" s="254"/>
      <c r="P16" s="254"/>
      <c r="Q16" s="254"/>
      <c r="R16" s="254"/>
      <c r="S16" s="254"/>
      <c r="T16" s="254"/>
      <c r="U16" s="254"/>
      <c r="V16" s="254"/>
      <c r="W16" s="254"/>
      <c r="X16" s="254"/>
      <c r="Y16" s="254"/>
      <c r="Z16" s="254"/>
    </row>
    <row r="17" spans="3:3" x14ac:dyDescent="0.15">
      <c r="C17" s="143"/>
    </row>
  </sheetData>
  <mergeCells count="18">
    <mergeCell ref="B5:Z5"/>
    <mergeCell ref="B6:Z15"/>
    <mergeCell ref="X3:Z4"/>
    <mergeCell ref="B4:D4"/>
    <mergeCell ref="E4:H4"/>
    <mergeCell ref="I4:K4"/>
    <mergeCell ref="L4:N4"/>
    <mergeCell ref="R4:T4"/>
    <mergeCell ref="Q2:T2"/>
    <mergeCell ref="U2:W2"/>
    <mergeCell ref="X2:Z2"/>
    <mergeCell ref="B3:D3"/>
    <mergeCell ref="E3:H3"/>
    <mergeCell ref="I3:K3"/>
    <mergeCell ref="L3:N3"/>
    <mergeCell ref="O3:Q4"/>
    <mergeCell ref="R3:T3"/>
    <mergeCell ref="U3:W4"/>
  </mergeCells>
  <phoneticPr fontId="11"/>
  <printOptions horizontalCentered="1" verticalCentered="1"/>
  <pageMargins left="0.23622047244094491" right="0.23622047244094491" top="0.74803149606299213" bottom="0.74803149606299213" header="0.31496062992125984" footer="0.3149606299212598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80</vt:i4>
      </vt:variant>
    </vt:vector>
  </HeadingPairs>
  <TitlesOfParts>
    <vt:vector size="126" baseType="lpstr">
      <vt:lpstr>様式A-1</vt:lpstr>
      <vt:lpstr>様式A-2</vt:lpstr>
      <vt:lpstr>様式A-3</vt:lpstr>
      <vt:lpstr>様式B_001</vt:lpstr>
      <vt:lpstr>様式B_002</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様式D-1-2_001</vt:lpstr>
      <vt:lpstr>様式D-1-2_002</vt:lpstr>
      <vt:lpstr>様式D-2-1_001</vt:lpstr>
      <vt:lpstr>様式D-2-1_002</vt:lpstr>
      <vt:lpstr>様式D-2-1´_001</vt:lpstr>
      <vt:lpstr>様式D-2-1´_002</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様式D-3_PE</vt:lpstr>
      <vt:lpstr>様式E</vt:lpstr>
      <vt:lpstr>様式F </vt:lpstr>
      <vt:lpstr>様式G</vt:lpstr>
      <vt:lpstr>'様式A-1'!Print_Area</vt:lpstr>
      <vt:lpstr>'様式A-2'!Print_Area</vt:lpstr>
      <vt:lpstr>'様式A-3'!Print_Area</vt:lpstr>
      <vt:lpstr>様式B_001!Print_Area</vt:lpstr>
      <vt:lpstr>様式B_002!Print_Area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'様式D-1-2_001'!Print_Area</vt:lpstr>
      <vt:lpstr>'様式D-1-2_002'!Print_Area</vt:lpstr>
      <vt:lpstr>'様式D-2-1_001'!Print_Area</vt:lpstr>
      <vt:lpstr>'様式D-2-1_002'!Print_Area</vt:lpstr>
      <vt:lpstr>'様式D-2-1´_001'!Print_Area</vt:lpstr>
      <vt:lpstr>'様式D-2-1´_002'!Print_Area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'様式F '!Print_Area</vt:lpstr>
      <vt:lpstr>様式G!Print_Area</vt:lpstr>
      <vt:lpstr>'様式A-2'!Print_Titles</vt:lpstr>
      <vt:lpstr>'様式C-1-1'!Print_Titles</vt:lpstr>
      <vt:lpstr>'様式C-1-2'!Print_Titles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'様式D-1-2_001'!Print_Titles</vt:lpstr>
      <vt:lpstr>'様式D-1-2_002'!Print_Titles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'様式F '!Print_Titles</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053　日野</cp:lastModifiedBy>
  <cp:lastPrinted>2025-03-13T09:27:00Z</cp:lastPrinted>
  <dcterms:created xsi:type="dcterms:W3CDTF">2012-04-09T00:49:26Z</dcterms:created>
  <dcterms:modified xsi:type="dcterms:W3CDTF">2025-04-11T04:23:43Z</dcterms:modified>
</cp:coreProperties>
</file>