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7926\Box\070 2023年 案件フォルダ\000029942_山口23-00011_山口県Ｔ維持計画\99TMS\※登録のための点検調書の整理\トンネル別に整理\087_薬王寺\2022年10月28日\"/>
    </mc:Choice>
  </mc:AlternateContent>
  <xr:revisionPtr revIDLastSave="0" documentId="13_ncr:1_{01C1FFBA-1824-4A85-A5C9-889D378CD603}" xr6:coauthVersionLast="47" xr6:coauthVersionMax="47" xr10:uidLastSave="{00000000-0000-0000-0000-000000000000}"/>
  <bookViews>
    <workbookView xWindow="-30828" yWindow="-60" windowWidth="30936" windowHeight="16776" tabRatio="985" xr2:uid="{00000000-000D-0000-FFFF-FFFF00000000}"/>
  </bookViews>
  <sheets>
    <sheet name="様式A-1" sheetId="57" r:id="rId1"/>
    <sheet name="様式A-2" sheetId="58" r:id="rId2"/>
    <sheet name="様式A-3" sheetId="59" r:id="rId3"/>
    <sheet name="様式B(トンネル様式1P001)" sheetId="75" r:id="rId4"/>
    <sheet name="様式C-1-1" sheetId="76" r:id="rId5"/>
    <sheet name="様式C-1-2" sheetId="77" r:id="rId6"/>
    <sheet name="様式C-2" sheetId="78" r:id="rId7"/>
    <sheet name="様式D-1-1(トンネル様式2P001)" sheetId="79" r:id="rId8"/>
    <sheet name="様式D-1-1(トンネル様式2P001) (2)" sheetId="80" r:id="rId9"/>
    <sheet name="様式D-1-1(トンネル様式2P001) (3)" sheetId="81" r:id="rId10"/>
    <sheet name="様式D-1-1(トンネル様式2P001) (4)" sheetId="82" r:id="rId11"/>
    <sheet name="様式D-1-1(トンネル様式2P001) (5)" sheetId="83" r:id="rId12"/>
    <sheet name="様式D-1-1(トンネル様式2P001) (6)" sheetId="84" r:id="rId13"/>
    <sheet name="様式D-1-1(トンネル様式2P001) (7)" sheetId="85" r:id="rId14"/>
    <sheet name="様式D-1-1(トンネル様式2P001) (8)" sheetId="86" r:id="rId15"/>
    <sheet name="様式D-1-1(トンネル様式2P001) (9)" sheetId="87" r:id="rId16"/>
    <sheet name="様式D-1-1(トンネル様式2P001) (10)" sheetId="88" r:id="rId17"/>
    <sheet name="様式D-1-1(トンネル様式2P001) (11)" sheetId="89" r:id="rId18"/>
    <sheet name="様式D-1-2" sheetId="90" r:id="rId19"/>
    <sheet name="様式D-2-1´" sheetId="91" r:id="rId20"/>
    <sheet name="様式D-3_PS" sheetId="92" r:id="rId21"/>
    <sheet name="様式D-3_S01" sheetId="93" r:id="rId22"/>
    <sheet name="様式D-3_S02" sheetId="94" r:id="rId23"/>
    <sheet name="様式D-3_S03" sheetId="95" r:id="rId24"/>
    <sheet name="様式D-3_S04" sheetId="96" r:id="rId25"/>
    <sheet name="様式D-3_S05" sheetId="97" r:id="rId26"/>
    <sheet name="様式D-3_S06" sheetId="98" r:id="rId27"/>
    <sheet name="様式D-3_S07" sheetId="99" r:id="rId28"/>
    <sheet name="様式D-3_S08" sheetId="100" r:id="rId29"/>
    <sheet name="様式D-3_S09" sheetId="101" r:id="rId30"/>
    <sheet name="様式D-3_S10" sheetId="102" r:id="rId31"/>
    <sheet name="様式D-3_S11" sheetId="103" r:id="rId32"/>
    <sheet name="様式D-3_S12" sheetId="104" r:id="rId33"/>
    <sheet name="様式D-3_S13" sheetId="105" r:id="rId34"/>
    <sheet name="様式D-3_S14" sheetId="106" r:id="rId35"/>
    <sheet name="様式D-3_S15" sheetId="107" r:id="rId36"/>
    <sheet name="様式D-3_S16" sheetId="108" r:id="rId37"/>
    <sheet name="様式D-3_S17" sheetId="109" r:id="rId38"/>
    <sheet name="様式D-3_PE" sheetId="110" r:id="rId39"/>
    <sheet name="様式E" sheetId="111" r:id="rId40"/>
    <sheet name="様式F" sheetId="112" r:id="rId41"/>
    <sheet name="(参考)リスト" sheetId="74" r:id="rId42"/>
  </sheets>
  <externalReferences>
    <externalReference r:id="rId43"/>
    <externalReference r:id="rId44"/>
    <externalReference r:id="rId45"/>
    <externalReference r:id="rId46"/>
    <externalReference r:id="rId47"/>
    <externalReference r:id="rId48"/>
  </externalReferences>
  <definedNames>
    <definedName name="_xlnm.Print_Area" localSheetId="41">'(参考)リスト'!$A$3:$K$80</definedName>
    <definedName name="_xlnm.Print_Area" localSheetId="0">'様式A-1'!$B$2:$AB$29</definedName>
    <definedName name="_xlnm.Print_Area" localSheetId="1">'様式A-2'!$B$3:$AN$50</definedName>
    <definedName name="_xlnm.Print_Area" localSheetId="2">'様式A-3'!$B$3:$AI$36</definedName>
    <definedName name="_xlnm.Print_Area" localSheetId="3">'様式B(トンネル様式1P001)'!$A$1:$AA$93</definedName>
    <definedName name="_xlnm.Print_Area" localSheetId="4">'様式C-1-1'!$B$2:$Z$47</definedName>
    <definedName name="_xlnm.Print_Area" localSheetId="5">'様式C-1-2'!$B$2:$Z$43</definedName>
    <definedName name="_xlnm.Print_Area" localSheetId="6">'様式C-2'!$B$2:$Z$23</definedName>
    <definedName name="_xlnm.Print_Area" localSheetId="7">'様式D-1-1(トンネル様式2P001)'!$B$2:$W$43</definedName>
    <definedName name="_xlnm.Print_Area" localSheetId="16">'様式D-1-1(トンネル様式2P001) (10)'!$B$2:$W$43</definedName>
    <definedName name="_xlnm.Print_Area" localSheetId="17">'様式D-1-1(トンネル様式2P001) (11)'!$B$2:$W$43</definedName>
    <definedName name="_xlnm.Print_Area" localSheetId="8">'様式D-1-1(トンネル様式2P001) (2)'!$B$2:$W$43</definedName>
    <definedName name="_xlnm.Print_Area" localSheetId="9">'様式D-1-1(トンネル様式2P001) (3)'!$B$2:$W$43</definedName>
    <definedName name="_xlnm.Print_Area" localSheetId="10">'様式D-1-1(トンネル様式2P001) (4)'!$B$2:$W$43</definedName>
    <definedName name="_xlnm.Print_Area" localSheetId="11">'様式D-1-1(トンネル様式2P001) (5)'!$B$2:$W$43</definedName>
    <definedName name="_xlnm.Print_Area" localSheetId="12">'様式D-1-1(トンネル様式2P001) (6)'!$B$2:$W$43</definedName>
    <definedName name="_xlnm.Print_Area" localSheetId="13">'様式D-1-1(トンネル様式2P001) (7)'!$B$2:$W$43</definedName>
    <definedName name="_xlnm.Print_Area" localSheetId="14">'様式D-1-1(トンネル様式2P001) (8)'!$B$2:$W$43</definedName>
    <definedName name="_xlnm.Print_Area" localSheetId="15">'様式D-1-1(トンネル様式2P001) (9)'!$B$2:$W$43</definedName>
    <definedName name="_xlnm.Print_Area" localSheetId="18">'様式D-1-2'!$B$2:$Y$58</definedName>
    <definedName name="_xlnm.Print_Area" localSheetId="19">'様式D-2-1´'!$B$3:$AI$36</definedName>
    <definedName name="_xlnm.Print_Area" localSheetId="38">'様式D-3_PE'!$A$1:$AO$52</definedName>
    <definedName name="_xlnm.Print_Area" localSheetId="20">'様式D-3_PS'!$A$1:$AO$52</definedName>
    <definedName name="_xlnm.Print_Area" localSheetId="21">'様式D-3_S01'!$A$1:$AO$52</definedName>
    <definedName name="_xlnm.Print_Area" localSheetId="22">'様式D-3_S02'!$A$1:$AO$52</definedName>
    <definedName name="_xlnm.Print_Area" localSheetId="23">'様式D-3_S03'!$A$1:$AO$52</definedName>
    <definedName name="_xlnm.Print_Area" localSheetId="24">'様式D-3_S04'!$A$1:$AO$52</definedName>
    <definedName name="_xlnm.Print_Area" localSheetId="25">'様式D-3_S05'!$A$1:$AO$52</definedName>
    <definedName name="_xlnm.Print_Area" localSheetId="26">'様式D-3_S06'!$A$1:$AO$52</definedName>
    <definedName name="_xlnm.Print_Area" localSheetId="27">'様式D-3_S07'!$A$1:$AO$52</definedName>
    <definedName name="_xlnm.Print_Area" localSheetId="28">'様式D-3_S08'!$A$1:$AO$52</definedName>
    <definedName name="_xlnm.Print_Area" localSheetId="29">'様式D-3_S09'!$A$1:$AO$52</definedName>
    <definedName name="_xlnm.Print_Area" localSheetId="30">'様式D-3_S10'!$A$1:$AO$52</definedName>
    <definedName name="_xlnm.Print_Area" localSheetId="31">'様式D-3_S11'!$A$1:$AO$52</definedName>
    <definedName name="_xlnm.Print_Area" localSheetId="32">'様式D-3_S12'!$A$1:$AO$52</definedName>
    <definedName name="_xlnm.Print_Area" localSheetId="33">'様式D-3_S13'!$A$1:$AO$52</definedName>
    <definedName name="_xlnm.Print_Area" localSheetId="34">'様式D-3_S14'!$A$1:$AO$52</definedName>
    <definedName name="_xlnm.Print_Area" localSheetId="35">'様式D-3_S15'!$A$1:$AO$52</definedName>
    <definedName name="_xlnm.Print_Area" localSheetId="36">'様式D-3_S16'!$A$1:$AO$52</definedName>
    <definedName name="_xlnm.Print_Area" localSheetId="37">'様式D-3_S17'!$A$1:$AO$52</definedName>
    <definedName name="_xlnm.Print_Area" localSheetId="40">様式F!$B$1:$AN$50</definedName>
    <definedName name="_xlnm.Print_Titles" localSheetId="1">'様式A-2'!$3:$9</definedName>
    <definedName name="_xlnm.Print_Titles" localSheetId="4">'様式C-1-1'!$B:$B,'様式C-1-1'!$2:$8</definedName>
    <definedName name="_xlnm.Print_Titles" localSheetId="5">'様式C-1-2'!$B:$B,'様式C-1-2'!$2:$7</definedName>
    <definedName name="_xlnm.Print_Titles" localSheetId="6">'様式C-2'!$B:$B,'様式C-2'!$2:$6</definedName>
    <definedName name="_xlnm.Print_Titles" localSheetId="39">様式E!$1:$5</definedName>
    <definedName name="_xlnm.Print_Titles" localSheetId="40">様式F!$1:$9</definedName>
    <definedName name="Z_D77EBD73_782E_4A63_AC37_29D349B4D009_.wvu.Cols" localSheetId="4" hidden="1">'様式C-1-1'!#REF!</definedName>
    <definedName name="Z_D77EBD73_782E_4A63_AC37_29D349B4D009_.wvu.Cols" localSheetId="5" hidden="1">'様式C-1-2'!#REF!</definedName>
    <definedName name="Z_D77EBD73_782E_4A63_AC37_29D349B4D009_.wvu.Cols" localSheetId="6"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'様式B(トンネル様式1P001)'!$B$2:$Y$27</definedName>
    <definedName name="Z_D77EBD73_782E_4A63_AC37_29D349B4D009_.wvu.PrintArea" localSheetId="4" hidden="1">'様式C-1-1'!$B$2:$Y$45</definedName>
    <definedName name="Z_D77EBD73_782E_4A63_AC37_29D349B4D009_.wvu.PrintArea" localSheetId="5" hidden="1">'様式C-1-2'!#REF!</definedName>
    <definedName name="Z_D77EBD73_782E_4A63_AC37_29D349B4D009_.wvu.PrintArea" localSheetId="6" hidden="1">'様式C-2'!$B$2:$Z$21</definedName>
    <definedName name="Z_D77EBD73_782E_4A63_AC37_29D349B4D009_.wvu.PrintArea" localSheetId="7" hidden="1">'様式D-1-1(トンネル様式2P001)'!$B$2:$W$40</definedName>
    <definedName name="Z_D77EBD73_782E_4A63_AC37_29D349B4D009_.wvu.PrintArea" localSheetId="16" hidden="1">'様式D-1-1(トンネル様式2P001) (10)'!#REF!</definedName>
    <definedName name="Z_D77EBD73_782E_4A63_AC37_29D349B4D009_.wvu.PrintArea" localSheetId="17" hidden="1">'様式D-1-1(トンネル様式2P001) (11)'!#REF!</definedName>
    <definedName name="Z_D77EBD73_782E_4A63_AC37_29D349B4D009_.wvu.PrintArea" localSheetId="8" hidden="1">'様式D-1-1(トンネル様式2P001) (2)'!#REF!</definedName>
    <definedName name="Z_D77EBD73_782E_4A63_AC37_29D349B4D009_.wvu.PrintArea" localSheetId="9" hidden="1">'様式D-1-1(トンネル様式2P001) (3)'!#REF!</definedName>
    <definedName name="Z_D77EBD73_782E_4A63_AC37_29D349B4D009_.wvu.PrintArea" localSheetId="10" hidden="1">'様式D-1-1(トンネル様式2P001) (4)'!#REF!</definedName>
    <definedName name="Z_D77EBD73_782E_4A63_AC37_29D349B4D009_.wvu.PrintArea" localSheetId="11" hidden="1">'様式D-1-1(トンネル様式2P001) (5)'!#REF!</definedName>
    <definedName name="Z_D77EBD73_782E_4A63_AC37_29D349B4D009_.wvu.PrintArea" localSheetId="12" hidden="1">'様式D-1-1(トンネル様式2P001) (6)'!#REF!</definedName>
    <definedName name="Z_D77EBD73_782E_4A63_AC37_29D349B4D009_.wvu.PrintArea" localSheetId="13" hidden="1">'様式D-1-1(トンネル様式2P001) (7)'!#REF!</definedName>
    <definedName name="Z_D77EBD73_782E_4A63_AC37_29D349B4D009_.wvu.PrintArea" localSheetId="14" hidden="1">'様式D-1-1(トンネル様式2P001) (8)'!#REF!</definedName>
    <definedName name="Z_D77EBD73_782E_4A63_AC37_29D349B4D009_.wvu.PrintArea" localSheetId="15" hidden="1">'様式D-1-1(トンネル様式2P001) (9)'!#REF!</definedName>
    <definedName name="Z_D77EBD73_782E_4A63_AC37_29D349B4D009_.wvu.PrintArea" localSheetId="19" hidden="1">'様式D-2-1´'!$B$3:$AI$18</definedName>
    <definedName name="Z_D77EBD73_782E_4A63_AC37_29D349B4D009_.wvu.PrintArea" localSheetId="38" hidden="1">'様式D-3_PE'!#REF!</definedName>
    <definedName name="Z_D77EBD73_782E_4A63_AC37_29D349B4D009_.wvu.PrintArea" localSheetId="20" hidden="1">'様式D-3_PS'!$B$3:$AO$46</definedName>
    <definedName name="Z_D77EBD73_782E_4A63_AC37_29D349B4D009_.wvu.PrintArea" localSheetId="21" hidden="1">'様式D-3_S01'!#REF!</definedName>
    <definedName name="Z_D77EBD73_782E_4A63_AC37_29D349B4D009_.wvu.PrintArea" localSheetId="22" hidden="1">'様式D-3_S02'!#REF!</definedName>
    <definedName name="Z_D77EBD73_782E_4A63_AC37_29D349B4D009_.wvu.PrintArea" localSheetId="23" hidden="1">'様式D-3_S03'!#REF!</definedName>
    <definedName name="Z_D77EBD73_782E_4A63_AC37_29D349B4D009_.wvu.PrintArea" localSheetId="24" hidden="1">'様式D-3_S04'!#REF!</definedName>
    <definedName name="Z_D77EBD73_782E_4A63_AC37_29D349B4D009_.wvu.PrintArea" localSheetId="25" hidden="1">'様式D-3_S05'!#REF!</definedName>
    <definedName name="Z_D77EBD73_782E_4A63_AC37_29D349B4D009_.wvu.PrintArea" localSheetId="26" hidden="1">'様式D-3_S06'!#REF!</definedName>
    <definedName name="Z_D77EBD73_782E_4A63_AC37_29D349B4D009_.wvu.PrintArea" localSheetId="27" hidden="1">'様式D-3_S07'!#REF!</definedName>
    <definedName name="Z_D77EBD73_782E_4A63_AC37_29D349B4D009_.wvu.PrintArea" localSheetId="28" hidden="1">'様式D-3_S08'!#REF!</definedName>
    <definedName name="Z_D77EBD73_782E_4A63_AC37_29D349B4D009_.wvu.PrintArea" localSheetId="29" hidden="1">'様式D-3_S09'!#REF!</definedName>
    <definedName name="Z_D77EBD73_782E_4A63_AC37_29D349B4D009_.wvu.PrintArea" localSheetId="30" hidden="1">'様式D-3_S10'!#REF!</definedName>
    <definedName name="Z_D77EBD73_782E_4A63_AC37_29D349B4D009_.wvu.PrintArea" localSheetId="31" hidden="1">'様式D-3_S11'!#REF!</definedName>
    <definedName name="Z_D77EBD73_782E_4A63_AC37_29D349B4D009_.wvu.PrintArea" localSheetId="32" hidden="1">'様式D-3_S12'!#REF!</definedName>
    <definedName name="Z_D77EBD73_782E_4A63_AC37_29D349B4D009_.wvu.PrintArea" localSheetId="33" hidden="1">'様式D-3_S13'!#REF!</definedName>
    <definedName name="Z_D77EBD73_782E_4A63_AC37_29D349B4D009_.wvu.PrintArea" localSheetId="34" hidden="1">'様式D-3_S14'!#REF!</definedName>
    <definedName name="Z_D77EBD73_782E_4A63_AC37_29D349B4D009_.wvu.PrintArea" localSheetId="35" hidden="1">'様式D-3_S15'!#REF!</definedName>
    <definedName name="Z_D77EBD73_782E_4A63_AC37_29D349B4D009_.wvu.PrintArea" localSheetId="36" hidden="1">'様式D-3_S16'!#REF!</definedName>
    <definedName name="Z_D77EBD73_782E_4A63_AC37_29D349B4D009_.wvu.PrintArea" localSheetId="37" hidden="1">'様式D-3_S17'!#REF!</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3">[1]!テーブル1[対象箇所]</definedName>
    <definedName name="対象箇所" localSheetId="4">[2]!テーブル1[対象箇所]</definedName>
    <definedName name="対象箇所" localSheetId="7">[3]!テーブル1[対象箇所]</definedName>
    <definedName name="対象箇所" localSheetId="16">[3]!テーブル1[対象箇所]</definedName>
    <definedName name="対象箇所" localSheetId="17">[3]!テーブル1[対象箇所]</definedName>
    <definedName name="対象箇所" localSheetId="8">[3]!テーブル1[対象箇所]</definedName>
    <definedName name="対象箇所" localSheetId="9">[3]!テーブル1[対象箇所]</definedName>
    <definedName name="対象箇所" localSheetId="10">[3]!テーブル1[対象箇所]</definedName>
    <definedName name="対象箇所" localSheetId="11">[3]!テーブル1[対象箇所]</definedName>
    <definedName name="対象箇所" localSheetId="12">[3]!テーブル1[対象箇所]</definedName>
    <definedName name="対象箇所" localSheetId="13">[3]!テーブル1[対象箇所]</definedName>
    <definedName name="対象箇所" localSheetId="14">[3]!テーブル1[対象箇所]</definedName>
    <definedName name="対象箇所" localSheetId="15">[3]!テーブル1[対象箇所]</definedName>
    <definedName name="対象箇所" localSheetId="18">[4]!テーブル1[対象箇所]</definedName>
    <definedName name="対象箇所" localSheetId="19">[5]!テーブル1[対象箇所]</definedName>
    <definedName name="対象箇所" localSheetId="38">[6]!テーブル1[対象箇所]</definedName>
    <definedName name="対象箇所" localSheetId="21">[6]!テーブル1[対象箇所]</definedName>
    <definedName name="対象箇所" localSheetId="22">[6]!テーブル1[対象箇所]</definedName>
    <definedName name="対象箇所" localSheetId="23">[6]!テーブル1[対象箇所]</definedName>
    <definedName name="対象箇所" localSheetId="24">[6]!テーブル1[対象箇所]</definedName>
    <definedName name="対象箇所" localSheetId="25">[6]!テーブル1[対象箇所]</definedName>
    <definedName name="対象箇所" localSheetId="26">[6]!テーブル1[対象箇所]</definedName>
    <definedName name="対象箇所" localSheetId="27">[6]!テーブル1[対象箇所]</definedName>
    <definedName name="対象箇所" localSheetId="28">[6]!テーブル1[対象箇所]</definedName>
    <definedName name="対象箇所" localSheetId="29">[6]!テーブル1[対象箇所]</definedName>
    <definedName name="対象箇所" localSheetId="30">[6]!テーブル1[対象箇所]</definedName>
    <definedName name="対象箇所" localSheetId="31">[6]!テーブル1[対象箇所]</definedName>
    <definedName name="対象箇所" localSheetId="32">[6]!テーブル1[対象箇所]</definedName>
    <definedName name="対象箇所" localSheetId="33">[6]!テーブル1[対象箇所]</definedName>
    <definedName name="対象箇所" localSheetId="34">[6]!テーブル1[対象箇所]</definedName>
    <definedName name="対象箇所" localSheetId="35">[6]!テーブル1[対象箇所]</definedName>
    <definedName name="対象箇所" localSheetId="36">[6]!テーブル1[対象箇所]</definedName>
    <definedName name="対象箇所" localSheetId="37">[6]!テーブル1[対象箇所]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T43" i="112" l="1"/>
  <c r="AT42" i="112"/>
  <c r="AT41" i="112"/>
  <c r="AT40" i="112"/>
  <c r="AT39" i="112"/>
  <c r="AT38" i="112"/>
  <c r="AT37" i="112"/>
  <c r="AT36" i="112"/>
  <c r="AT35" i="112"/>
  <c r="AT34" i="112"/>
  <c r="AT33" i="112"/>
  <c r="AT32" i="112"/>
  <c r="AT31" i="112"/>
  <c r="AT30" i="112"/>
  <c r="AT29" i="112"/>
  <c r="K28" i="112"/>
  <c r="C28" i="112"/>
  <c r="K25" i="112"/>
  <c r="C25" i="112"/>
  <c r="AI24" i="112"/>
  <c r="K23" i="112"/>
  <c r="C22" i="112"/>
  <c r="C20" i="112"/>
  <c r="AI18" i="112"/>
  <c r="K17" i="112"/>
  <c r="C17" i="112"/>
  <c r="K15" i="112"/>
  <c r="C14" i="112"/>
  <c r="AG12" i="112"/>
  <c r="J12" i="112"/>
  <c r="I12" i="112"/>
  <c r="B12" i="112"/>
  <c r="X11" i="112"/>
  <c r="I11" i="112"/>
  <c r="B11" i="112"/>
  <c r="P10" i="112"/>
  <c r="Y35" i="110"/>
  <c r="AJ32" i="110"/>
  <c r="AI32" i="110"/>
  <c r="AI35" i="110" s="1"/>
  <c r="BR5" i="110" s="1"/>
  <c r="X28" i="112" s="1"/>
  <c r="AH32" i="110"/>
  <c r="AG32" i="110"/>
  <c r="AG35" i="110" s="1"/>
  <c r="AF32" i="110"/>
  <c r="AE32" i="110"/>
  <c r="AE35" i="110" s="1"/>
  <c r="BO5" i="110" s="1"/>
  <c r="U28" i="112" s="1"/>
  <c r="AD32" i="110"/>
  <c r="AD35" i="110" s="1"/>
  <c r="BN5" i="110" s="1"/>
  <c r="T28" i="112" s="1"/>
  <c r="AC32" i="110"/>
  <c r="AC33" i="110" s="1"/>
  <c r="AB32" i="110"/>
  <c r="AA32" i="110"/>
  <c r="Z32" i="110"/>
  <c r="BX5" i="110" s="1"/>
  <c r="AD28" i="112" s="1"/>
  <c r="Y32" i="110"/>
  <c r="AJ31" i="110"/>
  <c r="AI31" i="110"/>
  <c r="AH31" i="110"/>
  <c r="AG31" i="110"/>
  <c r="AF31" i="110"/>
  <c r="CD5" i="110" s="1"/>
  <c r="AJ28" i="112" s="1"/>
  <c r="AE31" i="110"/>
  <c r="CC5" i="110" s="1"/>
  <c r="AI28" i="112" s="1"/>
  <c r="AD31" i="110"/>
  <c r="CB5" i="110" s="1"/>
  <c r="AH28" i="112" s="1"/>
  <c r="AC31" i="110"/>
  <c r="CA5" i="110" s="1"/>
  <c r="AG28" i="112" s="1"/>
  <c r="AQ30" i="110"/>
  <c r="AQ29" i="110"/>
  <c r="AQ28" i="110"/>
  <c r="AQ27" i="110"/>
  <c r="AQ26" i="110"/>
  <c r="AQ25" i="110"/>
  <c r="AQ24" i="110"/>
  <c r="AQ23" i="110"/>
  <c r="AQ22" i="110"/>
  <c r="AQ21" i="110"/>
  <c r="AQ20" i="110"/>
  <c r="AQ19" i="110"/>
  <c r="AQ18" i="110"/>
  <c r="AQ17" i="110"/>
  <c r="AQ16" i="110"/>
  <c r="AQ15" i="110"/>
  <c r="AQ14" i="110"/>
  <c r="AQ13" i="110"/>
  <c r="AQ12" i="110"/>
  <c r="AQ11" i="110"/>
  <c r="CH5" i="110"/>
  <c r="AN28" i="112" s="1"/>
  <c r="CG5" i="110"/>
  <c r="AM28" i="112" s="1"/>
  <c r="CF5" i="110"/>
  <c r="AL28" i="112" s="1"/>
  <c r="CE5" i="110"/>
  <c r="AK28" i="112" s="1"/>
  <c r="BW5" i="110"/>
  <c r="AC28" i="112" s="1"/>
  <c r="BP5" i="110"/>
  <c r="V28" i="112" s="1"/>
  <c r="BI5" i="110"/>
  <c r="O28" i="112" s="1"/>
  <c r="BH5" i="110"/>
  <c r="N28" i="112" s="1"/>
  <c r="BF5" i="110"/>
  <c r="L28" i="112" s="1"/>
  <c r="BE5" i="110"/>
  <c r="BD5" i="110"/>
  <c r="J28" i="112" s="1"/>
  <c r="BC5" i="110"/>
  <c r="I28" i="112" s="1"/>
  <c r="BB5" i="110"/>
  <c r="H28" i="112" s="1"/>
  <c r="BA5" i="110"/>
  <c r="G28" i="112" s="1"/>
  <c r="AZ5" i="110"/>
  <c r="F28" i="112" s="1"/>
  <c r="AW5" i="110"/>
  <c r="AV5" i="110"/>
  <c r="B28" i="112" s="1"/>
  <c r="AI35" i="109"/>
  <c r="BR5" i="109" s="1"/>
  <c r="X27" i="112" s="1"/>
  <c r="AH35" i="109"/>
  <c r="BQ5" i="109" s="1"/>
  <c r="W27" i="112" s="1"/>
  <c r="AG35" i="109"/>
  <c r="BP5" i="109" s="1"/>
  <c r="V27" i="112" s="1"/>
  <c r="AS34" i="109"/>
  <c r="AQ34" i="109"/>
  <c r="AG33" i="109"/>
  <c r="AJ32" i="109"/>
  <c r="AI32" i="109"/>
  <c r="AH32" i="109"/>
  <c r="AG32" i="109"/>
  <c r="AF32" i="109"/>
  <c r="BE5" i="109" s="1"/>
  <c r="K27" i="112" s="1"/>
  <c r="AE32" i="109"/>
  <c r="BD5" i="109" s="1"/>
  <c r="J27" i="112" s="1"/>
  <c r="AD32" i="109"/>
  <c r="AD35" i="109" s="1"/>
  <c r="BN5" i="109" s="1"/>
  <c r="T27" i="112" s="1"/>
  <c r="AC32" i="109"/>
  <c r="AC35" i="109" s="1"/>
  <c r="AB32" i="109"/>
  <c r="AA32" i="109"/>
  <c r="AA35" i="109" s="1"/>
  <c r="BL5" i="109" s="1"/>
  <c r="R27" i="112" s="1"/>
  <c r="Z32" i="109"/>
  <c r="AR35" i="109" s="1"/>
  <c r="Y32" i="109"/>
  <c r="BW5" i="109" s="1"/>
  <c r="AC27" i="112" s="1"/>
  <c r="AJ31" i="109"/>
  <c r="CH5" i="109" s="1"/>
  <c r="AN27" i="112" s="1"/>
  <c r="AI31" i="109"/>
  <c r="CG5" i="109" s="1"/>
  <c r="AM27" i="112" s="1"/>
  <c r="AH31" i="109"/>
  <c r="AG31" i="109"/>
  <c r="AF31" i="109"/>
  <c r="AE31" i="109"/>
  <c r="AD31" i="109"/>
  <c r="AC31" i="109"/>
  <c r="CA5" i="109" s="1"/>
  <c r="AG27" i="112" s="1"/>
  <c r="AQ30" i="109"/>
  <c r="AQ29" i="109"/>
  <c r="AQ28" i="109"/>
  <c r="AQ27" i="109"/>
  <c r="AQ26" i="109"/>
  <c r="AQ25" i="109"/>
  <c r="AQ24" i="109"/>
  <c r="AQ23" i="109"/>
  <c r="AQ22" i="109"/>
  <c r="AQ21" i="109"/>
  <c r="AQ20" i="109"/>
  <c r="AQ19" i="109"/>
  <c r="AQ18" i="109"/>
  <c r="AQ17" i="109"/>
  <c r="AQ16" i="109"/>
  <c r="AQ15" i="109"/>
  <c r="AQ14" i="109"/>
  <c r="AQ13" i="109"/>
  <c r="AQ12" i="109"/>
  <c r="AQ11" i="109"/>
  <c r="CF5" i="109"/>
  <c r="AL27" i="112" s="1"/>
  <c r="CE5" i="109"/>
  <c r="AK27" i="112" s="1"/>
  <c r="CD5" i="109"/>
  <c r="AJ27" i="112" s="1"/>
  <c r="CC5" i="109"/>
  <c r="AI27" i="112" s="1"/>
  <c r="CB5" i="109"/>
  <c r="AH27" i="112" s="1"/>
  <c r="BX5" i="109"/>
  <c r="AD27" i="112" s="1"/>
  <c r="BM5" i="109"/>
  <c r="S27" i="112" s="1"/>
  <c r="BI5" i="109"/>
  <c r="O27" i="112" s="1"/>
  <c r="BH5" i="109"/>
  <c r="N27" i="112" s="1"/>
  <c r="BG5" i="109"/>
  <c r="M27" i="112" s="1"/>
  <c r="BF5" i="109"/>
  <c r="L27" i="112" s="1"/>
  <c r="BB5" i="109"/>
  <c r="H27" i="112" s="1"/>
  <c r="BA5" i="109"/>
  <c r="G27" i="112" s="1"/>
  <c r="AZ5" i="109"/>
  <c r="F27" i="112" s="1"/>
  <c r="AY5" i="109"/>
  <c r="E27" i="112" s="1"/>
  <c r="AX5" i="109"/>
  <c r="D27" i="112" s="1"/>
  <c r="AW5" i="109"/>
  <c r="C27" i="112" s="1"/>
  <c r="AV5" i="109"/>
  <c r="B27" i="112" s="1"/>
  <c r="AD35" i="108"/>
  <c r="BN5" i="108" s="1"/>
  <c r="T26" i="112" s="1"/>
  <c r="Y35" i="108"/>
  <c r="AJ32" i="108"/>
  <c r="AI32" i="108"/>
  <c r="AH32" i="108"/>
  <c r="AH35" i="108" s="1"/>
  <c r="BQ5" i="108" s="1"/>
  <c r="W26" i="112" s="1"/>
  <c r="AG32" i="108"/>
  <c r="AG35" i="108" s="1"/>
  <c r="AF32" i="108"/>
  <c r="AE32" i="108"/>
  <c r="AE35" i="108" s="1"/>
  <c r="BO5" i="108" s="1"/>
  <c r="U26" i="112" s="1"/>
  <c r="AD32" i="108"/>
  <c r="AC32" i="108"/>
  <c r="AC33" i="108" s="1"/>
  <c r="AB32" i="108"/>
  <c r="BA5" i="108" s="1"/>
  <c r="G26" i="112" s="1"/>
  <c r="AA32" i="108"/>
  <c r="Z32" i="108"/>
  <c r="Z35" i="108" s="1"/>
  <c r="Y32" i="108"/>
  <c r="AQ34" i="108" s="1"/>
  <c r="AJ31" i="108"/>
  <c r="AI31" i="108"/>
  <c r="AH31" i="108"/>
  <c r="CF5" i="108" s="1"/>
  <c r="AL26" i="112" s="1"/>
  <c r="AG31" i="108"/>
  <c r="CE5" i="108" s="1"/>
  <c r="AK26" i="112" s="1"/>
  <c r="AF31" i="108"/>
  <c r="CD5" i="108" s="1"/>
  <c r="AJ26" i="112" s="1"/>
  <c r="AE31" i="108"/>
  <c r="CC5" i="108" s="1"/>
  <c r="AI26" i="112" s="1"/>
  <c r="AD31" i="108"/>
  <c r="AC31" i="108"/>
  <c r="AQ30" i="108"/>
  <c r="AQ29" i="108"/>
  <c r="AQ28" i="108"/>
  <c r="AQ27" i="108"/>
  <c r="AQ26" i="108"/>
  <c r="AQ25" i="108"/>
  <c r="AQ24" i="108"/>
  <c r="AQ23" i="108"/>
  <c r="AQ22" i="108"/>
  <c r="AQ21" i="108"/>
  <c r="AQ20" i="108"/>
  <c r="AQ19" i="108"/>
  <c r="AQ18" i="108"/>
  <c r="AQ17" i="108"/>
  <c r="AQ16" i="108"/>
  <c r="AQ15" i="108"/>
  <c r="AQ14" i="108"/>
  <c r="AQ13" i="108"/>
  <c r="AQ12" i="108"/>
  <c r="AQ11" i="108"/>
  <c r="CH5" i="108"/>
  <c r="AN26" i="112" s="1"/>
  <c r="CG5" i="108"/>
  <c r="AM26" i="112" s="1"/>
  <c r="CB5" i="108"/>
  <c r="AH26" i="112" s="1"/>
  <c r="CA5" i="108"/>
  <c r="AG26" i="112" s="1"/>
  <c r="BY5" i="108"/>
  <c r="AE26" i="112" s="1"/>
  <c r="BX5" i="108"/>
  <c r="AD26" i="112" s="1"/>
  <c r="BW5" i="108"/>
  <c r="AC26" i="112" s="1"/>
  <c r="BK5" i="108"/>
  <c r="Q26" i="112" s="1"/>
  <c r="BJ5" i="108"/>
  <c r="P26" i="112" s="1"/>
  <c r="BH5" i="108"/>
  <c r="N26" i="112" s="1"/>
  <c r="BF5" i="108"/>
  <c r="L26" i="112" s="1"/>
  <c r="BE5" i="108"/>
  <c r="K26" i="112" s="1"/>
  <c r="BD5" i="108"/>
  <c r="J26" i="112" s="1"/>
  <c r="BC5" i="108"/>
  <c r="I26" i="112" s="1"/>
  <c r="AZ5" i="108"/>
  <c r="F26" i="112" s="1"/>
  <c r="AX5" i="108"/>
  <c r="D26" i="112" s="1"/>
  <c r="AW5" i="108"/>
  <c r="C26" i="112" s="1"/>
  <c r="AV5" i="108"/>
  <c r="B26" i="112" s="1"/>
  <c r="AI35" i="107"/>
  <c r="BR5" i="107" s="1"/>
  <c r="X25" i="112" s="1"/>
  <c r="AS34" i="107"/>
  <c r="AJ32" i="107"/>
  <c r="AI32" i="107"/>
  <c r="AH32" i="107"/>
  <c r="AH35" i="107" s="1"/>
  <c r="BQ5" i="107" s="1"/>
  <c r="W25" i="112" s="1"/>
  <c r="AG32" i="107"/>
  <c r="AF32" i="107"/>
  <c r="AE32" i="107"/>
  <c r="AE35" i="107" s="1"/>
  <c r="AD32" i="107"/>
  <c r="AD35" i="107" s="1"/>
  <c r="BN5" i="107" s="1"/>
  <c r="T25" i="112" s="1"/>
  <c r="AC32" i="107"/>
  <c r="AC35" i="107" s="1"/>
  <c r="AB32" i="107"/>
  <c r="AA32" i="107"/>
  <c r="AA35" i="107" s="1"/>
  <c r="BL5" i="107" s="1"/>
  <c r="R25" i="112" s="1"/>
  <c r="Z32" i="107"/>
  <c r="AY5" i="107" s="1"/>
  <c r="E25" i="112" s="1"/>
  <c r="Y32" i="107"/>
  <c r="AJ31" i="107"/>
  <c r="CH5" i="107" s="1"/>
  <c r="AN25" i="112" s="1"/>
  <c r="AI31" i="107"/>
  <c r="AH31" i="107"/>
  <c r="AG31" i="107"/>
  <c r="AF31" i="107"/>
  <c r="AE31" i="107"/>
  <c r="CC5" i="107" s="1"/>
  <c r="AI25" i="112" s="1"/>
  <c r="AD31" i="107"/>
  <c r="CB5" i="107" s="1"/>
  <c r="AH25" i="112" s="1"/>
  <c r="AC31" i="107"/>
  <c r="CA5" i="107" s="1"/>
  <c r="AG25" i="112" s="1"/>
  <c r="AQ30" i="107"/>
  <c r="AQ29" i="107"/>
  <c r="AQ28" i="107"/>
  <c r="AQ27" i="107"/>
  <c r="AQ26" i="107"/>
  <c r="AQ25" i="107"/>
  <c r="AQ24" i="107"/>
  <c r="AQ23" i="107"/>
  <c r="AQ22" i="107"/>
  <c r="AQ21" i="107"/>
  <c r="AQ20" i="107"/>
  <c r="AQ19" i="107"/>
  <c r="AQ18" i="107"/>
  <c r="AQ17" i="107"/>
  <c r="AQ16" i="107"/>
  <c r="AQ15" i="107"/>
  <c r="AQ14" i="107"/>
  <c r="AQ13" i="107"/>
  <c r="AQ12" i="107"/>
  <c r="AQ11" i="107"/>
  <c r="CG5" i="107"/>
  <c r="AM25" i="112" s="1"/>
  <c r="CF5" i="107"/>
  <c r="AL25" i="112" s="1"/>
  <c r="CE5" i="107"/>
  <c r="AK25" i="112" s="1"/>
  <c r="CD5" i="107"/>
  <c r="AJ25" i="112" s="1"/>
  <c r="BX5" i="107"/>
  <c r="AD25" i="112" s="1"/>
  <c r="BO5" i="107"/>
  <c r="U25" i="112" s="1"/>
  <c r="BI5" i="107"/>
  <c r="O25" i="112" s="1"/>
  <c r="BH5" i="107"/>
  <c r="N25" i="112" s="1"/>
  <c r="BG5" i="107"/>
  <c r="M25" i="112" s="1"/>
  <c r="BE5" i="107"/>
  <c r="BC5" i="107"/>
  <c r="I25" i="112" s="1"/>
  <c r="BB5" i="107"/>
  <c r="H25" i="112" s="1"/>
  <c r="BA5" i="107"/>
  <c r="G25" i="112" s="1"/>
  <c r="AZ5" i="107"/>
  <c r="F25" i="112" s="1"/>
  <c r="AW5" i="107"/>
  <c r="AV5" i="107"/>
  <c r="B25" i="112" s="1"/>
  <c r="AH35" i="106"/>
  <c r="BQ5" i="106" s="1"/>
  <c r="W24" i="112" s="1"/>
  <c r="AG35" i="106"/>
  <c r="BP5" i="106" s="1"/>
  <c r="V24" i="112" s="1"/>
  <c r="AQ34" i="106"/>
  <c r="AG33" i="106"/>
  <c r="AJ32" i="106"/>
  <c r="BI5" i="106" s="1"/>
  <c r="O24" i="112" s="1"/>
  <c r="AI32" i="106"/>
  <c r="AH32" i="106"/>
  <c r="AG32" i="106"/>
  <c r="AF32" i="106"/>
  <c r="AE32" i="106"/>
  <c r="AE35" i="106" s="1"/>
  <c r="BO5" i="106" s="1"/>
  <c r="U24" i="112" s="1"/>
  <c r="AD32" i="106"/>
  <c r="BC5" i="106" s="1"/>
  <c r="I24" i="112" s="1"/>
  <c r="AC32" i="106"/>
  <c r="AC35" i="106" s="1"/>
  <c r="BM5" i="106" s="1"/>
  <c r="S24" i="112" s="1"/>
  <c r="AB32" i="106"/>
  <c r="AA35" i="106" s="1"/>
  <c r="BL5" i="106" s="1"/>
  <c r="R24" i="112" s="1"/>
  <c r="AA32" i="106"/>
  <c r="Z32" i="106"/>
  <c r="Z35" i="106" s="1"/>
  <c r="BK5" i="106" s="1"/>
  <c r="Q24" i="112" s="1"/>
  <c r="Y32" i="106"/>
  <c r="Y33" i="106" s="1"/>
  <c r="AJ31" i="106"/>
  <c r="CH5" i="106" s="1"/>
  <c r="AN24" i="112" s="1"/>
  <c r="AI31" i="106"/>
  <c r="CG5" i="106" s="1"/>
  <c r="AM24" i="112" s="1"/>
  <c r="AH31" i="106"/>
  <c r="CF5" i="106" s="1"/>
  <c r="AL24" i="112" s="1"/>
  <c r="AG31" i="106"/>
  <c r="AF31" i="106"/>
  <c r="AE31" i="106"/>
  <c r="AD31" i="106"/>
  <c r="AC31" i="106"/>
  <c r="CA5" i="106" s="1"/>
  <c r="AG24" i="112" s="1"/>
  <c r="AQ30" i="106"/>
  <c r="AQ29" i="106"/>
  <c r="AQ28" i="106"/>
  <c r="AQ27" i="106"/>
  <c r="AQ26" i="106"/>
  <c r="AQ25" i="106"/>
  <c r="AQ24" i="106"/>
  <c r="AQ23" i="106"/>
  <c r="AQ22" i="106"/>
  <c r="AQ21" i="106"/>
  <c r="AQ20" i="106"/>
  <c r="AQ19" i="106"/>
  <c r="AQ18" i="106"/>
  <c r="AQ17" i="106"/>
  <c r="AQ16" i="106"/>
  <c r="AQ15" i="106"/>
  <c r="AQ14" i="106"/>
  <c r="AQ13" i="106"/>
  <c r="AQ12" i="106"/>
  <c r="AQ11" i="106"/>
  <c r="CE5" i="106"/>
  <c r="AK24" i="112" s="1"/>
  <c r="CD5" i="106"/>
  <c r="AJ24" i="112" s="1"/>
  <c r="CC5" i="106"/>
  <c r="CB5" i="106"/>
  <c r="AH24" i="112" s="1"/>
  <c r="BZ5" i="106"/>
  <c r="AF24" i="112" s="1"/>
  <c r="BX5" i="106"/>
  <c r="AD24" i="112" s="1"/>
  <c r="BW5" i="106"/>
  <c r="AC24" i="112" s="1"/>
  <c r="BH5" i="106"/>
  <c r="N24" i="112" s="1"/>
  <c r="BG5" i="106"/>
  <c r="M24" i="112" s="1"/>
  <c r="BF5" i="106"/>
  <c r="L24" i="112" s="1"/>
  <c r="BE5" i="106"/>
  <c r="K24" i="112" s="1"/>
  <c r="BB5" i="106"/>
  <c r="H24" i="112" s="1"/>
  <c r="AZ5" i="106"/>
  <c r="F24" i="112" s="1"/>
  <c r="AY5" i="106"/>
  <c r="E24" i="112" s="1"/>
  <c r="AX5" i="106"/>
  <c r="D24" i="112" s="1"/>
  <c r="AW5" i="106"/>
  <c r="C24" i="112" s="1"/>
  <c r="AV5" i="106"/>
  <c r="B24" i="112" s="1"/>
  <c r="AR35" i="105"/>
  <c r="AH35" i="105"/>
  <c r="Z35" i="105"/>
  <c r="BK5" i="105" s="1"/>
  <c r="Q23" i="112" s="1"/>
  <c r="AJ32" i="105"/>
  <c r="AI32" i="105"/>
  <c r="AH32" i="105"/>
  <c r="AG32" i="105"/>
  <c r="AG35" i="105" s="1"/>
  <c r="AQ35" i="105" s="1"/>
  <c r="AF32" i="105"/>
  <c r="AE32" i="105"/>
  <c r="AE35" i="105" s="1"/>
  <c r="BO5" i="105" s="1"/>
  <c r="U23" i="112" s="1"/>
  <c r="AD32" i="105"/>
  <c r="AD35" i="105" s="1"/>
  <c r="BN5" i="105" s="1"/>
  <c r="T23" i="112" s="1"/>
  <c r="AC32" i="105"/>
  <c r="AC35" i="105" s="1"/>
  <c r="AB32" i="105"/>
  <c r="AA32" i="105"/>
  <c r="Z32" i="105"/>
  <c r="Y32" i="105"/>
  <c r="Y35" i="105" s="1"/>
  <c r="AJ31" i="105"/>
  <c r="AI31" i="105"/>
  <c r="AH31" i="105"/>
  <c r="AG31" i="105"/>
  <c r="CE5" i="105" s="1"/>
  <c r="AK23" i="112" s="1"/>
  <c r="AF31" i="105"/>
  <c r="CD5" i="105" s="1"/>
  <c r="AJ23" i="112" s="1"/>
  <c r="AE31" i="105"/>
  <c r="CC5" i="105" s="1"/>
  <c r="AI23" i="112" s="1"/>
  <c r="AD31" i="105"/>
  <c r="AC31" i="105"/>
  <c r="AQ30" i="105"/>
  <c r="AQ29" i="105"/>
  <c r="AQ28" i="105"/>
  <c r="AQ27" i="105"/>
  <c r="AQ26" i="105"/>
  <c r="AQ25" i="105"/>
  <c r="AQ24" i="105"/>
  <c r="AQ23" i="105"/>
  <c r="AQ22" i="105"/>
  <c r="AQ21" i="105"/>
  <c r="AQ20" i="105"/>
  <c r="AQ19" i="105"/>
  <c r="AQ18" i="105"/>
  <c r="AQ17" i="105"/>
  <c r="AQ16" i="105"/>
  <c r="AQ15" i="105"/>
  <c r="AQ14" i="105"/>
  <c r="AQ13" i="105"/>
  <c r="AQ12" i="105"/>
  <c r="AQ11" i="105"/>
  <c r="CH5" i="105"/>
  <c r="AN23" i="112" s="1"/>
  <c r="CG5" i="105"/>
  <c r="AM23" i="112" s="1"/>
  <c r="CF5" i="105"/>
  <c r="AL23" i="112" s="1"/>
  <c r="CB5" i="105"/>
  <c r="AH23" i="112" s="1"/>
  <c r="CA5" i="105"/>
  <c r="AG23" i="112" s="1"/>
  <c r="BZ5" i="105"/>
  <c r="AF23" i="112" s="1"/>
  <c r="BW5" i="105"/>
  <c r="AC23" i="112" s="1"/>
  <c r="BQ5" i="105"/>
  <c r="W23" i="112" s="1"/>
  <c r="BI5" i="105"/>
  <c r="O23" i="112" s="1"/>
  <c r="BG5" i="105"/>
  <c r="M23" i="112" s="1"/>
  <c r="BE5" i="105"/>
  <c r="BD5" i="105"/>
  <c r="J23" i="112" s="1"/>
  <c r="BC5" i="105"/>
  <c r="I23" i="112" s="1"/>
  <c r="BB5" i="105"/>
  <c r="H23" i="112" s="1"/>
  <c r="BA5" i="105"/>
  <c r="G23" i="112" s="1"/>
  <c r="AY5" i="105"/>
  <c r="E23" i="112" s="1"/>
  <c r="AW5" i="105"/>
  <c r="C23" i="112" s="1"/>
  <c r="AV5" i="105"/>
  <c r="B23" i="112" s="1"/>
  <c r="AI35" i="104"/>
  <c r="BR5" i="104" s="1"/>
  <c r="X22" i="112" s="1"/>
  <c r="AH35" i="104"/>
  <c r="BQ5" i="104" s="1"/>
  <c r="W22" i="112" s="1"/>
  <c r="AG35" i="104"/>
  <c r="AG36" i="104" s="1"/>
  <c r="BU5" i="104" s="1"/>
  <c r="AA22" i="112" s="1"/>
  <c r="AS34" i="104"/>
  <c r="AS35" i="104" s="1"/>
  <c r="AQ34" i="104"/>
  <c r="AJ32" i="104"/>
  <c r="AI32" i="104"/>
  <c r="AH32" i="104"/>
  <c r="AG32" i="104"/>
  <c r="AG33" i="104" s="1"/>
  <c r="AF32" i="104"/>
  <c r="BE5" i="104" s="1"/>
  <c r="K22" i="112" s="1"/>
  <c r="AE32" i="104"/>
  <c r="AE35" i="104" s="1"/>
  <c r="AD32" i="104"/>
  <c r="AD35" i="104" s="1"/>
  <c r="AC32" i="104"/>
  <c r="AC35" i="104" s="1"/>
  <c r="AB32" i="104"/>
  <c r="AA32" i="104"/>
  <c r="AA35" i="104" s="1"/>
  <c r="BL5" i="104" s="1"/>
  <c r="R22" i="112" s="1"/>
  <c r="Z32" i="104"/>
  <c r="Y32" i="104"/>
  <c r="BW5" i="104" s="1"/>
  <c r="AC22" i="112" s="1"/>
  <c r="AJ31" i="104"/>
  <c r="CH5" i="104" s="1"/>
  <c r="AN22" i="112" s="1"/>
  <c r="AI31" i="104"/>
  <c r="AH31" i="104"/>
  <c r="AG31" i="104"/>
  <c r="AF31" i="104"/>
  <c r="AE31" i="104"/>
  <c r="CC5" i="104" s="1"/>
  <c r="AI22" i="112" s="1"/>
  <c r="AD31" i="104"/>
  <c r="CB5" i="104" s="1"/>
  <c r="AH22" i="112" s="1"/>
  <c r="AC31" i="104"/>
  <c r="CA5" i="104" s="1"/>
  <c r="AG22" i="112" s="1"/>
  <c r="AQ30" i="104"/>
  <c r="AQ29" i="104"/>
  <c r="AQ28" i="104"/>
  <c r="AQ27" i="104"/>
  <c r="AQ26" i="104"/>
  <c r="AQ25" i="104"/>
  <c r="AQ24" i="104"/>
  <c r="AQ23" i="104"/>
  <c r="AQ22" i="104"/>
  <c r="AQ21" i="104"/>
  <c r="AQ20" i="104"/>
  <c r="AQ19" i="104"/>
  <c r="AQ18" i="104"/>
  <c r="AQ17" i="104"/>
  <c r="AQ16" i="104"/>
  <c r="AQ15" i="104"/>
  <c r="AQ14" i="104"/>
  <c r="AQ13" i="104"/>
  <c r="AQ12" i="104"/>
  <c r="AQ11" i="104"/>
  <c r="CG5" i="104"/>
  <c r="AM22" i="112" s="1"/>
  <c r="CF5" i="104"/>
  <c r="AL22" i="112" s="1"/>
  <c r="CE5" i="104"/>
  <c r="AK22" i="112" s="1"/>
  <c r="CD5" i="104"/>
  <c r="AJ22" i="112" s="1"/>
  <c r="BX5" i="104"/>
  <c r="AD22" i="112" s="1"/>
  <c r="BP5" i="104"/>
  <c r="V22" i="112" s="1"/>
  <c r="BO5" i="104"/>
  <c r="U22" i="112" s="1"/>
  <c r="BN5" i="104"/>
  <c r="T22" i="112" s="1"/>
  <c r="BI5" i="104"/>
  <c r="O22" i="112" s="1"/>
  <c r="BH5" i="104"/>
  <c r="N22" i="112" s="1"/>
  <c r="BG5" i="104"/>
  <c r="M22" i="112" s="1"/>
  <c r="BF5" i="104"/>
  <c r="L22" i="112" s="1"/>
  <c r="BD5" i="104"/>
  <c r="J22" i="112" s="1"/>
  <c r="BB5" i="104"/>
  <c r="H22" i="112" s="1"/>
  <c r="BA5" i="104"/>
  <c r="G22" i="112" s="1"/>
  <c r="AZ5" i="104"/>
  <c r="F22" i="112" s="1"/>
  <c r="AY5" i="104"/>
  <c r="E22" i="112" s="1"/>
  <c r="AX5" i="104"/>
  <c r="D22" i="112" s="1"/>
  <c r="AW5" i="104"/>
  <c r="AV5" i="104"/>
  <c r="B22" i="112" s="1"/>
  <c r="Y36" i="103"/>
  <c r="AH35" i="103"/>
  <c r="AG35" i="103"/>
  <c r="BP5" i="103" s="1"/>
  <c r="V21" i="112" s="1"/>
  <c r="AC35" i="103"/>
  <c r="AQ35" i="103" s="1"/>
  <c r="Z35" i="103"/>
  <c r="AQ34" i="103"/>
  <c r="AG33" i="103"/>
  <c r="Y33" i="103"/>
  <c r="AJ32" i="103"/>
  <c r="AI32" i="103"/>
  <c r="AI35" i="103" s="1"/>
  <c r="BR5" i="103" s="1"/>
  <c r="X21" i="112" s="1"/>
  <c r="AH32" i="103"/>
  <c r="AG32" i="103"/>
  <c r="AF32" i="103"/>
  <c r="AE32" i="103"/>
  <c r="AE35" i="103" s="1"/>
  <c r="BO5" i="103" s="1"/>
  <c r="U21" i="112" s="1"/>
  <c r="AD32" i="103"/>
  <c r="AD35" i="103" s="1"/>
  <c r="AC32" i="103"/>
  <c r="BB5" i="103" s="1"/>
  <c r="H21" i="112" s="1"/>
  <c r="AB32" i="103"/>
  <c r="AA32" i="103"/>
  <c r="AA35" i="103" s="1"/>
  <c r="Z32" i="103"/>
  <c r="Y32" i="103"/>
  <c r="Y35" i="103" s="1"/>
  <c r="BJ5" i="103" s="1"/>
  <c r="P21" i="112" s="1"/>
  <c r="AJ31" i="103"/>
  <c r="CH5" i="103" s="1"/>
  <c r="AN21" i="112" s="1"/>
  <c r="AI31" i="103"/>
  <c r="CG5" i="103" s="1"/>
  <c r="AM21" i="112" s="1"/>
  <c r="AH31" i="103"/>
  <c r="CF5" i="103" s="1"/>
  <c r="AL21" i="112" s="1"/>
  <c r="AG31" i="103"/>
  <c r="CE5" i="103" s="1"/>
  <c r="AK21" i="112" s="1"/>
  <c r="AF31" i="103"/>
  <c r="AE31" i="103"/>
  <c r="AD31" i="103"/>
  <c r="AC31" i="103"/>
  <c r="AQ30" i="103"/>
  <c r="AQ29" i="103"/>
  <c r="AQ28" i="103"/>
  <c r="AQ27" i="103"/>
  <c r="AQ26" i="103"/>
  <c r="AQ25" i="103"/>
  <c r="AQ24" i="103"/>
  <c r="AQ23" i="103"/>
  <c r="AQ22" i="103"/>
  <c r="AQ21" i="103"/>
  <c r="AQ20" i="103"/>
  <c r="AQ19" i="103"/>
  <c r="AQ18" i="103"/>
  <c r="AQ17" i="103"/>
  <c r="AQ16" i="103"/>
  <c r="AQ15" i="103"/>
  <c r="AQ14" i="103"/>
  <c r="AQ13" i="103"/>
  <c r="AQ12" i="103"/>
  <c r="AQ11" i="103"/>
  <c r="CD5" i="103"/>
  <c r="AJ21" i="112" s="1"/>
  <c r="CC5" i="103"/>
  <c r="AI21" i="112" s="1"/>
  <c r="CB5" i="103"/>
  <c r="AH21" i="112" s="1"/>
  <c r="CA5" i="103"/>
  <c r="AG21" i="112" s="1"/>
  <c r="BY5" i="103"/>
  <c r="AE21" i="112" s="1"/>
  <c r="BW5" i="103"/>
  <c r="AC21" i="112" s="1"/>
  <c r="BQ5" i="103"/>
  <c r="W21" i="112" s="1"/>
  <c r="BM5" i="103"/>
  <c r="S21" i="112" s="1"/>
  <c r="BL5" i="103"/>
  <c r="R21" i="112" s="1"/>
  <c r="BK5" i="103"/>
  <c r="Q21" i="112" s="1"/>
  <c r="BI5" i="103"/>
  <c r="O21" i="112" s="1"/>
  <c r="BG5" i="103"/>
  <c r="M21" i="112" s="1"/>
  <c r="BF5" i="103"/>
  <c r="L21" i="112" s="1"/>
  <c r="BE5" i="103"/>
  <c r="K21" i="112" s="1"/>
  <c r="BA5" i="103"/>
  <c r="G21" i="112" s="1"/>
  <c r="AY5" i="103"/>
  <c r="E21" i="112" s="1"/>
  <c r="AX5" i="103"/>
  <c r="D21" i="112" s="1"/>
  <c r="AW5" i="103"/>
  <c r="C21" i="112" s="1"/>
  <c r="AV5" i="103"/>
  <c r="B21" i="112" s="1"/>
  <c r="AI35" i="102"/>
  <c r="BR5" i="102" s="1"/>
  <c r="X20" i="112" s="1"/>
  <c r="AG35" i="102"/>
  <c r="AA35" i="102"/>
  <c r="BL5" i="102" s="1"/>
  <c r="R20" i="112" s="1"/>
  <c r="Z35" i="102"/>
  <c r="BK5" i="102" s="1"/>
  <c r="Q20" i="112" s="1"/>
  <c r="Y35" i="102"/>
  <c r="AJ32" i="102"/>
  <c r="AI32" i="102"/>
  <c r="AH32" i="102"/>
  <c r="AG32" i="102"/>
  <c r="AG33" i="102" s="1"/>
  <c r="AF32" i="102"/>
  <c r="BE5" i="102" s="1"/>
  <c r="K20" i="112" s="1"/>
  <c r="AE32" i="102"/>
  <c r="AE35" i="102" s="1"/>
  <c r="BO5" i="102" s="1"/>
  <c r="U20" i="112" s="1"/>
  <c r="AD32" i="102"/>
  <c r="AD35" i="102" s="1"/>
  <c r="BN5" i="102" s="1"/>
  <c r="T20" i="112" s="1"/>
  <c r="AC32" i="102"/>
  <c r="AC33" i="102" s="1"/>
  <c r="AB32" i="102"/>
  <c r="AA32" i="102"/>
  <c r="Z32" i="102"/>
  <c r="Y32" i="102"/>
  <c r="AJ31" i="102"/>
  <c r="AI31" i="102"/>
  <c r="AH31" i="102"/>
  <c r="AG31" i="102"/>
  <c r="CE5" i="102" s="1"/>
  <c r="AK20" i="112" s="1"/>
  <c r="AF31" i="102"/>
  <c r="CD5" i="102" s="1"/>
  <c r="AJ20" i="112" s="1"/>
  <c r="AE31" i="102"/>
  <c r="CC5" i="102" s="1"/>
  <c r="AI20" i="112" s="1"/>
  <c r="AD31" i="102"/>
  <c r="CB5" i="102" s="1"/>
  <c r="AH20" i="112" s="1"/>
  <c r="AC31" i="102"/>
  <c r="AQ30" i="102"/>
  <c r="AQ29" i="102"/>
  <c r="AQ28" i="102"/>
  <c r="AQ27" i="102"/>
  <c r="AQ26" i="102"/>
  <c r="AQ25" i="102"/>
  <c r="AQ24" i="102"/>
  <c r="AQ23" i="102"/>
  <c r="AQ22" i="102"/>
  <c r="AQ21" i="102"/>
  <c r="AQ20" i="102"/>
  <c r="AQ19" i="102"/>
  <c r="AQ18" i="102"/>
  <c r="AQ17" i="102"/>
  <c r="AQ16" i="102"/>
  <c r="AQ15" i="102"/>
  <c r="AQ14" i="102"/>
  <c r="AQ13" i="102"/>
  <c r="AQ12" i="102"/>
  <c r="AQ11" i="102"/>
  <c r="CH5" i="102"/>
  <c r="AN20" i="112" s="1"/>
  <c r="CG5" i="102"/>
  <c r="AM20" i="112" s="1"/>
  <c r="CF5" i="102"/>
  <c r="AL20" i="112" s="1"/>
  <c r="CA5" i="102"/>
  <c r="AG20" i="112" s="1"/>
  <c r="BZ5" i="102"/>
  <c r="AF20" i="112" s="1"/>
  <c r="BY5" i="102"/>
  <c r="AE20" i="112" s="1"/>
  <c r="BX5" i="102"/>
  <c r="AD20" i="112" s="1"/>
  <c r="BW5" i="102"/>
  <c r="AC20" i="112" s="1"/>
  <c r="BP5" i="102"/>
  <c r="V20" i="112" s="1"/>
  <c r="BJ5" i="102"/>
  <c r="P20" i="112" s="1"/>
  <c r="BI5" i="102"/>
  <c r="O20" i="112" s="1"/>
  <c r="BH5" i="102"/>
  <c r="N20" i="112" s="1"/>
  <c r="BF5" i="102"/>
  <c r="L20" i="112" s="1"/>
  <c r="BD5" i="102"/>
  <c r="J20" i="112" s="1"/>
  <c r="BC5" i="102"/>
  <c r="I20" i="112" s="1"/>
  <c r="BB5" i="102"/>
  <c r="H20" i="112" s="1"/>
  <c r="BA5" i="102"/>
  <c r="G20" i="112" s="1"/>
  <c r="AZ5" i="102"/>
  <c r="F20" i="112" s="1"/>
  <c r="AX5" i="102"/>
  <c r="D20" i="112" s="1"/>
  <c r="AW5" i="102"/>
  <c r="AV5" i="102"/>
  <c r="B20" i="112" s="1"/>
  <c r="AI35" i="101"/>
  <c r="BR5" i="101" s="1"/>
  <c r="X19" i="112" s="1"/>
  <c r="AH35" i="101"/>
  <c r="BQ5" i="101" s="1"/>
  <c r="W19" i="112" s="1"/>
  <c r="AS34" i="101"/>
  <c r="AJ32" i="101"/>
  <c r="AI32" i="101"/>
  <c r="AH32" i="101"/>
  <c r="AG32" i="101"/>
  <c r="BF5" i="101" s="1"/>
  <c r="L19" i="112" s="1"/>
  <c r="AF32" i="101"/>
  <c r="BE5" i="101" s="1"/>
  <c r="K19" i="112" s="1"/>
  <c r="AE32" i="101"/>
  <c r="BD5" i="101" s="1"/>
  <c r="J19" i="112" s="1"/>
  <c r="AD32" i="101"/>
  <c r="AD35" i="101" s="1"/>
  <c r="AC32" i="101"/>
  <c r="AB32" i="101"/>
  <c r="AA32" i="101"/>
  <c r="AA35" i="101" s="1"/>
  <c r="BL5" i="101" s="1"/>
  <c r="R19" i="112" s="1"/>
  <c r="Z32" i="101"/>
  <c r="AR35" i="101" s="1"/>
  <c r="Y32" i="101"/>
  <c r="AX5" i="101" s="1"/>
  <c r="D19" i="112" s="1"/>
  <c r="AJ31" i="101"/>
  <c r="CH5" i="101" s="1"/>
  <c r="AN19" i="112" s="1"/>
  <c r="AI31" i="101"/>
  <c r="CG5" i="101" s="1"/>
  <c r="AM19" i="112" s="1"/>
  <c r="AH31" i="101"/>
  <c r="AG31" i="101"/>
  <c r="AF31" i="101"/>
  <c r="AE31" i="101"/>
  <c r="AD31" i="101"/>
  <c r="CB5" i="101" s="1"/>
  <c r="AH19" i="112" s="1"/>
  <c r="AC31" i="101"/>
  <c r="CA5" i="101" s="1"/>
  <c r="AG19" i="112" s="1"/>
  <c r="AQ30" i="101"/>
  <c r="AQ29" i="101"/>
  <c r="AQ28" i="101"/>
  <c r="AQ27" i="101"/>
  <c r="AQ26" i="101"/>
  <c r="AQ25" i="101"/>
  <c r="AQ24" i="101"/>
  <c r="AQ23" i="101"/>
  <c r="AQ22" i="101"/>
  <c r="AQ21" i="101"/>
  <c r="AQ20" i="101"/>
  <c r="AQ19" i="101"/>
  <c r="AQ18" i="101"/>
  <c r="AQ17" i="101"/>
  <c r="AQ16" i="101"/>
  <c r="AQ15" i="101"/>
  <c r="AQ14" i="101"/>
  <c r="AQ13" i="101"/>
  <c r="AQ12" i="101"/>
  <c r="AQ11" i="101"/>
  <c r="CF5" i="101"/>
  <c r="AL19" i="112" s="1"/>
  <c r="CE5" i="101"/>
  <c r="AK19" i="112" s="1"/>
  <c r="CD5" i="101"/>
  <c r="AJ19" i="112" s="1"/>
  <c r="CC5" i="101"/>
  <c r="AI19" i="112" s="1"/>
  <c r="BX5" i="101"/>
  <c r="AD19" i="112" s="1"/>
  <c r="BW5" i="101"/>
  <c r="AC19" i="112" s="1"/>
  <c r="BN5" i="101"/>
  <c r="T19" i="112" s="1"/>
  <c r="BI5" i="101"/>
  <c r="O19" i="112" s="1"/>
  <c r="BH5" i="101"/>
  <c r="N19" i="112" s="1"/>
  <c r="BG5" i="101"/>
  <c r="M19" i="112" s="1"/>
  <c r="BC5" i="101"/>
  <c r="I19" i="112" s="1"/>
  <c r="BA5" i="101"/>
  <c r="G19" i="112" s="1"/>
  <c r="AZ5" i="101"/>
  <c r="F19" i="112" s="1"/>
  <c r="AY5" i="101"/>
  <c r="E19" i="112" s="1"/>
  <c r="AW5" i="101"/>
  <c r="C19" i="112" s="1"/>
  <c r="AV5" i="101"/>
  <c r="B19" i="112" s="1"/>
  <c r="AG35" i="100"/>
  <c r="AD35" i="100"/>
  <c r="BN5" i="100" s="1"/>
  <c r="T18" i="112" s="1"/>
  <c r="AC35" i="100"/>
  <c r="AA35" i="100"/>
  <c r="BL5" i="100" s="1"/>
  <c r="R18" i="112" s="1"/>
  <c r="Y35" i="100"/>
  <c r="AJ32" i="100"/>
  <c r="AI32" i="100"/>
  <c r="AH32" i="100"/>
  <c r="AH35" i="100" s="1"/>
  <c r="BQ5" i="100" s="1"/>
  <c r="W18" i="112" s="1"/>
  <c r="AG32" i="100"/>
  <c r="AF32" i="100"/>
  <c r="AE32" i="100"/>
  <c r="AE35" i="100" s="1"/>
  <c r="BO5" i="100" s="1"/>
  <c r="U18" i="112" s="1"/>
  <c r="AD32" i="100"/>
  <c r="AC33" i="100" s="1"/>
  <c r="AC32" i="100"/>
  <c r="AB32" i="100"/>
  <c r="BA5" i="100" s="1"/>
  <c r="G18" i="112" s="1"/>
  <c r="AA32" i="100"/>
  <c r="AS34" i="100" s="1"/>
  <c r="Z32" i="100"/>
  <c r="Z35" i="100" s="1"/>
  <c r="Y36" i="100" s="1"/>
  <c r="Y32" i="100"/>
  <c r="AJ31" i="100"/>
  <c r="AI31" i="100"/>
  <c r="CG5" i="100" s="1"/>
  <c r="AM18" i="112" s="1"/>
  <c r="AH31" i="100"/>
  <c r="CF5" i="100" s="1"/>
  <c r="AL18" i="112" s="1"/>
  <c r="AG31" i="100"/>
  <c r="CE5" i="100" s="1"/>
  <c r="AK18" i="112" s="1"/>
  <c r="AF31" i="100"/>
  <c r="CD5" i="100" s="1"/>
  <c r="AJ18" i="112" s="1"/>
  <c r="AE31" i="100"/>
  <c r="AD31" i="100"/>
  <c r="AC31" i="100"/>
  <c r="AQ30" i="100"/>
  <c r="AQ29" i="100"/>
  <c r="AQ28" i="100"/>
  <c r="AQ27" i="100"/>
  <c r="AQ26" i="100"/>
  <c r="AQ25" i="100"/>
  <c r="AQ24" i="100"/>
  <c r="AQ23" i="100"/>
  <c r="AQ22" i="100"/>
  <c r="AQ21" i="100"/>
  <c r="AQ20" i="100"/>
  <c r="AQ19" i="100"/>
  <c r="AQ18" i="100"/>
  <c r="AQ17" i="100"/>
  <c r="AQ16" i="100"/>
  <c r="AQ15" i="100"/>
  <c r="AQ14" i="100"/>
  <c r="AQ13" i="100"/>
  <c r="AQ12" i="100"/>
  <c r="AQ11" i="100"/>
  <c r="CH5" i="100"/>
  <c r="AN18" i="112" s="1"/>
  <c r="CC5" i="100"/>
  <c r="CB5" i="100"/>
  <c r="AH18" i="112" s="1"/>
  <c r="CA5" i="100"/>
  <c r="AG18" i="112" s="1"/>
  <c r="BZ5" i="100"/>
  <c r="AF18" i="112" s="1"/>
  <c r="BX5" i="100"/>
  <c r="AD18" i="112" s="1"/>
  <c r="BW5" i="100"/>
  <c r="AC18" i="112" s="1"/>
  <c r="BP5" i="100"/>
  <c r="V18" i="112" s="1"/>
  <c r="BK5" i="100"/>
  <c r="Q18" i="112" s="1"/>
  <c r="BJ5" i="100"/>
  <c r="P18" i="112" s="1"/>
  <c r="BH5" i="100"/>
  <c r="N18" i="112" s="1"/>
  <c r="BF5" i="100"/>
  <c r="L18" i="112" s="1"/>
  <c r="BE5" i="100"/>
  <c r="K18" i="112" s="1"/>
  <c r="BD5" i="100"/>
  <c r="J18" i="112" s="1"/>
  <c r="BC5" i="100"/>
  <c r="I18" i="112" s="1"/>
  <c r="BB5" i="100"/>
  <c r="H18" i="112" s="1"/>
  <c r="AZ5" i="100"/>
  <c r="F18" i="112" s="1"/>
  <c r="AX5" i="100"/>
  <c r="D18" i="112" s="1"/>
  <c r="AW5" i="100"/>
  <c r="C18" i="112" s="1"/>
  <c r="AV5" i="100"/>
  <c r="B18" i="112" s="1"/>
  <c r="AH35" i="99"/>
  <c r="BQ5" i="99" s="1"/>
  <c r="W17" i="112" s="1"/>
  <c r="AJ32" i="99"/>
  <c r="AI32" i="99"/>
  <c r="AI35" i="99" s="1"/>
  <c r="BR5" i="99" s="1"/>
  <c r="X17" i="112" s="1"/>
  <c r="AH32" i="99"/>
  <c r="AG32" i="99"/>
  <c r="AF32" i="99"/>
  <c r="AE32" i="99"/>
  <c r="AE35" i="99" s="1"/>
  <c r="AD32" i="99"/>
  <c r="AD35" i="99" s="1"/>
  <c r="BN5" i="99" s="1"/>
  <c r="T17" i="112" s="1"/>
  <c r="AC32" i="99"/>
  <c r="AC33" i="99" s="1"/>
  <c r="AB32" i="99"/>
  <c r="AA32" i="99"/>
  <c r="AA35" i="99" s="1"/>
  <c r="BL5" i="99" s="1"/>
  <c r="R17" i="112" s="1"/>
  <c r="Z32" i="99"/>
  <c r="Y32" i="99"/>
  <c r="AJ31" i="99"/>
  <c r="AI31" i="99"/>
  <c r="AH31" i="99"/>
  <c r="AG31" i="99"/>
  <c r="AF31" i="99"/>
  <c r="CD5" i="99" s="1"/>
  <c r="AJ17" i="112" s="1"/>
  <c r="AE31" i="99"/>
  <c r="CC5" i="99" s="1"/>
  <c r="AI17" i="112" s="1"/>
  <c r="AD31" i="99"/>
  <c r="CB5" i="99" s="1"/>
  <c r="AH17" i="112" s="1"/>
  <c r="AC31" i="99"/>
  <c r="CA5" i="99" s="1"/>
  <c r="AG17" i="112" s="1"/>
  <c r="AQ30" i="99"/>
  <c r="AQ29" i="99"/>
  <c r="AQ28" i="99"/>
  <c r="AQ27" i="99"/>
  <c r="AQ26" i="99"/>
  <c r="AQ25" i="99"/>
  <c r="AQ24" i="99"/>
  <c r="AQ23" i="99"/>
  <c r="AQ22" i="99"/>
  <c r="AQ21" i="99"/>
  <c r="AQ20" i="99"/>
  <c r="AQ19" i="99"/>
  <c r="AQ18" i="99"/>
  <c r="AQ17" i="99"/>
  <c r="AQ16" i="99"/>
  <c r="AQ15" i="99"/>
  <c r="AQ14" i="99"/>
  <c r="AQ13" i="99"/>
  <c r="AQ12" i="99"/>
  <c r="AQ11" i="99"/>
  <c r="CH5" i="99"/>
  <c r="AN17" i="112" s="1"/>
  <c r="CG5" i="99"/>
  <c r="AM17" i="112" s="1"/>
  <c r="CF5" i="99"/>
  <c r="AL17" i="112" s="1"/>
  <c r="CE5" i="99"/>
  <c r="AK17" i="112" s="1"/>
  <c r="BY5" i="99"/>
  <c r="AE17" i="112" s="1"/>
  <c r="BO5" i="99"/>
  <c r="U17" i="112" s="1"/>
  <c r="BI5" i="99"/>
  <c r="O17" i="112" s="1"/>
  <c r="BG5" i="99"/>
  <c r="M17" i="112" s="1"/>
  <c r="BE5" i="99"/>
  <c r="BC5" i="99"/>
  <c r="I17" i="112" s="1"/>
  <c r="BB5" i="99"/>
  <c r="H17" i="112" s="1"/>
  <c r="BA5" i="99"/>
  <c r="G17" i="112" s="1"/>
  <c r="AZ5" i="99"/>
  <c r="F17" i="112" s="1"/>
  <c r="AW5" i="99"/>
  <c r="AV5" i="99"/>
  <c r="B17" i="112" s="1"/>
  <c r="AH35" i="98"/>
  <c r="BQ5" i="98" s="1"/>
  <c r="W16" i="112" s="1"/>
  <c r="AG35" i="98"/>
  <c r="BP5" i="98" s="1"/>
  <c r="V16" i="112" s="1"/>
  <c r="AD35" i="98"/>
  <c r="AR35" i="98" s="1"/>
  <c r="AQ34" i="98"/>
  <c r="AG33" i="98"/>
  <c r="AJ32" i="98"/>
  <c r="BI5" i="98" s="1"/>
  <c r="O16" i="112" s="1"/>
  <c r="AI32" i="98"/>
  <c r="AH32" i="98"/>
  <c r="AG32" i="98"/>
  <c r="AF32" i="98"/>
  <c r="BE5" i="98" s="1"/>
  <c r="K16" i="112" s="1"/>
  <c r="AE32" i="98"/>
  <c r="AE35" i="98" s="1"/>
  <c r="BO5" i="98" s="1"/>
  <c r="U16" i="112" s="1"/>
  <c r="AD32" i="98"/>
  <c r="BC5" i="98" s="1"/>
  <c r="I16" i="112" s="1"/>
  <c r="AC32" i="98"/>
  <c r="AC35" i="98" s="1"/>
  <c r="AB32" i="98"/>
  <c r="AA35" i="98" s="1"/>
  <c r="AA32" i="98"/>
  <c r="Z32" i="98"/>
  <c r="Z35" i="98" s="1"/>
  <c r="BK5" i="98" s="1"/>
  <c r="Q16" i="112" s="1"/>
  <c r="Y32" i="98"/>
  <c r="Y33" i="98" s="1"/>
  <c r="AJ31" i="98"/>
  <c r="CH5" i="98" s="1"/>
  <c r="AN16" i="112" s="1"/>
  <c r="AI31" i="98"/>
  <c r="CG5" i="98" s="1"/>
  <c r="AM16" i="112" s="1"/>
  <c r="AH31" i="98"/>
  <c r="CF5" i="98" s="1"/>
  <c r="AL16" i="112" s="1"/>
  <c r="AG31" i="98"/>
  <c r="AF31" i="98"/>
  <c r="AE31" i="98"/>
  <c r="AD31" i="98"/>
  <c r="AC31" i="98"/>
  <c r="CA5" i="98" s="1"/>
  <c r="AG16" i="112" s="1"/>
  <c r="AQ30" i="98"/>
  <c r="AQ29" i="98"/>
  <c r="AQ28" i="98"/>
  <c r="AQ27" i="98"/>
  <c r="AQ26" i="98"/>
  <c r="AQ25" i="98"/>
  <c r="AQ24" i="98"/>
  <c r="AQ23" i="98"/>
  <c r="AQ22" i="98"/>
  <c r="AQ21" i="98"/>
  <c r="AQ20" i="98"/>
  <c r="AQ19" i="98"/>
  <c r="AQ18" i="98"/>
  <c r="AQ17" i="98"/>
  <c r="AQ16" i="98"/>
  <c r="AQ15" i="98"/>
  <c r="AQ14" i="98"/>
  <c r="AQ13" i="98"/>
  <c r="AQ12" i="98"/>
  <c r="AQ11" i="98"/>
  <c r="CE5" i="98"/>
  <c r="AK16" i="112" s="1"/>
  <c r="CD5" i="98"/>
  <c r="AJ16" i="112" s="1"/>
  <c r="CC5" i="98"/>
  <c r="AI16" i="112" s="1"/>
  <c r="CB5" i="98"/>
  <c r="AH16" i="112" s="1"/>
  <c r="BZ5" i="98"/>
  <c r="AF16" i="112" s="1"/>
  <c r="BX5" i="98"/>
  <c r="AD16" i="112" s="1"/>
  <c r="BW5" i="98"/>
  <c r="AC16" i="112" s="1"/>
  <c r="BN5" i="98"/>
  <c r="T16" i="112" s="1"/>
  <c r="BM5" i="98"/>
  <c r="S16" i="112" s="1"/>
  <c r="BL5" i="98"/>
  <c r="R16" i="112" s="1"/>
  <c r="BH5" i="98"/>
  <c r="N16" i="112" s="1"/>
  <c r="BG5" i="98"/>
  <c r="M16" i="112" s="1"/>
  <c r="BF5" i="98"/>
  <c r="L16" i="112" s="1"/>
  <c r="BB5" i="98"/>
  <c r="H16" i="112" s="1"/>
  <c r="AZ5" i="98"/>
  <c r="F16" i="112" s="1"/>
  <c r="AY5" i="98"/>
  <c r="E16" i="112" s="1"/>
  <c r="AX5" i="98"/>
  <c r="D16" i="112" s="1"/>
  <c r="AW5" i="98"/>
  <c r="C16" i="112" s="1"/>
  <c r="AV5" i="98"/>
  <c r="B16" i="112" s="1"/>
  <c r="AR35" i="97"/>
  <c r="AH35" i="97"/>
  <c r="AC35" i="97"/>
  <c r="AA35" i="97"/>
  <c r="BL5" i="97" s="1"/>
  <c r="R15" i="112" s="1"/>
  <c r="Z35" i="97"/>
  <c r="AJ32" i="97"/>
  <c r="AI32" i="97"/>
  <c r="AH32" i="97"/>
  <c r="AG32" i="97"/>
  <c r="AG35" i="97" s="1"/>
  <c r="AF32" i="97"/>
  <c r="AE32" i="97"/>
  <c r="AE35" i="97" s="1"/>
  <c r="BO5" i="97" s="1"/>
  <c r="U15" i="112" s="1"/>
  <c r="AD32" i="97"/>
  <c r="AD35" i="97" s="1"/>
  <c r="BN5" i="97" s="1"/>
  <c r="T15" i="112" s="1"/>
  <c r="AC32" i="97"/>
  <c r="AC33" i="97" s="1"/>
  <c r="AB32" i="97"/>
  <c r="AA32" i="97"/>
  <c r="Z32" i="97"/>
  <c r="Y32" i="97"/>
  <c r="Y35" i="97" s="1"/>
  <c r="AJ31" i="97"/>
  <c r="AI31" i="97"/>
  <c r="AH31" i="97"/>
  <c r="CF5" i="97" s="1"/>
  <c r="AL15" i="112" s="1"/>
  <c r="AG31" i="97"/>
  <c r="CE5" i="97" s="1"/>
  <c r="AK15" i="112" s="1"/>
  <c r="AF31" i="97"/>
  <c r="CD5" i="97" s="1"/>
  <c r="AJ15" i="112" s="1"/>
  <c r="AE31" i="97"/>
  <c r="CC5" i="97" s="1"/>
  <c r="AI15" i="112" s="1"/>
  <c r="AD31" i="97"/>
  <c r="AC31" i="97"/>
  <c r="AQ30" i="97"/>
  <c r="AQ29" i="97"/>
  <c r="AQ28" i="97"/>
  <c r="AQ27" i="97"/>
  <c r="AQ26" i="97"/>
  <c r="AQ25" i="97"/>
  <c r="AQ24" i="97"/>
  <c r="AQ23" i="97"/>
  <c r="AQ22" i="97"/>
  <c r="AQ21" i="97"/>
  <c r="AQ20" i="97"/>
  <c r="AQ19" i="97"/>
  <c r="AQ18" i="97"/>
  <c r="AQ17" i="97"/>
  <c r="AQ16" i="97"/>
  <c r="AQ15" i="97"/>
  <c r="AQ14" i="97"/>
  <c r="AQ13" i="97"/>
  <c r="AQ12" i="97"/>
  <c r="AQ11" i="97"/>
  <c r="CH5" i="97"/>
  <c r="AN15" i="112" s="1"/>
  <c r="CG5" i="97"/>
  <c r="AM15" i="112" s="1"/>
  <c r="CB5" i="97"/>
  <c r="AH15" i="112" s="1"/>
  <c r="CA5" i="97"/>
  <c r="AG15" i="112" s="1"/>
  <c r="BZ5" i="97"/>
  <c r="AF15" i="112" s="1"/>
  <c r="BY5" i="97"/>
  <c r="AE15" i="112" s="1"/>
  <c r="BW5" i="97"/>
  <c r="AC15" i="112" s="1"/>
  <c r="BQ5" i="97"/>
  <c r="W15" i="112" s="1"/>
  <c r="BK5" i="97"/>
  <c r="Q15" i="112" s="1"/>
  <c r="BJ5" i="97"/>
  <c r="P15" i="112" s="1"/>
  <c r="BI5" i="97"/>
  <c r="O15" i="112" s="1"/>
  <c r="BG5" i="97"/>
  <c r="M15" i="112" s="1"/>
  <c r="BE5" i="97"/>
  <c r="BD5" i="97"/>
  <c r="J15" i="112" s="1"/>
  <c r="BC5" i="97"/>
  <c r="I15" i="112" s="1"/>
  <c r="BB5" i="97"/>
  <c r="H15" i="112" s="1"/>
  <c r="BA5" i="97"/>
  <c r="G15" i="112" s="1"/>
  <c r="AY5" i="97"/>
  <c r="E15" i="112" s="1"/>
  <c r="AW5" i="97"/>
  <c r="C15" i="112" s="1"/>
  <c r="AV5" i="97"/>
  <c r="B15" i="112" s="1"/>
  <c r="AI35" i="96"/>
  <c r="BR5" i="96" s="1"/>
  <c r="X14" i="112" s="1"/>
  <c r="AH35" i="96"/>
  <c r="BQ5" i="96" s="1"/>
  <c r="W14" i="112" s="1"/>
  <c r="AG35" i="96"/>
  <c r="BP5" i="96" s="1"/>
  <c r="V14" i="112" s="1"/>
  <c r="AS34" i="96"/>
  <c r="AJ32" i="96"/>
  <c r="AI32" i="96"/>
  <c r="AH32" i="96"/>
  <c r="AG32" i="96"/>
  <c r="AG33" i="96" s="1"/>
  <c r="AF32" i="96"/>
  <c r="BE5" i="96" s="1"/>
  <c r="K14" i="112" s="1"/>
  <c r="AE32" i="96"/>
  <c r="AD32" i="96"/>
  <c r="AD35" i="96" s="1"/>
  <c r="BN5" i="96" s="1"/>
  <c r="T14" i="112" s="1"/>
  <c r="AC32" i="96"/>
  <c r="AC35" i="96" s="1"/>
  <c r="AB32" i="96"/>
  <c r="AA32" i="96"/>
  <c r="AA35" i="96" s="1"/>
  <c r="BL5" i="96" s="1"/>
  <c r="R14" i="112" s="1"/>
  <c r="Z32" i="96"/>
  <c r="Y32" i="96"/>
  <c r="Y35" i="96" s="1"/>
  <c r="AJ31" i="96"/>
  <c r="CH5" i="96" s="1"/>
  <c r="AN14" i="112" s="1"/>
  <c r="AI31" i="96"/>
  <c r="AH31" i="96"/>
  <c r="AG31" i="96"/>
  <c r="AF31" i="96"/>
  <c r="AE31" i="96"/>
  <c r="CC5" i="96" s="1"/>
  <c r="AI14" i="112" s="1"/>
  <c r="AD31" i="96"/>
  <c r="CB5" i="96" s="1"/>
  <c r="AH14" i="112" s="1"/>
  <c r="AC31" i="96"/>
  <c r="CA5" i="96" s="1"/>
  <c r="AG14" i="112" s="1"/>
  <c r="AQ30" i="96"/>
  <c r="AQ29" i="96"/>
  <c r="AQ28" i="96"/>
  <c r="AQ27" i="96"/>
  <c r="AQ26" i="96"/>
  <c r="AQ25" i="96"/>
  <c r="AQ24" i="96"/>
  <c r="AQ23" i="96"/>
  <c r="AQ22" i="96"/>
  <c r="AQ21" i="96"/>
  <c r="AQ20" i="96"/>
  <c r="AQ19" i="96"/>
  <c r="AQ18" i="96"/>
  <c r="AQ17" i="96"/>
  <c r="AQ16" i="96"/>
  <c r="AQ15" i="96"/>
  <c r="AQ14" i="96"/>
  <c r="AQ13" i="96"/>
  <c r="AQ12" i="96"/>
  <c r="AQ11" i="96"/>
  <c r="CG5" i="96"/>
  <c r="AM14" i="112" s="1"/>
  <c r="CF5" i="96"/>
  <c r="AL14" i="112" s="1"/>
  <c r="CE5" i="96"/>
  <c r="AK14" i="112" s="1"/>
  <c r="CD5" i="96"/>
  <c r="AJ14" i="112" s="1"/>
  <c r="BX5" i="96"/>
  <c r="AD14" i="112" s="1"/>
  <c r="BI5" i="96"/>
  <c r="O14" i="112" s="1"/>
  <c r="BH5" i="96"/>
  <c r="N14" i="112" s="1"/>
  <c r="BG5" i="96"/>
  <c r="M14" i="112" s="1"/>
  <c r="BD5" i="96"/>
  <c r="J14" i="112" s="1"/>
  <c r="BB5" i="96"/>
  <c r="H14" i="112" s="1"/>
  <c r="BA5" i="96"/>
  <c r="G14" i="112" s="1"/>
  <c r="AZ5" i="96"/>
  <c r="F14" i="112" s="1"/>
  <c r="AY5" i="96"/>
  <c r="E14" i="112" s="1"/>
  <c r="AX5" i="96"/>
  <c r="D14" i="112" s="1"/>
  <c r="AW5" i="96"/>
  <c r="AV5" i="96"/>
  <c r="B14" i="112" s="1"/>
  <c r="AC36" i="95"/>
  <c r="BT5" i="95" s="1"/>
  <c r="Z13" i="112" s="1"/>
  <c r="AG35" i="95"/>
  <c r="BP5" i="95" s="1"/>
  <c r="V13" i="112" s="1"/>
  <c r="AE35" i="95"/>
  <c r="BO5" i="95" s="1"/>
  <c r="U13" i="112" s="1"/>
  <c r="AD35" i="95"/>
  <c r="BN5" i="95" s="1"/>
  <c r="T13" i="112" s="1"/>
  <c r="AC35" i="95"/>
  <c r="AQ35" i="95" s="1"/>
  <c r="Z35" i="95"/>
  <c r="AQ34" i="95"/>
  <c r="AG33" i="95"/>
  <c r="Y33" i="95"/>
  <c r="AJ32" i="95"/>
  <c r="AI32" i="95"/>
  <c r="AI35" i="95" s="1"/>
  <c r="BR5" i="95" s="1"/>
  <c r="X13" i="112" s="1"/>
  <c r="AH32" i="95"/>
  <c r="AH35" i="95" s="1"/>
  <c r="BQ5" i="95" s="1"/>
  <c r="W13" i="112" s="1"/>
  <c r="AG32" i="95"/>
  <c r="AF32" i="95"/>
  <c r="AE32" i="95"/>
  <c r="AD32" i="95"/>
  <c r="AC32" i="95"/>
  <c r="BB5" i="95" s="1"/>
  <c r="H13" i="112" s="1"/>
  <c r="AB32" i="95"/>
  <c r="AA32" i="95"/>
  <c r="AA35" i="95" s="1"/>
  <c r="Z32" i="95"/>
  <c r="Y32" i="95"/>
  <c r="BZ5" i="95" s="1"/>
  <c r="AF13" i="112" s="1"/>
  <c r="AJ31" i="95"/>
  <c r="CH5" i="95" s="1"/>
  <c r="AN13" i="112" s="1"/>
  <c r="AI31" i="95"/>
  <c r="CG5" i="95" s="1"/>
  <c r="AM13" i="112" s="1"/>
  <c r="AH31" i="95"/>
  <c r="CF5" i="95" s="1"/>
  <c r="AL13" i="112" s="1"/>
  <c r="AG31" i="95"/>
  <c r="CE5" i="95" s="1"/>
  <c r="AK13" i="112" s="1"/>
  <c r="AF31" i="95"/>
  <c r="AE31" i="95"/>
  <c r="AD31" i="95"/>
  <c r="AC31" i="95"/>
  <c r="AQ30" i="95"/>
  <c r="AQ29" i="95"/>
  <c r="AQ28" i="95"/>
  <c r="AQ27" i="95"/>
  <c r="AQ26" i="95"/>
  <c r="AQ25" i="95"/>
  <c r="AQ24" i="95"/>
  <c r="AQ23" i="95"/>
  <c r="AQ22" i="95"/>
  <c r="AQ21" i="95"/>
  <c r="AQ20" i="95"/>
  <c r="AQ19" i="95"/>
  <c r="AQ18" i="95"/>
  <c r="AQ17" i="95"/>
  <c r="AQ16" i="95"/>
  <c r="AQ15" i="95"/>
  <c r="AQ14" i="95"/>
  <c r="AQ13" i="95"/>
  <c r="AQ12" i="95"/>
  <c r="AQ11" i="95"/>
  <c r="CD5" i="95"/>
  <c r="AJ13" i="112" s="1"/>
  <c r="CC5" i="95"/>
  <c r="AI13" i="112" s="1"/>
  <c r="CB5" i="95"/>
  <c r="AH13" i="112" s="1"/>
  <c r="CA5" i="95"/>
  <c r="AG13" i="112" s="1"/>
  <c r="BY5" i="95"/>
  <c r="AE13" i="112" s="1"/>
  <c r="BW5" i="95"/>
  <c r="AC13" i="112" s="1"/>
  <c r="BL5" i="95"/>
  <c r="R13" i="112" s="1"/>
  <c r="BK5" i="95"/>
  <c r="Q13" i="112" s="1"/>
  <c r="BI5" i="95"/>
  <c r="O13" i="112" s="1"/>
  <c r="BG5" i="95"/>
  <c r="M13" i="112" s="1"/>
  <c r="BF5" i="95"/>
  <c r="L13" i="112" s="1"/>
  <c r="BE5" i="95"/>
  <c r="K13" i="112" s="1"/>
  <c r="BD5" i="95"/>
  <c r="J13" i="112" s="1"/>
  <c r="BC5" i="95"/>
  <c r="I13" i="112" s="1"/>
  <c r="BA5" i="95"/>
  <c r="G13" i="112" s="1"/>
  <c r="AY5" i="95"/>
  <c r="E13" i="112" s="1"/>
  <c r="AX5" i="95"/>
  <c r="D13" i="112" s="1"/>
  <c r="AW5" i="95"/>
  <c r="C13" i="112" s="1"/>
  <c r="AV5" i="95"/>
  <c r="B13" i="112" s="1"/>
  <c r="AI35" i="94"/>
  <c r="BR5" i="94" s="1"/>
  <c r="X12" i="112" s="1"/>
  <c r="AG35" i="94"/>
  <c r="AA35" i="94"/>
  <c r="BL5" i="94" s="1"/>
  <c r="R12" i="112" s="1"/>
  <c r="Y35" i="94"/>
  <c r="AJ32" i="94"/>
  <c r="AI32" i="94"/>
  <c r="AH32" i="94"/>
  <c r="AG32" i="94"/>
  <c r="AF32" i="94"/>
  <c r="BE5" i="94" s="1"/>
  <c r="K12" i="112" s="1"/>
  <c r="AE32" i="94"/>
  <c r="AE35" i="94" s="1"/>
  <c r="BO5" i="94" s="1"/>
  <c r="U12" i="112" s="1"/>
  <c r="AD32" i="94"/>
  <c r="AD35" i="94" s="1"/>
  <c r="BN5" i="94" s="1"/>
  <c r="T12" i="112" s="1"/>
  <c r="AC32" i="94"/>
  <c r="AC33" i="94" s="1"/>
  <c r="AB32" i="94"/>
  <c r="AA32" i="94"/>
  <c r="AS34" i="94" s="1"/>
  <c r="Z32" i="94"/>
  <c r="Y32" i="94"/>
  <c r="AJ31" i="94"/>
  <c r="AI31" i="94"/>
  <c r="AH31" i="94"/>
  <c r="AG31" i="94"/>
  <c r="CE5" i="94" s="1"/>
  <c r="AK12" i="112" s="1"/>
  <c r="AF31" i="94"/>
  <c r="CD5" i="94" s="1"/>
  <c r="AJ12" i="112" s="1"/>
  <c r="AE31" i="94"/>
  <c r="CC5" i="94" s="1"/>
  <c r="AI12" i="112" s="1"/>
  <c r="AD31" i="94"/>
  <c r="CB5" i="94" s="1"/>
  <c r="AH12" i="112" s="1"/>
  <c r="AC31" i="94"/>
  <c r="AQ30" i="94"/>
  <c r="AQ29" i="94"/>
  <c r="AQ28" i="94"/>
  <c r="AQ27" i="94"/>
  <c r="AQ26" i="94"/>
  <c r="AQ25" i="94"/>
  <c r="AQ24" i="94"/>
  <c r="AQ23" i="94"/>
  <c r="AQ22" i="94"/>
  <c r="AQ21" i="94"/>
  <c r="AQ20" i="94"/>
  <c r="AQ19" i="94"/>
  <c r="AQ18" i="94"/>
  <c r="AQ17" i="94"/>
  <c r="AQ16" i="94"/>
  <c r="AQ15" i="94"/>
  <c r="AQ14" i="94"/>
  <c r="AQ13" i="94"/>
  <c r="AQ12" i="94"/>
  <c r="AQ11" i="94"/>
  <c r="CH5" i="94"/>
  <c r="AN12" i="112" s="1"/>
  <c r="CG5" i="94"/>
  <c r="AM12" i="112" s="1"/>
  <c r="CF5" i="94"/>
  <c r="AL12" i="112" s="1"/>
  <c r="CA5" i="94"/>
  <c r="BZ5" i="94"/>
  <c r="AF12" i="112" s="1"/>
  <c r="BY5" i="94"/>
  <c r="AE12" i="112" s="1"/>
  <c r="BW5" i="94"/>
  <c r="AC12" i="112" s="1"/>
  <c r="BP5" i="94"/>
  <c r="V12" i="112" s="1"/>
  <c r="BJ5" i="94"/>
  <c r="P12" i="112" s="1"/>
  <c r="BI5" i="94"/>
  <c r="O12" i="112" s="1"/>
  <c r="BH5" i="94"/>
  <c r="N12" i="112" s="1"/>
  <c r="BF5" i="94"/>
  <c r="L12" i="112" s="1"/>
  <c r="BD5" i="94"/>
  <c r="BC5" i="94"/>
  <c r="BB5" i="94"/>
  <c r="H12" i="112" s="1"/>
  <c r="BA5" i="94"/>
  <c r="G12" i="112" s="1"/>
  <c r="AZ5" i="94"/>
  <c r="F12" i="112" s="1"/>
  <c r="AX5" i="94"/>
  <c r="D12" i="112" s="1"/>
  <c r="AW5" i="94"/>
  <c r="C12" i="112" s="1"/>
  <c r="AV5" i="94"/>
  <c r="AI35" i="93"/>
  <c r="BR5" i="93" s="1"/>
  <c r="AH35" i="93"/>
  <c r="BQ5" i="93" s="1"/>
  <c r="W11" i="112" s="1"/>
  <c r="AS34" i="93"/>
  <c r="AJ32" i="93"/>
  <c r="AI32" i="93"/>
  <c r="AH32" i="93"/>
  <c r="AG32" i="93"/>
  <c r="BF5" i="93" s="1"/>
  <c r="L11" i="112" s="1"/>
  <c r="AF32" i="93"/>
  <c r="BE5" i="93" s="1"/>
  <c r="K11" i="112" s="1"/>
  <c r="AE32" i="93"/>
  <c r="BD5" i="93" s="1"/>
  <c r="J11" i="112" s="1"/>
  <c r="AD32" i="93"/>
  <c r="AD35" i="93" s="1"/>
  <c r="AC32" i="93"/>
  <c r="AB32" i="93"/>
  <c r="AA32" i="93"/>
  <c r="AA35" i="93" s="1"/>
  <c r="BL5" i="93" s="1"/>
  <c r="R11" i="112" s="1"/>
  <c r="Z32" i="93"/>
  <c r="AR35" i="93" s="1"/>
  <c r="Y32" i="93"/>
  <c r="AJ31" i="93"/>
  <c r="CH5" i="93" s="1"/>
  <c r="AN11" i="112" s="1"/>
  <c r="AI31" i="93"/>
  <c r="CG5" i="93" s="1"/>
  <c r="AM11" i="112" s="1"/>
  <c r="AH31" i="93"/>
  <c r="AG31" i="93"/>
  <c r="AF31" i="93"/>
  <c r="AE31" i="93"/>
  <c r="AD31" i="93"/>
  <c r="CB5" i="93" s="1"/>
  <c r="AH11" i="112" s="1"/>
  <c r="AC31" i="93"/>
  <c r="CA5" i="93" s="1"/>
  <c r="AG11" i="112" s="1"/>
  <c r="AQ30" i="93"/>
  <c r="AQ29" i="93"/>
  <c r="AQ28" i="93"/>
  <c r="AQ27" i="93"/>
  <c r="AQ26" i="93"/>
  <c r="AQ25" i="93"/>
  <c r="AQ24" i="93"/>
  <c r="AQ23" i="93"/>
  <c r="AQ22" i="93"/>
  <c r="AQ21" i="93"/>
  <c r="AQ20" i="93"/>
  <c r="AQ19" i="93"/>
  <c r="AQ18" i="93"/>
  <c r="AQ17" i="93"/>
  <c r="AQ16" i="93"/>
  <c r="AQ15" i="93"/>
  <c r="AQ14" i="93"/>
  <c r="AQ13" i="93"/>
  <c r="AQ12" i="93"/>
  <c r="AQ11" i="93"/>
  <c r="CF5" i="93"/>
  <c r="AL11" i="112" s="1"/>
  <c r="CE5" i="93"/>
  <c r="AK11" i="112" s="1"/>
  <c r="CD5" i="93"/>
  <c r="AJ11" i="112" s="1"/>
  <c r="CC5" i="93"/>
  <c r="AI11" i="112" s="1"/>
  <c r="BX5" i="93"/>
  <c r="AD11" i="112" s="1"/>
  <c r="BN5" i="93"/>
  <c r="T11" i="112" s="1"/>
  <c r="BI5" i="93"/>
  <c r="O11" i="112" s="1"/>
  <c r="BH5" i="93"/>
  <c r="N11" i="112" s="1"/>
  <c r="BG5" i="93"/>
  <c r="M11" i="112" s="1"/>
  <c r="BC5" i="93"/>
  <c r="BA5" i="93"/>
  <c r="G11" i="112" s="1"/>
  <c r="AZ5" i="93"/>
  <c r="F11" i="112" s="1"/>
  <c r="AY5" i="93"/>
  <c r="E11" i="112" s="1"/>
  <c r="AX5" i="93"/>
  <c r="D11" i="112" s="1"/>
  <c r="AW5" i="93"/>
  <c r="C11" i="112" s="1"/>
  <c r="AV5" i="93"/>
  <c r="AG35" i="92"/>
  <c r="AD35" i="92"/>
  <c r="BN5" i="92" s="1"/>
  <c r="T10" i="112" s="1"/>
  <c r="AC35" i="92"/>
  <c r="Y35" i="92"/>
  <c r="AJ32" i="92"/>
  <c r="AI32" i="92"/>
  <c r="AH32" i="92"/>
  <c r="AH35" i="92" s="1"/>
  <c r="BQ5" i="92" s="1"/>
  <c r="W10" i="112" s="1"/>
  <c r="AG32" i="92"/>
  <c r="AF32" i="92"/>
  <c r="AE32" i="92"/>
  <c r="AE35" i="92" s="1"/>
  <c r="BO5" i="92" s="1"/>
  <c r="U10" i="112" s="1"/>
  <c r="AD32" i="92"/>
  <c r="AC32" i="92"/>
  <c r="AC33" i="92" s="1"/>
  <c r="AB32" i="92"/>
  <c r="BA5" i="92" s="1"/>
  <c r="G10" i="112" s="1"/>
  <c r="AA32" i="92"/>
  <c r="AS34" i="92" s="1"/>
  <c r="Z32" i="92"/>
  <c r="Z35" i="92" s="1"/>
  <c r="Y32" i="92"/>
  <c r="AQ35" i="92" s="1"/>
  <c r="AJ31" i="92"/>
  <c r="AI31" i="92"/>
  <c r="CG5" i="92" s="1"/>
  <c r="AM10" i="112" s="1"/>
  <c r="AH31" i="92"/>
  <c r="CF5" i="92" s="1"/>
  <c r="AL10" i="112" s="1"/>
  <c r="AG31" i="92"/>
  <c r="CE5" i="92" s="1"/>
  <c r="AK10" i="112" s="1"/>
  <c r="AF31" i="92"/>
  <c r="CD5" i="92" s="1"/>
  <c r="AJ10" i="112" s="1"/>
  <c r="AE31" i="92"/>
  <c r="AD31" i="92"/>
  <c r="AC31" i="92"/>
  <c r="AQ30" i="92"/>
  <c r="AQ29" i="92"/>
  <c r="AQ28" i="92"/>
  <c r="AQ27" i="92"/>
  <c r="AQ26" i="92"/>
  <c r="AQ25" i="92"/>
  <c r="AQ24" i="92"/>
  <c r="AQ23" i="92"/>
  <c r="AQ22" i="92"/>
  <c r="AQ21" i="92"/>
  <c r="AQ20" i="92"/>
  <c r="AQ19" i="92"/>
  <c r="AQ18" i="92"/>
  <c r="AQ17" i="92"/>
  <c r="AQ16" i="92"/>
  <c r="AQ15" i="92"/>
  <c r="AQ14" i="92"/>
  <c r="AQ13" i="92"/>
  <c r="AQ12" i="92"/>
  <c r="AQ11" i="92"/>
  <c r="CH5" i="92"/>
  <c r="AN10" i="112" s="1"/>
  <c r="AN44" i="112" s="1"/>
  <c r="CC5" i="92"/>
  <c r="AI10" i="112" s="1"/>
  <c r="CB5" i="92"/>
  <c r="AH10" i="112" s="1"/>
  <c r="CA5" i="92"/>
  <c r="AG10" i="112" s="1"/>
  <c r="BW5" i="92"/>
  <c r="AC10" i="112" s="1"/>
  <c r="BP5" i="92"/>
  <c r="V10" i="112" s="1"/>
  <c r="BK5" i="92"/>
  <c r="Q10" i="112" s="1"/>
  <c r="BJ5" i="92"/>
  <c r="BH5" i="92"/>
  <c r="N10" i="112" s="1"/>
  <c r="BF5" i="92"/>
  <c r="L10" i="112" s="1"/>
  <c r="BE5" i="92"/>
  <c r="K10" i="112" s="1"/>
  <c r="BD5" i="92"/>
  <c r="J10" i="112" s="1"/>
  <c r="BC5" i="92"/>
  <c r="I10" i="112" s="1"/>
  <c r="BB5" i="92"/>
  <c r="H10" i="112" s="1"/>
  <c r="AZ5" i="92"/>
  <c r="F10" i="112" s="1"/>
  <c r="AX5" i="92"/>
  <c r="D10" i="112" s="1"/>
  <c r="AW5" i="92"/>
  <c r="C10" i="112" s="1"/>
  <c r="AV5" i="92"/>
  <c r="B10" i="112" s="1"/>
  <c r="AR35" i="103" l="1"/>
  <c r="BN5" i="103"/>
  <c r="T21" i="112" s="1"/>
  <c r="AC36" i="103"/>
  <c r="BT5" i="103" s="1"/>
  <c r="Z21" i="112" s="1"/>
  <c r="AC36" i="98"/>
  <c r="BT5" i="98" s="1"/>
  <c r="Z16" i="112" s="1"/>
  <c r="Y37" i="100"/>
  <c r="BV5" i="100" s="1"/>
  <c r="AB18" i="112" s="1"/>
  <c r="AT18" i="112" s="1"/>
  <c r="BS5" i="100"/>
  <c r="Y18" i="112" s="1"/>
  <c r="AG44" i="112"/>
  <c r="AS35" i="92"/>
  <c r="Y36" i="96"/>
  <c r="BJ5" i="96"/>
  <c r="P14" i="112" s="1"/>
  <c r="AC36" i="92"/>
  <c r="BT5" i="92" s="1"/>
  <c r="Z10" i="112" s="1"/>
  <c r="BM5" i="92"/>
  <c r="S10" i="112" s="1"/>
  <c r="AC33" i="103"/>
  <c r="BI5" i="108"/>
  <c r="O26" i="112" s="1"/>
  <c r="AI35" i="108"/>
  <c r="BR5" i="108" s="1"/>
  <c r="X26" i="112" s="1"/>
  <c r="AH44" i="112"/>
  <c r="Y33" i="93"/>
  <c r="BZ5" i="93"/>
  <c r="AF11" i="112" s="1"/>
  <c r="BY5" i="93"/>
  <c r="AE11" i="112" s="1"/>
  <c r="Y35" i="93"/>
  <c r="AG35" i="93"/>
  <c r="AG36" i="94"/>
  <c r="BU5" i="94" s="1"/>
  <c r="AA12" i="112" s="1"/>
  <c r="BF5" i="96"/>
  <c r="L14" i="112" s="1"/>
  <c r="BW5" i="96"/>
  <c r="AC14" i="112" s="1"/>
  <c r="AE35" i="96"/>
  <c r="BO5" i="96" s="1"/>
  <c r="U14" i="112" s="1"/>
  <c r="AC36" i="97"/>
  <c r="BT5" i="97" s="1"/>
  <c r="Z15" i="112" s="1"/>
  <c r="BM5" i="97"/>
  <c r="S15" i="112" s="1"/>
  <c r="BH5" i="99"/>
  <c r="N17" i="112" s="1"/>
  <c r="AQ34" i="99"/>
  <c r="AX5" i="99"/>
  <c r="D17" i="112" s="1"/>
  <c r="Y33" i="99"/>
  <c r="BZ5" i="99"/>
  <c r="AF17" i="112" s="1"/>
  <c r="AG35" i="99"/>
  <c r="BF5" i="99"/>
  <c r="L17" i="112" s="1"/>
  <c r="AG33" i="99"/>
  <c r="AQ35" i="100"/>
  <c r="AC36" i="100"/>
  <c r="BT5" i="100" s="1"/>
  <c r="Z18" i="112" s="1"/>
  <c r="BM5" i="100"/>
  <c r="S18" i="112" s="1"/>
  <c r="AE35" i="101"/>
  <c r="BO5" i="101" s="1"/>
  <c r="U19" i="112" s="1"/>
  <c r="BD5" i="106"/>
  <c r="J24" i="112" s="1"/>
  <c r="AC33" i="106"/>
  <c r="AC36" i="106"/>
  <c r="BT5" i="106" s="1"/>
  <c r="Z24" i="112" s="1"/>
  <c r="AQ34" i="107"/>
  <c r="AX5" i="107"/>
  <c r="D25" i="112" s="1"/>
  <c r="AQ35" i="107"/>
  <c r="AQ36" i="107" s="1"/>
  <c r="BY5" i="107"/>
  <c r="AE25" i="112" s="1"/>
  <c r="Y33" i="107"/>
  <c r="BZ5" i="107"/>
  <c r="AF25" i="112" s="1"/>
  <c r="AG35" i="107"/>
  <c r="BF5" i="107"/>
  <c r="L25" i="112" s="1"/>
  <c r="AG33" i="107"/>
  <c r="Y33" i="108"/>
  <c r="AE35" i="109"/>
  <c r="BO5" i="109" s="1"/>
  <c r="U27" i="112" s="1"/>
  <c r="U44" i="112" s="1"/>
  <c r="AS34" i="110"/>
  <c r="AS35" i="110" s="1"/>
  <c r="AA35" i="110"/>
  <c r="BL5" i="110" s="1"/>
  <c r="R28" i="112" s="1"/>
  <c r="BP5" i="97"/>
  <c r="V15" i="112" s="1"/>
  <c r="AR35" i="99"/>
  <c r="AJ44" i="112"/>
  <c r="BM5" i="95"/>
  <c r="S13" i="112" s="1"/>
  <c r="Y33" i="92"/>
  <c r="AR35" i="96"/>
  <c r="Z35" i="96"/>
  <c r="BK5" i="96" s="1"/>
  <c r="Q14" i="112" s="1"/>
  <c r="BX5" i="97"/>
  <c r="AD15" i="112" s="1"/>
  <c r="AZ5" i="97"/>
  <c r="F15" i="112" s="1"/>
  <c r="AS34" i="97"/>
  <c r="AI35" i="97"/>
  <c r="BR5" i="97" s="1"/>
  <c r="X15" i="112" s="1"/>
  <c r="BH5" i="97"/>
  <c r="N15" i="112" s="1"/>
  <c r="N44" i="112" s="1"/>
  <c r="BD5" i="98"/>
  <c r="J16" i="112" s="1"/>
  <c r="BI5" i="100"/>
  <c r="O18" i="112" s="1"/>
  <c r="AI35" i="100"/>
  <c r="BR5" i="100" s="1"/>
  <c r="X18" i="112" s="1"/>
  <c r="AR35" i="100"/>
  <c r="AY5" i="102"/>
  <c r="E20" i="112" s="1"/>
  <c r="AQ34" i="102"/>
  <c r="Y33" i="102"/>
  <c r="AH35" i="102"/>
  <c r="BQ5" i="102" s="1"/>
  <c r="W20" i="112" s="1"/>
  <c r="BG5" i="102"/>
  <c r="M20" i="112" s="1"/>
  <c r="BC5" i="103"/>
  <c r="I21" i="112" s="1"/>
  <c r="BX5" i="105"/>
  <c r="AD23" i="112" s="1"/>
  <c r="AZ5" i="105"/>
  <c r="F23" i="112" s="1"/>
  <c r="AS34" i="105"/>
  <c r="Y33" i="105"/>
  <c r="AI35" i="105"/>
  <c r="BR5" i="105" s="1"/>
  <c r="X23" i="112" s="1"/>
  <c r="BH5" i="105"/>
  <c r="N23" i="112" s="1"/>
  <c r="AD35" i="106"/>
  <c r="BZ5" i="108"/>
  <c r="AF26" i="112" s="1"/>
  <c r="AC35" i="108"/>
  <c r="Z35" i="110"/>
  <c r="BK5" i="110" s="1"/>
  <c r="Q28" i="112" s="1"/>
  <c r="AE35" i="93"/>
  <c r="BO5" i="93" s="1"/>
  <c r="U11" i="112" s="1"/>
  <c r="AH35" i="110"/>
  <c r="BQ5" i="110" s="1"/>
  <c r="W28" i="112" s="1"/>
  <c r="BG5" i="110"/>
  <c r="M28" i="112" s="1"/>
  <c r="W44" i="112"/>
  <c r="Y33" i="101"/>
  <c r="BZ5" i="101"/>
  <c r="AF19" i="112" s="1"/>
  <c r="BY5" i="101"/>
  <c r="AE19" i="112" s="1"/>
  <c r="Y35" i="101"/>
  <c r="AG35" i="101"/>
  <c r="AG36" i="102"/>
  <c r="BU5" i="102" s="1"/>
  <c r="AA20" i="112" s="1"/>
  <c r="AC36" i="104"/>
  <c r="BT5" i="104" s="1"/>
  <c r="Z22" i="112" s="1"/>
  <c r="BM5" i="104"/>
  <c r="S22" i="112" s="1"/>
  <c r="BI5" i="92"/>
  <c r="O10" i="112" s="1"/>
  <c r="AI35" i="92"/>
  <c r="BR5" i="92" s="1"/>
  <c r="X10" i="112" s="1"/>
  <c r="AY5" i="94"/>
  <c r="E12" i="112" s="1"/>
  <c r="AQ34" i="94"/>
  <c r="Y33" i="94"/>
  <c r="K44" i="112"/>
  <c r="AL44" i="112"/>
  <c r="AG36" i="96"/>
  <c r="BU5" i="96" s="1"/>
  <c r="AA14" i="112" s="1"/>
  <c r="AS34" i="99"/>
  <c r="AS35" i="99" s="1"/>
  <c r="Y33" i="100"/>
  <c r="AS34" i="102"/>
  <c r="AS35" i="102" s="1"/>
  <c r="BD5" i="103"/>
  <c r="J21" i="112" s="1"/>
  <c r="AC36" i="107"/>
  <c r="BT5" i="107" s="1"/>
  <c r="Z25" i="112" s="1"/>
  <c r="BM5" i="107"/>
  <c r="S25" i="112" s="1"/>
  <c r="AS35" i="107"/>
  <c r="BP5" i="108"/>
  <c r="V26" i="112" s="1"/>
  <c r="AG36" i="108"/>
  <c r="BU5" i="108" s="1"/>
  <c r="AA26" i="112" s="1"/>
  <c r="AQ36" i="92"/>
  <c r="AS35" i="96"/>
  <c r="AY5" i="110"/>
  <c r="E28" i="112" s="1"/>
  <c r="BZ5" i="110"/>
  <c r="AF28" i="112" s="1"/>
  <c r="BP5" i="105"/>
  <c r="V23" i="112" s="1"/>
  <c r="AG36" i="105"/>
  <c r="BU5" i="105" s="1"/>
  <c r="AA23" i="112" s="1"/>
  <c r="J44" i="112"/>
  <c r="AR35" i="92"/>
  <c r="Y33" i="96"/>
  <c r="BZ5" i="96"/>
  <c r="AF14" i="112" s="1"/>
  <c r="AQ35" i="96"/>
  <c r="AQ36" i="96" s="1"/>
  <c r="BY5" i="96"/>
  <c r="AE14" i="112" s="1"/>
  <c r="AQ35" i="97"/>
  <c r="AG36" i="100"/>
  <c r="BU5" i="100" s="1"/>
  <c r="AA18" i="112" s="1"/>
  <c r="AS35" i="94"/>
  <c r="AC33" i="93"/>
  <c r="AG33" i="93"/>
  <c r="AM44" i="112"/>
  <c r="AQ34" i="93"/>
  <c r="Y36" i="94"/>
  <c r="AC33" i="95"/>
  <c r="Y33" i="97"/>
  <c r="AC33" i="98"/>
  <c r="BW5" i="99"/>
  <c r="AC17" i="112" s="1"/>
  <c r="Y35" i="99"/>
  <c r="AC33" i="101"/>
  <c r="AG33" i="101"/>
  <c r="BS5" i="103"/>
  <c r="Y21" i="112" s="1"/>
  <c r="Y35" i="104"/>
  <c r="Y33" i="104"/>
  <c r="BZ5" i="104"/>
  <c r="AF22" i="112" s="1"/>
  <c r="AQ35" i="104"/>
  <c r="BY5" i="104"/>
  <c r="AE22" i="112" s="1"/>
  <c r="AC36" i="105"/>
  <c r="BT5" i="105" s="1"/>
  <c r="Z23" i="112" s="1"/>
  <c r="BM5" i="105"/>
  <c r="S23" i="112" s="1"/>
  <c r="Y35" i="107"/>
  <c r="AR35" i="108"/>
  <c r="AG36" i="109"/>
  <c r="BU5" i="109" s="1"/>
  <c r="AA27" i="112" s="1"/>
  <c r="BY5" i="110"/>
  <c r="AE28" i="112" s="1"/>
  <c r="AI44" i="112"/>
  <c r="AG36" i="92"/>
  <c r="BU5" i="92" s="1"/>
  <c r="AA10" i="112" s="1"/>
  <c r="AR35" i="95"/>
  <c r="AQ36" i="95" s="1"/>
  <c r="Y36" i="97"/>
  <c r="AY5" i="99"/>
  <c r="E17" i="112" s="1"/>
  <c r="Y36" i="105"/>
  <c r="AR35" i="107"/>
  <c r="Z35" i="107"/>
  <c r="BK5" i="107" s="1"/>
  <c r="Q25" i="112" s="1"/>
  <c r="AH35" i="94"/>
  <c r="BQ5" i="94" s="1"/>
  <c r="W12" i="112" s="1"/>
  <c r="BG5" i="94"/>
  <c r="M12" i="112" s="1"/>
  <c r="AG33" i="94"/>
  <c r="BJ5" i="105"/>
  <c r="P23" i="112" s="1"/>
  <c r="AA35" i="108"/>
  <c r="BL5" i="108" s="1"/>
  <c r="R26" i="112" s="1"/>
  <c r="BJ5" i="110"/>
  <c r="P28" i="112" s="1"/>
  <c r="Y36" i="110"/>
  <c r="AK44" i="112"/>
  <c r="L44" i="112"/>
  <c r="D44" i="112"/>
  <c r="BZ5" i="92"/>
  <c r="AF10" i="112" s="1"/>
  <c r="AA35" i="92"/>
  <c r="BL5" i="92" s="1"/>
  <c r="R10" i="112" s="1"/>
  <c r="BW5" i="93"/>
  <c r="AC11" i="112" s="1"/>
  <c r="AC44" i="112" s="1"/>
  <c r="AS35" i="93"/>
  <c r="BX5" i="94"/>
  <c r="AD12" i="112" s="1"/>
  <c r="Z35" i="94"/>
  <c r="BK5" i="94" s="1"/>
  <c r="Q12" i="112" s="1"/>
  <c r="AC36" i="96"/>
  <c r="BT5" i="96" s="1"/>
  <c r="Z14" i="112" s="1"/>
  <c r="BM5" i="96"/>
  <c r="S14" i="112" s="1"/>
  <c r="AQ34" i="96"/>
  <c r="BX5" i="99"/>
  <c r="AD17" i="112" s="1"/>
  <c r="Z35" i="99"/>
  <c r="BK5" i="99" s="1"/>
  <c r="Q17" i="112" s="1"/>
  <c r="AQ34" i="101"/>
  <c r="Y36" i="102"/>
  <c r="AR35" i="104"/>
  <c r="BY5" i="105"/>
  <c r="AE23" i="112" s="1"/>
  <c r="AA35" i="105"/>
  <c r="BL5" i="105" s="1"/>
  <c r="R23" i="112" s="1"/>
  <c r="BW5" i="107"/>
  <c r="AC25" i="112" s="1"/>
  <c r="BB5" i="108"/>
  <c r="H26" i="112" s="1"/>
  <c r="AS34" i="108"/>
  <c r="AQ34" i="110"/>
  <c r="AG36" i="110"/>
  <c r="BU5" i="110" s="1"/>
  <c r="AA28" i="112" s="1"/>
  <c r="AG33" i="92"/>
  <c r="AC35" i="94"/>
  <c r="AG36" i="95"/>
  <c r="BU5" i="95" s="1"/>
  <c r="AA13" i="112" s="1"/>
  <c r="AS34" i="98"/>
  <c r="AG33" i="100"/>
  <c r="AC35" i="102"/>
  <c r="AG36" i="103"/>
  <c r="BU5" i="103" s="1"/>
  <c r="AA21" i="112" s="1"/>
  <c r="Z35" i="104"/>
  <c r="BK5" i="104" s="1"/>
  <c r="Q22" i="112" s="1"/>
  <c r="AC33" i="105"/>
  <c r="AS34" i="106"/>
  <c r="AS35" i="106" s="1"/>
  <c r="AG33" i="108"/>
  <c r="Y35" i="109"/>
  <c r="Y33" i="110"/>
  <c r="AC35" i="110"/>
  <c r="AQ34" i="92"/>
  <c r="Z35" i="93"/>
  <c r="BK5" i="93" s="1"/>
  <c r="Q11" i="112" s="1"/>
  <c r="Q44" i="112" s="1"/>
  <c r="AS34" i="95"/>
  <c r="AS35" i="95" s="1"/>
  <c r="AG33" i="97"/>
  <c r="Y35" i="98"/>
  <c r="AI35" i="98"/>
  <c r="BR5" i="98" s="1"/>
  <c r="X16" i="112" s="1"/>
  <c r="AC35" i="99"/>
  <c r="AQ34" i="100"/>
  <c r="Z35" i="101"/>
  <c r="BK5" i="101" s="1"/>
  <c r="Q19" i="112" s="1"/>
  <c r="AS34" i="103"/>
  <c r="AS35" i="103" s="1"/>
  <c r="AQ36" i="103" s="1"/>
  <c r="AG33" i="105"/>
  <c r="Y35" i="106"/>
  <c r="AI35" i="106"/>
  <c r="BY5" i="109"/>
  <c r="AE27" i="112" s="1"/>
  <c r="Z35" i="109"/>
  <c r="BK5" i="109" s="1"/>
  <c r="Q27" i="112" s="1"/>
  <c r="AQ35" i="109"/>
  <c r="AY5" i="92"/>
  <c r="E10" i="112" s="1"/>
  <c r="BG5" i="92"/>
  <c r="M10" i="112" s="1"/>
  <c r="BB5" i="93"/>
  <c r="H11" i="112" s="1"/>
  <c r="H44" i="112" s="1"/>
  <c r="AZ5" i="95"/>
  <c r="F13" i="112" s="1"/>
  <c r="F44" i="112" s="1"/>
  <c r="BH5" i="95"/>
  <c r="N13" i="112" s="1"/>
  <c r="BX5" i="95"/>
  <c r="AD13" i="112" s="1"/>
  <c r="Y35" i="95"/>
  <c r="BC5" i="96"/>
  <c r="I14" i="112" s="1"/>
  <c r="AX5" i="97"/>
  <c r="D15" i="112" s="1"/>
  <c r="BF5" i="97"/>
  <c r="L15" i="112" s="1"/>
  <c r="AQ34" i="97"/>
  <c r="BA5" i="98"/>
  <c r="G16" i="112" s="1"/>
  <c r="G44" i="112" s="1"/>
  <c r="BY5" i="98"/>
  <c r="AE16" i="112" s="1"/>
  <c r="AQ35" i="98"/>
  <c r="BD5" i="99"/>
  <c r="J17" i="112" s="1"/>
  <c r="AY5" i="100"/>
  <c r="E18" i="112" s="1"/>
  <c r="BG5" i="100"/>
  <c r="M18" i="112" s="1"/>
  <c r="BB5" i="101"/>
  <c r="H19" i="112" s="1"/>
  <c r="AZ5" i="103"/>
  <c r="F21" i="112" s="1"/>
  <c r="BH5" i="103"/>
  <c r="N21" i="112" s="1"/>
  <c r="BX5" i="103"/>
  <c r="AD21" i="112" s="1"/>
  <c r="BC5" i="104"/>
  <c r="I22" i="112" s="1"/>
  <c r="AX5" i="105"/>
  <c r="D23" i="112" s="1"/>
  <c r="BF5" i="105"/>
  <c r="L23" i="112" s="1"/>
  <c r="AQ34" i="105"/>
  <c r="BA5" i="106"/>
  <c r="G24" i="112" s="1"/>
  <c r="BY5" i="106"/>
  <c r="AE24" i="112" s="1"/>
  <c r="AQ35" i="106"/>
  <c r="BD5" i="107"/>
  <c r="J25" i="112" s="1"/>
  <c r="AC33" i="107"/>
  <c r="AY5" i="108"/>
  <c r="E26" i="112" s="1"/>
  <c r="BG5" i="108"/>
  <c r="M26" i="112" s="1"/>
  <c r="BZ5" i="109"/>
  <c r="AF27" i="112" s="1"/>
  <c r="AG33" i="110"/>
  <c r="AC35" i="93"/>
  <c r="AQ35" i="93" s="1"/>
  <c r="AQ36" i="93" s="1"/>
  <c r="AC33" i="96"/>
  <c r="AC35" i="101"/>
  <c r="AQ35" i="101" s="1"/>
  <c r="AC33" i="104"/>
  <c r="BC5" i="109"/>
  <c r="I27" i="112" s="1"/>
  <c r="I44" i="112" s="1"/>
  <c r="Y33" i="109"/>
  <c r="AX5" i="110"/>
  <c r="D28" i="112" s="1"/>
  <c r="BX5" i="92"/>
  <c r="AD10" i="112" s="1"/>
  <c r="AD44" i="112" s="1"/>
  <c r="BY5" i="92"/>
  <c r="AE10" i="112" s="1"/>
  <c r="BY5" i="100"/>
  <c r="AE18" i="112" s="1"/>
  <c r="BZ5" i="103"/>
  <c r="AF21" i="112" s="1"/>
  <c r="AC33" i="109"/>
  <c r="BJ5" i="106" l="1"/>
  <c r="P24" i="112" s="1"/>
  <c r="Y36" i="106"/>
  <c r="BS5" i="94"/>
  <c r="Y12" i="112" s="1"/>
  <c r="M44" i="112"/>
  <c r="BS5" i="102"/>
  <c r="Y20" i="112" s="1"/>
  <c r="Y36" i="101"/>
  <c r="BJ5" i="101"/>
  <c r="P19" i="112" s="1"/>
  <c r="Y36" i="93"/>
  <c r="BJ5" i="93"/>
  <c r="P11" i="112" s="1"/>
  <c r="P44" i="112" s="1"/>
  <c r="E44" i="112"/>
  <c r="BS5" i="110"/>
  <c r="Y28" i="112" s="1"/>
  <c r="Y36" i="99"/>
  <c r="BJ5" i="99"/>
  <c r="P17" i="112" s="1"/>
  <c r="AS35" i="105"/>
  <c r="AQ36" i="105" s="1"/>
  <c r="AS35" i="97"/>
  <c r="AQ36" i="97" s="1"/>
  <c r="Y37" i="103"/>
  <c r="BV5" i="103" s="1"/>
  <c r="AB21" i="112" s="1"/>
  <c r="AT21" i="112" s="1"/>
  <c r="Y36" i="92"/>
  <c r="AC36" i="94"/>
  <c r="BT5" i="94" s="1"/>
  <c r="Z12" i="112" s="1"/>
  <c r="BM5" i="94"/>
  <c r="S12" i="112" s="1"/>
  <c r="AQ35" i="94"/>
  <c r="AQ36" i="109"/>
  <c r="AC36" i="110"/>
  <c r="BT5" i="110" s="1"/>
  <c r="Z28" i="112" s="1"/>
  <c r="BM5" i="110"/>
  <c r="S28" i="112" s="1"/>
  <c r="AQ35" i="110"/>
  <c r="AC36" i="102"/>
  <c r="BT5" i="102" s="1"/>
  <c r="Z20" i="112" s="1"/>
  <c r="BM5" i="102"/>
  <c r="S20" i="112" s="1"/>
  <c r="AQ35" i="102"/>
  <c r="AS35" i="108"/>
  <c r="Y37" i="105"/>
  <c r="BV5" i="105" s="1"/>
  <c r="AB23" i="112" s="1"/>
  <c r="AT23" i="112" s="1"/>
  <c r="BS5" i="105"/>
  <c r="Y23" i="112" s="1"/>
  <c r="AQ36" i="104"/>
  <c r="O44" i="112"/>
  <c r="AS35" i="101"/>
  <c r="AQ36" i="101" s="1"/>
  <c r="AC36" i="93"/>
  <c r="BT5" i="93" s="1"/>
  <c r="Z11" i="112" s="1"/>
  <c r="BM5" i="93"/>
  <c r="S11" i="112" s="1"/>
  <c r="BP5" i="101"/>
  <c r="V19" i="112" s="1"/>
  <c r="AG36" i="101"/>
  <c r="BU5" i="101" s="1"/>
  <c r="AA19" i="112" s="1"/>
  <c r="BP5" i="93"/>
  <c r="V11" i="112" s="1"/>
  <c r="AG36" i="93"/>
  <c r="BU5" i="93" s="1"/>
  <c r="AA11" i="112" s="1"/>
  <c r="AR35" i="110"/>
  <c r="AR35" i="94"/>
  <c r="AQ35" i="108"/>
  <c r="AC36" i="108"/>
  <c r="BT5" i="108" s="1"/>
  <c r="Z26" i="112" s="1"/>
  <c r="BM5" i="108"/>
  <c r="S26" i="112" s="1"/>
  <c r="AG36" i="97"/>
  <c r="BU5" i="97" s="1"/>
  <c r="AA15" i="112" s="1"/>
  <c r="AG36" i="107"/>
  <c r="BU5" i="107" s="1"/>
  <c r="AA25" i="112" s="1"/>
  <c r="BP5" i="107"/>
  <c r="V25" i="112" s="1"/>
  <c r="AG36" i="99"/>
  <c r="BU5" i="99" s="1"/>
  <c r="AA17" i="112" s="1"/>
  <c r="BP5" i="99"/>
  <c r="V17" i="112" s="1"/>
  <c r="AC36" i="109"/>
  <c r="BT5" i="109" s="1"/>
  <c r="Z27" i="112" s="1"/>
  <c r="BS5" i="96"/>
  <c r="Y14" i="112" s="1"/>
  <c r="Y37" i="96"/>
  <c r="BV5" i="96" s="1"/>
  <c r="AB14" i="112" s="1"/>
  <c r="AT14" i="112" s="1"/>
  <c r="AQ36" i="98"/>
  <c r="Y36" i="109"/>
  <c r="BJ5" i="109"/>
  <c r="P27" i="112" s="1"/>
  <c r="AS35" i="98"/>
  <c r="AG36" i="98"/>
  <c r="BU5" i="98" s="1"/>
  <c r="AA16" i="112" s="1"/>
  <c r="R44" i="112"/>
  <c r="BS5" i="97"/>
  <c r="Y15" i="112" s="1"/>
  <c r="AS35" i="100"/>
  <c r="AQ36" i="100" s="1"/>
  <c r="Y36" i="107"/>
  <c r="BJ5" i="107"/>
  <c r="P25" i="112" s="1"/>
  <c r="AE44" i="112"/>
  <c r="AS35" i="109"/>
  <c r="BJ5" i="95"/>
  <c r="P13" i="112" s="1"/>
  <c r="Y36" i="95"/>
  <c r="AC36" i="99"/>
  <c r="BT5" i="99" s="1"/>
  <c r="Z17" i="112" s="1"/>
  <c r="BM5" i="99"/>
  <c r="S17" i="112" s="1"/>
  <c r="S44" i="112" s="1"/>
  <c r="AQ35" i="99"/>
  <c r="AQ36" i="99" s="1"/>
  <c r="AC36" i="101"/>
  <c r="BT5" i="101" s="1"/>
  <c r="Z19" i="112" s="1"/>
  <c r="BM5" i="101"/>
  <c r="S19" i="112" s="1"/>
  <c r="BR5" i="106"/>
  <c r="X24" i="112" s="1"/>
  <c r="X44" i="112" s="1"/>
  <c r="AG36" i="106"/>
  <c r="BU5" i="106" s="1"/>
  <c r="AA24" i="112" s="1"/>
  <c r="BJ5" i="98"/>
  <c r="P16" i="112" s="1"/>
  <c r="Y36" i="98"/>
  <c r="AF44" i="112"/>
  <c r="Y36" i="108"/>
  <c r="Y36" i="104"/>
  <c r="BJ5" i="104"/>
  <c r="P22" i="112" s="1"/>
  <c r="AR35" i="102"/>
  <c r="AR35" i="106"/>
  <c r="AQ36" i="106" s="1"/>
  <c r="BN5" i="106"/>
  <c r="T24" i="112" s="1"/>
  <c r="T44" i="112" s="1"/>
  <c r="Y37" i="108" l="1"/>
  <c r="BV5" i="108" s="1"/>
  <c r="AB26" i="112" s="1"/>
  <c r="AT26" i="112" s="1"/>
  <c r="BS5" i="108"/>
  <c r="Y26" i="112" s="1"/>
  <c r="BS5" i="107"/>
  <c r="Y25" i="112" s="1"/>
  <c r="Y37" i="107"/>
  <c r="BV5" i="107" s="1"/>
  <c r="AB25" i="112" s="1"/>
  <c r="AT25" i="112" s="1"/>
  <c r="BS5" i="109"/>
  <c r="Y27" i="112" s="1"/>
  <c r="Y37" i="109"/>
  <c r="BV5" i="109" s="1"/>
  <c r="AB27" i="112" s="1"/>
  <c r="AT27" i="112" s="1"/>
  <c r="Y37" i="92"/>
  <c r="BV5" i="92" s="1"/>
  <c r="AB10" i="112" s="1"/>
  <c r="AT10" i="112" s="1"/>
  <c r="AT44" i="112" s="1"/>
  <c r="AJ4" i="112" s="1"/>
  <c r="BS5" i="92"/>
  <c r="Y10" i="112" s="1"/>
  <c r="V44" i="112"/>
  <c r="Y37" i="94"/>
  <c r="BV5" i="94" s="1"/>
  <c r="AB12" i="112" s="1"/>
  <c r="AT12" i="112" s="1"/>
  <c r="BS5" i="93"/>
  <c r="Y11" i="112" s="1"/>
  <c r="Y37" i="93"/>
  <c r="BV5" i="93" s="1"/>
  <c r="AB11" i="112" s="1"/>
  <c r="AT11" i="112" s="1"/>
  <c r="BS5" i="106"/>
  <c r="Y24" i="112" s="1"/>
  <c r="Y37" i="106"/>
  <c r="BV5" i="106" s="1"/>
  <c r="AB24" i="112" s="1"/>
  <c r="AT24" i="112" s="1"/>
  <c r="AQ36" i="102"/>
  <c r="AQ36" i="108"/>
  <c r="AQ36" i="94"/>
  <c r="BS5" i="101"/>
  <c r="Y19" i="112" s="1"/>
  <c r="Y37" i="101"/>
  <c r="BV5" i="101" s="1"/>
  <c r="AB19" i="112" s="1"/>
  <c r="AT19" i="112" s="1"/>
  <c r="BS5" i="98"/>
  <c r="Y16" i="112" s="1"/>
  <c r="Y37" i="98"/>
  <c r="BV5" i="98" s="1"/>
  <c r="AB16" i="112" s="1"/>
  <c r="AT16" i="112" s="1"/>
  <c r="Y37" i="95"/>
  <c r="BV5" i="95" s="1"/>
  <c r="AB13" i="112" s="1"/>
  <c r="AT13" i="112" s="1"/>
  <c r="BS5" i="95"/>
  <c r="Y13" i="112" s="1"/>
  <c r="BS5" i="99"/>
  <c r="Y17" i="112" s="1"/>
  <c r="Y37" i="99"/>
  <c r="BV5" i="99" s="1"/>
  <c r="AB17" i="112" s="1"/>
  <c r="AT17" i="112" s="1"/>
  <c r="Y37" i="102"/>
  <c r="BV5" i="102" s="1"/>
  <c r="AB20" i="112" s="1"/>
  <c r="AT20" i="112" s="1"/>
  <c r="Y37" i="97"/>
  <c r="BV5" i="97" s="1"/>
  <c r="AB15" i="112" s="1"/>
  <c r="AT15" i="112" s="1"/>
  <c r="BS5" i="104"/>
  <c r="Y22" i="112" s="1"/>
  <c r="Y37" i="104"/>
  <c r="BV5" i="104" s="1"/>
  <c r="AB22" i="112" s="1"/>
  <c r="AT22" i="112" s="1"/>
  <c r="AQ36" i="110"/>
  <c r="Y37" i="110"/>
  <c r="BV5" i="110" s="1"/>
  <c r="AB28" i="112" s="1"/>
  <c r="AT28" i="112" s="1"/>
  <c r="AE8" i="57" l="1"/>
  <c r="AF8" i="57" s="1"/>
  <c r="AE7" i="57"/>
  <c r="AF7" i="57" l="1"/>
  <c r="AG8" i="57"/>
  <c r="AH8" i="57" s="1"/>
  <c r="AI8" i="57" s="1"/>
  <c r="V8" i="58"/>
  <c r="O7" i="58"/>
  <c r="S7" i="58"/>
  <c r="U7" i="58"/>
  <c r="Y7" i="58"/>
  <c r="AB8" i="58"/>
  <c r="AA8" i="58"/>
  <c r="Z8" i="58"/>
  <c r="Y8" i="58"/>
  <c r="X8" i="58"/>
  <c r="R7" i="58"/>
  <c r="W8" i="58"/>
  <c r="U8" i="58"/>
  <c r="T8" i="58"/>
  <c r="S8" i="58"/>
  <c r="R8" i="58"/>
  <c r="Q8" i="58"/>
  <c r="P8" i="58"/>
  <c r="O8" i="58"/>
  <c r="AG7" i="57" l="1"/>
  <c r="AH7" i="57" s="1"/>
  <c r="AI7" i="57" l="1"/>
</calcChain>
</file>

<file path=xl/sharedStrings.xml><?xml version="1.0" encoding="utf-8"?>
<sst xmlns="http://schemas.openxmlformats.org/spreadsheetml/2006/main" count="5346" uniqueCount="673">
  <si>
    <t>名  称</t>
    <rPh sb="0" eb="4">
      <t>メイショウ</t>
    </rPh>
    <phoneticPr fontId="3"/>
  </si>
  <si>
    <t>管理者名</t>
    <rPh sb="0" eb="4">
      <t>カンリシャメイ</t>
    </rPh>
    <phoneticPr fontId="3"/>
  </si>
  <si>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</si>
  <si>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</si>
  <si>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</si>
  <si>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</si>
  <si>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</si>
  <si>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</si>
  <si>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フリガナ</t>
    <phoneticPr fontId="3"/>
  </si>
  <si>
    <t>路線名</t>
    <phoneticPr fontId="7"/>
  </si>
  <si>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</si>
  <si>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</si>
  <si>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</si>
  <si>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</si>
  <si>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</si>
  <si>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</si>
  <si>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</si>
  <si>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</si>
  <si>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</si>
  <si>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</si>
  <si>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</si>
  <si>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</si>
  <si>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</si>
  <si>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</si>
  <si>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</si>
  <si>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</si>
  <si>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</si>
  <si>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</si>
  <si>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</si>
  <si>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</si>
  <si>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</si>
  <si>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</si>
  <si>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</si>
  <si>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</si>
  <si>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</si>
  <si>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</si>
  <si>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</si>
  <si>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</si>
  <si>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</si>
  <si>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</si>
  <si>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</si>
  <si>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</si>
  <si>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</si>
  <si>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</si>
  <si>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</si>
  <si>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</si>
  <si>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</si>
  <si>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</si>
  <si>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</si>
  <si>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</si>
  <si>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</si>
  <si>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</si>
  <si>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</si>
  <si>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</si>
  <si>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</si>
  <si>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</si>
  <si>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</si>
  <si>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</si>
  <si>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</si>
  <si>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</si>
  <si>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</si>
  <si>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</si>
  <si>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</si>
  <si>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</si>
  <si>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</si>
  <si>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</si>
  <si>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</si>
  <si>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</si>
  <si>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</si>
  <si>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</si>
  <si>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</si>
  <si>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</si>
  <si>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</si>
  <si>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</si>
  <si>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</si>
  <si>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</si>
  <si>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</si>
  <si>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</si>
  <si>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</si>
  <si>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</si>
  <si>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</si>
  <si>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</si>
  <si>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</si>
  <si>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</si>
  <si>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</si>
  <si>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</si>
  <si>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</si>
  <si>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</si>
  <si>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</si>
  <si>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</si>
  <si>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</si>
  <si>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</si>
  <si>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</si>
  <si>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</si>
  <si>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</si>
  <si>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</si>
  <si>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</si>
  <si>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</si>
  <si>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</si>
  <si>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</si>
  <si>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</si>
  <si>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</si>
  <si>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</si>
  <si>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</si>
  <si>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</si>
  <si>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</si>
  <si>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</si>
  <si>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</si>
  <si>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</si>
  <si>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</si>
  <si>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</si>
  <si>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</si>
  <si>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</si>
  <si>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</si>
  <si>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</si>
  <si>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</si>
  <si>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</si>
  <si>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</si>
  <si>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</si>
  <si>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</si>
  <si>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</si>
  <si>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</si>
  <si>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</si>
  <si>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</si>
  <si>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</si>
  <si>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</si>
  <si>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</si>
  <si>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</si>
  <si>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</si>
  <si>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</si>
  <si>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</si>
  <si>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</si>
  <si>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</si>
  <si>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</si>
  <si>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</si>
  <si>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</si>
  <si>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</si>
  <si>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</si>
  <si>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</si>
  <si>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</si>
  <si>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</si>
  <si>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</si>
  <si>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</si>
  <si>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</si>
  <si>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</si>
  <si>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</si>
  <si>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</si>
  <si>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</si>
  <si>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</si>
  <si>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</si>
  <si>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</si>
  <si>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</si>
  <si>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</si>
  <si>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</si>
  <si>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</si>
  <si>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</si>
  <si>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</si>
  <si>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</si>
  <si>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</si>
  <si>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</si>
  <si>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</si>
  <si>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</si>
  <si>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</si>
  <si>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</si>
  <si>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</si>
  <si>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</si>
  <si>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</si>
  <si>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</si>
  <si>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</si>
  <si>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</si>
  <si>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</si>
  <si>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</si>
  <si>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</si>
  <si>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</si>
  <si>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</si>
  <si>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</si>
  <si>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</si>
  <si>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</si>
  <si>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</si>
  <si>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</si>
  <si>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</si>
  <si>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</si>
  <si>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</si>
  <si>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</si>
  <si>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</si>
  <si>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</si>
  <si>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</si>
  <si>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</si>
  <si>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</si>
  <si>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</si>
  <si>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</si>
  <si>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</si>
  <si>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</si>
  <si>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</si>
  <si>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</si>
  <si>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</si>
  <si>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</si>
  <si>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</si>
  <si>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</si>
  <si>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</si>
  <si>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</si>
  <si>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</si>
  <si>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</si>
  <si>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</si>
  <si>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</si>
  <si>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</si>
  <si>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</si>
  <si>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</si>
  <si>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</si>
  <si>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</si>
  <si>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</si>
  <si>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</si>
  <si>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</si>
  <si>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</si>
  <si>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</si>
  <si>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</si>
  <si>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</si>
  <si>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</si>
  <si>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</si>
  <si>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</si>
  <si>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</si>
  <si>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</si>
  <si>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</si>
  <si>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</si>
  <si>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</si>
  <si>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</si>
  <si>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</si>
  <si>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部位区分</t>
  </si>
  <si>
    <t>変状区分</t>
  </si>
  <si>
    <t>変状種類</t>
  </si>
  <si>
    <t>対策区分</t>
  </si>
  <si>
    <t>健全性</t>
  </si>
  <si>
    <t>調査の要否</t>
  </si>
  <si>
    <t>措置の要否</t>
  </si>
  <si>
    <t>実施有無</t>
  </si>
  <si>
    <t>氷盤</t>
    <rPh sb="0" eb="2">
      <t>コオリバン</t>
    </rPh>
    <phoneticPr fontId="8"/>
  </si>
  <si>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</si>
  <si>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</si>
  <si>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</si>
  <si>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</si>
  <si>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</si>
  <si>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</si>
  <si>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</si>
  <si>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</si>
  <si>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</si>
  <si>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</si>
  <si>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</si>
  <si>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</si>
  <si>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</si>
  <si>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</si>
  <si>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</si>
  <si>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</si>
  <si>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</si>
  <si>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</si>
  <si>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</si>
  <si>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</si>
  <si>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</si>
  <si>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</si>
  <si>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</si>
  <si>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</si>
  <si>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</si>
  <si>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</si>
  <si>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</si>
  <si>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</si>
  <si>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</si>
  <si>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</si>
  <si>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</si>
  <si>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</si>
  <si>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</si>
  <si>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</si>
  <si>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</si>
  <si>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</si>
  <si>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</si>
  <si>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</si>
  <si>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</si>
  <si>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</si>
  <si>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</si>
  <si>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</si>
  <si>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様式C-1-1(本体工)、C-2、D-1-1、D-3</t>
    <rPh sb="0" eb="2">
      <t>ヨウシキ</t>
    </rPh>
    <rPh sb="8" eb="11">
      <t>ホンタイコウ</t>
    </rPh>
    <phoneticPr fontId="8"/>
  </si>
  <si>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</si>
  <si>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</si>
  <si>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</si>
  <si>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　行が不足する場合は、適時、表の行を増やすこと。</t>
    <rPh sb="2" eb="3">
      <t>ギョウ</t>
    </rPh>
    <rPh sb="4" eb="6">
      <t>フソク</t>
    </rPh>
    <rPh sb="8" eb="10">
      <t>バアイ</t>
    </rPh>
    <phoneticPr fontId="8"/>
  </si>
  <si>
    <t>変形、移動</t>
    <rPh sb="0" eb="2">
      <t>ヘンケイ</t>
    </rPh>
    <rPh sb="3" eb="5">
      <t>イドウ</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</si>
  <si>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</si>
  <si>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</si>
  <si>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対策区分判定Ⅰ</t>
    <rPh sb="0" eb="2">
      <t>タイサク</t>
    </rPh>
    <rPh sb="2" eb="4">
      <t>クブン</t>
    </rPh>
    <rPh sb="4" eb="6">
      <t>ハンテイ</t>
    </rPh>
    <phoneticPr fontId="8"/>
  </si>
  <si>
    <t>対策区分判定Ⅱa</t>
    <phoneticPr fontId="8"/>
  </si>
  <si>
    <t>対策区分判定Ⅱb</t>
    <phoneticPr fontId="8"/>
  </si>
  <si>
    <t>対策区分判定Ⅲ</t>
    <phoneticPr fontId="8"/>
  </si>
  <si>
    <t>対策区分判定Ⅳ</t>
    <phoneticPr fontId="8"/>
  </si>
  <si>
    <t>－</t>
  </si>
  <si>
    <t>ヤクオウジトンネル</t>
  </si>
  <si>
    <t>薬王寺トンネル</t>
  </si>
  <si>
    <t>一般国道435号</t>
  </si>
  <si>
    <t>山口県宇部土木建築事務所</t>
  </si>
  <si>
    <t>山口県美祢市美東町綾木</t>
  </si>
  <si>
    <t>無料</t>
  </si>
  <si>
    <t>-</t>
  </si>
  <si>
    <t>平成4年</t>
  </si>
  <si>
    <t>D</t>
  </si>
  <si>
    <t>覆工（内装なし）</t>
  </si>
  <si>
    <t>面壁型</t>
  </si>
  <si>
    <t>コンクリート系</t>
  </si>
  <si>
    <t>自然換気</t>
  </si>
  <si>
    <t>*</t>
  </si>
  <si>
    <t>PS</t>
  </si>
  <si>
    <t>PE</t>
  </si>
  <si>
    <t>応用地質株式会社</t>
    <rPh sb="0" eb="8">
      <t>オウヨウチシツカブシキガイシャ</t>
    </rPh>
    <phoneticPr fontId="8"/>
  </si>
  <si>
    <t>○</t>
  </si>
  <si>
    <t>坑門（面壁型）</t>
    <rPh sb="0" eb="2">
      <t>コウモン</t>
    </rPh>
    <rPh sb="3" eb="6">
      <t>メンペキガタ</t>
    </rPh>
    <phoneticPr fontId="8"/>
  </si>
  <si>
    <t>山口県美祢市美東町綾木</t>
    <phoneticPr fontId="8"/>
  </si>
  <si>
    <t>ヤクオウジトンネル</t>
    <phoneticPr fontId="8"/>
  </si>
  <si>
    <t>一般国道435号</t>
    <phoneticPr fontId="8"/>
  </si>
  <si>
    <t>山口県宇部土木建築事務所</t>
    <phoneticPr fontId="8"/>
  </si>
  <si>
    <t>応用地質株式会社</t>
    <phoneticPr fontId="8"/>
  </si>
  <si>
    <t>LED</t>
    <phoneticPr fontId="8"/>
  </si>
  <si>
    <t>薬王寺トンネル</t>
    <phoneticPr fontId="8"/>
  </si>
  <si>
    <t>■定期点検記録様式　トンネル変状・異常箇所写真位置図　【様式B】</t>
    <rPh sb="1" eb="3">
      <t>テイキ</t>
    </rPh>
    <rPh sb="3" eb="5">
      <t>テンケン</t>
    </rPh>
    <rPh sb="5" eb="7">
      <t>キロク</t>
    </rPh>
    <rPh sb="7" eb="9">
      <t>ヨウシキ</t>
    </rPh>
    <rPh sb="17" eb="19">
      <t>イジョウ</t>
    </rPh>
    <phoneticPr fontId="3"/>
  </si>
  <si>
    <t>トンネルID</t>
    <phoneticPr fontId="3"/>
  </si>
  <si>
    <t>Ⅰ</t>
  </si>
  <si>
    <t>あり</t>
    <phoneticPr fontId="8"/>
  </si>
  <si>
    <t>陸上トンネル 掘進工法</t>
    <phoneticPr fontId="8"/>
  </si>
  <si>
    <t>緊急輸送道路</t>
    <rPh sb="0" eb="2">
      <t>キンキュウ</t>
    </rPh>
    <rPh sb="2" eb="4">
      <t>ユソウ</t>
    </rPh>
    <rPh sb="4" eb="6">
      <t>ドウロ</t>
    </rPh>
    <phoneticPr fontId="3"/>
  </si>
  <si>
    <t>Ⅱ</t>
  </si>
  <si>
    <t>なし</t>
    <phoneticPr fontId="8"/>
  </si>
  <si>
    <t>陸上トンネル 開削工法</t>
    <phoneticPr fontId="8"/>
  </si>
  <si>
    <t>代替路の有無</t>
    <rPh sb="0" eb="2">
      <t>ダイガエ</t>
    </rPh>
    <rPh sb="2" eb="3">
      <t>ロ</t>
    </rPh>
    <rPh sb="4" eb="6">
      <t>ウム</t>
    </rPh>
    <phoneticPr fontId="3"/>
  </si>
  <si>
    <t>Ⅲ</t>
  </si>
  <si>
    <t>陸上トンネル その他</t>
    <phoneticPr fontId="8"/>
  </si>
  <si>
    <t>定期点検業者</t>
    <rPh sb="0" eb="2">
      <t>テイキ</t>
    </rPh>
    <rPh sb="2" eb="4">
      <t>テンケン</t>
    </rPh>
    <rPh sb="4" eb="6">
      <t>ギョウシャ</t>
    </rPh>
    <phoneticPr fontId="7"/>
  </si>
  <si>
    <t>定期点検年月日</t>
    <rPh sb="0" eb="2">
      <t>テイキ</t>
    </rPh>
    <rPh sb="2" eb="4">
      <t>テンケン</t>
    </rPh>
    <rPh sb="4" eb="7">
      <t>ネンガッピ</t>
    </rPh>
    <phoneticPr fontId="7"/>
  </si>
  <si>
    <t>Ⅳ</t>
  </si>
  <si>
    <t>水底トンネル 掘進工法</t>
    <phoneticPr fontId="8"/>
  </si>
  <si>
    <t>定期点検者名</t>
    <rPh sb="0" eb="2">
      <t>テイキ</t>
    </rPh>
    <rPh sb="2" eb="4">
      <t>テンケン</t>
    </rPh>
    <rPh sb="4" eb="5">
      <t>シャ</t>
    </rPh>
    <rPh sb="5" eb="6">
      <t>メイ</t>
    </rPh>
    <phoneticPr fontId="7"/>
  </si>
  <si>
    <t>太田　裕之</t>
    <phoneticPr fontId="8"/>
  </si>
  <si>
    <t>陸上トンネル（掘進工法）</t>
    <phoneticPr fontId="8"/>
  </si>
  <si>
    <t>水底トンネル 沈埋工法</t>
    <phoneticPr fontId="8"/>
  </si>
  <si>
    <t>起点</t>
    <rPh sb="0" eb="2">
      <t>キテン</t>
    </rPh>
    <phoneticPr fontId="7"/>
  </si>
  <si>
    <t>緯度</t>
    <rPh sb="0" eb="2">
      <t>イド</t>
    </rPh>
    <phoneticPr fontId="7"/>
  </si>
  <si>
    <t>34°12′44.90″</t>
    <phoneticPr fontId="8"/>
  </si>
  <si>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</si>
  <si>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</si>
  <si>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</si>
  <si>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Ⅱ</t>
    <phoneticPr fontId="7"/>
  </si>
  <si>
    <t>Ⅲ</t>
    <phoneticPr fontId="7"/>
  </si>
  <si>
    <t>Ⅳ</t>
    <phoneticPr fontId="7"/>
  </si>
  <si>
    <t>トンネル毎
の健全性</t>
    <rPh sb="4" eb="5">
      <t>ゴト</t>
    </rPh>
    <rPh sb="7" eb="10">
      <t>ケンゼンセイ</t>
    </rPh>
    <phoneticPr fontId="7"/>
  </si>
  <si>
    <t>附属物の
取付状態</t>
    <phoneticPr fontId="7"/>
  </si>
  <si>
    <r>
      <t xml:space="preserve">◯
</t>
    </r>
    <r>
      <rPr>
        <sz val="9"/>
        <rFont val="HGSｺﾞｼｯｸM"/>
        <family val="3"/>
        <charset val="128"/>
      </rPr>
      <t>（応急措置後）</t>
    </r>
    <phoneticPr fontId="8"/>
  </si>
  <si>
    <t>水底トンネル 開削工法</t>
    <phoneticPr fontId="8"/>
  </si>
  <si>
    <t>水底トンネル その他</t>
    <phoneticPr fontId="8"/>
  </si>
  <si>
    <t>経度</t>
    <rPh sb="0" eb="2">
      <t>ケイド</t>
    </rPh>
    <phoneticPr fontId="7"/>
  </si>
  <si>
    <t>131°22′10.70″</t>
    <phoneticPr fontId="8"/>
  </si>
  <si>
    <t>漏水</t>
    <rPh sb="0" eb="2">
      <t>ロウスイ</t>
    </rPh>
    <phoneticPr fontId="7"/>
  </si>
  <si>
    <t>終点</t>
    <rPh sb="0" eb="2">
      <t>シュウテン</t>
    </rPh>
    <phoneticPr fontId="7"/>
  </si>
  <si>
    <t>34°12′41.00″</t>
    <phoneticPr fontId="8"/>
  </si>
  <si>
    <t>✕</t>
    <phoneticPr fontId="8"/>
  </si>
  <si>
    <t>外力</t>
    <rPh sb="0" eb="2">
      <t>ガイリョク</t>
    </rPh>
    <phoneticPr fontId="7"/>
  </si>
  <si>
    <t>131°22′06.80″</t>
    <phoneticPr fontId="8"/>
  </si>
  <si>
    <t>トンネル変状・異常箇所写真位置図</t>
    <rPh sb="4" eb="6">
      <t>ヘンジョウ</t>
    </rPh>
    <rPh sb="7" eb="9">
      <t>イジョウ</t>
    </rPh>
    <rPh sb="9" eb="11">
      <t>カショ</t>
    </rPh>
    <rPh sb="11" eb="13">
      <t>シャシン</t>
    </rPh>
    <rPh sb="13" eb="16">
      <t>イチズ</t>
    </rPh>
    <phoneticPr fontId="7"/>
  </si>
  <si>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</si>
  <si>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t>※1　トンネル本体工の変状数は、材質劣化、漏水に起因するものは変状単位で、外力に起因するものはスパン単位で計上すること。</t>
    <phoneticPr fontId="7"/>
  </si>
  <si>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</si>
  <si>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</si>
  <si>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</si>
  <si>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</si>
  <si>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定期点検業者</t>
    <rPh sb="4" eb="6">
      <t>ギョウシャ</t>
    </rPh>
    <phoneticPr fontId="3"/>
  </si>
  <si>
    <t>定期点検年月日</t>
    <rPh sb="4" eb="7">
      <t>ネンガッピ</t>
    </rPh>
    <phoneticPr fontId="3"/>
  </si>
  <si>
    <t>定期点検者名</t>
    <rPh sb="4" eb="5">
      <t>シャ</t>
    </rPh>
    <rPh sb="5" eb="6">
      <t>メイ</t>
    </rPh>
    <phoneticPr fontId="3"/>
  </si>
  <si>
    <t>定期点検結果</t>
    <rPh sb="4" eb="6">
      <t>ケッカ</t>
    </rPh>
    <phoneticPr fontId="3"/>
  </si>
  <si>
    <t>覆工
スパン
番号</t>
    <rPh sb="0" eb="2">
      <t>フッコウ</t>
    </rPh>
    <rPh sb="7" eb="9">
      <t>バンゴウ</t>
    </rPh>
    <phoneticPr fontId="3"/>
  </si>
  <si>
    <t>変状
番号</t>
    <rPh sb="0" eb="2">
      <t>ヘンジョウ</t>
    </rPh>
    <rPh sb="3" eb="5">
      <t>バンゴウ</t>
    </rPh>
    <phoneticPr fontId="3"/>
  </si>
  <si>
    <t>距離
（m）</t>
    <rPh sb="0" eb="2">
      <t>キョリ</t>
    </rPh>
    <phoneticPr fontId="3"/>
  </si>
  <si>
    <t>変状部位</t>
    <rPh sb="0" eb="2">
      <t>ヘンジョウ</t>
    </rPh>
    <rPh sb="2" eb="4">
      <t>ブイ</t>
    </rPh>
    <phoneticPr fontId="3"/>
  </si>
  <si>
    <t>変  状  の  内  容</t>
    <rPh sb="0" eb="1">
      <t>ヘン</t>
    </rPh>
    <rPh sb="3" eb="4">
      <t>ジョウ</t>
    </rPh>
    <rPh sb="9" eb="10">
      <t>ウチ</t>
    </rPh>
    <rPh sb="12" eb="13">
      <t>カタチ</t>
    </rPh>
    <phoneticPr fontId="3"/>
  </si>
  <si>
    <t>前回定期点検時の状態</t>
    <rPh sb="0" eb="2">
      <t>ゼンカイ</t>
    </rPh>
    <rPh sb="6" eb="7">
      <t>ジ</t>
    </rPh>
    <rPh sb="8" eb="10">
      <t>ジョウタイ</t>
    </rPh>
    <phoneticPr fontId="3"/>
  </si>
  <si>
    <t>今回定期点検結果</t>
    <rPh sb="0" eb="2">
      <t>コンカイ</t>
    </rPh>
    <rPh sb="6" eb="8">
      <t>ケッカ</t>
    </rPh>
    <phoneticPr fontId="3"/>
  </si>
  <si>
    <t>措置履歴</t>
    <rPh sb="0" eb="2">
      <t>ソチ</t>
    </rPh>
    <rPh sb="2" eb="4">
      <t>リレキ</t>
    </rPh>
    <phoneticPr fontId="3"/>
  </si>
  <si>
    <t>対応方針
・
特記事項</t>
    <rPh sb="0" eb="2">
      <t>タイオウ</t>
    </rPh>
    <rPh sb="2" eb="4">
      <t>ホウシン</t>
    </rPh>
    <rPh sb="7" eb="9">
      <t>トッキ</t>
    </rPh>
    <rPh sb="9" eb="11">
      <t>ジコウ</t>
    </rPh>
    <phoneticPr fontId="3"/>
  </si>
  <si>
    <t>対象箇所</t>
    <rPh sb="0" eb="2">
      <t>タイショウ</t>
    </rPh>
    <rPh sb="2" eb="4">
      <t>カショ</t>
    </rPh>
    <phoneticPr fontId="7"/>
  </si>
  <si>
    <t>部位区分</t>
    <rPh sb="0" eb="2">
      <t>ブイ</t>
    </rPh>
    <rPh sb="2" eb="4">
      <t>クブン</t>
    </rPh>
    <phoneticPr fontId="7"/>
  </si>
  <si>
    <t>変状区分</t>
    <rPh sb="0" eb="2">
      <t>ヘンジョウ</t>
    </rPh>
    <rPh sb="2" eb="4">
      <t>クブン</t>
    </rPh>
    <phoneticPr fontId="3"/>
  </si>
  <si>
    <t>変状種類</t>
    <rPh sb="0" eb="2">
      <t>ヘンジョウ</t>
    </rPh>
    <rPh sb="2" eb="4">
      <t>シュルイ</t>
    </rPh>
    <phoneticPr fontId="3"/>
  </si>
  <si>
    <t>変状の発生範囲の規模</t>
    <rPh sb="0" eb="2">
      <t>ヘンジョウ</t>
    </rPh>
    <rPh sb="3" eb="5">
      <t>ハッセイ</t>
    </rPh>
    <rPh sb="5" eb="7">
      <t>ハンイ</t>
    </rPh>
    <rPh sb="8" eb="10">
      <t>キボ</t>
    </rPh>
    <phoneticPr fontId="3"/>
  </si>
  <si>
    <t>前回定期点検時
との比較</t>
    <rPh sb="0" eb="2">
      <t>ゼンカイ</t>
    </rPh>
    <rPh sb="6" eb="7">
      <t>ジ</t>
    </rPh>
    <rPh sb="10" eb="12">
      <t>ヒカク</t>
    </rPh>
    <phoneticPr fontId="3"/>
  </si>
  <si>
    <t>状態</t>
    <rPh sb="0" eb="2">
      <t>ジョウタイ</t>
    </rPh>
    <phoneticPr fontId="3"/>
  </si>
  <si>
    <t>健全性</t>
    <rPh sb="0" eb="3">
      <t>ケンゼンセイ</t>
    </rPh>
    <phoneticPr fontId="3"/>
  </si>
  <si>
    <t>対策区分</t>
    <phoneticPr fontId="8"/>
  </si>
  <si>
    <t>調査の
要否</t>
    <rPh sb="0" eb="2">
      <t>チョウサ</t>
    </rPh>
    <rPh sb="4" eb="6">
      <t>ヨウヒ</t>
    </rPh>
    <phoneticPr fontId="3"/>
  </si>
  <si>
    <t>措置の
要否</t>
    <rPh sb="0" eb="2">
      <t>ソチ</t>
    </rPh>
    <rPh sb="4" eb="6">
      <t>ヨウヒ</t>
    </rPh>
    <phoneticPr fontId="3"/>
  </si>
  <si>
    <t>実施</t>
    <rPh sb="0" eb="2">
      <t>ジッシ</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</si>
  <si>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</si>
  <si>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</si>
  <si>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応急措置後</t>
    <rPh sb="0" eb="2">
      <t>オウキュウ</t>
    </rPh>
    <rPh sb="2" eb="4">
      <t>ソチ</t>
    </rPh>
    <rPh sb="4" eb="5">
      <t>ゴ</t>
    </rPh>
    <phoneticPr fontId="3"/>
  </si>
  <si>
    <t>覆工・坑門</t>
  </si>
  <si>
    <t>アーチ（天端）</t>
  </si>
  <si>
    <t>材質劣化</t>
  </si>
  <si>
    <t>うき・はく離</t>
  </si>
  <si>
    <t>0.05m×0.1m</t>
  </si>
  <si>
    <t>対策済み</t>
    <phoneticPr fontId="8"/>
  </si>
  <si>
    <t>対策区分判定Ⅱa</t>
  </si>
  <si>
    <t>否</t>
  </si>
  <si>
    <t>済</t>
  </si>
  <si>
    <t>はく落防止工(FRPネット)</t>
  </si>
  <si>
    <t>0.05m×0.2m</t>
  </si>
  <si>
    <t>アーチ（右側）</t>
  </si>
  <si>
    <t>鋼材腐食</t>
  </si>
  <si>
    <t>0.1m×0.1m</t>
  </si>
  <si>
    <t>同程度</t>
    <phoneticPr fontId="8"/>
  </si>
  <si>
    <t>対策区分判定Ⅱb</t>
  </si>
  <si>
    <t>Ⅱb</t>
  </si>
  <si>
    <t>日常巡視、防錆剤塗布</t>
    <phoneticPr fontId="8"/>
  </si>
  <si>
    <t>横断目地（左側）</t>
  </si>
  <si>
    <t>0.4m×0.05m</t>
  </si>
  <si>
    <t>同程度</t>
  </si>
  <si>
    <t>日常巡視、浸透固化材塗布</t>
    <phoneticPr fontId="8"/>
  </si>
  <si>
    <t>0.2m×0.2m</t>
  </si>
  <si>
    <t>はく落防止工(FRPネット)</t>
    <phoneticPr fontId="8"/>
  </si>
  <si>
    <t>対策不足</t>
    <rPh sb="0" eb="4">
      <t>タイサクブソク</t>
    </rPh>
    <phoneticPr fontId="8"/>
  </si>
  <si>
    <t>計画的対策(剥落防止対策)</t>
  </si>
  <si>
    <t>0.1m×0.2m</t>
  </si>
  <si>
    <t>0.1m×0.2m他</t>
  </si>
  <si>
    <t>0.4m×0.05m他</t>
  </si>
  <si>
    <t>0.05m×0.25m</t>
  </si>
  <si>
    <t>Ⅱa</t>
  </si>
  <si>
    <t>今回点検時叩き落し実施</t>
    <phoneticPr fontId="8"/>
  </si>
  <si>
    <t>0.1×0.3m</t>
  </si>
  <si>
    <t>0.2m×0.4m</t>
  </si>
  <si>
    <t>アーチ（左側）</t>
  </si>
  <si>
    <t>0.05m×0.05m</t>
  </si>
  <si>
    <t>進行が認められる</t>
  </si>
  <si>
    <t>横断目地（右側）</t>
  </si>
  <si>
    <t>0.2×0.05</t>
  </si>
  <si>
    <t>0.5m×0.05m</t>
  </si>
  <si>
    <t>日常巡視</t>
    <phoneticPr fontId="8"/>
  </si>
  <si>
    <t>横断目地（天端）</t>
  </si>
  <si>
    <t>0.1m×0.05m</t>
  </si>
  <si>
    <t>前回点検時叩き落し箇所</t>
    <phoneticPr fontId="8"/>
  </si>
  <si>
    <t>面壁・妻壁等</t>
  </si>
  <si>
    <t>0.15m×0.03m</t>
  </si>
  <si>
    <t>新規確認</t>
    <rPh sb="0" eb="4">
      <t>シンキカクニン</t>
    </rPh>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</si>
  <si>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</si>
  <si>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</si>
  <si>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</si>
  <si>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</si>
  <si>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</si>
  <si>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</si>
  <si>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ヤクオウジトンネル</t>
    <phoneticPr fontId="3"/>
  </si>
  <si>
    <t>一般国道435号</t>
    <phoneticPr fontId="3"/>
  </si>
  <si>
    <t>応用地質株式会社</t>
    <phoneticPr fontId="3"/>
  </si>
  <si>
    <t>薬王寺トンネル</t>
    <phoneticPr fontId="3"/>
  </si>
  <si>
    <t>山口県宇部土木建築事務所</t>
    <phoneticPr fontId="3"/>
  </si>
  <si>
    <t>太田　裕之</t>
    <phoneticPr fontId="3"/>
  </si>
  <si>
    <t>異常
番号</t>
    <rPh sb="0" eb="2">
      <t>イジョウ</t>
    </rPh>
    <rPh sb="3" eb="5">
      <t>バンゴウ</t>
    </rPh>
    <phoneticPr fontId="3"/>
  </si>
  <si>
    <t>異常部位</t>
    <rPh sb="0" eb="2">
      <t>イジョウ</t>
    </rPh>
    <rPh sb="2" eb="4">
      <t>ブイ</t>
    </rPh>
    <phoneticPr fontId="3"/>
  </si>
  <si>
    <t>異　常  の  内　容</t>
    <rPh sb="0" eb="1">
      <t>イ</t>
    </rPh>
    <rPh sb="2" eb="3">
      <t>ツネ</t>
    </rPh>
    <rPh sb="8" eb="9">
      <t>ナイ</t>
    </rPh>
    <rPh sb="10" eb="11">
      <t>カタチ</t>
    </rPh>
    <phoneticPr fontId="3"/>
  </si>
  <si>
    <t>応急措置の
実施状況</t>
    <rPh sb="0" eb="2">
      <t>オウキュウ</t>
    </rPh>
    <rPh sb="2" eb="4">
      <t>ソチ</t>
    </rPh>
    <rPh sb="6" eb="8">
      <t>ジッシ</t>
    </rPh>
    <rPh sb="8" eb="10">
      <t>ジョウキョウ</t>
    </rPh>
    <phoneticPr fontId="3"/>
  </si>
  <si>
    <t>異常種類</t>
    <rPh sb="0" eb="2">
      <t>イジョウ</t>
    </rPh>
    <rPh sb="2" eb="4">
      <t>シュルイ</t>
    </rPh>
    <phoneticPr fontId="3"/>
  </si>
  <si>
    <t>異常の発生範囲の規模</t>
    <rPh sb="0" eb="2">
      <t>イジョウ</t>
    </rPh>
    <rPh sb="3" eb="5">
      <t>ハッセイ</t>
    </rPh>
    <rPh sb="5" eb="7">
      <t>ハンイ</t>
    </rPh>
    <rPh sb="8" eb="10">
      <t>キボ</t>
    </rPh>
    <phoneticPr fontId="3"/>
  </si>
  <si>
    <t>異常判定区分</t>
    <rPh sb="0" eb="2">
      <t>イジョウ</t>
    </rPh>
    <rPh sb="2" eb="4">
      <t>ハンテイ</t>
    </rPh>
    <rPh sb="4" eb="6">
      <t>クブン</t>
    </rPh>
    <phoneticPr fontId="3"/>
  </si>
  <si>
    <t>応急措置の内容</t>
    <rPh sb="0" eb="2">
      <t>オウキュウ</t>
    </rPh>
    <rPh sb="2" eb="4">
      <t>ソチ</t>
    </rPh>
    <rPh sb="5" eb="7">
      <t>ナイヨウ</t>
    </rPh>
    <phoneticPr fontId="3"/>
  </si>
  <si>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</si>
  <si>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</si>
  <si>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</si>
  <si>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</si>
  <si>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</si>
  <si>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状態の把握の内容</t>
    <rPh sb="0" eb="2">
      <t>ジョウタイ</t>
    </rPh>
    <rPh sb="3" eb="5">
      <t>ハアク</t>
    </rPh>
    <rPh sb="6" eb="8">
      <t>ナイヨウ</t>
    </rPh>
    <phoneticPr fontId="7"/>
  </si>
  <si>
    <t>覆工スパン
番号</t>
    <rPh sb="0" eb="2">
      <t>フッコウ</t>
    </rPh>
    <rPh sb="6" eb="8">
      <t>バンゴウ</t>
    </rPh>
    <phoneticPr fontId="7"/>
  </si>
  <si>
    <t>年月日</t>
    <rPh sb="0" eb="2">
      <t>ネンゲツ</t>
    </rPh>
    <rPh sb="2" eb="3">
      <t>ニチ</t>
    </rPh>
    <phoneticPr fontId="7"/>
  </si>
  <si>
    <t>内容</t>
    <rPh sb="0" eb="2">
      <t>ナイヨウ</t>
    </rPh>
    <phoneticPr fontId="7"/>
  </si>
  <si>
    <t>結果</t>
    <rPh sb="0" eb="2">
      <t>ケッカ</t>
    </rPh>
    <phoneticPr fontId="7"/>
  </si>
  <si>
    <t>対策区分の
判定</t>
    <rPh sb="0" eb="2">
      <t>タイサク</t>
    </rPh>
    <rPh sb="2" eb="4">
      <t>クブン</t>
    </rPh>
    <rPh sb="6" eb="8">
      <t>ハンテイ</t>
    </rPh>
    <phoneticPr fontId="7"/>
  </si>
  <si>
    <t>健全性</t>
    <rPh sb="0" eb="2">
      <t>ケンゼン</t>
    </rPh>
    <rPh sb="2" eb="3">
      <t>セイ</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</si>
  <si>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</si>
  <si>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■定期点検記録様式 　変状写真台帳</t>
    <phoneticPr fontId="3"/>
  </si>
  <si>
    <t>定期点検業者</t>
    <phoneticPr fontId="8"/>
  </si>
  <si>
    <t>定期点検者名</t>
    <phoneticPr fontId="8"/>
  </si>
  <si>
    <t>写真
番号</t>
    <rPh sb="0" eb="2">
      <t>シャシン</t>
    </rPh>
    <rPh sb="3" eb="5">
      <t>バンゴウ</t>
    </rPh>
    <phoneticPr fontId="3"/>
  </si>
  <si>
    <t>覆工
スパン
番号</t>
    <rPh sb="0" eb="2">
      <t>フッコウ</t>
    </rPh>
    <rPh sb="7" eb="9">
      <t>バンゴウ</t>
    </rPh>
    <phoneticPr fontId="7"/>
  </si>
  <si>
    <t>変状
番号</t>
    <rPh sb="0" eb="2">
      <t>ヘンジョウ</t>
    </rPh>
    <rPh sb="3" eb="5">
      <t>バンゴウ</t>
    </rPh>
    <phoneticPr fontId="7"/>
  </si>
  <si>
    <t>変状
部位</t>
    <rPh sb="0" eb="2">
      <t>ヘンジョウ</t>
    </rPh>
    <rPh sb="3" eb="5">
      <t>ブイ</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</si>
  <si>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</si>
  <si>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</si>
  <si>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</si>
  <si>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</si>
  <si>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健全性</t>
    <rPh sb="0" eb="2">
      <t>ケンゼン</t>
    </rPh>
    <rPh sb="2" eb="3">
      <t>セイ</t>
    </rPh>
    <phoneticPr fontId="3"/>
  </si>
  <si>
    <t>0.05m×0.1m</t>
    <phoneticPr fontId="8"/>
  </si>
  <si>
    <t>0.05m×0.2m</t>
    <phoneticPr fontId="8"/>
  </si>
  <si>
    <t>前回定期点検時の状態</t>
  </si>
  <si>
    <t>うき0.05m×0.1m(Ⅱa)</t>
    <phoneticPr fontId="8"/>
  </si>
  <si>
    <t>うき0.05m×0.2m(Ⅱa)</t>
    <phoneticPr fontId="8"/>
  </si>
  <si>
    <t>調査方針</t>
    <rPh sb="2" eb="4">
      <t>ホウシン</t>
    </rPh>
    <phoneticPr fontId="3"/>
  </si>
  <si>
    <t>-</t>
    <phoneticPr fontId="8"/>
  </si>
  <si>
    <t>対策履歴</t>
    <rPh sb="0" eb="2">
      <t>タイサク</t>
    </rPh>
    <rPh sb="2" eb="4">
      <t>リレキ</t>
    </rPh>
    <phoneticPr fontId="3"/>
  </si>
  <si>
    <t>実施状況（実施日）</t>
    <rPh sb="0" eb="2">
      <t>ジッシ</t>
    </rPh>
    <rPh sb="2" eb="4">
      <t>ジョウキョウ</t>
    </rPh>
    <rPh sb="5" eb="8">
      <t>ジッシビ</t>
    </rPh>
    <phoneticPr fontId="3"/>
  </si>
  <si>
    <t>メモ</t>
    <phoneticPr fontId="3"/>
  </si>
  <si>
    <t>0.1m×0.1m</t>
    <phoneticPr fontId="8"/>
  </si>
  <si>
    <t>同程度</t>
    <rPh sb="0" eb="3">
      <t>ドウテイド</t>
    </rPh>
    <phoneticPr fontId="8"/>
  </si>
  <si>
    <t>鋼材露出(深さ30mm)(Ⅱb)、部分的に露出した鋼材(表面的な腐食)に防錆剤塗布、周辺にうきなし</t>
    <phoneticPr fontId="8"/>
  </si>
  <si>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</si>
  <si>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</si>
  <si>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</si>
  <si>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</si>
  <si>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</si>
  <si>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</si>
  <si>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　　(ひび割れ幅のみmmとし、その他をm表記とする)</t>
  </si>
  <si>
    <t>※　変状数に準じてシートを追加すること。（１シートに１ページとすること。）</t>
    <rPh sb="2" eb="4">
      <t>ヘンジョウ</t>
    </rPh>
    <rPh sb="4" eb="5">
      <t>スウ</t>
    </rPh>
    <rPh sb="6" eb="7">
      <t>ジュン</t>
    </rPh>
    <rPh sb="13" eb="15">
      <t>ツイカ</t>
    </rPh>
    <phoneticPr fontId="7"/>
  </si>
  <si>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</si>
  <si>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0.4m×0.05m</t>
    <phoneticPr fontId="8"/>
  </si>
  <si>
    <t>0.2m×0.2m</t>
    <phoneticPr fontId="8"/>
  </si>
  <si>
    <t>うき0.2m×0.2m(Ⅱa)</t>
    <phoneticPr fontId="8"/>
  </si>
  <si>
    <t>目地部のうき(Ⅱb)、浸透固化材塗布</t>
    <phoneticPr fontId="8"/>
  </si>
  <si>
    <t>ひび割れ沿いのうき(Ⅱa)、対策不足</t>
    <rPh sb="2" eb="3">
      <t>ワ</t>
    </rPh>
    <rPh sb="4" eb="5">
      <t>ゾ</t>
    </rPh>
    <rPh sb="14" eb="16">
      <t>タイサク</t>
    </rPh>
    <rPh sb="16" eb="18">
      <t>ブソク</t>
    </rPh>
    <phoneticPr fontId="8"/>
  </si>
  <si>
    <t>0.1m×0.2m</t>
    <phoneticPr fontId="8"/>
  </si>
  <si>
    <t>うき0.1m×0.2m(Ⅱa)</t>
    <phoneticPr fontId="8"/>
  </si>
  <si>
    <t>0.1m×0.2m他</t>
    <rPh sb="9" eb="10">
      <t>ホカ</t>
    </rPh>
    <phoneticPr fontId="8"/>
  </si>
  <si>
    <t>うき0.1m×0.2m(Ⅱa)他</t>
    <rPh sb="15" eb="16">
      <t>ホカ</t>
    </rPh>
    <phoneticPr fontId="8"/>
  </si>
  <si>
    <t>0.4m×0.05m他</t>
    <rPh sb="10" eb="11">
      <t>ホカ</t>
    </rPh>
    <phoneticPr fontId="8"/>
  </si>
  <si>
    <t>0.05m×0.25m</t>
    <phoneticPr fontId="8"/>
  </si>
  <si>
    <t>うき0.4m×0.05m(Ⅱb)他</t>
    <rPh sb="16" eb="17">
      <t>ホカ</t>
    </rPh>
    <phoneticPr fontId="8"/>
  </si>
  <si>
    <t>うき、今回点検時に叩き落とし実施(Ⅱa→Ⅰ、深さ40mm)、浸透固化材塗布</t>
    <phoneticPr fontId="8"/>
  </si>
  <si>
    <t>0.1×0.3m</t>
    <phoneticPr fontId="8"/>
  </si>
  <si>
    <t>0.2m×0.4m</t>
    <phoneticPr fontId="8"/>
  </si>
  <si>
    <t>うき0.1×0.3m(判定不明)</t>
    <rPh sb="11" eb="13">
      <t>ハンテイ</t>
    </rPh>
    <rPh sb="13" eb="15">
      <t>フメイ</t>
    </rPh>
    <phoneticPr fontId="8"/>
  </si>
  <si>
    <t>うき0.2m×0.4m(判定不明)</t>
    <rPh sb="12" eb="14">
      <t>ハンテイ</t>
    </rPh>
    <rPh sb="14" eb="16">
      <t>フメイ</t>
    </rPh>
    <phoneticPr fontId="8"/>
  </si>
  <si>
    <t>0.05m×0.05m</t>
    <phoneticPr fontId="8"/>
  </si>
  <si>
    <t>はく落0.05m×0.05m(Ⅰ)</t>
    <rPh sb="2" eb="3">
      <t>ラク</t>
    </rPh>
    <phoneticPr fontId="8"/>
  </si>
  <si>
    <t>鋼材露出(深さ10mm)(Ⅱb)、部分的に露出した鋼材(表面的な腐食)に防錆剤塗布、周辺にうきなし、進行性あり</t>
    <rPh sb="50" eb="53">
      <t>シンコウセイ</t>
    </rPh>
    <phoneticPr fontId="8"/>
  </si>
  <si>
    <t>0.2m×0.05m</t>
    <phoneticPr fontId="8"/>
  </si>
  <si>
    <t>はく落0.2m×0.05m(Ⅰ)</t>
    <rPh sb="2" eb="3">
      <t>ラク</t>
    </rPh>
    <phoneticPr fontId="8"/>
  </si>
  <si>
    <t>鋼材露出(深さ10mm未満)(Ⅱb)、部分的に露出した鋼材(表面的な腐食)に防錆剤塗布、周辺にうきなし、進行性あり</t>
    <rPh sb="11" eb="13">
      <t>ミマン</t>
    </rPh>
    <rPh sb="52" eb="55">
      <t>シンコウセイ</t>
    </rPh>
    <phoneticPr fontId="8"/>
  </si>
  <si>
    <t>0.5m×0.05m</t>
    <phoneticPr fontId="8"/>
  </si>
  <si>
    <t>目地部のうき(Ⅱb)</t>
    <phoneticPr fontId="8"/>
  </si>
  <si>
    <t>鋼材露出(深さ50mm)(Ⅱb)、部分的に露出した鋼材(表面的な腐食)に防錆剤塗布、周辺にうきなし</t>
    <phoneticPr fontId="8"/>
  </si>
  <si>
    <t>0.1m×0.05m</t>
    <phoneticPr fontId="8"/>
  </si>
  <si>
    <t>はく落、前回点検時叩き落とし箇所(深さ50mm)、浸透固化材塗布</t>
    <phoneticPr fontId="8"/>
  </si>
  <si>
    <t>0.15m×0.03m</t>
    <phoneticPr fontId="8"/>
  </si>
  <si>
    <t>銘板周辺のうき(Ⅱb)、浸透固化材塗布</t>
    <rPh sb="0" eb="2">
      <t>メイバン</t>
    </rPh>
    <rPh sb="2" eb="4">
      <t>シュウヘン</t>
    </rPh>
    <phoneticPr fontId="8"/>
  </si>
  <si>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36"/>
  </si>
  <si>
    <t>フリガナ</t>
    <phoneticPr fontId="36"/>
  </si>
  <si>
    <t>路 線 名</t>
    <rPh sb="0" eb="1">
      <t>ミチ</t>
    </rPh>
    <rPh sb="2" eb="3">
      <t>セン</t>
    </rPh>
    <rPh sb="4" eb="5">
      <t>メイ</t>
    </rPh>
    <phoneticPr fontId="36"/>
  </si>
  <si>
    <t>定期点検年月日</t>
    <rPh sb="4" eb="7">
      <t>ネンガッピ</t>
    </rPh>
    <phoneticPr fontId="36"/>
  </si>
  <si>
    <t>名　称</t>
    <rPh sb="0" eb="1">
      <t>ナ</t>
    </rPh>
    <rPh sb="2" eb="3">
      <t>ショウ</t>
    </rPh>
    <phoneticPr fontId="7"/>
  </si>
  <si>
    <t>管理者名</t>
    <phoneticPr fontId="36"/>
  </si>
  <si>
    <t>覆工スパン番号</t>
    <rPh sb="0" eb="2">
      <t>フッコウ</t>
    </rPh>
    <rPh sb="5" eb="7">
      <t>バンゴウ</t>
    </rPh>
    <phoneticPr fontId="37"/>
  </si>
  <si>
    <t>異常番号</t>
    <rPh sb="0" eb="2">
      <t>イジョウ</t>
    </rPh>
    <rPh sb="2" eb="4">
      <t>バンゴウ</t>
    </rPh>
    <phoneticPr fontId="37"/>
  </si>
  <si>
    <t>対象箇所</t>
    <rPh sb="0" eb="2">
      <t>タイショウ</t>
    </rPh>
    <rPh sb="2" eb="4">
      <t>カショ</t>
    </rPh>
    <phoneticPr fontId="37"/>
  </si>
  <si>
    <t>部位区分</t>
    <rPh sb="0" eb="2">
      <t>ブイ</t>
    </rPh>
    <rPh sb="2" eb="4">
      <t>クブン</t>
    </rPh>
    <phoneticPr fontId="37"/>
  </si>
  <si>
    <t>異常の種類</t>
    <rPh sb="0" eb="2">
      <t>イジョウ</t>
    </rPh>
    <rPh sb="3" eb="5">
      <t>シュルイ</t>
    </rPh>
    <phoneticPr fontId="37"/>
  </si>
  <si>
    <t>異常判定区分</t>
    <rPh sb="0" eb="2">
      <t>イジョウ</t>
    </rPh>
    <rPh sb="2" eb="4">
      <t>ハンテイ</t>
    </rPh>
    <rPh sb="4" eb="6">
      <t>クブン</t>
    </rPh>
    <phoneticPr fontId="37"/>
  </si>
  <si>
    <t>メモ</t>
    <phoneticPr fontId="37"/>
  </si>
  <si>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</si>
  <si>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　応急措置を実施した場合は、その実施状況が分かる写真を添付すること。</t>
    <rPh sb="4" eb="6">
      <t>ソチ</t>
    </rPh>
    <phoneticPr fontId="8"/>
  </si>
  <si>
    <t>※　画像データは100kb程度とする。</t>
    <phoneticPr fontId="8"/>
  </si>
  <si>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</si>
  <si>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トンネル変状展開図</t>
    <rPh sb="4" eb="5">
      <t>ヘン</t>
    </rPh>
    <rPh sb="5" eb="6">
      <t>ジョウ</t>
    </rPh>
    <rPh sb="6" eb="9">
      <t>テンカイズ</t>
    </rPh>
    <phoneticPr fontId="7"/>
  </si>
  <si>
    <t>トンネル全体変状展開図</t>
    <rPh sb="4" eb="6">
      <t>ゼンタイ</t>
    </rPh>
    <rPh sb="6" eb="7">
      <t>ヘン</t>
    </rPh>
    <rPh sb="7" eb="8">
      <t>ジョウ</t>
    </rPh>
    <rPh sb="8" eb="11">
      <t>テンカイズ</t>
    </rPh>
    <phoneticPr fontId="7"/>
  </si>
  <si>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</si>
  <si>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様式Fリンク用→</t>
    <rPh sb="0" eb="2">
      <t>ヨウシキ</t>
    </rPh>
    <rPh sb="6" eb="7">
      <t>ヨウ</t>
    </rPh>
    <phoneticPr fontId="7"/>
  </si>
  <si>
    <t>覆工ｽﾊﾟﾝ
番号</t>
    <rPh sb="0" eb="2">
      <t>フッコウ</t>
    </rPh>
    <rPh sb="7" eb="9">
      <t>バンゴウ</t>
    </rPh>
    <phoneticPr fontId="7"/>
  </si>
  <si>
    <t>ｽﾊﾟﾝ
長
(m)</t>
    <rPh sb="5" eb="6">
      <t xml:space="preserve">
</t>
    </rPh>
    <phoneticPr fontId="7"/>
  </si>
  <si>
    <t>変状数集計</t>
    <rPh sb="0" eb="2">
      <t>ヘンジョウ</t>
    </rPh>
    <rPh sb="2" eb="3">
      <t>スウ</t>
    </rPh>
    <rPh sb="3" eb="5">
      <t>シュウケイ</t>
    </rPh>
    <phoneticPr fontId="7"/>
  </si>
  <si>
    <t>覆工スパン毎の
健全性の診断</t>
    <rPh sb="0" eb="2">
      <t>フッコウ</t>
    </rPh>
    <rPh sb="5" eb="6">
      <t>ゴト</t>
    </rPh>
    <rPh sb="8" eb="11">
      <t>ケンゼンセイ</t>
    </rPh>
    <rPh sb="12" eb="14">
      <t>シンダン</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</si>
  <si>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</si>
  <si>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</si>
  <si>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</si>
  <si>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覆工スパン長(m)</t>
    <rPh sb="0" eb="2">
      <t>フッコウ</t>
    </rPh>
    <rPh sb="5" eb="6">
      <t>チョウ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</si>
  <si>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</si>
  <si>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</si>
  <si>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t>
    <rPh sb="0" eb="3">
      <t>ケンゼンセイ</t>
    </rPh>
    <phoneticPr fontId="7"/>
  </si>
  <si>
    <t>外力※１</t>
    <rPh sb="0" eb="2">
      <t>ガイリョク</t>
    </rPh>
    <phoneticPr fontId="7"/>
  </si>
  <si>
    <t>Ⅳ</t>
    <phoneticPr fontId="3"/>
  </si>
  <si>
    <t>Ⅲ</t>
    <phoneticPr fontId="3"/>
  </si>
  <si>
    <t>Ⅱa</t>
    <phoneticPr fontId="3"/>
  </si>
  <si>
    <t>Ⅱb</t>
    <phoneticPr fontId="3"/>
  </si>
  <si>
    <t>Ⅱ</t>
    <phoneticPr fontId="3"/>
  </si>
  <si>
    <t>〇</t>
    <phoneticPr fontId="8"/>
  </si>
  <si>
    <t>スパン別変状展開図</t>
    <rPh sb="3" eb="4">
      <t>ベツ</t>
    </rPh>
    <rPh sb="4" eb="5">
      <t>ヘン</t>
    </rPh>
    <rPh sb="5" eb="6">
      <t>ジョウ</t>
    </rPh>
    <rPh sb="6" eb="9">
      <t>テンカイズ</t>
    </rPh>
    <phoneticPr fontId="7"/>
  </si>
  <si>
    <t>【健全性判定集計表】</t>
    <phoneticPr fontId="7"/>
  </si>
  <si>
    <t>スパン番号</t>
    <rPh sb="3" eb="5">
      <t>バンゴウ</t>
    </rPh>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</si>
  <si>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</si>
  <si>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</si>
  <si>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</si>
  <si>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
変状の有無</t>
    <rPh sb="0" eb="2">
      <t>タイサク</t>
    </rPh>
    <rPh sb="2" eb="4">
      <t>クブン</t>
    </rPh>
    <rPh sb="4" eb="5">
      <t>ゴト</t>
    </rPh>
    <rPh sb="7" eb="9">
      <t>ヘンジョウ</t>
    </rPh>
    <rPh sb="10" eb="12">
      <t>ウム</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</si>
  <si>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</si>
  <si>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</si>
  <si>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</si>
  <si>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</si>
  <si>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</si>
  <si>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</si>
  <si>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</si>
  <si>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</si>
  <si>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</si>
  <si>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集計
・
判定
・
診断</t>
    <rPh sb="0" eb="2">
      <t>シュウケイ</t>
    </rPh>
    <rPh sb="5" eb="7">
      <t>ハンテイ</t>
    </rPh>
    <rPh sb="10" eb="12">
      <t>シンダン</t>
    </rPh>
    <phoneticPr fontId="7"/>
  </si>
  <si>
    <t>変状の発生規模合計(㎡)</t>
    <rPh sb="0" eb="2">
      <t>ヘンジョウ</t>
    </rPh>
    <rPh sb="3" eb="5">
      <t>ハッセイ</t>
    </rPh>
    <rPh sb="5" eb="7">
      <t>キボ</t>
    </rPh>
    <rPh sb="7" eb="9">
      <t>ゴウケイ</t>
    </rPh>
    <phoneticPr fontId="7"/>
  </si>
  <si>
    <t>－</t>
    <phoneticPr fontId="7"/>
  </si>
  <si>
    <t>計</t>
    <rPh sb="0" eb="1">
      <t>ケイ</t>
    </rPh>
    <phoneticPr fontId="7"/>
  </si>
  <si>
    <t>対策区分の
判定結果</t>
    <rPh sb="0" eb="2">
      <t>タイサク</t>
    </rPh>
    <rPh sb="2" eb="4">
      <t>クブン</t>
    </rPh>
    <rPh sb="6" eb="8">
      <t>ハンテイ</t>
    </rPh>
    <rPh sb="8" eb="10">
      <t>ケッカ</t>
    </rPh>
    <phoneticPr fontId="7"/>
  </si>
  <si>
    <t>判定区分毎の変状数</t>
    <rPh sb="0" eb="2">
      <t>ハンテイ</t>
    </rPh>
    <rPh sb="2" eb="4">
      <t>クブン</t>
    </rPh>
    <rPh sb="4" eb="5">
      <t>ゴト</t>
    </rPh>
    <rPh sb="6" eb="8">
      <t>ヘンジョウ</t>
    </rPh>
    <rPh sb="8" eb="9">
      <t>スウ</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</si>
  <si>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</si>
  <si>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</si>
  <si>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t>判定区分</t>
    <rPh sb="0" eb="2">
      <t>ハンテイ</t>
    </rPh>
    <rPh sb="2" eb="4">
      <t>クブン</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</si>
  <si>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</si>
  <si>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</si>
  <si>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</si>
  <si>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</si>
  <si>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</si>
  <si>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</si>
  <si>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</si>
  <si>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</si>
  <si>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</si>
  <si>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</si>
  <si>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</si>
  <si>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※4：本様式は覆工スパン毎に作成すること。</t>
    <rPh sb="3" eb="4">
      <t>ホン</t>
    </rPh>
    <rPh sb="4" eb="6">
      <t>ヨウシキ</t>
    </rPh>
    <rPh sb="7" eb="9">
      <t>フッコウ</t>
    </rPh>
    <rPh sb="12" eb="13">
      <t>ゴト</t>
    </rPh>
    <rPh sb="14" eb="16">
      <t>サクセイ</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</si>
  <si>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</si>
  <si>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</si>
  <si>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</si>
  <si>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対策済み</t>
  </si>
  <si>
    <t>今回点検時叩き落し実施</t>
  </si>
  <si>
    <t>前回点検時叩き落し箇所</t>
  </si>
  <si>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</si>
  <si>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路 線 名</t>
    <rPh sb="0" eb="1">
      <t>ミチ</t>
    </rPh>
    <rPh sb="2" eb="3">
      <t>セン</t>
    </rPh>
    <rPh sb="4" eb="5">
      <t>メイ</t>
    </rPh>
    <phoneticPr fontId="3"/>
  </si>
  <si>
    <t>定期点検業者</t>
    <rPh sb="0" eb="2">
      <t>テイキ</t>
    </rPh>
    <rPh sb="2" eb="4">
      <t>テンケン</t>
    </rPh>
    <rPh sb="4" eb="6">
      <t>ギョウシャ</t>
    </rPh>
    <phoneticPr fontId="3"/>
  </si>
  <si>
    <t>名　称</t>
    <rPh sb="0" eb="1">
      <t>ナ</t>
    </rPh>
    <rPh sb="2" eb="3">
      <t>ショウ</t>
    </rPh>
    <phoneticPr fontId="3"/>
  </si>
  <si>
    <t>管理者名</t>
    <rPh sb="0" eb="3">
      <t>カンリシャ</t>
    </rPh>
    <rPh sb="3" eb="4">
      <t>メイ</t>
    </rPh>
    <phoneticPr fontId="3"/>
  </si>
  <si>
    <t>覆工スパン
番号</t>
    <rPh sb="0" eb="2">
      <t>フッコウ</t>
    </rPh>
    <rPh sb="6" eb="8">
      <t>バンゴウ</t>
    </rPh>
    <phoneticPr fontId="3"/>
  </si>
  <si>
    <t>対象箇所</t>
    <rPh sb="0" eb="2">
      <t>タイショウ</t>
    </rPh>
    <rPh sb="2" eb="4">
      <t>カショ</t>
    </rPh>
    <phoneticPr fontId="3"/>
  </si>
  <si>
    <t>不可能な理由</t>
    <rPh sb="0" eb="3">
      <t>フカノウ</t>
    </rPh>
    <rPh sb="4" eb="6">
      <t>リユウ</t>
    </rPh>
    <phoneticPr fontId="3"/>
  </si>
  <si>
    <t>対応策</t>
    <rPh sb="0" eb="3">
      <t>タイオウサク</t>
    </rPh>
    <phoneticPr fontId="3"/>
  </si>
  <si>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</si>
  <si>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　数が多い場合は、適時、表の行を増やすこと。</t>
    <phoneticPr fontId="8"/>
  </si>
  <si>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37"/>
  </si>
  <si>
    <t>フリガナ</t>
    <phoneticPr fontId="37"/>
  </si>
  <si>
    <t>路線名</t>
    <rPh sb="0" eb="2">
      <t>ロセン</t>
    </rPh>
    <rPh sb="2" eb="3">
      <t>メイ</t>
    </rPh>
    <phoneticPr fontId="37"/>
  </si>
  <si>
    <t>定期点検業者</t>
    <rPh sb="0" eb="2">
      <t>テイキ</t>
    </rPh>
    <rPh sb="2" eb="4">
      <t>テンケン</t>
    </rPh>
    <rPh sb="4" eb="6">
      <t>ギョウシャ</t>
    </rPh>
    <phoneticPr fontId="37"/>
  </si>
  <si>
    <t>定期点検年月日</t>
    <rPh sb="0" eb="2">
      <t>テイキ</t>
    </rPh>
    <rPh sb="2" eb="4">
      <t>テンケン</t>
    </rPh>
    <rPh sb="4" eb="7">
      <t>ネンガッピ</t>
    </rPh>
    <phoneticPr fontId="37"/>
  </si>
  <si>
    <t xml:space="preserve"> </t>
    <phoneticPr fontId="37"/>
  </si>
  <si>
    <t>名  称</t>
    <rPh sb="0" eb="1">
      <t>ナ</t>
    </rPh>
    <rPh sb="3" eb="4">
      <t>ショウ</t>
    </rPh>
    <phoneticPr fontId="37"/>
  </si>
  <si>
    <t>管理者名</t>
    <rPh sb="0" eb="3">
      <t>カンリシャ</t>
    </rPh>
    <rPh sb="3" eb="4">
      <t>メイ</t>
    </rPh>
    <phoneticPr fontId="37"/>
  </si>
  <si>
    <t>定期点検者名</t>
    <rPh sb="0" eb="2">
      <t>テイキ</t>
    </rPh>
    <rPh sb="2" eb="4">
      <t>テンケン</t>
    </rPh>
    <rPh sb="4" eb="5">
      <t>シャ</t>
    </rPh>
    <rPh sb="5" eb="6">
      <t>メイ</t>
    </rPh>
    <phoneticPr fontId="37"/>
  </si>
  <si>
    <t>トンネル毎の
健全性</t>
    <rPh sb="4" eb="5">
      <t>ゴト</t>
    </rPh>
    <rPh sb="7" eb="10">
      <t>ケンゼンセイ</t>
    </rPh>
    <phoneticPr fontId="37"/>
  </si>
  <si>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37"/>
  </si>
  <si>
    <t>覆工ｽﾊﾟﾝ番号</t>
    <rPh sb="0" eb="2">
      <t>フッコウ</t>
    </rPh>
    <rPh sb="6" eb="8">
      <t>バンゴウ</t>
    </rPh>
    <phoneticPr fontId="37"/>
  </si>
  <si>
    <t>ｽﾊﾟﾝ長（ｍ）</t>
    <phoneticPr fontId="37"/>
  </si>
  <si>
    <t>変    状    数</t>
    <rPh sb="0" eb="1">
      <t>ヘン</t>
    </rPh>
    <rPh sb="5" eb="6">
      <t>ジョウ</t>
    </rPh>
    <rPh sb="10" eb="11">
      <t>スウ</t>
    </rPh>
    <phoneticPr fontId="37"/>
  </si>
  <si>
    <t>覆工スパン毎の
健全性の診断</t>
    <rPh sb="0" eb="2">
      <t>フッコウ</t>
    </rPh>
    <rPh sb="5" eb="6">
      <t>ゴト</t>
    </rPh>
    <rPh sb="8" eb="10">
      <t>ケンゼン</t>
    </rPh>
    <rPh sb="10" eb="11">
      <t>セイ</t>
    </rPh>
    <rPh sb="12" eb="14">
      <t>シンダン</t>
    </rPh>
    <phoneticPr fontId="37"/>
  </si>
  <si>
    <t>変    状    規    模</t>
    <rPh sb="0" eb="1">
      <t>ヘン</t>
    </rPh>
    <rPh sb="5" eb="6">
      <t>ジョウ</t>
    </rPh>
    <rPh sb="10" eb="11">
      <t>キ</t>
    </rPh>
    <rPh sb="15" eb="16">
      <t>ボ</t>
    </rPh>
    <phoneticPr fontId="37"/>
  </si>
  <si>
    <t>判定区分変換</t>
    <rPh sb="0" eb="2">
      <t>ハンテイ</t>
    </rPh>
    <rPh sb="2" eb="4">
      <t>クブン</t>
    </rPh>
    <rPh sb="4" eb="6">
      <t>ヘンカン</t>
    </rPh>
    <phoneticPr fontId="7"/>
  </si>
  <si>
    <t>対策区分の判定</t>
    <rPh sb="0" eb="2">
      <t>タイサク</t>
    </rPh>
    <rPh sb="2" eb="4">
      <t>クブン</t>
    </rPh>
    <rPh sb="5" eb="7">
      <t>ハンテイ</t>
    </rPh>
    <phoneticPr fontId="3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</si>
  <si>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37"/>
  </si>
  <si>
    <t>覆工スパン長（ｍ）</t>
    <rPh sb="0" eb="2">
      <t>フッコウ</t>
    </rPh>
    <rPh sb="5" eb="6">
      <t>ナガ</t>
    </rPh>
    <phoneticPr fontId="37"/>
  </si>
  <si>
    <t>変状の発生範囲の規模（㎡）</t>
    <rPh sb="0" eb="2">
      <t>ヘンジョウ</t>
    </rPh>
    <rPh sb="3" eb="5">
      <t>ハッセイ</t>
    </rPh>
    <rPh sb="5" eb="7">
      <t>ハンイ</t>
    </rPh>
    <rPh sb="8" eb="10">
      <t>キボ</t>
    </rPh>
    <phoneticPr fontId="37"/>
  </si>
  <si>
    <t xml:space="preserve">外力 </t>
    <rPh sb="0" eb="2">
      <t>ガイリョク</t>
    </rPh>
    <phoneticPr fontId="37"/>
  </si>
  <si>
    <t>材質劣化</t>
    <rPh sb="0" eb="2">
      <t>ザイシツ</t>
    </rPh>
    <rPh sb="2" eb="4">
      <t>レッカ</t>
    </rPh>
    <phoneticPr fontId="37"/>
  </si>
  <si>
    <t>漏水</t>
    <rPh sb="0" eb="2">
      <t>ロウスイ</t>
    </rPh>
    <phoneticPr fontId="37"/>
  </si>
  <si>
    <t>外力</t>
    <rPh sb="0" eb="2">
      <t>ガイリョク</t>
    </rPh>
    <phoneticPr fontId="37"/>
  </si>
  <si>
    <t>健全性</t>
    <rPh sb="0" eb="2">
      <t>ケンゼン</t>
    </rPh>
    <rPh sb="2" eb="3">
      <t>セイ</t>
    </rPh>
    <phoneticPr fontId="37"/>
  </si>
  <si>
    <r>
      <t xml:space="preserve">外力 </t>
    </r>
    <r>
      <rPr>
        <vertAlign val="superscript"/>
        <sz val="9"/>
        <rFont val="HGSｺﾞｼｯｸM"/>
        <family val="3"/>
        <charset val="128"/>
      </rPr>
      <t>注2</t>
    </r>
    <rPh sb="0" eb="2">
      <t>ガイリョク</t>
    </rPh>
    <rPh sb="3" eb="4">
      <t>チュウ</t>
    </rPh>
    <phoneticPr fontId="37"/>
  </si>
  <si>
    <t>Ⅳ</t>
    <phoneticPr fontId="37"/>
  </si>
  <si>
    <t>Ⅲ</t>
    <phoneticPr fontId="37"/>
  </si>
  <si>
    <t>Ⅱa</t>
    <phoneticPr fontId="37"/>
  </si>
  <si>
    <t>Ⅱb</t>
    <phoneticPr fontId="37"/>
  </si>
  <si>
    <t>Ⅱ</t>
    <phoneticPr fontId="37"/>
  </si>
  <si>
    <t>ｃ</t>
    <phoneticPr fontId="8"/>
  </si>
  <si>
    <t>計</t>
    <rPh sb="0" eb="1">
      <t>ケイ</t>
    </rPh>
    <phoneticPr fontId="37"/>
  </si>
  <si>
    <t>←最大値</t>
    <rPh sb="1" eb="4">
      <t>サイダイチ</t>
    </rPh>
    <phoneticPr fontId="7"/>
  </si>
  <si>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37"/>
  </si>
  <si>
    <t>　　　材質劣化、漏水はそれぞれの判定区分に変状数を記入すること。</t>
    <phoneticPr fontId="37"/>
  </si>
  <si>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37"/>
  </si>
  <si>
    <t>※１：本シートは様式D‐3の集計結果を掲載すること。</t>
    <rPh sb="3" eb="4">
      <t>ホン</t>
    </rPh>
    <rPh sb="8" eb="10">
      <t>ヨウシキ</t>
    </rPh>
    <rPh sb="14" eb="16">
      <t>シュウケイ</t>
    </rPh>
    <rPh sb="16" eb="18">
      <t>ケッカ</t>
    </rPh>
    <rPh sb="19" eb="21">
      <t>ケイサイ</t>
    </rPh>
    <phoneticPr fontId="37"/>
  </si>
  <si>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7"/>
  </si>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</sst>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yyyy&quot;年&quot;m&quot;月&quot;d&quot;日&quot;;@"/>
    <numFmt numFmtId="177" formatCode="[$-F800]dddd\,\ mmmm\ dd\,\ yyyy"/>
    <numFmt numFmtId="178" formatCode="[=0]&quot;-&quot;;General&quot;m&quot;"/>
    <numFmt numFmtId="179" formatCode="General&quot;m&quot;"/>
    <numFmt numFmtId="180" formatCode="General&quot;%&quot;"/>
    <numFmt numFmtId="181" formatCode="#,##0_ "/>
    <numFmt numFmtId="182" formatCode="General&quot; ㎡&quot;"/>
    <numFmt numFmtId="183" formatCode="0.0_ "/>
    <numFmt numFmtId="184" formatCode="&quot;S&quot;0"/>
    <numFmt numFmtId="185" formatCode="0.00000"/>
    <numFmt numFmtId="186" formatCode="##&quot;°&quot;##&quot;′&quot;##.00&quot;″&quot;"/>
    <numFmt numFmtId="187" formatCode="##&quot;°&quot;##&quot;′&quot;##.0&quot;″&quot;"/>
    <numFmt numFmtId="188" formatCode="0&quot; 箇所&quot;"/>
    <numFmt numFmtId="189" formatCode="0&quot; スパン&quot;"/>
    <numFmt numFmtId="190" formatCode="0&quot;年&quot;00&quot;月&quot;"/>
    <numFmt numFmtId="191" formatCode="0.0"/>
    <numFmt numFmtId="192" formatCode="&quot;S&quot;000"/>
    <numFmt numFmtId="193" formatCode="0.0&quot;m&quot;"/>
    <numFmt numFmtId="194" formatCode="0_ "/>
    <numFmt numFmtId="195" formatCode="0.00_ "/>
    <numFmt numFmtId="196" formatCode="0.00_);[Red]\(0.00\)"/>
  </numFmts>
  <fonts count="49">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9"/>
      <name val="HGSｺﾞｼｯｸM"/>
      <family val="3"/>
      <charset val="128"/>
    </font>
    <font>
      <sz val="10"/>
      <color theme="1"/>
      <name val="ＭＳ ゴシック"/>
      <family val="2"/>
      <charset val="128"/>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6"/>
      <name val="HGSｺﾞｼｯｸM"/>
      <family val="3"/>
      <charset val="128"/>
    </font>
    <font>
      <sz val="5"/>
      <name val="HGPｺﾞｼｯｸM"/>
      <family val="3"/>
      <charset val="128"/>
    </font>
    <font>
      <sz val="10"/>
      <color rgb="FFFF0000"/>
      <name val="HGP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HGSｺﾞｼｯｸM"/>
      <family val="3"/>
      <charset val="128"/>
    </font>
    <font>
      <sz val="11"/>
      <name val="HGSｺﾞｼｯｸM"/>
      <family val="3"/>
      <charset val="128"/>
    </font>
    <font>
      <b/>
      <sz val="24"/>
      <name val="HGSｺﾞｼｯｸM"/>
      <family val="3"/>
      <charset val="128"/>
    </font>
    <font>
      <b/>
      <sz val="10"/>
      <name val="HGSｺﾞｼｯｸM"/>
      <family val="3"/>
      <charset val="128"/>
    </font>
    <font>
      <sz val="11"/>
      <name val="ＭＳ Ｐゴシック"/>
      <family val="3"/>
      <charset val="128"/>
      <scheme val="minor"/>
    </font>
    <font>
      <sz val="8"/>
      <name val="HGSｺﾞｼｯｸM"/>
      <family val="3"/>
      <charset val="128"/>
    </font>
    <font>
      <sz val="7"/>
      <name val="HGSｺﾞｼｯｸM"/>
      <family val="3"/>
      <charset val="128"/>
    </font>
    <font>
      <sz val="10"/>
      <color theme="1"/>
      <name val="HGSｺﾞｼｯｸM"/>
      <family val="3"/>
      <charset val="128"/>
    </font>
    <font>
      <sz val="9.5"/>
      <name val="HGSｺﾞｼｯｸM"/>
      <family val="3"/>
      <charset val="128"/>
    </font>
    <font>
      <sz val="11"/>
      <color theme="1"/>
      <name val="HGSｺﾞｼｯｸM"/>
      <family val="3"/>
      <charset val="128"/>
    </font>
    <font>
      <sz val="10"/>
      <color rgb="FFFF0000"/>
      <name val="HGSｺﾞｼｯｸM"/>
      <family val="3"/>
      <charset val="128"/>
    </font>
    <font>
      <sz val="6"/>
      <name val="ＭＳ ゴシック"/>
      <family val="2"/>
      <charset val="128"/>
    </font>
    <font>
      <sz val="6"/>
      <name val="ＭＳ Ｐゴシック"/>
      <family val="2"/>
      <charset val="128"/>
      <scheme val="minor"/>
    </font>
    <font>
      <sz val="9"/>
      <color theme="1"/>
      <name val="HGSｺﾞｼｯｸM"/>
      <family val="3"/>
      <charset val="128"/>
    </font>
    <font>
      <sz val="14"/>
      <name val="HGPｺﾞｼｯｸM"/>
      <family val="3"/>
      <charset val="128"/>
    </font>
    <font>
      <sz val="10"/>
      <color rgb="FFFF0000"/>
      <name val="ＭＳ ゴシック"/>
      <family val="3"/>
      <charset val="128"/>
    </font>
    <font>
      <vertAlign val="superscript"/>
      <sz val="9"/>
      <name val="HGSｺﾞｼｯｸM"/>
      <family val="3"/>
      <charset val="128"/>
    </font>
    <font>
      <sz val="9"/>
      <name val="ＭＳ Ｐゴシック"/>
      <family val="3"/>
      <charset val="128"/>
      <scheme val="minor"/>
    </font>
    <font>
      <sz val="12"/>
      <color theme="1"/>
      <name val="HGSｺﾞｼｯｸM"/>
      <family val="3"/>
      <charset val="128"/>
    </font>
    <font>
      <sz val="9"/>
      <color theme="1"/>
      <name val="ＭＳ Ｐゴシック"/>
      <family val="3"/>
      <charset val="128"/>
    </font>
    <font>
      <sz val="8"/>
      <color theme="1"/>
      <name val="ＭＳ Ｐゴシック"/>
      <family val="3"/>
      <charset val="128"/>
      <scheme val="minor"/>
    </font>
    <font>
      <sz val="8"/>
      <color theme="1"/>
      <name val="HGSｺﾞｼｯｸM"/>
      <family val="3"/>
      <charset val="128"/>
    </font>
    <font>
      <sz val="10"/>
      <color theme="1"/>
      <name val="ＭＳ Ｐゴシック"/>
      <family val="2"/>
      <charset val="128"/>
      <scheme val="minor"/>
    </font>
    <font>
      <sz val="14"/>
      <name val="HGSｺﾞｼｯｸM"/>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0">
    <xf numFmtId="0" fontId="0" fillId="0" borderId="0">
      <alignment vertical="center"/>
    </xf>
    <xf numFmtId="0" fontId="11" fillId="0" borderId="0">
      <alignment vertical="center"/>
    </xf>
    <xf numFmtId="0" fontId="12" fillId="0" borderId="0"/>
    <xf numFmtId="38" fontId="12" fillId="0" borderId="0" applyFont="0" applyFill="0" applyBorder="0" applyAlignment="0" applyProtection="0">
      <alignment vertical="center"/>
    </xf>
    <xf numFmtId="0" fontId="15" fillId="0" borderId="0">
      <alignment vertical="center"/>
    </xf>
    <xf numFmtId="0" fontId="2" fillId="0" borderId="0">
      <alignment vertical="center"/>
    </xf>
    <xf numFmtId="38" fontId="2" fillId="0" borderId="0" applyFont="0" applyFill="0" applyBorder="0" applyAlignment="0" applyProtection="0">
      <alignment vertical="center"/>
    </xf>
    <xf numFmtId="0" fontId="12" fillId="0" borderId="0"/>
    <xf numFmtId="0" fontId="1" fillId="0" borderId="0">
      <alignment vertical="center"/>
    </xf>
    <xf numFmtId="38" fontId="1" fillId="0" borderId="0" applyFont="0" applyFill="0" applyBorder="0" applyAlignment="0" applyProtection="0">
      <alignment vertical="center"/>
    </xf>
  </cellStyleXfs>
  <cellXfs count="918">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10" fillId="0" borderId="0" xfId="2" applyFont="1" applyAlignment="1">
      <alignment vertical="center"/>
    </xf>
    <xf numFmtId="0" fontId="9" fillId="0" borderId="0" xfId="2" applyFont="1" applyAlignment="1" applyProtection="1">
      <alignment horizontal="center" vertical="center"/>
      <protection locked="0"/>
    </xf>
    <xf numFmtId="0" fontId="17" fillId="0" borderId="0" xfId="2" applyFont="1" applyAlignment="1" applyProtection="1">
      <alignment vertical="center"/>
      <protection locked="0"/>
    </xf>
    <xf numFmtId="0" fontId="17" fillId="0" borderId="0" xfId="2" applyFont="1" applyAlignment="1" applyProtection="1">
      <alignment vertical="center" shrinkToFit="1"/>
      <protection locked="0"/>
    </xf>
    <xf numFmtId="0" fontId="17" fillId="0" borderId="0" xfId="2" applyFont="1" applyAlignment="1">
      <alignment vertical="center" shrinkToFit="1"/>
    </xf>
    <xf numFmtId="0" fontId="17" fillId="0" borderId="0" xfId="2" applyFont="1" applyAlignment="1">
      <alignment vertical="center" textRotation="255" shrinkToFit="1"/>
    </xf>
    <xf numFmtId="0" fontId="17" fillId="0" borderId="0" xfId="2" applyFont="1" applyAlignment="1" applyProtection="1">
      <alignment horizontal="center" vertical="center" shrinkToFit="1"/>
      <protection locked="0"/>
    </xf>
    <xf numFmtId="0" fontId="13" fillId="2" borderId="13" xfId="7" applyFont="1" applyFill="1" applyBorder="1" applyAlignment="1">
      <alignment horizontal="center" vertical="center"/>
    </xf>
    <xf numFmtId="0" fontId="13" fillId="2" borderId="14" xfId="7" quotePrefix="1" applyFont="1" applyFill="1" applyBorder="1" applyAlignment="1">
      <alignment horizontal="center" vertical="center" shrinkToFit="1"/>
    </xf>
    <xf numFmtId="58" fontId="13"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16"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2" borderId="14" xfId="2" applyFont="1" applyFill="1" applyBorder="1" applyAlignment="1">
      <alignment vertical="center"/>
    </xf>
    <xf numFmtId="0" fontId="9" fillId="0" borderId="7" xfId="2" applyFont="1" applyBorder="1" applyAlignment="1">
      <alignment horizontal="center" vertical="center"/>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9" fillId="0" borderId="0" xfId="2" applyFont="1" applyAlignment="1" applyProtection="1">
      <alignment horizontal="center" vertical="center" shrinkToFit="1"/>
      <protection locked="0"/>
    </xf>
    <xf numFmtId="0" fontId="19" fillId="2" borderId="14" xfId="2" applyFont="1" applyFill="1" applyBorder="1" applyAlignment="1">
      <alignment vertical="center" textRotation="255" wrapText="1" shrinkToFit="1"/>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0" fillId="0" borderId="10" xfId="0" applyBorder="1" applyAlignment="1">
      <alignment horizontal="center" vertical="center"/>
    </xf>
    <xf numFmtId="0" fontId="0" fillId="0" borderId="16"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11" xfId="0" applyBorder="1">
      <alignment vertical="center"/>
    </xf>
    <xf numFmtId="0" fontId="0" fillId="0" borderId="20" xfId="0" applyBorder="1">
      <alignment vertical="center"/>
    </xf>
    <xf numFmtId="0" fontId="0" fillId="0" borderId="1" xfId="0" applyBorder="1">
      <alignment vertical="center"/>
    </xf>
    <xf numFmtId="0" fontId="0" fillId="0" borderId="8" xfId="0" applyBorder="1">
      <alignment vertical="center"/>
    </xf>
    <xf numFmtId="0" fontId="16" fillId="0" borderId="10"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20" fillId="2" borderId="1" xfId="2" applyFont="1" applyFill="1" applyBorder="1" applyAlignment="1">
      <alignment horizontal="center" vertical="center" wrapText="1" shrinkToFit="1"/>
    </xf>
    <xf numFmtId="2" fontId="9" fillId="0" borderId="0" xfId="2" applyNumberFormat="1" applyFont="1" applyProtection="1">
      <protection locked="0"/>
    </xf>
    <xf numFmtId="185" fontId="9" fillId="0" borderId="0" xfId="2" applyNumberFormat="1" applyFont="1" applyProtection="1">
      <protection locked="0"/>
    </xf>
    <xf numFmtId="0" fontId="0" fillId="3" borderId="3" xfId="0" applyFill="1" applyBorder="1">
      <alignment vertical="center"/>
    </xf>
    <xf numFmtId="0" fontId="23" fillId="0" borderId="0" xfId="2" applyFont="1" applyAlignment="1" applyProtection="1">
      <alignment vertical="center"/>
      <protection locked="0"/>
    </xf>
    <xf numFmtId="0" fontId="21" fillId="0" borderId="0" xfId="2" applyFont="1" applyAlignment="1" applyProtection="1">
      <alignment vertical="center"/>
      <protection locked="0"/>
    </xf>
    <xf numFmtId="0" fontId="9" fillId="0" borderId="2" xfId="2" applyFont="1" applyBorder="1" applyAlignment="1" applyProtection="1">
      <alignment vertical="center" shrinkToFit="1"/>
      <protection locked="0"/>
    </xf>
    <xf numFmtId="0" fontId="9" fillId="0" borderId="1" xfId="2" applyFont="1" applyBorder="1" applyAlignment="1" applyProtection="1">
      <alignment vertical="center" shrinkToFit="1"/>
      <protection locked="0"/>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horizontal="center" vertical="center" shrinkToFit="1"/>
      <protection locked="0"/>
    </xf>
    <xf numFmtId="0" fontId="9" fillId="0" borderId="13" xfId="2" applyFont="1" applyBorder="1" applyAlignment="1" applyProtection="1">
      <alignment horizontal="center" vertical="center" shrinkToFit="1"/>
      <protection locked="0"/>
    </xf>
    <xf numFmtId="0" fontId="9" fillId="0" borderId="6" xfId="2" applyFont="1" applyBorder="1" applyAlignment="1" applyProtection="1">
      <alignment horizontal="center" vertical="center" shrinkToFit="1"/>
      <protection locked="0"/>
    </xf>
    <xf numFmtId="0" fontId="19" fillId="0" borderId="2" xfId="2" applyFont="1" applyBorder="1" applyAlignment="1" applyProtection="1">
      <alignment horizontal="center" vertical="center" wrapText="1" shrinkToFit="1"/>
      <protection locked="0"/>
    </xf>
    <xf numFmtId="0" fontId="9" fillId="0" borderId="9" xfId="2" applyFont="1" applyBorder="1" applyAlignment="1" applyProtection="1">
      <alignment horizontal="center" vertical="center" shrinkToFit="1"/>
      <protection locked="0"/>
    </xf>
    <xf numFmtId="184" fontId="9" fillId="0" borderId="1" xfId="7" applyNumberFormat="1" applyFont="1" applyBorder="1" applyAlignment="1">
      <alignment horizontal="center" vertical="center" shrinkToFit="1"/>
    </xf>
    <xf numFmtId="183" fontId="9" fillId="0" borderId="1" xfId="7" applyNumberFormat="1" applyFont="1" applyBorder="1" applyAlignment="1">
      <alignment horizontal="right" vertical="center" shrinkToFit="1"/>
    </xf>
    <xf numFmtId="0" fontId="9" fillId="0" borderId="1" xfId="7" applyFont="1" applyBorder="1" applyAlignment="1">
      <alignment horizontal="center" vertical="center" shrinkToFit="1"/>
    </xf>
    <xf numFmtId="0" fontId="9" fillId="0" borderId="1" xfId="7" applyFont="1" applyBorder="1" applyAlignment="1">
      <alignment vertical="center" shrinkToFit="1"/>
    </xf>
    <xf numFmtId="0" fontId="9" fillId="0" borderId="1" xfId="2" applyFont="1" applyBorder="1" applyAlignment="1">
      <alignment vertical="center" shrinkToFit="1"/>
    </xf>
    <xf numFmtId="0" fontId="9" fillId="0" borderId="8" xfId="2" applyFont="1" applyBorder="1" applyAlignment="1">
      <alignment vertical="center" shrinkToFit="1"/>
    </xf>
    <xf numFmtId="0" fontId="9" fillId="0" borderId="2" xfId="2"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1" xfId="2" applyFont="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14" fillId="0" borderId="6" xfId="2" applyFont="1" applyBorder="1" applyAlignment="1">
      <alignment horizontal="left" vertical="center" wrapText="1" shrinkToFit="1"/>
    </xf>
    <xf numFmtId="0" fontId="14" fillId="0" borderId="7" xfId="2" applyFont="1" applyBorder="1" applyAlignment="1">
      <alignment horizontal="left" vertical="center" shrinkToFit="1"/>
    </xf>
    <xf numFmtId="0" fontId="14" fillId="0" borderId="5" xfId="2" applyFont="1" applyBorder="1" applyAlignment="1">
      <alignment horizontal="left" vertical="center" shrinkToFit="1"/>
    </xf>
    <xf numFmtId="0" fontId="14" fillId="0" borderId="9" xfId="2" applyFont="1" applyBorder="1" applyAlignment="1">
      <alignment horizontal="left" vertical="center" shrinkToFit="1"/>
    </xf>
    <xf numFmtId="0" fontId="14" fillId="0" borderId="10" xfId="2" applyFont="1" applyBorder="1" applyAlignment="1">
      <alignment horizontal="left" vertical="center" shrinkToFit="1"/>
    </xf>
    <xf numFmtId="0" fontId="14" fillId="0" borderId="11" xfId="2" applyFont="1" applyBorder="1" applyAlignment="1">
      <alignment horizontal="left"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1" xfId="2" applyFont="1" applyBorder="1" applyAlignment="1">
      <alignment horizontal="left" vertical="center" shrinkToFit="1"/>
    </xf>
    <xf numFmtId="4" fontId="9" fillId="0" borderId="1" xfId="2" applyNumberFormat="1" applyFont="1" applyBorder="1" applyAlignment="1">
      <alignment horizontal="center" vertical="center" shrinkToFit="1"/>
    </xf>
    <xf numFmtId="0" fontId="9" fillId="2" borderId="12" xfId="2" applyFont="1" applyFill="1" applyBorder="1" applyAlignment="1">
      <alignment horizontal="center" vertical="center" shrinkToFit="1"/>
    </xf>
    <xf numFmtId="186" fontId="9" fillId="0" borderId="9" xfId="1" applyNumberFormat="1" applyFont="1" applyBorder="1" applyAlignment="1" applyProtection="1">
      <alignment horizontal="center" vertical="center" shrinkToFit="1"/>
      <protection locked="0"/>
    </xf>
    <xf numFmtId="186" fontId="9" fillId="0" borderId="3" xfId="1" applyNumberFormat="1" applyFont="1" applyBorder="1" applyAlignment="1" applyProtection="1">
      <alignment horizontal="center" vertical="center" shrinkToFit="1"/>
      <protection locked="0"/>
    </xf>
    <xf numFmtId="186" fontId="9" fillId="0" borderId="8" xfId="1" applyNumberFormat="1" applyFont="1" applyBorder="1" applyAlignment="1" applyProtection="1">
      <alignment horizontal="center" vertical="center" shrinkToFit="1"/>
      <protection locked="0"/>
    </xf>
    <xf numFmtId="14" fontId="9" fillId="0" borderId="9" xfId="2" applyNumberFormat="1" applyFont="1" applyBorder="1" applyAlignment="1" applyProtection="1">
      <alignment horizontal="center" vertical="center" shrinkToFit="1"/>
      <protection locked="0"/>
    </xf>
    <xf numFmtId="14" fontId="9" fillId="0" borderId="11" xfId="2" applyNumberFormat="1" applyFont="1" applyBorder="1" applyAlignment="1" applyProtection="1">
      <alignment horizontal="center" vertical="center" shrinkToFit="1"/>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86" fontId="9" fillId="0" borderId="10" xfId="1" applyNumberFormat="1" applyFont="1" applyBorder="1" applyAlignment="1" applyProtection="1">
      <alignment horizontal="center" vertical="center" shrinkToFit="1"/>
      <protection locked="0"/>
    </xf>
    <xf numFmtId="186" fontId="9"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right" vertical="center" shrinkToFit="1"/>
    </xf>
    <xf numFmtId="176" fontId="9" fillId="0" borderId="7" xfId="2" applyNumberFormat="1" applyFont="1" applyBorder="1" applyAlignment="1">
      <alignment horizontal="right" vertical="center" shrinkToFit="1"/>
    </xf>
    <xf numFmtId="176" fontId="9" fillId="0" borderId="5" xfId="2" applyNumberFormat="1" applyFont="1" applyBorder="1" applyAlignment="1">
      <alignment horizontal="right" vertical="center" shrinkToFit="1"/>
    </xf>
    <xf numFmtId="176" fontId="9" fillId="0" borderId="9" xfId="2" applyNumberFormat="1" applyFont="1" applyBorder="1" applyAlignment="1">
      <alignment horizontal="right" vertical="center" shrinkToFit="1"/>
    </xf>
    <xf numFmtId="176" fontId="9" fillId="0" borderId="10" xfId="2" applyNumberFormat="1" applyFont="1" applyBorder="1" applyAlignment="1">
      <alignment horizontal="right" vertical="center" shrinkToFit="1"/>
    </xf>
    <xf numFmtId="176" fontId="9" fillId="0" borderId="11" xfId="2" applyNumberFormat="1" applyFont="1" applyBorder="1" applyAlignment="1">
      <alignment horizontal="right" vertical="center" shrinkToFit="1"/>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182" fontId="9" fillId="0" borderId="15" xfId="2" applyNumberFormat="1" applyFont="1" applyBorder="1" applyAlignment="1" applyProtection="1">
      <alignment horizontal="center" vertical="center" shrinkToFit="1"/>
      <protection locked="0"/>
    </xf>
    <xf numFmtId="0" fontId="9" fillId="0" borderId="3" xfId="2" applyFont="1" applyBorder="1" applyAlignment="1" applyProtection="1">
      <alignment horizontal="center" vertical="center" shrinkToFit="1"/>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0" borderId="13" xfId="2" applyFont="1" applyBorder="1" applyAlignment="1" applyProtection="1">
      <alignment horizontal="center" vertical="center" shrinkToFit="1"/>
      <protection locked="0"/>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shrinkToFit="1"/>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1" fontId="9" fillId="0" borderId="2" xfId="2" applyNumberFormat="1" applyFont="1" applyBorder="1" applyAlignment="1" applyProtection="1">
      <alignment horizontal="center" vertical="center" shrinkToFit="1"/>
      <protection locked="0"/>
    </xf>
    <xf numFmtId="181" fontId="9" fillId="0" borderId="3" xfId="2" applyNumberFormat="1" applyFont="1" applyBorder="1" applyAlignment="1" applyProtection="1">
      <alignment horizontal="center" vertical="center" shrinkToFit="1"/>
      <protection locked="0"/>
    </xf>
    <xf numFmtId="180" fontId="9" fillId="0" borderId="1" xfId="2" applyNumberFormat="1" applyFont="1" applyBorder="1" applyAlignment="1" applyProtection="1">
      <alignment horizontal="center" vertical="center" shrinkToFit="1"/>
      <protection locked="0"/>
    </xf>
    <xf numFmtId="178" fontId="9" fillId="0" borderId="2" xfId="2" applyNumberFormat="1" applyFont="1" applyBorder="1" applyAlignment="1" applyProtection="1">
      <alignment horizontal="center" vertical="center" shrinkToFit="1"/>
      <protection locked="0"/>
    </xf>
    <xf numFmtId="178" fontId="9" fillId="0" borderId="8" xfId="2" applyNumberFormat="1" applyFont="1" applyBorder="1" applyAlignment="1" applyProtection="1">
      <alignment horizontal="center" vertical="center" shrinkToFit="1"/>
      <protection locked="0"/>
    </xf>
    <xf numFmtId="0" fontId="14" fillId="2" borderId="2" xfId="2" applyFont="1" applyFill="1" applyBorder="1" applyAlignment="1">
      <alignment horizontal="center" vertical="center" wrapText="1" shrinkToFit="1"/>
    </xf>
    <xf numFmtId="0" fontId="14" fillId="2" borderId="3" xfId="2" applyFont="1" applyFill="1" applyBorder="1" applyAlignment="1">
      <alignment horizontal="center" vertical="center" wrapText="1" shrinkToFit="1"/>
    </xf>
    <xf numFmtId="179" fontId="9" fillId="0" borderId="1" xfId="2" applyNumberFormat="1" applyFont="1" applyBorder="1" applyAlignment="1" applyProtection="1">
      <alignment horizontal="center" vertical="center" shrinkToFit="1"/>
      <protection locked="0"/>
    </xf>
    <xf numFmtId="0" fontId="9" fillId="0" borderId="2"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0" borderId="1" xfId="7" applyFont="1" applyBorder="1" applyAlignment="1">
      <alignment horizontal="center" vertical="center" shrinkToFit="1"/>
    </xf>
    <xf numFmtId="0" fontId="9" fillId="0" borderId="2" xfId="7" applyFont="1" applyBorder="1" applyAlignment="1">
      <alignment horizontal="center" vertical="center" shrinkToFi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7" fontId="4" fillId="0" borderId="1" xfId="2" applyNumberFormat="1" applyFont="1" applyBorder="1" applyAlignment="1">
      <alignment horizontal="right"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4" fillId="2" borderId="1" xfId="2" applyFont="1" applyFill="1" applyBorder="1" applyAlignment="1">
      <alignment horizontal="center" vertical="center" wrapText="1"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18" fillId="2" borderId="14" xfId="2" applyFont="1" applyFill="1" applyBorder="1" applyAlignment="1">
      <alignment horizontal="center" vertical="center" wrapText="1" shrinkToFit="1"/>
    </xf>
    <xf numFmtId="0" fontId="18" fillId="2" borderId="13" xfId="2" applyFont="1" applyFill="1" applyBorder="1" applyAlignment="1">
      <alignment horizontal="center" vertical="center" wrapText="1" shrinkToFit="1"/>
    </xf>
    <xf numFmtId="0" fontId="22" fillId="2" borderId="14" xfId="2" applyFont="1" applyFill="1" applyBorder="1" applyAlignment="1">
      <alignment horizontal="center" vertical="center" wrapText="1" shrinkToFit="1"/>
    </xf>
    <xf numFmtId="0" fontId="22" fillId="2" borderId="13" xfId="2" applyFont="1" applyFill="1" applyBorder="1" applyAlignment="1">
      <alignment horizontal="center" vertical="center" wrapText="1" shrinkToFit="1"/>
    </xf>
    <xf numFmtId="0" fontId="13" fillId="2" borderId="1" xfId="2" applyFont="1" applyFill="1" applyBorder="1" applyAlignment="1" applyProtection="1">
      <alignment horizontal="center" vertical="center" wrapText="1"/>
      <protection locked="0"/>
    </xf>
    <xf numFmtId="0" fontId="13" fillId="2" borderId="1" xfId="2" applyFont="1" applyFill="1" applyBorder="1" applyAlignment="1">
      <alignment horizontal="center" vertical="center" wrapText="1"/>
    </xf>
    <xf numFmtId="0" fontId="18" fillId="2" borderId="1" xfId="2" applyFont="1" applyFill="1" applyBorder="1" applyAlignment="1" applyProtection="1">
      <alignment horizontal="center" vertical="center" wrapText="1"/>
      <protection locked="0"/>
    </xf>
    <xf numFmtId="0" fontId="18"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3" fillId="2" borderId="14" xfId="2" applyFont="1" applyFill="1" applyBorder="1" applyAlignment="1" applyProtection="1">
      <alignment horizontal="center" vertical="center" wrapText="1"/>
      <protection locked="0"/>
    </xf>
    <xf numFmtId="0" fontId="13" fillId="2" borderId="13" xfId="2" applyFont="1" applyFill="1" applyBorder="1" applyAlignment="1" applyProtection="1">
      <alignment horizontal="center" vertical="center" wrapText="1"/>
      <protection locked="0"/>
    </xf>
    <xf numFmtId="0" fontId="18" fillId="2" borderId="14" xfId="2" applyFont="1" applyFill="1" applyBorder="1" applyAlignment="1" applyProtection="1">
      <alignment horizontal="center" vertical="center" wrapText="1"/>
      <protection locked="0"/>
    </xf>
    <xf numFmtId="0" fontId="18"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176" fontId="9" fillId="0" borderId="6" xfId="2" applyNumberFormat="1" applyFont="1" applyBorder="1" applyAlignment="1">
      <alignment horizontal="right" vertical="center"/>
    </xf>
    <xf numFmtId="176" fontId="9" fillId="0" borderId="7" xfId="2" applyNumberFormat="1" applyFont="1" applyBorder="1" applyAlignment="1">
      <alignment horizontal="right" vertical="center"/>
    </xf>
    <xf numFmtId="176" fontId="9" fillId="0" borderId="5" xfId="2" applyNumberFormat="1" applyFont="1" applyBorder="1" applyAlignment="1">
      <alignment horizontal="right" vertical="center"/>
    </xf>
    <xf numFmtId="176" fontId="9" fillId="0" borderId="9" xfId="2" applyNumberFormat="1" applyFont="1" applyBorder="1" applyAlignment="1">
      <alignment horizontal="right" vertical="center"/>
    </xf>
    <xf numFmtId="176" fontId="9" fillId="0" borderId="10" xfId="2" applyNumberFormat="1" applyFont="1" applyBorder="1" applyAlignment="1">
      <alignment horizontal="right" vertical="center"/>
    </xf>
    <xf numFmtId="176" fontId="9" fillId="0" borderId="11" xfId="2" applyNumberFormat="1" applyFont="1" applyBorder="1" applyAlignment="1">
      <alignment horizontal="right"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24" fillId="4" borderId="10" xfId="2" applyFont="1" applyFill="1" applyBorder="1" applyAlignment="1">
      <alignment vertical="center" shrinkToFit="1"/>
    </xf>
    <xf numFmtId="0" fontId="25" fillId="4" borderId="10" xfId="0" applyFont="1" applyFill="1" applyBorder="1" applyAlignment="1">
      <alignment vertical="center" shrinkToFit="1"/>
    </xf>
    <xf numFmtId="0" fontId="9" fillId="0" borderId="10" xfId="2" applyFont="1" applyBorder="1" applyAlignment="1">
      <alignment vertical="center"/>
    </xf>
    <xf numFmtId="0" fontId="26" fillId="0" borderId="10" xfId="0" applyFont="1" applyBorder="1">
      <alignment vertical="center"/>
    </xf>
    <xf numFmtId="0" fontId="26" fillId="0" borderId="11" xfId="0" applyFont="1" applyBorder="1">
      <alignment vertical="center"/>
    </xf>
    <xf numFmtId="49" fontId="9" fillId="0" borderId="1" xfId="2" applyNumberFormat="1" applyFont="1" applyBorder="1" applyAlignment="1" applyProtection="1">
      <alignment vertical="center"/>
      <protection locked="0"/>
    </xf>
    <xf numFmtId="0" fontId="9" fillId="0" borderId="0" xfId="2" applyFont="1"/>
    <xf numFmtId="0" fontId="26" fillId="0" borderId="0" xfId="0" applyFont="1">
      <alignment vertical="center"/>
    </xf>
    <xf numFmtId="0" fontId="9" fillId="0" borderId="1" xfId="2" applyFont="1" applyBorder="1" applyAlignment="1" applyProtection="1">
      <alignment vertical="center" shrinkToFit="1"/>
      <protection locked="0"/>
    </xf>
    <xf numFmtId="176" fontId="9" fillId="0" borderId="1" xfId="2" applyNumberFormat="1" applyFont="1" applyBorder="1" applyAlignment="1" applyProtection="1">
      <alignment vertical="center" shrinkToFit="1"/>
      <protection locked="0"/>
    </xf>
    <xf numFmtId="0" fontId="9" fillId="0" borderId="13" xfId="2" applyFont="1" applyBorder="1" applyAlignment="1" applyProtection="1">
      <alignment vertical="center" shrinkToFit="1"/>
      <protection locked="0"/>
    </xf>
    <xf numFmtId="0" fontId="9" fillId="0" borderId="1" xfId="2" applyFont="1" applyBorder="1" applyAlignment="1">
      <alignment horizontal="center" vertical="center"/>
    </xf>
    <xf numFmtId="0" fontId="9" fillId="0" borderId="2" xfId="2" applyFont="1" applyBorder="1" applyAlignment="1" applyProtection="1">
      <alignment vertical="center" shrinkToFit="1"/>
      <protection locked="0"/>
    </xf>
    <xf numFmtId="0" fontId="9" fillId="0" borderId="3" xfId="2" applyFont="1" applyBorder="1" applyAlignment="1" applyProtection="1">
      <alignment vertical="center" shrinkToFit="1"/>
      <protection locked="0"/>
    </xf>
    <xf numFmtId="176" fontId="9" fillId="0" borderId="6" xfId="2" applyNumberFormat="1" applyFont="1" applyBorder="1" applyAlignment="1" applyProtection="1">
      <alignment vertical="center" shrinkToFit="1"/>
      <protection locked="0"/>
    </xf>
    <xf numFmtId="176" fontId="9" fillId="0" borderId="7" xfId="2" applyNumberFormat="1" applyFont="1" applyBorder="1" applyAlignment="1" applyProtection="1">
      <alignment vertical="center" shrinkToFit="1"/>
      <protection locked="0"/>
    </xf>
    <xf numFmtId="176" fontId="9" fillId="0" borderId="5" xfId="2" applyNumberFormat="1" applyFont="1" applyBorder="1" applyAlignment="1" applyProtection="1">
      <alignment vertical="center" shrinkToFit="1"/>
      <protection locked="0"/>
    </xf>
    <xf numFmtId="38" fontId="9" fillId="0" borderId="3" xfId="3" applyFont="1" applyFill="1" applyBorder="1" applyAlignment="1" applyProtection="1">
      <alignment horizontal="center" vertical="center" shrinkToFit="1"/>
      <protection locked="0"/>
    </xf>
    <xf numFmtId="4" fontId="9" fillId="0" borderId="1" xfId="2" applyNumberFormat="1" applyFont="1" applyBorder="1" applyAlignment="1" applyProtection="1">
      <alignment vertical="center" shrinkToFit="1"/>
      <protection locked="0"/>
    </xf>
    <xf numFmtId="0" fontId="26" fillId="0" borderId="9" xfId="0" applyFont="1" applyBorder="1" applyAlignment="1">
      <alignment horizontal="center" vertical="center"/>
    </xf>
    <xf numFmtId="0" fontId="26" fillId="0" borderId="11" xfId="0" applyFont="1" applyBorder="1" applyAlignment="1">
      <alignment horizontal="center" vertical="center"/>
    </xf>
    <xf numFmtId="0" fontId="26" fillId="0" borderId="9" xfId="0" applyFont="1" applyBorder="1" applyAlignment="1" applyProtection="1">
      <alignment vertical="center" shrinkToFit="1"/>
      <protection locked="0"/>
    </xf>
    <xf numFmtId="0" fontId="26" fillId="0" borderId="10" xfId="0" applyFont="1" applyBorder="1" applyAlignment="1" applyProtection="1">
      <alignment vertical="center" shrinkToFit="1"/>
      <protection locked="0"/>
    </xf>
    <xf numFmtId="0" fontId="26" fillId="0" borderId="11" xfId="0" applyFont="1" applyBorder="1" applyAlignment="1" applyProtection="1">
      <alignment vertical="center" shrinkToFit="1"/>
      <protection locked="0"/>
    </xf>
    <xf numFmtId="0" fontId="9" fillId="0" borderId="6" xfId="2" applyFont="1" applyBorder="1" applyAlignment="1" applyProtection="1">
      <alignment vertical="center" shrinkToFit="1"/>
      <protection locked="0"/>
    </xf>
    <xf numFmtId="0" fontId="9" fillId="0" borderId="7" xfId="2" applyFont="1" applyBorder="1" applyAlignment="1" applyProtection="1">
      <alignment vertical="center" shrinkToFit="1"/>
      <protection locked="0"/>
    </xf>
    <xf numFmtId="0" fontId="9" fillId="0" borderId="5" xfId="2" applyFont="1" applyBorder="1" applyAlignment="1" applyProtection="1">
      <alignment vertical="center" shrinkToFi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187" fontId="26" fillId="0" borderId="6" xfId="1" applyNumberFormat="1" applyFont="1" applyBorder="1" applyAlignment="1" applyProtection="1">
      <alignment vertical="center" shrinkToFit="1"/>
      <protection locked="0"/>
    </xf>
    <xf numFmtId="187" fontId="26" fillId="0" borderId="5" xfId="1" applyNumberFormat="1" applyFont="1" applyBorder="1" applyAlignment="1" applyProtection="1">
      <alignment vertical="center" shrinkToFit="1"/>
      <protection locked="0"/>
    </xf>
    <xf numFmtId="188" fontId="9" fillId="0" borderId="14" xfId="2" applyNumberFormat="1" applyFont="1" applyBorder="1" applyAlignment="1" applyProtection="1">
      <alignment horizontal="center" vertical="center" shrinkToFit="1"/>
      <protection locked="0"/>
    </xf>
    <xf numFmtId="188" fontId="9" fillId="2" borderId="14" xfId="2" applyNumberFormat="1" applyFont="1" applyFill="1" applyBorder="1" applyAlignment="1">
      <alignment horizontal="center" vertical="center" shrinkToFit="1"/>
    </xf>
    <xf numFmtId="188" fontId="9" fillId="0" borderId="6" xfId="2" applyNumberFormat="1" applyFont="1" applyBorder="1" applyAlignment="1" applyProtection="1">
      <alignment horizontal="center" vertical="center" shrinkToFit="1"/>
      <protection locked="0"/>
    </xf>
    <xf numFmtId="0" fontId="27" fillId="0" borderId="6" xfId="2" applyFont="1" applyBorder="1" applyAlignment="1" applyProtection="1">
      <alignment horizontal="center" vertical="center"/>
      <protection locked="0"/>
    </xf>
    <xf numFmtId="0" fontId="27" fillId="0" borderId="7" xfId="2" applyFont="1" applyBorder="1" applyAlignment="1" applyProtection="1">
      <alignment horizontal="center" vertical="center"/>
      <protection locked="0"/>
    </xf>
    <xf numFmtId="188" fontId="9" fillId="2" borderId="6" xfId="2" applyNumberFormat="1" applyFont="1" applyFill="1" applyBorder="1" applyAlignment="1">
      <alignment horizontal="center" vertical="center" wrapText="1" shrinkToFit="1"/>
    </xf>
    <xf numFmtId="188" fontId="10" fillId="2" borderId="1" xfId="2" applyNumberFormat="1" applyFont="1" applyFill="1" applyBorder="1" applyAlignment="1">
      <alignment horizontal="center" vertical="center" wrapText="1"/>
    </xf>
    <xf numFmtId="0" fontId="10" fillId="0" borderId="1" xfId="0" applyFont="1" applyBorder="1" applyAlignment="1">
      <alignment horizontal="center" vertical="center" wrapText="1"/>
    </xf>
    <xf numFmtId="188" fontId="10" fillId="0" borderId="1" xfId="2" applyNumberFormat="1" applyFont="1" applyBorder="1" applyAlignment="1" applyProtection="1">
      <alignment horizontal="center" vertical="center" shrinkToFit="1"/>
      <protection locked="0"/>
    </xf>
    <xf numFmtId="0" fontId="9" fillId="2" borderId="15" xfId="2" applyFont="1" applyFill="1" applyBorder="1" applyAlignment="1">
      <alignment horizontal="center" vertical="center" wrapText="1" shrinkToFit="1"/>
    </xf>
    <xf numFmtId="187" fontId="26" fillId="0" borderId="12" xfId="1" applyNumberFormat="1" applyFont="1" applyBorder="1" applyAlignment="1" applyProtection="1">
      <alignment vertical="center" shrinkToFit="1"/>
      <protection locked="0"/>
    </xf>
    <xf numFmtId="187" fontId="26" fillId="0" borderId="4" xfId="1" applyNumberFormat="1" applyFont="1" applyBorder="1" applyAlignment="1" applyProtection="1">
      <alignment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88" fontId="9" fillId="0" borderId="15" xfId="2" applyNumberFormat="1" applyFont="1" applyBorder="1" applyAlignment="1" applyProtection="1">
      <alignment horizontal="center" vertical="center" shrinkToFit="1"/>
      <protection locked="0"/>
    </xf>
    <xf numFmtId="188" fontId="9" fillId="2" borderId="15" xfId="2" applyNumberFormat="1" applyFont="1" applyFill="1" applyBorder="1" applyAlignment="1">
      <alignment horizontal="center" vertical="center" shrinkToFit="1"/>
    </xf>
    <xf numFmtId="188" fontId="9" fillId="0" borderId="12" xfId="2" applyNumberFormat="1" applyFont="1" applyBorder="1" applyAlignment="1" applyProtection="1">
      <alignment horizontal="center" vertical="center" shrinkToFit="1"/>
      <protection locked="0"/>
    </xf>
    <xf numFmtId="0" fontId="27" fillId="0" borderId="12" xfId="2" applyFont="1" applyBorder="1" applyAlignment="1" applyProtection="1">
      <alignment horizontal="center" vertical="center"/>
      <protection locked="0"/>
    </xf>
    <xf numFmtId="0" fontId="27" fillId="0" borderId="0" xfId="2" applyFont="1" applyAlignment="1" applyProtection="1">
      <alignment horizontal="center" vertical="center"/>
      <protection locked="0"/>
    </xf>
    <xf numFmtId="0" fontId="26" fillId="0" borderId="12" xfId="0" applyFont="1" applyBorder="1" applyAlignment="1">
      <alignment horizontal="center" vertical="center" shrinkToFit="1"/>
    </xf>
    <xf numFmtId="0" fontId="9" fillId="2" borderId="13" xfId="2" applyFont="1" applyFill="1" applyBorder="1" applyAlignment="1">
      <alignment horizontal="center" vertical="center" wrapText="1" shrinkToFit="1"/>
    </xf>
    <xf numFmtId="187" fontId="26" fillId="0" borderId="9" xfId="1" applyNumberFormat="1" applyFont="1" applyBorder="1" applyAlignment="1" applyProtection="1">
      <alignment vertical="center" shrinkToFit="1"/>
      <protection locked="0"/>
    </xf>
    <xf numFmtId="187" fontId="26" fillId="0" borderId="11" xfId="1" applyNumberFormat="1" applyFont="1" applyBorder="1" applyAlignment="1" applyProtection="1">
      <alignment vertical="center" shrinkToFit="1"/>
      <protection locked="0"/>
    </xf>
    <xf numFmtId="188" fontId="9" fillId="0" borderId="13" xfId="2" applyNumberFormat="1" applyFont="1" applyBorder="1" applyAlignment="1" applyProtection="1">
      <alignment horizontal="center" vertical="center" shrinkToFit="1"/>
      <protection locked="0"/>
    </xf>
    <xf numFmtId="188" fontId="9" fillId="0" borderId="9" xfId="2" applyNumberFormat="1" applyFont="1" applyBorder="1" applyAlignment="1" applyProtection="1">
      <alignment horizontal="center" vertical="center" shrinkToFit="1"/>
      <protection locked="0"/>
    </xf>
    <xf numFmtId="188" fontId="10" fillId="2" borderId="1" xfId="2" applyNumberFormat="1" applyFont="1" applyFill="1" applyBorder="1" applyAlignment="1">
      <alignment horizontal="center" vertical="center" wrapText="1" shrinkToFit="1"/>
    </xf>
    <xf numFmtId="0" fontId="10" fillId="0" borderId="1" xfId="0" applyFont="1" applyBorder="1" applyAlignment="1">
      <alignment horizontal="center" vertical="center" shrinkToFit="1"/>
    </xf>
    <xf numFmtId="189" fontId="9" fillId="0" borderId="14" xfId="2" applyNumberFormat="1" applyFont="1" applyBorder="1" applyAlignment="1" applyProtection="1">
      <alignment horizontal="center" vertical="center" shrinkToFit="1"/>
      <protection locked="0"/>
    </xf>
    <xf numFmtId="189" fontId="9" fillId="0" borderId="6" xfId="2" applyNumberFormat="1" applyFont="1" applyBorder="1" applyAlignment="1" applyProtection="1">
      <alignment horizontal="center" vertical="center" shrinkToFit="1"/>
      <protection locked="0"/>
    </xf>
    <xf numFmtId="189" fontId="9" fillId="0" borderId="15" xfId="2" applyNumberFormat="1" applyFont="1" applyBorder="1" applyAlignment="1" applyProtection="1">
      <alignment horizontal="center" vertical="center" shrinkToFit="1"/>
      <protection locked="0"/>
    </xf>
    <xf numFmtId="189" fontId="9" fillId="0" borderId="12" xfId="2" applyNumberFormat="1" applyFont="1" applyBorder="1" applyAlignment="1" applyProtection="1">
      <alignment horizontal="center" vertical="center" shrinkToFit="1"/>
      <protection locked="0"/>
    </xf>
    <xf numFmtId="189" fontId="9" fillId="0" borderId="13" xfId="2" applyNumberFormat="1" applyFont="1" applyBorder="1" applyAlignment="1" applyProtection="1">
      <alignment horizontal="center" vertical="center" shrinkToFit="1"/>
      <protection locked="0"/>
    </xf>
    <xf numFmtId="188" fontId="9" fillId="2" borderId="13" xfId="2" applyNumberFormat="1" applyFont="1" applyFill="1" applyBorder="1" applyAlignment="1">
      <alignment horizontal="center" vertical="center" shrinkToFit="1"/>
    </xf>
    <xf numFmtId="189" fontId="9" fillId="0" borderId="9" xfId="2" applyNumberFormat="1" applyFont="1" applyBorder="1" applyAlignment="1" applyProtection="1">
      <alignment horizontal="center" vertical="center" shrinkToFit="1"/>
      <protection locked="0"/>
    </xf>
    <xf numFmtId="0" fontId="27" fillId="0" borderId="9" xfId="2" applyFont="1" applyBorder="1" applyAlignment="1" applyProtection="1">
      <alignment horizontal="center" vertical="center"/>
      <protection locked="0"/>
    </xf>
    <xf numFmtId="0" fontId="27" fillId="0" borderId="10" xfId="2" applyFont="1" applyBorder="1" applyAlignment="1" applyProtection="1">
      <alignment horizontal="center" vertical="center"/>
      <protection locked="0"/>
    </xf>
    <xf numFmtId="0" fontId="26" fillId="0" borderId="9" xfId="0" applyFont="1" applyBorder="1" applyAlignment="1">
      <alignment horizontal="center" vertical="center" shrinkToFit="1"/>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vertical="center" textRotation="255"/>
      <protection locked="0"/>
    </xf>
    <xf numFmtId="0" fontId="9" fillId="0" borderId="0" xfId="2" applyFont="1" applyAlignment="1" applyProtection="1">
      <alignment vertical="center" wrapText="1"/>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28"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10" fillId="0" borderId="10" xfId="2" applyFont="1" applyBorder="1" applyAlignment="1">
      <alignment horizontal="left" vertical="center"/>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29" fillId="0" borderId="8" xfId="0" applyFont="1" applyBorder="1" applyAlignment="1">
      <alignment horizontal="center" vertical="center" wrapText="1" shrinkToFit="1"/>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29" fillId="0" borderId="9" xfId="0" applyFont="1" applyBorder="1" applyAlignment="1">
      <alignment horizontal="center" vertical="center" wrapText="1" shrinkToFit="1"/>
    </xf>
    <xf numFmtId="0" fontId="29" fillId="0" borderId="10" xfId="0"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29" fillId="0" borderId="9" xfId="0" applyFont="1" applyBorder="1" applyAlignment="1">
      <alignment horizontal="right" vertical="center" shrinkToFit="1"/>
    </xf>
    <xf numFmtId="0" fontId="29" fillId="0" borderId="11" xfId="0" applyFont="1" applyBorder="1" applyAlignment="1">
      <alignment horizontal="right" vertical="center" shrinkToFit="1"/>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15"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14" fillId="2" borderId="2" xfId="2" applyFont="1" applyFill="1" applyBorder="1" applyAlignment="1">
      <alignment horizontal="center" vertical="center" wrapText="1"/>
    </xf>
    <xf numFmtId="0" fontId="14" fillId="2" borderId="8"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7"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190" fontId="9" fillId="0" borderId="2" xfId="2" applyNumberFormat="1" applyFont="1" applyBorder="1" applyAlignment="1">
      <alignment horizontal="center" vertical="center" wrapText="1"/>
    </xf>
    <xf numFmtId="190" fontId="9" fillId="0" borderId="8" xfId="2" applyNumberFormat="1" applyFont="1" applyBorder="1" applyAlignment="1">
      <alignment horizontal="center" vertical="center" wrapText="1"/>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2" borderId="10" xfId="2" applyFont="1" applyFill="1" applyBorder="1" applyAlignment="1">
      <alignment horizontal="center" vertical="center" wrapText="1"/>
    </xf>
    <xf numFmtId="0" fontId="29" fillId="0" borderId="1" xfId="0" applyFont="1" applyBorder="1" applyAlignment="1">
      <alignment horizontal="center" vertical="center"/>
    </xf>
    <xf numFmtId="0" fontId="30" fillId="2" borderId="1" xfId="2" applyFont="1" applyFill="1" applyBorder="1" applyAlignment="1">
      <alignment horizontal="center" vertical="center"/>
    </xf>
    <xf numFmtId="0" fontId="30" fillId="2" borderId="1" xfId="2" applyFont="1" applyFill="1" applyBorder="1" applyAlignment="1">
      <alignment horizontal="center" vertical="center" wrapText="1" shrinkToFit="1"/>
    </xf>
    <xf numFmtId="0" fontId="9" fillId="2" borderId="1" xfId="2" applyFont="1" applyFill="1" applyBorder="1" applyAlignment="1">
      <alignment horizontal="center" vertical="center" textRotation="255"/>
    </xf>
    <xf numFmtId="0" fontId="9" fillId="2" borderId="13" xfId="2" applyFont="1" applyFill="1" applyBorder="1" applyAlignment="1">
      <alignment horizontal="center" vertical="center"/>
    </xf>
    <xf numFmtId="0" fontId="29" fillId="0" borderId="1" xfId="0" applyFont="1" applyBorder="1" applyAlignment="1">
      <alignment horizontal="center" vertical="center" wrapText="1"/>
    </xf>
    <xf numFmtId="0" fontId="14" fillId="2" borderId="1" xfId="2" applyFont="1" applyFill="1" applyBorder="1" applyAlignment="1">
      <alignment horizontal="center" vertical="center" wrapText="1"/>
    </xf>
    <xf numFmtId="0" fontId="9" fillId="2" borderId="13" xfId="2" applyFont="1" applyFill="1" applyBorder="1" applyAlignment="1">
      <alignment horizontal="center" vertical="center" wrapText="1"/>
    </xf>
    <xf numFmtId="184" fontId="9" fillId="0" borderId="2" xfId="2" applyNumberFormat="1" applyFont="1" applyBorder="1" applyAlignment="1" applyProtection="1">
      <alignment horizontal="center" vertical="center" shrinkToFit="1"/>
      <protection locked="0"/>
    </xf>
    <xf numFmtId="184" fontId="9" fillId="0" borderId="8" xfId="2" applyNumberFormat="1" applyFont="1" applyBorder="1" applyAlignment="1" applyProtection="1">
      <alignment horizontal="center" vertical="center" shrinkToFit="1"/>
      <protection locked="0"/>
    </xf>
    <xf numFmtId="191" fontId="9" fillId="0" borderId="8" xfId="2" applyNumberFormat="1" applyFont="1" applyBorder="1" applyAlignment="1" applyProtection="1">
      <alignment horizontal="center" vertical="center" shrinkToFit="1"/>
      <protection locked="0"/>
    </xf>
    <xf numFmtId="0" fontId="29" fillId="0" borderId="1" xfId="0" applyFont="1" applyBorder="1" applyAlignment="1">
      <alignment horizontal="center" vertical="center" shrinkToFit="1"/>
    </xf>
    <xf numFmtId="0" fontId="31" fillId="0" borderId="1" xfId="2" applyFont="1" applyBorder="1" applyAlignment="1" applyProtection="1">
      <alignment horizontal="center" vertical="center" shrinkToFit="1"/>
      <protection locked="0"/>
    </xf>
    <xf numFmtId="0" fontId="9" fillId="4" borderId="0" xfId="2" applyFont="1" applyFill="1" applyAlignment="1">
      <alignment horizontal="center" vertical="center" textRotation="255"/>
    </xf>
    <xf numFmtId="0" fontId="9" fillId="0" borderId="0" xfId="2" applyFont="1" applyAlignment="1" applyProtection="1">
      <alignment vertical="center" shrinkToFit="1"/>
      <protection locked="0"/>
    </xf>
    <xf numFmtId="0" fontId="29" fillId="0" borderId="0" xfId="0" applyFont="1">
      <alignment vertical="center"/>
    </xf>
    <xf numFmtId="0" fontId="29" fillId="0" borderId="0" xfId="0" applyFont="1" applyAlignment="1">
      <alignment horizontal="center" vertical="center"/>
    </xf>
    <xf numFmtId="0" fontId="9" fillId="0" borderId="0" xfId="4" applyFont="1" applyAlignment="1">
      <alignment horizontal="left" vertical="center"/>
    </xf>
    <xf numFmtId="0" fontId="9" fillId="4" borderId="0" xfId="2" applyFont="1" applyFill="1" applyAlignment="1">
      <alignment vertical="center"/>
    </xf>
    <xf numFmtId="0" fontId="32" fillId="0" borderId="0" xfId="2" applyFont="1" applyAlignment="1">
      <alignment vertical="center"/>
    </xf>
    <xf numFmtId="0" fontId="32" fillId="0" borderId="0" xfId="2" applyFont="1" applyAlignment="1" applyProtection="1">
      <alignment vertical="center"/>
      <protection locked="0"/>
    </xf>
    <xf numFmtId="0" fontId="9" fillId="0" borderId="8" xfId="2" applyFont="1" applyBorder="1" applyAlignment="1">
      <alignment horizontal="center" vertical="center" wrapText="1"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29" fillId="0" borderId="9" xfId="0" applyFont="1" applyBorder="1" applyAlignment="1">
      <alignment horizontal="center" vertical="center"/>
    </xf>
    <xf numFmtId="0" fontId="29" fillId="0" borderId="11" xfId="0" applyFont="1" applyBorder="1" applyAlignment="1">
      <alignment horizontal="center" vertical="center"/>
    </xf>
    <xf numFmtId="0" fontId="29" fillId="0" borderId="13" xfId="0" applyFont="1" applyBorder="1" applyAlignment="1">
      <alignment horizontal="center" vertical="center"/>
    </xf>
    <xf numFmtId="0" fontId="29" fillId="0" borderId="1" xfId="0" applyFont="1" applyBorder="1" applyAlignment="1">
      <alignment horizontal="center" vertical="center" textRotation="255"/>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29" fillId="0" borderId="10" xfId="0" applyFont="1" applyBorder="1" applyAlignment="1">
      <alignment horizontal="right" vertical="center" shrinkToFit="1"/>
    </xf>
    <xf numFmtId="0" fontId="9" fillId="2" borderId="13" xfId="2" applyFont="1" applyFill="1" applyBorder="1" applyAlignment="1" applyProtection="1">
      <alignment horizontal="center" vertical="center" wrapText="1"/>
      <protection locked="0"/>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9" fillId="0" borderId="0" xfId="2" applyFont="1" applyAlignment="1">
      <alignment horizontal="center" vertical="center" wrapText="1"/>
    </xf>
    <xf numFmtId="0" fontId="9" fillId="2" borderId="1" xfId="2" applyFont="1" applyFill="1" applyBorder="1" applyAlignment="1" applyProtection="1">
      <alignment horizontal="center" vertical="center" wrapText="1"/>
      <protection locked="0"/>
    </xf>
    <xf numFmtId="0" fontId="9" fillId="2" borderId="2" xfId="2" applyFont="1" applyFill="1" applyBorder="1" applyAlignment="1">
      <alignment horizontal="center" vertical="center" wrapText="1"/>
    </xf>
    <xf numFmtId="0" fontId="29" fillId="0" borderId="3" xfId="0" applyFont="1" applyBorder="1" applyAlignment="1">
      <alignment horizontal="center" vertical="center"/>
    </xf>
    <xf numFmtId="0" fontId="29" fillId="0" borderId="8" xfId="0" applyFont="1" applyBorder="1" applyAlignment="1">
      <alignment horizontal="center" vertical="center"/>
    </xf>
    <xf numFmtId="0" fontId="33" fillId="2" borderId="1" xfId="2" applyFont="1" applyFill="1" applyBorder="1" applyAlignment="1">
      <alignment horizontal="center" vertical="center" wrapText="1"/>
    </xf>
    <xf numFmtId="0" fontId="33" fillId="2" borderId="1" xfId="2" applyFont="1" applyFill="1" applyBorder="1" applyAlignment="1">
      <alignment horizontal="center" vertical="center"/>
    </xf>
    <xf numFmtId="184" fontId="9" fillId="0" borderId="2" xfId="2" applyNumberFormat="1" applyFont="1" applyBorder="1" applyAlignment="1" applyProtection="1">
      <alignment horizontal="center" vertical="center"/>
      <protection locked="0"/>
    </xf>
    <xf numFmtId="184" fontId="9" fillId="0" borderId="8" xfId="2" applyNumberFormat="1"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176" fontId="12" fillId="0" borderId="1" xfId="2" applyNumberFormat="1" applyBorder="1" applyAlignment="1">
      <alignment horizontal="center" vertical="center" shrinkToFit="1"/>
    </xf>
    <xf numFmtId="0" fontId="12" fillId="0" borderId="2" xfId="2" applyBorder="1" applyAlignment="1">
      <alignment vertical="center"/>
    </xf>
    <xf numFmtId="0" fontId="12" fillId="0" borderId="3" xfId="2" applyBorder="1" applyAlignment="1">
      <alignment vertical="center"/>
    </xf>
    <xf numFmtId="0" fontId="29" fillId="0" borderId="3" xfId="0" applyFont="1" applyBorder="1">
      <alignment vertical="center"/>
    </xf>
    <xf numFmtId="0" fontId="29" fillId="0" borderId="8" xfId="0" applyFont="1" applyBorder="1">
      <alignment vertical="center"/>
    </xf>
    <xf numFmtId="0" fontId="12" fillId="0" borderId="2" xfId="2" applyBorder="1" applyAlignment="1">
      <alignment vertical="center" wrapText="1"/>
    </xf>
    <xf numFmtId="0" fontId="12" fillId="0" borderId="1" xfId="2" applyBorder="1" applyAlignment="1">
      <alignment horizontal="center" vertical="center"/>
    </xf>
    <xf numFmtId="192" fontId="9" fillId="0" borderId="2" xfId="2" applyNumberFormat="1" applyFont="1" applyBorder="1" applyAlignment="1" applyProtection="1">
      <alignment horizontal="center" vertical="center"/>
      <protection locked="0"/>
    </xf>
    <xf numFmtId="192" fontId="9" fillId="0" borderId="8" xfId="2" applyNumberFormat="1" applyFont="1" applyBorder="1" applyAlignment="1" applyProtection="1">
      <alignment horizontal="center" vertical="center"/>
      <protection locked="0"/>
    </xf>
    <xf numFmtId="0" fontId="12" fillId="0" borderId="2" xfId="2" applyBorder="1" applyAlignment="1">
      <alignment horizontal="center" vertical="center"/>
    </xf>
    <xf numFmtId="0" fontId="12" fillId="0" borderId="8" xfId="2" applyBorder="1" applyAlignment="1">
      <alignment horizontal="center" vertical="center"/>
    </xf>
    <xf numFmtId="0" fontId="9" fillId="0" borderId="1" xfId="2" applyFont="1" applyBorder="1" applyAlignment="1" applyProtection="1">
      <alignment vertical="center"/>
      <protection locked="0"/>
    </xf>
    <xf numFmtId="176" fontId="12" fillId="0" borderId="1" xfId="2" applyNumberFormat="1" applyBorder="1" applyAlignment="1">
      <alignment horizontal="center" vertical="center"/>
    </xf>
    <xf numFmtId="0" fontId="9" fillId="2" borderId="14" xfId="2" applyFont="1" applyFill="1" applyBorder="1" applyAlignment="1">
      <alignment horizontal="centerContinuous"/>
    </xf>
    <xf numFmtId="0" fontId="26" fillId="0" borderId="14" xfId="2" applyFont="1" applyBorder="1" applyAlignment="1">
      <alignment horizontal="left" vertical="center"/>
    </xf>
    <xf numFmtId="0" fontId="26" fillId="0" borderId="1" xfId="2" applyFont="1" applyBorder="1" applyAlignment="1">
      <alignment horizontal="left" vertical="center" shrinkToFit="1"/>
    </xf>
    <xf numFmtId="176" fontId="26" fillId="0" borderId="6" xfId="2" applyNumberFormat="1" applyFont="1" applyBorder="1" applyAlignment="1">
      <alignment horizontal="center" vertical="center"/>
    </xf>
    <xf numFmtId="176" fontId="26" fillId="0" borderId="7" xfId="2" applyNumberFormat="1" applyFont="1" applyBorder="1" applyAlignment="1">
      <alignment horizontal="center" vertical="center"/>
    </xf>
    <xf numFmtId="176" fontId="26" fillId="0" borderId="5" xfId="2" applyNumberFormat="1" applyFont="1" applyBorder="1" applyAlignment="1">
      <alignment horizontal="center" vertical="center"/>
    </xf>
    <xf numFmtId="0" fontId="9" fillId="2" borderId="13" xfId="2" applyFont="1" applyFill="1" applyBorder="1" applyAlignment="1">
      <alignment horizontal="centerContinuous" vertical="center"/>
    </xf>
    <xf numFmtId="0" fontId="26" fillId="0" borderId="13" xfId="2" applyFont="1" applyBorder="1" applyAlignment="1">
      <alignment horizontal="left" vertical="center"/>
    </xf>
    <xf numFmtId="0" fontId="34" fillId="0" borderId="9" xfId="0" applyFont="1" applyBorder="1" applyAlignment="1">
      <alignment horizontal="center"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184" fontId="9" fillId="0" borderId="6" xfId="4" applyNumberFormat="1" applyFont="1" applyBorder="1" applyAlignment="1">
      <alignment horizontal="center" vertical="center" shrinkToFit="1"/>
    </xf>
    <xf numFmtId="184" fontId="9" fillId="0" borderId="5" xfId="4" applyNumberFormat="1" applyFont="1" applyBorder="1" applyAlignment="1">
      <alignment horizontal="center" vertical="center" shrinkToFit="1"/>
    </xf>
    <xf numFmtId="0" fontId="9" fillId="0" borderId="12"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9" fillId="0" borderId="6" xfId="2" applyFont="1" applyBorder="1" applyAlignment="1" applyProtection="1">
      <alignment horizontal="center" vertical="center"/>
      <protection locked="0"/>
    </xf>
    <xf numFmtId="0" fontId="9" fillId="0" borderId="7" xfId="2" applyFont="1" applyBorder="1" applyAlignment="1" applyProtection="1">
      <alignment horizontal="center" vertical="center"/>
      <protection locked="0"/>
    </xf>
    <xf numFmtId="0" fontId="9" fillId="0" borderId="5" xfId="2" applyFont="1" applyBorder="1" applyAlignment="1" applyProtection="1">
      <alignment horizontal="center" vertical="center"/>
      <protection locked="0"/>
    </xf>
    <xf numFmtId="184" fontId="9" fillId="0" borderId="9" xfId="4" applyNumberFormat="1" applyFont="1" applyBorder="1" applyAlignment="1">
      <alignment horizontal="center" vertical="center" shrinkToFit="1"/>
    </xf>
    <xf numFmtId="184" fontId="9" fillId="0" borderId="11" xfId="4" applyNumberFormat="1" applyFont="1" applyBorder="1" applyAlignment="1">
      <alignment horizontal="center" vertical="center" shrinkToFit="1"/>
    </xf>
    <xf numFmtId="0" fontId="9" fillId="0" borderId="4" xfId="2" applyFont="1" applyBorder="1" applyAlignment="1" applyProtection="1">
      <alignment horizontal="center" vertical="center"/>
      <protection locked="0"/>
    </xf>
    <xf numFmtId="0" fontId="9" fillId="0" borderId="12" xfId="4" applyFont="1" applyBorder="1" applyAlignment="1">
      <alignment horizontal="center" vertical="center" shrinkToFit="1"/>
    </xf>
    <xf numFmtId="0" fontId="9" fillId="0" borderId="4" xfId="4" applyFont="1" applyBorder="1" applyAlignment="1">
      <alignment horizontal="center" vertical="center" shrinkToFit="1"/>
    </xf>
    <xf numFmtId="0" fontId="9" fillId="0" borderId="9" xfId="4" applyFont="1" applyBorder="1" applyAlignment="1">
      <alignment horizontal="center" vertical="center" shrinkToFit="1"/>
    </xf>
    <xf numFmtId="0" fontId="9" fillId="0" borderId="11" xfId="4" applyFont="1" applyBorder="1" applyAlignment="1">
      <alignment horizontal="center" vertical="center" shrinkToFit="1"/>
    </xf>
    <xf numFmtId="192" fontId="9" fillId="0" borderId="6" xfId="4" applyNumberFormat="1" applyFont="1" applyBorder="1" applyAlignment="1">
      <alignment horizontal="center" vertical="center" shrinkToFit="1"/>
    </xf>
    <xf numFmtId="192" fontId="9" fillId="0" borderId="5" xfId="4" applyNumberFormat="1" applyFont="1" applyBorder="1" applyAlignment="1">
      <alignment horizontal="center" vertical="center" shrinkToFit="1"/>
    </xf>
    <xf numFmtId="192" fontId="9" fillId="0" borderId="9" xfId="4" applyNumberFormat="1" applyFont="1" applyBorder="1" applyAlignment="1">
      <alignment horizontal="center" vertical="center" shrinkToFit="1"/>
    </xf>
    <xf numFmtId="192" fontId="9" fillId="0" borderId="11" xfId="4" applyNumberFormat="1" applyFont="1" applyBorder="1" applyAlignment="1">
      <alignment horizontal="center" vertical="center" shrinkToFit="1"/>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0" fontId="14" fillId="5" borderId="2" xfId="4" applyFont="1" applyFill="1" applyBorder="1" applyAlignment="1">
      <alignment horizontal="center" vertical="center"/>
    </xf>
    <xf numFmtId="0" fontId="14" fillId="5" borderId="8" xfId="4" applyFont="1" applyFill="1" applyBorder="1" applyAlignment="1">
      <alignment horizontal="center" vertical="center"/>
    </xf>
    <xf numFmtId="0" fontId="9" fillId="0" borderId="1" xfId="2" applyFont="1" applyBorder="1" applyAlignment="1" applyProtection="1">
      <alignment horizontal="center" vertical="center"/>
      <protection locked="0"/>
    </xf>
    <xf numFmtId="0" fontId="9" fillId="0" borderId="9" xfId="2" applyFont="1" applyBorder="1" applyAlignment="1" applyProtection="1">
      <alignment horizontal="center" vertical="center"/>
      <protection locked="0"/>
    </xf>
    <xf numFmtId="0" fontId="9" fillId="0" borderId="10" xfId="2" applyFont="1" applyBorder="1" applyAlignment="1" applyProtection="1">
      <alignment horizontal="center" vertical="center"/>
      <protection locked="0"/>
    </xf>
    <xf numFmtId="0" fontId="9" fillId="0" borderId="11" xfId="2" applyFont="1" applyBorder="1" applyAlignment="1" applyProtection="1">
      <alignment horizontal="center" vertical="center"/>
      <protection locked="0"/>
    </xf>
    <xf numFmtId="0" fontId="34" fillId="0" borderId="3" xfId="0" applyFont="1" applyBorder="1">
      <alignment vertical="center"/>
    </xf>
    <xf numFmtId="0" fontId="34" fillId="0" borderId="8" xfId="0" applyFont="1" applyBorder="1">
      <alignment vertical="center"/>
    </xf>
    <xf numFmtId="0" fontId="9" fillId="0" borderId="2" xfId="2" applyFont="1" applyBorder="1" applyAlignment="1" applyProtection="1">
      <alignment horizontal="left" vertical="center" shrinkToFit="1"/>
      <protection locked="0"/>
    </xf>
    <xf numFmtId="0" fontId="9" fillId="0" borderId="3" xfId="2" applyFont="1" applyBorder="1" applyAlignment="1" applyProtection="1">
      <alignment horizontal="left" vertical="center" shrinkToFit="1"/>
      <protection locked="0"/>
    </xf>
    <xf numFmtId="0" fontId="9" fillId="0" borderId="8" xfId="2" applyFont="1" applyBorder="1" applyAlignment="1" applyProtection="1">
      <alignment horizontal="left" vertical="center" shrinkToFit="1"/>
      <protection locked="0"/>
    </xf>
    <xf numFmtId="0" fontId="26" fillId="0" borderId="3" xfId="0" applyFont="1" applyBorder="1" applyAlignment="1">
      <alignment vertical="center" shrinkToFit="1"/>
    </xf>
    <xf numFmtId="0" fontId="26" fillId="0" borderId="8" xfId="0" applyFont="1" applyBorder="1" applyAlignment="1">
      <alignment vertical="center" shrinkToFit="1"/>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0" borderId="2" xfId="2" applyNumberFormat="1" applyFont="1" applyBorder="1" applyAlignment="1" applyProtection="1">
      <alignment horizontal="center" vertical="center" shrinkToFit="1"/>
      <protection locked="0"/>
    </xf>
    <xf numFmtId="176" fontId="9" fillId="0" borderId="3" xfId="2" applyNumberFormat="1" applyFont="1" applyBorder="1" applyAlignment="1" applyProtection="1">
      <alignment horizontal="center" vertical="center" shrinkToFit="1"/>
      <protection locked="0"/>
    </xf>
    <xf numFmtId="176" fontId="9" fillId="0" borderId="8" xfId="2" applyNumberFormat="1" applyFont="1" applyBorder="1" applyAlignment="1" applyProtection="1">
      <alignment horizontal="center" vertical="center" shrinkToFit="1"/>
      <protection locked="0"/>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6" borderId="2" xfId="2" applyFont="1" applyFill="1" applyBorder="1" applyAlignment="1">
      <alignment horizontal="center" vertical="center" shrinkToFit="1"/>
    </xf>
    <xf numFmtId="0" fontId="9" fillId="6" borderId="3" xfId="2" applyFont="1" applyFill="1" applyBorder="1" applyAlignment="1">
      <alignment horizontal="center" vertical="center" shrinkToFit="1"/>
    </xf>
    <xf numFmtId="0" fontId="26" fillId="0" borderId="1" xfId="0" applyFont="1" applyBorder="1" applyAlignment="1">
      <alignment horizontal="center" vertical="center" shrinkToFit="1"/>
    </xf>
    <xf numFmtId="0" fontId="9" fillId="0" borderId="7" xfId="2" applyFont="1" applyBorder="1" applyAlignment="1" applyProtection="1">
      <alignment vertical="center" wrapText="1"/>
      <protection locked="0"/>
    </xf>
    <xf numFmtId="0" fontId="26" fillId="0" borderId="7" xfId="0" applyFont="1" applyBorder="1" applyAlignment="1">
      <alignment vertical="center" wrapText="1"/>
    </xf>
    <xf numFmtId="0" fontId="4" fillId="0" borderId="0" xfId="2" applyFont="1" applyAlignment="1">
      <alignment vertical="center"/>
    </xf>
    <xf numFmtId="0" fontId="26" fillId="0" borderId="0" xfId="0" applyFont="1" applyAlignment="1">
      <alignment vertical="center" wrapText="1"/>
    </xf>
    <xf numFmtId="0" fontId="35" fillId="0" borderId="0" xfId="2" applyFont="1" applyAlignment="1" applyProtection="1">
      <alignment vertical="center"/>
      <protection locked="0"/>
    </xf>
    <xf numFmtId="0" fontId="32" fillId="0" borderId="0" xfId="4" applyFont="1">
      <alignment vertical="center"/>
    </xf>
    <xf numFmtId="0" fontId="10" fillId="0" borderId="0" xfId="4" applyFont="1">
      <alignment vertical="center"/>
    </xf>
    <xf numFmtId="0" fontId="9" fillId="0" borderId="0" xfId="4" applyFont="1">
      <alignment vertical="center"/>
    </xf>
    <xf numFmtId="0" fontId="9" fillId="5" borderId="14" xfId="4" applyFont="1" applyFill="1" applyBorder="1" applyAlignment="1">
      <alignment horizontal="center"/>
    </xf>
    <xf numFmtId="0" fontId="9" fillId="0" borderId="14" xfId="4" applyFont="1" applyBorder="1" applyAlignment="1">
      <alignment horizontal="left" vertical="center" shrinkToFit="1"/>
    </xf>
    <xf numFmtId="0" fontId="9" fillId="5" borderId="2" xfId="4" applyFont="1" applyFill="1" applyBorder="1" applyAlignment="1">
      <alignment horizontal="center" vertical="center"/>
    </xf>
    <xf numFmtId="0" fontId="9" fillId="5" borderId="3" xfId="4" applyFont="1" applyFill="1" applyBorder="1" applyAlignment="1">
      <alignment horizontal="center" vertical="center"/>
    </xf>
    <xf numFmtId="0" fontId="9" fillId="5" borderId="8" xfId="4" applyFont="1" applyFill="1" applyBorder="1" applyAlignment="1">
      <alignment horizontal="center" vertical="center"/>
    </xf>
    <xf numFmtId="0" fontId="4" fillId="5" borderId="1" xfId="2" applyFont="1" applyFill="1" applyBorder="1" applyAlignment="1">
      <alignment horizontal="center" vertical="center" shrinkToFit="1"/>
    </xf>
    <xf numFmtId="0" fontId="9" fillId="0" borderId="3" xfId="4" applyFont="1" applyBorder="1" applyAlignment="1">
      <alignment horizontal="center" vertical="center" shrinkToFit="1"/>
    </xf>
    <xf numFmtId="0" fontId="9" fillId="5" borderId="6" xfId="4" applyFont="1" applyFill="1" applyBorder="1" applyAlignment="1">
      <alignment horizontal="center" vertical="center" shrinkToFit="1"/>
    </xf>
    <xf numFmtId="0" fontId="9" fillId="5" borderId="5" xfId="4" applyFont="1" applyFill="1" applyBorder="1" applyAlignment="1">
      <alignment horizontal="center" vertical="center" shrinkToFit="1"/>
    </xf>
    <xf numFmtId="176" fontId="9" fillId="0" borderId="6" xfId="4" applyNumberFormat="1" applyFont="1" applyBorder="1" applyAlignment="1">
      <alignment horizontal="right" vertical="center" shrinkToFit="1"/>
    </xf>
    <xf numFmtId="176" fontId="9" fillId="0" borderId="7" xfId="4" applyNumberFormat="1" applyFont="1" applyBorder="1" applyAlignment="1">
      <alignment horizontal="right" vertical="center" shrinkToFit="1"/>
    </xf>
    <xf numFmtId="176" fontId="9" fillId="0" borderId="5" xfId="4" applyNumberFormat="1" applyFont="1" applyBorder="1" applyAlignment="1">
      <alignment horizontal="right" vertical="center" shrinkToFit="1"/>
    </xf>
    <xf numFmtId="0" fontId="9" fillId="5" borderId="13" xfId="4" applyFont="1" applyFill="1" applyBorder="1" applyAlignment="1">
      <alignment horizontal="center" vertical="center"/>
    </xf>
    <xf numFmtId="0" fontId="9" fillId="0" borderId="13" xfId="4" applyFont="1" applyBorder="1" applyAlignment="1">
      <alignment horizontal="left" vertical="center" shrinkToFit="1"/>
    </xf>
    <xf numFmtId="0" fontId="29" fillId="0" borderId="9" xfId="0" applyFont="1" applyBorder="1" applyAlignment="1">
      <alignment horizontal="center" vertical="center" shrinkToFit="1"/>
    </xf>
    <xf numFmtId="0" fontId="29" fillId="0" borderId="11" xfId="0" applyFont="1" applyBorder="1" applyAlignment="1">
      <alignment horizontal="center" vertical="center" shrinkToFit="1"/>
    </xf>
    <xf numFmtId="184" fontId="9" fillId="0" borderId="1" xfId="4" applyNumberFormat="1" applyFont="1" applyBorder="1" applyAlignment="1">
      <alignment vertical="center" shrinkToFit="1"/>
    </xf>
    <xf numFmtId="0" fontId="9" fillId="0" borderId="1" xfId="4" applyFont="1" applyBorder="1" applyAlignment="1">
      <alignment horizontal="center" vertical="center" shrinkToFit="1"/>
    </xf>
    <xf numFmtId="0" fontId="9" fillId="0" borderId="1" xfId="4" applyFont="1" applyBorder="1" applyAlignment="1">
      <alignment vertical="center" shrinkToFit="1"/>
    </xf>
    <xf numFmtId="0" fontId="9" fillId="5" borderId="1" xfId="4" applyFont="1" applyFill="1" applyBorder="1" applyAlignment="1">
      <alignment horizontal="center" vertical="center"/>
    </xf>
    <xf numFmtId="0" fontId="9" fillId="5" borderId="1" xfId="4" applyFont="1" applyFill="1" applyBorder="1" applyAlignment="1">
      <alignment horizontal="center" vertical="center"/>
    </xf>
    <xf numFmtId="0" fontId="9" fillId="0" borderId="1" xfId="4" applyFont="1" applyBorder="1" applyAlignment="1">
      <alignment horizontal="center" vertical="center" shrinkToFit="1"/>
    </xf>
    <xf numFmtId="0" fontId="14" fillId="0" borderId="13" xfId="4" applyFont="1" applyBorder="1" applyAlignment="1">
      <alignment horizontal="center" vertical="center" wrapText="1"/>
    </xf>
    <xf numFmtId="0" fontId="14" fillId="0" borderId="1" xfId="4" applyFont="1" applyBorder="1" applyAlignment="1">
      <alignment horizontal="center" vertical="center"/>
    </xf>
    <xf numFmtId="192" fontId="14" fillId="0" borderId="0" xfId="4" applyNumberFormat="1" applyFont="1" applyAlignment="1">
      <alignment horizontal="center" vertical="center" shrinkToFit="1"/>
    </xf>
    <xf numFmtId="192" fontId="14" fillId="0" borderId="4" xfId="4" applyNumberFormat="1" applyFont="1" applyBorder="1" applyAlignment="1">
      <alignment horizontal="center" vertical="center" shrinkToFit="1"/>
    </xf>
    <xf numFmtId="0" fontId="38" fillId="0" borderId="0" xfId="4" applyFont="1">
      <alignment vertical="center"/>
    </xf>
    <xf numFmtId="0" fontId="14" fillId="0" borderId="1" xfId="4" applyFont="1" applyBorder="1" applyAlignment="1">
      <alignment horizontal="center" vertical="center" wrapText="1"/>
    </xf>
    <xf numFmtId="192" fontId="14" fillId="0" borderId="1" xfId="4" applyNumberFormat="1" applyFont="1" applyBorder="1" applyAlignment="1">
      <alignment horizontal="center" vertical="center" shrinkToFit="1"/>
    </xf>
    <xf numFmtId="0" fontId="14" fillId="0" borderId="0" xfId="4" applyFont="1" applyAlignment="1">
      <alignment horizontal="center" vertical="center" wrapText="1"/>
    </xf>
    <xf numFmtId="0" fontId="14" fillId="0" borderId="0" xfId="2" applyFont="1" applyAlignment="1" applyProtection="1">
      <alignment vertical="center"/>
      <protection locked="0"/>
    </xf>
    <xf numFmtId="0" fontId="14" fillId="0" borderId="0" xfId="4" applyFont="1" applyAlignment="1">
      <alignment horizontal="center" vertical="center"/>
    </xf>
    <xf numFmtId="192" fontId="14" fillId="0" borderId="0" xfId="4" applyNumberFormat="1" applyFont="1" applyAlignment="1">
      <alignment horizontal="center" vertical="center" shrinkToFit="1"/>
    </xf>
    <xf numFmtId="0" fontId="14" fillId="0" borderId="0" xfId="4" applyFont="1" applyAlignment="1">
      <alignment horizontal="left" vertical="center"/>
    </xf>
    <xf numFmtId="0" fontId="14" fillId="0" borderId="0" xfId="4" applyFont="1">
      <alignment vertical="center"/>
    </xf>
    <xf numFmtId="0" fontId="38" fillId="0" borderId="0" xfId="4" applyFont="1" applyAlignment="1">
      <alignment horizontal="left" vertical="center"/>
    </xf>
    <xf numFmtId="0" fontId="38" fillId="0" borderId="0" xfId="4" applyFont="1" applyAlignment="1">
      <alignment horizontal="center" vertical="center"/>
    </xf>
    <xf numFmtId="0" fontId="32" fillId="0" borderId="0" xfId="4" applyFont="1" applyAlignment="1">
      <alignment horizontal="left" vertical="center"/>
    </xf>
    <xf numFmtId="0" fontId="4" fillId="0" borderId="0" xfId="2" applyFont="1" applyProtection="1">
      <protection locked="0"/>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177" fontId="9" fillId="0" borderId="6" xfId="2" applyNumberFormat="1" applyFont="1" applyBorder="1" applyAlignment="1">
      <alignment horizontal="right" vertical="center" shrinkToFit="1"/>
    </xf>
    <xf numFmtId="177" fontId="9" fillId="0" borderId="7" xfId="2" applyNumberFormat="1" applyFont="1" applyBorder="1" applyAlignment="1">
      <alignment horizontal="right" vertical="center" shrinkToFit="1"/>
    </xf>
    <xf numFmtId="177" fontId="9" fillId="0" borderId="5" xfId="2" applyNumberFormat="1" applyFont="1" applyBorder="1" applyAlignment="1">
      <alignment horizontal="right" vertical="center"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29" fillId="0" borderId="10" xfId="0" applyFont="1" applyBorder="1" applyAlignment="1">
      <alignment horizontal="center" vertical="center" shrinkToFit="1"/>
    </xf>
    <xf numFmtId="0" fontId="34" fillId="0" borderId="9" xfId="0" applyFont="1" applyBorder="1" applyAlignment="1">
      <alignment horizontal="right" vertical="center" shrinkToFit="1"/>
    </xf>
    <xf numFmtId="0" fontId="34" fillId="0" borderId="10" xfId="0" applyFont="1" applyBorder="1" applyAlignment="1">
      <alignment horizontal="right" vertical="center" shrinkToFit="1"/>
    </xf>
    <xf numFmtId="0" fontId="34" fillId="0" borderId="11" xfId="0" applyFont="1" applyBorder="1" applyAlignment="1">
      <alignment horizontal="right" vertical="center" shrinkToFit="1"/>
    </xf>
    <xf numFmtId="0" fontId="4" fillId="2" borderId="15" xfId="2" applyFont="1" applyFill="1" applyBorder="1" applyAlignment="1">
      <alignment vertical="center" textRotation="255"/>
    </xf>
    <xf numFmtId="0" fontId="39" fillId="0" borderId="12" xfId="2" applyFont="1" applyBorder="1" applyAlignment="1" applyProtection="1">
      <alignment horizontal="center"/>
      <protection locked="0"/>
    </xf>
    <xf numFmtId="0" fontId="39" fillId="0" borderId="0" xfId="2" applyFont="1" applyAlignment="1" applyProtection="1">
      <alignment horizontal="center"/>
      <protection locked="0"/>
    </xf>
    <xf numFmtId="0" fontId="39"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2" borderId="13" xfId="2" applyFont="1" applyFill="1" applyBorder="1" applyAlignment="1">
      <alignment vertical="center" textRotation="255"/>
    </xf>
    <xf numFmtId="0" fontId="4" fillId="0" borderId="9" xfId="2" applyFont="1" applyBorder="1" applyAlignment="1" applyProtection="1">
      <alignment vertical="center"/>
      <protection locked="0"/>
    </xf>
    <xf numFmtId="0" fontId="4" fillId="0" borderId="10"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4" fillId="0" borderId="10" xfId="2" applyFont="1" applyBorder="1" applyProtection="1">
      <protection locked="0"/>
    </xf>
    <xf numFmtId="0" fontId="23" fillId="0" borderId="10" xfId="2" applyFont="1" applyBorder="1" applyAlignment="1" applyProtection="1">
      <alignment horizontal="left" vertical="center" wrapText="1"/>
      <protection locked="0"/>
    </xf>
    <xf numFmtId="0" fontId="23" fillId="0" borderId="11" xfId="2" applyFont="1" applyBorder="1" applyAlignment="1" applyProtection="1">
      <alignment horizontal="left" vertical="center" wrapText="1"/>
      <protection locked="0"/>
    </xf>
    <xf numFmtId="0" fontId="9" fillId="0" borderId="0" xfId="2" applyFont="1" applyAlignment="1" applyProtection="1">
      <alignment horizontal="center"/>
      <protection locked="0"/>
    </xf>
    <xf numFmtId="0" fontId="12" fillId="0" borderId="0" xfId="2" applyAlignment="1">
      <alignment vertical="center"/>
    </xf>
    <xf numFmtId="0" fontId="40" fillId="0" borderId="0" xfId="2" applyFont="1" applyAlignment="1">
      <alignment vertical="center" wrapText="1"/>
    </xf>
    <xf numFmtId="0" fontId="9" fillId="2" borderId="27" xfId="2" applyFont="1" applyFill="1" applyBorder="1" applyAlignment="1">
      <alignment horizontal="center" vertical="center" wrapText="1"/>
    </xf>
    <xf numFmtId="0" fontId="9" fillId="2" borderId="28" xfId="2" applyFont="1" applyFill="1" applyBorder="1" applyAlignment="1">
      <alignment horizontal="center" vertical="center" wrapText="1"/>
    </xf>
    <xf numFmtId="0" fontId="9" fillId="2" borderId="27"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12" fillId="0" borderId="1" xfId="2" applyBorder="1" applyAlignment="1">
      <alignment horizontal="center" vertical="center" wrapText="1"/>
    </xf>
    <xf numFmtId="0" fontId="9" fillId="2" borderId="27"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30" xfId="2" applyFont="1" applyFill="1" applyBorder="1" applyAlignment="1">
      <alignment vertical="center" wrapText="1"/>
    </xf>
    <xf numFmtId="0" fontId="9" fillId="2" borderId="31" xfId="2" applyFont="1" applyFill="1" applyBorder="1" applyAlignment="1">
      <alignment vertical="center" wrapText="1"/>
    </xf>
    <xf numFmtId="0" fontId="9" fillId="2" borderId="30" xfId="2" applyFont="1" applyFill="1" applyBorder="1" applyAlignment="1">
      <alignment horizontal="center" vertical="center" shrinkToFit="1"/>
    </xf>
    <xf numFmtId="0" fontId="9" fillId="2" borderId="31" xfId="2" applyFont="1" applyFill="1" applyBorder="1" applyAlignment="1">
      <alignment horizontal="center" vertical="center" shrinkToFit="1"/>
    </xf>
    <xf numFmtId="0" fontId="9" fillId="2" borderId="30"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31" xfId="2" applyFont="1" applyFill="1" applyBorder="1" applyAlignment="1">
      <alignment horizontal="center" vertical="center"/>
    </xf>
    <xf numFmtId="0" fontId="9" fillId="0" borderId="7" xfId="0" applyFont="1" applyBorder="1" applyAlignment="1">
      <alignment horizontal="right" vertical="center" shrinkToFit="1"/>
    </xf>
    <xf numFmtId="0" fontId="9" fillId="0" borderId="5" xfId="0" applyFont="1" applyBorder="1" applyAlignment="1">
      <alignment horizontal="right" vertical="center" shrinkToFit="1"/>
    </xf>
    <xf numFmtId="0" fontId="12" fillId="0" borderId="1" xfId="2" applyBorder="1" applyAlignment="1">
      <alignment horizontal="center" vertical="center"/>
    </xf>
    <xf numFmtId="0" fontId="9" fillId="2" borderId="32" xfId="2" applyFont="1" applyFill="1" applyBorder="1" applyAlignment="1">
      <alignment horizontal="center" vertical="center"/>
    </xf>
    <xf numFmtId="0" fontId="9" fillId="2" borderId="33" xfId="2" applyFont="1" applyFill="1" applyBorder="1" applyAlignment="1">
      <alignment horizontal="center" vertical="center"/>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0" borderId="9" xfId="0" applyFont="1" applyBorder="1" applyAlignment="1">
      <alignment horizontal="right" vertical="center" shrinkToFit="1"/>
    </xf>
    <xf numFmtId="0" fontId="9" fillId="0" borderId="10" xfId="0" applyFont="1" applyBorder="1" applyAlignment="1">
      <alignment horizontal="right" vertical="center" shrinkToFit="1"/>
    </xf>
    <xf numFmtId="0" fontId="9" fillId="0" borderId="11" xfId="0" applyFont="1" applyBorder="1" applyAlignment="1">
      <alignment horizontal="right" vertical="center" shrinkToFit="1"/>
    </xf>
    <xf numFmtId="184" fontId="12" fillId="0" borderId="1" xfId="2" applyNumberFormat="1" applyBorder="1" applyAlignment="1">
      <alignment vertical="center"/>
    </xf>
    <xf numFmtId="193" fontId="12" fillId="0" borderId="1" xfId="2" applyNumberFormat="1" applyBorder="1" applyAlignment="1">
      <alignment vertical="center" shrinkToFit="1"/>
    </xf>
    <xf numFmtId="194" fontId="12" fillId="0" borderId="1" xfId="2" applyNumberFormat="1" applyBorder="1" applyAlignment="1">
      <alignment vertical="center"/>
    </xf>
    <xf numFmtId="183" fontId="12" fillId="0" borderId="1" xfId="2" applyNumberFormat="1" applyBorder="1" applyAlignment="1">
      <alignment horizontal="center" vertical="center" shrinkToFit="1"/>
    </xf>
    <xf numFmtId="183" fontId="12" fillId="0" borderId="1" xfId="2" applyNumberFormat="1" applyBorder="1" applyAlignment="1">
      <alignment vertical="center" shrinkToFit="1"/>
    </xf>
    <xf numFmtId="195" fontId="12" fillId="0" borderId="1" xfId="2" applyNumberFormat="1" applyBorder="1" applyAlignment="1">
      <alignment vertical="center" shrinkToFit="1"/>
    </xf>
    <xf numFmtId="0" fontId="9" fillId="2" borderId="14" xfId="2" applyFont="1" applyFill="1" applyBorder="1" applyAlignment="1">
      <alignment vertical="center" textRotation="255"/>
    </xf>
    <xf numFmtId="0" fontId="9" fillId="0" borderId="6" xfId="2" applyFont="1" applyBorder="1" applyAlignment="1" applyProtection="1">
      <alignment horizontal="center"/>
      <protection locked="0"/>
    </xf>
    <xf numFmtId="0" fontId="9" fillId="0" borderId="7" xfId="2" applyFont="1" applyBorder="1" applyAlignment="1" applyProtection="1">
      <alignment horizontal="center"/>
      <protection locked="0"/>
    </xf>
    <xf numFmtId="0" fontId="9" fillId="0" borderId="0" xfId="2" applyFont="1" applyAlignment="1" applyProtection="1">
      <alignment horizontal="center"/>
      <protection locked="0"/>
    </xf>
    <xf numFmtId="0" fontId="9" fillId="0" borderId="4" xfId="2" applyFont="1" applyBorder="1" applyAlignment="1" applyProtection="1">
      <alignment horizontal="center"/>
      <protection locked="0"/>
    </xf>
    <xf numFmtId="0" fontId="14"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9" fillId="0" borderId="12" xfId="2" applyFont="1" applyBorder="1" applyAlignment="1" applyProtection="1">
      <alignment horizontal="center"/>
      <protection locked="0"/>
    </xf>
    <xf numFmtId="0" fontId="14" fillId="2" borderId="2" xfId="2" applyFont="1" applyFill="1" applyBorder="1" applyAlignment="1" applyProtection="1">
      <alignment horizontal="center" vertical="center" wrapText="1"/>
      <protection locked="0"/>
    </xf>
    <xf numFmtId="0" fontId="14" fillId="2" borderId="3" xfId="2" applyFont="1" applyFill="1" applyBorder="1" applyAlignment="1" applyProtection="1">
      <alignment horizontal="center" vertical="center" wrapText="1"/>
      <protection locked="0"/>
    </xf>
    <xf numFmtId="0" fontId="14" fillId="2" borderId="8" xfId="2" applyFont="1" applyFill="1" applyBorder="1" applyAlignment="1" applyProtection="1">
      <alignment horizontal="center" vertical="center" wrapText="1"/>
      <protection locked="0"/>
    </xf>
    <xf numFmtId="184" fontId="14" fillId="0" borderId="2" xfId="2" applyNumberFormat="1" applyFont="1" applyBorder="1" applyAlignment="1" applyProtection="1">
      <alignment horizontal="center" vertical="center" shrinkToFit="1"/>
      <protection locked="0"/>
    </xf>
    <xf numFmtId="184" fontId="14" fillId="0" borderId="3" xfId="2" applyNumberFormat="1" applyFont="1" applyBorder="1" applyAlignment="1" applyProtection="1">
      <alignment horizontal="center" vertical="center" shrinkToFit="1"/>
      <protection locked="0"/>
    </xf>
    <xf numFmtId="193" fontId="14" fillId="0" borderId="2" xfId="2" applyNumberFormat="1" applyFont="1" applyBorder="1" applyAlignment="1" applyProtection="1">
      <alignment horizontal="center" vertical="center" shrinkToFit="1"/>
      <protection locked="0"/>
    </xf>
    <xf numFmtId="193" fontId="14" fillId="0" borderId="3" xfId="2" applyNumberFormat="1" applyFont="1" applyBorder="1" applyAlignment="1" applyProtection="1">
      <alignment horizontal="center" vertical="center" shrinkToFit="1"/>
      <protection locked="0"/>
    </xf>
    <xf numFmtId="193" fontId="14" fillId="0" borderId="8" xfId="2" applyNumberFormat="1" applyFont="1" applyBorder="1" applyAlignment="1" applyProtection="1">
      <alignment horizontal="center" vertical="center" shrinkToFit="1"/>
      <protection locked="0"/>
    </xf>
    <xf numFmtId="0" fontId="14" fillId="2" borderId="6" xfId="2" applyFont="1" applyFill="1" applyBorder="1" applyAlignment="1" applyProtection="1">
      <alignment horizontal="center" vertical="center" wrapText="1"/>
      <protection locked="0"/>
    </xf>
    <xf numFmtId="0" fontId="14" fillId="2" borderId="5" xfId="2" applyFont="1" applyFill="1" applyBorder="1" applyAlignment="1" applyProtection="1">
      <alignment horizontal="center" vertical="center" wrapText="1"/>
      <protection locked="0"/>
    </xf>
    <xf numFmtId="0" fontId="14" fillId="2" borderId="1" xfId="2" applyFont="1" applyFill="1" applyBorder="1" applyAlignment="1" applyProtection="1">
      <alignment horizontal="center" vertical="center" wrapText="1"/>
      <protection locked="0"/>
    </xf>
    <xf numFmtId="0" fontId="14" fillId="2" borderId="7" xfId="2" applyFont="1" applyFill="1" applyBorder="1" applyAlignment="1" applyProtection="1">
      <alignment horizontal="center" vertical="center" wrapText="1"/>
      <protection locked="0"/>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12" fillId="0" borderId="0" xfId="2" applyAlignment="1">
      <alignment horizontal="center" vertical="center"/>
    </xf>
    <xf numFmtId="0" fontId="14" fillId="2" borderId="12" xfId="2" applyFont="1" applyFill="1" applyBorder="1" applyAlignment="1" applyProtection="1">
      <alignment horizontal="center" vertical="center" wrapText="1"/>
      <protection locked="0"/>
    </xf>
    <xf numFmtId="0" fontId="14" fillId="2" borderId="4" xfId="2" applyFont="1" applyFill="1" applyBorder="1" applyAlignment="1" applyProtection="1">
      <alignment horizontal="center" vertical="center" wrapText="1"/>
      <protection locked="0"/>
    </xf>
    <xf numFmtId="0" fontId="14" fillId="2" borderId="9" xfId="2" applyFont="1" applyFill="1" applyBorder="1" applyAlignment="1" applyProtection="1">
      <alignment horizontal="center" vertical="center" wrapText="1"/>
      <protection locked="0"/>
    </xf>
    <xf numFmtId="0" fontId="14" fillId="2" borderId="10" xfId="2" applyFont="1" applyFill="1" applyBorder="1" applyAlignment="1" applyProtection="1">
      <alignment horizontal="center" vertical="center" wrapText="1"/>
      <protection locked="0"/>
    </xf>
    <xf numFmtId="0" fontId="14" fillId="2" borderId="11" xfId="2" applyFont="1" applyFill="1" applyBorder="1" applyAlignment="1" applyProtection="1">
      <alignment horizontal="center" vertical="center" wrapText="1"/>
      <protection locked="0"/>
    </xf>
    <xf numFmtId="0" fontId="14" fillId="2" borderId="0" xfId="2" applyFont="1" applyFill="1" applyAlignment="1" applyProtection="1">
      <alignment horizontal="center" vertical="center" wrapText="1"/>
      <protection locked="0"/>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30" fillId="2" borderId="8" xfId="2" applyFont="1" applyFill="1" applyBorder="1" applyAlignment="1">
      <alignment horizontal="center" vertical="center" wrapText="1"/>
    </xf>
    <xf numFmtId="0" fontId="30" fillId="2" borderId="1" xfId="2" applyFont="1" applyFill="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14" fillId="0" borderId="1" xfId="2" applyFont="1" applyBorder="1" applyAlignment="1" applyProtection="1">
      <alignment vertical="center" shrinkToFit="1"/>
      <protection locked="0"/>
    </xf>
    <xf numFmtId="0" fontId="14" fillId="0" borderId="2" xfId="2" applyFont="1" applyBorder="1" applyAlignment="1" applyProtection="1">
      <alignment horizontal="center" vertical="center" shrinkToFit="1"/>
      <protection locked="0"/>
    </xf>
    <xf numFmtId="0" fontId="14" fillId="0" borderId="8"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3"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196" fontId="14" fillId="0" borderId="1" xfId="2" applyNumberFormat="1" applyFont="1" applyBorder="1" applyAlignment="1" applyProtection="1">
      <alignment horizontal="center" vertical="center" shrinkToFit="1"/>
      <protection locked="0"/>
    </xf>
    <xf numFmtId="0" fontId="14" fillId="0" borderId="2" xfId="2" applyFont="1" applyBorder="1" applyAlignment="1" applyProtection="1">
      <alignment horizontal="left" vertical="center" shrinkToFit="1"/>
      <protection locked="0"/>
    </xf>
    <xf numFmtId="0" fontId="14" fillId="0" borderId="3" xfId="2" applyFont="1" applyBorder="1" applyAlignment="1" applyProtection="1">
      <alignment horizontal="left" vertical="center" shrinkToFit="1"/>
      <protection locked="0"/>
    </xf>
    <xf numFmtId="0" fontId="42" fillId="0" borderId="3" xfId="0" applyFont="1" applyBorder="1" applyAlignment="1">
      <alignment horizontal="left" vertical="center" shrinkToFit="1"/>
    </xf>
    <xf numFmtId="0" fontId="42" fillId="0" borderId="8" xfId="0" applyFont="1" applyBorder="1" applyAlignment="1">
      <alignment horizontal="left" vertical="center" shrinkToFit="1"/>
    </xf>
    <xf numFmtId="0" fontId="12" fillId="0" borderId="1" xfId="2" applyBorder="1" applyAlignment="1">
      <alignment vertical="center"/>
    </xf>
    <xf numFmtId="195" fontId="14" fillId="0" borderId="1" xfId="2" applyNumberFormat="1" applyFont="1" applyBorder="1" applyAlignment="1">
      <alignment horizontal="right" vertical="center" shrinkToFit="1"/>
    </xf>
    <xf numFmtId="0" fontId="14" fillId="0" borderId="1" xfId="2" applyFont="1" applyBorder="1" applyAlignment="1">
      <alignment horizontal="center" vertical="center" wrapText="1"/>
    </xf>
    <xf numFmtId="0" fontId="14" fillId="2" borderId="37" xfId="2" applyFont="1" applyFill="1" applyBorder="1" applyAlignment="1" applyProtection="1">
      <alignment horizontal="center" vertical="center" wrapText="1"/>
      <protection locked="0"/>
    </xf>
    <xf numFmtId="0" fontId="14" fillId="2" borderId="38" xfId="2" applyFont="1" applyFill="1" applyBorder="1" applyAlignment="1" applyProtection="1">
      <alignment horizontal="center" vertical="center" wrapText="1"/>
      <protection locked="0"/>
    </xf>
    <xf numFmtId="0" fontId="14" fillId="2" borderId="39" xfId="2" applyFont="1" applyFill="1" applyBorder="1" applyAlignment="1" applyProtection="1">
      <alignment horizontal="center" vertical="center" wrapText="1"/>
      <protection locked="0"/>
    </xf>
    <xf numFmtId="0" fontId="14" fillId="0" borderId="2"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8" xfId="2" applyFont="1" applyBorder="1" applyAlignment="1">
      <alignment horizontal="center" vertical="center" wrapText="1"/>
    </xf>
    <xf numFmtId="0" fontId="14" fillId="2" borderId="40" xfId="2" applyFont="1" applyFill="1" applyBorder="1" applyAlignment="1" applyProtection="1">
      <alignment horizontal="center" vertical="center" wrapText="1"/>
      <protection locked="0"/>
    </xf>
    <xf numFmtId="0" fontId="14" fillId="2" borderId="41" xfId="2" applyFont="1" applyFill="1" applyBorder="1" applyAlignment="1" applyProtection="1">
      <alignment horizontal="center" vertical="center" wrapText="1"/>
      <protection locked="0"/>
    </xf>
    <xf numFmtId="0" fontId="14" fillId="2" borderId="42"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194" fontId="12" fillId="0" borderId="2" xfId="2" applyNumberFormat="1" applyBorder="1" applyAlignment="1">
      <alignment vertical="center" shrinkToFit="1"/>
    </xf>
    <xf numFmtId="0" fontId="12" fillId="0" borderId="8" xfId="2" applyBorder="1" applyAlignment="1">
      <alignment vertical="center" shrinkToFit="1"/>
    </xf>
    <xf numFmtId="194" fontId="12" fillId="0" borderId="2" xfId="2" applyNumberFormat="1" applyBorder="1" applyAlignment="1">
      <alignment horizontal="center" vertical="center"/>
    </xf>
    <xf numFmtId="194" fontId="12" fillId="0" borderId="8" xfId="2" applyNumberFormat="1" applyBorder="1" applyAlignment="1">
      <alignment horizontal="center" vertical="center"/>
    </xf>
    <xf numFmtId="0" fontId="12" fillId="0" borderId="1" xfId="2" applyBorder="1" applyAlignment="1">
      <alignment horizontal="center" vertical="center" shrinkToFit="1"/>
    </xf>
    <xf numFmtId="0" fontId="14" fillId="2" borderId="43" xfId="2" applyFont="1" applyFill="1" applyBorder="1" applyAlignment="1" applyProtection="1">
      <alignment horizontal="center" vertical="center" wrapText="1"/>
      <protection locked="0"/>
    </xf>
    <xf numFmtId="0" fontId="14" fillId="2" borderId="44" xfId="2" applyFont="1" applyFill="1" applyBorder="1" applyAlignment="1" applyProtection="1">
      <alignment horizontal="center" vertical="center" wrapText="1"/>
      <protection locked="0"/>
    </xf>
    <xf numFmtId="0" fontId="14" fillId="2" borderId="45" xfId="2" applyFont="1" applyFill="1" applyBorder="1" applyAlignment="1" applyProtection="1">
      <alignment horizontal="center" vertical="center" wrapText="1"/>
      <protection locked="0"/>
    </xf>
    <xf numFmtId="0" fontId="14" fillId="0" borderId="1" xfId="2" applyFont="1" applyBorder="1" applyAlignment="1" applyProtection="1">
      <alignment horizontal="left" vertical="center" wrapText="1"/>
      <protection locked="0"/>
    </xf>
    <xf numFmtId="0" fontId="14" fillId="0" borderId="14" xfId="2" applyFont="1" applyBorder="1" applyAlignment="1" applyProtection="1">
      <alignment horizontal="left" vertical="center" shrinkToFit="1"/>
      <protection locked="0"/>
    </xf>
    <xf numFmtId="0" fontId="14" fillId="0" borderId="15" xfId="2" applyFont="1" applyBorder="1" applyAlignment="1" applyProtection="1">
      <alignment horizontal="left" vertical="center" shrinkToFit="1"/>
      <protection locked="0"/>
    </xf>
    <xf numFmtId="0" fontId="14" fillId="0" borderId="12" xfId="2" applyFont="1" applyBorder="1" applyAlignment="1" applyProtection="1">
      <alignment horizontal="left" vertical="center"/>
      <protection locked="0"/>
    </xf>
    <xf numFmtId="0" fontId="14" fillId="0" borderId="0" xfId="2" applyFont="1" applyAlignment="1" applyProtection="1">
      <alignment horizontal="left" vertical="center"/>
      <protection locked="0"/>
    </xf>
    <xf numFmtId="0" fontId="14" fillId="0" borderId="4" xfId="2" applyFont="1" applyBorder="1" applyAlignment="1" applyProtection="1">
      <alignment horizontal="left" vertical="center"/>
      <protection locked="0"/>
    </xf>
    <xf numFmtId="0" fontId="14" fillId="0" borderId="9" xfId="2" applyFont="1" applyBorder="1" applyAlignment="1" applyProtection="1">
      <alignment horizontal="left" vertical="center"/>
      <protection locked="0"/>
    </xf>
    <xf numFmtId="0" fontId="14" fillId="0" borderId="10" xfId="2" applyFont="1" applyBorder="1" applyAlignment="1" applyProtection="1">
      <alignment horizontal="left" vertical="center"/>
      <protection locked="0"/>
    </xf>
    <xf numFmtId="0" fontId="14" fillId="0" borderId="11" xfId="2" applyFont="1" applyBorder="1" applyAlignment="1" applyProtection="1">
      <alignment horizontal="left" vertical="center"/>
      <protection locked="0"/>
    </xf>
    <xf numFmtId="0" fontId="9" fillId="0" borderId="9" xfId="2" applyFont="1" applyBorder="1" applyAlignment="1" applyProtection="1">
      <alignment horizontal="center"/>
      <protection locked="0"/>
    </xf>
    <xf numFmtId="0" fontId="9" fillId="0" borderId="10" xfId="2" applyFont="1" applyBorder="1" applyAlignment="1" applyProtection="1">
      <alignment horizontal="center"/>
      <protection locked="0"/>
    </xf>
    <xf numFmtId="0" fontId="9" fillId="0" borderId="11" xfId="2" applyFont="1" applyBorder="1" applyAlignment="1" applyProtection="1">
      <alignment horizontal="center"/>
      <protection locked="0"/>
    </xf>
    <xf numFmtId="0" fontId="14" fillId="0" borderId="9" xfId="2" applyFont="1" applyBorder="1" applyAlignment="1" applyProtection="1">
      <alignment horizontal="left" vertical="center" shrinkToFit="1"/>
      <protection locked="0"/>
    </xf>
    <xf numFmtId="0" fontId="14" fillId="0" borderId="10" xfId="2" applyFont="1" applyBorder="1" applyAlignment="1" applyProtection="1">
      <alignment horizontal="left" vertical="center" shrinkToFit="1"/>
      <protection locked="0"/>
    </xf>
    <xf numFmtId="0" fontId="14" fillId="0" borderId="11" xfId="2" applyFont="1" applyBorder="1" applyAlignment="1" applyProtection="1">
      <alignment horizontal="left" vertical="center" shrinkToFit="1"/>
      <protection locked="0"/>
    </xf>
    <xf numFmtId="0" fontId="14" fillId="0" borderId="1" xfId="2" applyFont="1" applyBorder="1" applyAlignment="1" applyProtection="1">
      <alignment horizontal="center" vertical="center" wrapText="1"/>
      <protection locked="0"/>
    </xf>
    <xf numFmtId="0" fontId="43" fillId="0" borderId="0" xfId="0" applyFont="1">
      <alignment vertical="center"/>
    </xf>
    <xf numFmtId="0" fontId="38" fillId="0" borderId="0" xfId="0" applyFont="1">
      <alignment vertical="center"/>
    </xf>
    <xf numFmtId="0" fontId="32" fillId="2" borderId="6" xfId="0" applyFont="1" applyFill="1" applyBorder="1" applyAlignment="1">
      <alignment horizontal="center" vertical="center" shrinkToFit="1"/>
    </xf>
    <xf numFmtId="0" fontId="32" fillId="2" borderId="7" xfId="0" applyFont="1" applyFill="1" applyBorder="1" applyAlignment="1">
      <alignment horizontal="center" vertical="center" shrinkToFit="1"/>
    </xf>
    <xf numFmtId="0" fontId="32" fillId="2" borderId="5" xfId="0" applyFont="1" applyFill="1" applyBorder="1" applyAlignment="1">
      <alignment horizontal="center" vertical="center" shrinkToFit="1"/>
    </xf>
    <xf numFmtId="0" fontId="32" fillId="0" borderId="6" xfId="0" applyFont="1" applyBorder="1" applyAlignment="1">
      <alignment horizontal="left" shrinkToFit="1"/>
    </xf>
    <xf numFmtId="0" fontId="32" fillId="0" borderId="7" xfId="0" applyFont="1" applyBorder="1" applyAlignment="1">
      <alignment horizontal="left" shrinkToFit="1"/>
    </xf>
    <xf numFmtId="0" fontId="32" fillId="0" borderId="5" xfId="0" applyFont="1" applyBorder="1" applyAlignment="1">
      <alignment horizontal="left" shrinkToFit="1"/>
    </xf>
    <xf numFmtId="0" fontId="32" fillId="2" borderId="2" xfId="0" applyFont="1" applyFill="1" applyBorder="1" applyAlignment="1">
      <alignment horizontal="center" vertical="center"/>
    </xf>
    <xf numFmtId="0" fontId="32" fillId="2" borderId="3" xfId="0" applyFont="1" applyFill="1" applyBorder="1" applyAlignment="1">
      <alignment horizontal="center" vertical="center"/>
    </xf>
    <xf numFmtId="0" fontId="32" fillId="0" borderId="6" xfId="0" applyFont="1" applyBorder="1" applyAlignment="1">
      <alignment horizontal="left" vertical="center" shrinkToFit="1"/>
    </xf>
    <xf numFmtId="0" fontId="32" fillId="0" borderId="7" xfId="0" applyFont="1" applyBorder="1" applyAlignment="1">
      <alignment horizontal="left" vertical="center" shrinkToFit="1"/>
    </xf>
    <xf numFmtId="0" fontId="32" fillId="0" borderId="5" xfId="0" applyFont="1" applyBorder="1" applyAlignment="1">
      <alignment horizontal="left" vertical="center" shrinkToFit="1"/>
    </xf>
    <xf numFmtId="0" fontId="32"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0" fontId="32" fillId="2" borderId="6" xfId="0" applyFont="1" applyFill="1" applyBorder="1" applyAlignment="1">
      <alignment horizontal="center" vertical="center"/>
    </xf>
    <xf numFmtId="0" fontId="32" fillId="2" borderId="7" xfId="0" applyFont="1" applyFill="1" applyBorder="1" applyAlignment="1">
      <alignment horizontal="center" vertical="center"/>
    </xf>
    <xf numFmtId="0" fontId="32" fillId="2" borderId="5" xfId="0" applyFont="1" applyFill="1" applyBorder="1" applyAlignment="1">
      <alignment horizontal="center" vertical="center"/>
    </xf>
    <xf numFmtId="177" fontId="32" fillId="0" borderId="6" xfId="0" applyNumberFormat="1" applyFont="1" applyBorder="1" applyAlignment="1">
      <alignment horizontal="right" vertical="center" shrinkToFit="1"/>
    </xf>
    <xf numFmtId="177" fontId="32" fillId="0" borderId="7" xfId="0" applyNumberFormat="1" applyFont="1" applyBorder="1" applyAlignment="1">
      <alignment horizontal="right" vertical="center" shrinkToFit="1"/>
    </xf>
    <xf numFmtId="177" fontId="32" fillId="0" borderId="5" xfId="0" applyNumberFormat="1" applyFont="1" applyBorder="1" applyAlignment="1">
      <alignment horizontal="right" vertical="center" shrinkToFit="1"/>
    </xf>
    <xf numFmtId="0" fontId="44" fillId="0" borderId="0" xfId="0" applyFont="1">
      <alignment vertical="center"/>
    </xf>
    <xf numFmtId="0" fontId="32" fillId="2" borderId="9" xfId="0" applyFont="1" applyFill="1" applyBorder="1" applyAlignment="1">
      <alignment horizontal="center" vertical="center" shrinkToFit="1"/>
    </xf>
    <xf numFmtId="0" fontId="32" fillId="2" borderId="10" xfId="0" applyFont="1" applyFill="1" applyBorder="1" applyAlignment="1">
      <alignment horizontal="center" vertical="center" shrinkToFit="1"/>
    </xf>
    <xf numFmtId="0" fontId="32" fillId="2" borderId="11" xfId="0" applyFont="1" applyFill="1" applyBorder="1" applyAlignment="1">
      <alignment horizontal="center" vertical="center" shrinkToFit="1"/>
    </xf>
    <xf numFmtId="0" fontId="32" fillId="0" borderId="12" xfId="0" applyFont="1" applyBorder="1" applyAlignment="1">
      <alignment horizontal="left" shrinkToFit="1"/>
    </xf>
    <xf numFmtId="0" fontId="32" fillId="0" borderId="0" xfId="0" applyFont="1" applyAlignment="1">
      <alignment horizontal="left" shrinkToFit="1"/>
    </xf>
    <xf numFmtId="0" fontId="32" fillId="0" borderId="4" xfId="0" applyFont="1" applyBorder="1" applyAlignment="1">
      <alignment horizontal="left" shrinkToFit="1"/>
    </xf>
    <xf numFmtId="0" fontId="32" fillId="0" borderId="9" xfId="0" applyFont="1" applyBorder="1" applyAlignment="1">
      <alignment horizontal="left" vertical="center" shrinkToFit="1"/>
    </xf>
    <xf numFmtId="0" fontId="32" fillId="0" borderId="10" xfId="0" applyFont="1" applyBorder="1" applyAlignment="1">
      <alignment horizontal="left" vertical="center" shrinkToFit="1"/>
    </xf>
    <xf numFmtId="0" fontId="32" fillId="0" borderId="11" xfId="0" applyFont="1" applyBorder="1" applyAlignment="1">
      <alignment horizontal="left"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32" fillId="2" borderId="9"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11" xfId="0" applyFont="1" applyFill="1" applyBorder="1" applyAlignment="1">
      <alignment horizontal="center" vertical="center"/>
    </xf>
    <xf numFmtId="177" fontId="32" fillId="0" borderId="9" xfId="0" applyNumberFormat="1" applyFont="1" applyBorder="1" applyAlignment="1">
      <alignment horizontal="right" vertical="center" shrinkToFit="1"/>
    </xf>
    <xf numFmtId="177" fontId="32" fillId="0" borderId="10" xfId="0" applyNumberFormat="1" applyFont="1" applyBorder="1" applyAlignment="1">
      <alignment horizontal="right" vertical="center" shrinkToFit="1"/>
    </xf>
    <xf numFmtId="177" fontId="32" fillId="0" borderId="11" xfId="0" applyNumberFormat="1" applyFont="1" applyBorder="1" applyAlignment="1">
      <alignment horizontal="right" vertical="center" shrinkToFit="1"/>
    </xf>
    <xf numFmtId="0" fontId="32" fillId="2" borderId="2" xfId="0" applyFont="1" applyFill="1" applyBorder="1" applyAlignment="1">
      <alignment vertical="center" wrapText="1"/>
    </xf>
    <xf numFmtId="0" fontId="32" fillId="2" borderId="3" xfId="0" applyFont="1" applyFill="1" applyBorder="1">
      <alignment vertical="center"/>
    </xf>
    <xf numFmtId="0" fontId="32" fillId="2" borderId="8" xfId="0" applyFont="1" applyFill="1" applyBorder="1">
      <alignment vertical="center"/>
    </xf>
    <xf numFmtId="0" fontId="32" fillId="2" borderId="2" xfId="0" applyFont="1" applyFill="1" applyBorder="1">
      <alignment vertical="center"/>
    </xf>
    <xf numFmtId="0" fontId="32" fillId="2" borderId="8" xfId="0" applyFont="1" applyFill="1" applyBorder="1" applyAlignment="1">
      <alignment horizontal="center" vertical="center"/>
    </xf>
    <xf numFmtId="0" fontId="45" fillId="0" borderId="0" xfId="0" applyFont="1">
      <alignment vertical="center"/>
    </xf>
    <xf numFmtId="0" fontId="32" fillId="0" borderId="2" xfId="0" applyFont="1" applyBorder="1" applyAlignment="1">
      <alignment horizontal="left" vertical="center" shrinkToFit="1"/>
    </xf>
    <xf numFmtId="0" fontId="32" fillId="0" borderId="3" xfId="0" applyFont="1" applyBorder="1" applyAlignment="1">
      <alignment horizontal="left" vertical="center" shrinkToFit="1"/>
    </xf>
    <xf numFmtId="0" fontId="32" fillId="0" borderId="8" xfId="0" applyFont="1" applyBorder="1" applyAlignment="1">
      <alignment horizontal="left" vertical="center" shrinkToFit="1"/>
    </xf>
    <xf numFmtId="0" fontId="32" fillId="0" borderId="1" xfId="0" applyFont="1" applyBorder="1" applyAlignment="1">
      <alignment horizontal="left" vertical="center" shrinkToFit="1"/>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8" xfId="0" applyFont="1" applyBorder="1" applyAlignment="1">
      <alignment horizontal="left" vertical="center" wrapText="1"/>
    </xf>
    <xf numFmtId="0" fontId="46" fillId="0" borderId="0" xfId="0" applyFont="1">
      <alignment vertical="center"/>
    </xf>
    <xf numFmtId="0" fontId="9" fillId="0" borderId="0" xfId="0" applyFont="1">
      <alignment vertical="center"/>
    </xf>
    <xf numFmtId="0" fontId="47" fillId="0" borderId="0" xfId="8" applyFont="1">
      <alignment vertical="center"/>
    </xf>
    <xf numFmtId="0" fontId="10" fillId="0" borderId="0" xfId="8" applyFont="1" applyAlignment="1">
      <alignment horizontal="left" vertical="center"/>
    </xf>
    <xf numFmtId="0" fontId="9" fillId="0" borderId="0" xfId="8" applyFont="1" applyAlignment="1">
      <alignment horizontal="center" vertical="center"/>
    </xf>
    <xf numFmtId="0" fontId="9" fillId="0" borderId="0" xfId="8" applyFont="1">
      <alignment vertical="center"/>
    </xf>
    <xf numFmtId="0" fontId="9" fillId="2" borderId="14" xfId="8" applyFont="1" applyFill="1" applyBorder="1" applyAlignment="1">
      <alignment horizontal="center" vertical="center"/>
    </xf>
    <xf numFmtId="0" fontId="9" fillId="0" borderId="14" xfId="8" applyFont="1" applyBorder="1" applyAlignment="1">
      <alignment horizontal="left" vertical="center" shrinkToFit="1"/>
    </xf>
    <xf numFmtId="0" fontId="9" fillId="2" borderId="14" xfId="8" applyFont="1" applyFill="1" applyBorder="1" applyAlignment="1">
      <alignment horizontal="center" vertical="center" shrinkToFit="1"/>
    </xf>
    <xf numFmtId="0" fontId="9" fillId="0" borderId="14" xfId="8" applyFont="1" applyBorder="1" applyAlignment="1">
      <alignment horizontal="center" vertical="center" shrinkToFit="1"/>
    </xf>
    <xf numFmtId="0" fontId="9" fillId="2" borderId="1" xfId="8" applyFont="1" applyFill="1" applyBorder="1" applyAlignment="1">
      <alignment horizontal="center" vertical="center" shrinkToFit="1"/>
    </xf>
    <xf numFmtId="177" fontId="9" fillId="0" borderId="1" xfId="8" applyNumberFormat="1" applyFont="1" applyBorder="1" applyAlignment="1">
      <alignment horizontal="right" vertical="center" shrinkToFit="1"/>
    </xf>
    <xf numFmtId="0" fontId="9" fillId="2" borderId="13" xfId="8" applyFont="1" applyFill="1" applyBorder="1" applyAlignment="1">
      <alignment horizontal="center" vertical="center"/>
    </xf>
    <xf numFmtId="0" fontId="9" fillId="0" borderId="13" xfId="8" applyFont="1" applyBorder="1" applyAlignment="1">
      <alignment horizontal="left" vertical="center" shrinkToFit="1"/>
    </xf>
    <xf numFmtId="0" fontId="9" fillId="2" borderId="13" xfId="8" applyFont="1" applyFill="1" applyBorder="1" applyAlignment="1">
      <alignment horizontal="center" vertical="center" shrinkToFit="1"/>
    </xf>
    <xf numFmtId="0" fontId="9" fillId="0" borderId="13" xfId="8" applyFont="1" applyBorder="1" applyAlignment="1">
      <alignment horizontal="center" vertical="center" shrinkToFit="1"/>
    </xf>
    <xf numFmtId="0" fontId="26" fillId="0" borderId="1" xfId="0" applyFont="1" applyBorder="1" applyAlignment="1">
      <alignment horizontal="center" vertical="center"/>
    </xf>
    <xf numFmtId="0" fontId="26" fillId="0" borderId="1" xfId="0" applyFont="1" applyBorder="1" applyAlignment="1">
      <alignment horizontal="right" vertical="center" shrinkToFit="1"/>
    </xf>
    <xf numFmtId="0" fontId="9" fillId="0" borderId="46" xfId="8" applyFont="1" applyBorder="1" applyAlignment="1">
      <alignment horizontal="center" vertical="center"/>
    </xf>
    <xf numFmtId="0" fontId="9" fillId="0" borderId="15" xfId="8" applyFont="1" applyBorder="1" applyAlignment="1">
      <alignment horizontal="center" vertical="center"/>
    </xf>
    <xf numFmtId="0" fontId="9" fillId="2" borderId="12" xfId="8" applyFont="1" applyFill="1" applyBorder="1" applyAlignment="1">
      <alignment horizontal="center" vertical="center" wrapText="1"/>
    </xf>
    <xf numFmtId="0" fontId="9" fillId="2" borderId="0" xfId="8" applyFont="1" applyFill="1" applyAlignment="1">
      <alignment horizontal="center" vertical="center"/>
    </xf>
    <xf numFmtId="0" fontId="9" fillId="2" borderId="4" xfId="8" applyFont="1" applyFill="1" applyBorder="1" applyAlignment="1">
      <alignment horizontal="center" vertical="center"/>
    </xf>
    <xf numFmtId="177" fontId="48" fillId="0" borderId="12" xfId="2" applyNumberFormat="1" applyFont="1" applyBorder="1" applyAlignment="1">
      <alignment horizontal="center" vertical="center" shrinkToFit="1"/>
    </xf>
    <xf numFmtId="0" fontId="48" fillId="0" borderId="0" xfId="2" applyFont="1" applyAlignment="1">
      <alignment horizontal="center" vertical="center" shrinkToFit="1"/>
    </xf>
    <xf numFmtId="0" fontId="48" fillId="0" borderId="47" xfId="2" applyFont="1" applyBorder="1" applyAlignment="1">
      <alignment horizontal="center" vertical="center" shrinkToFit="1"/>
    </xf>
    <xf numFmtId="0" fontId="9" fillId="0" borderId="48" xfId="8" applyFont="1" applyBorder="1" applyAlignment="1">
      <alignment horizontal="center" vertical="center"/>
    </xf>
    <xf numFmtId="0" fontId="9" fillId="0" borderId="49" xfId="8" applyFont="1" applyBorder="1" applyAlignment="1">
      <alignment horizontal="center" vertical="center"/>
    </xf>
    <xf numFmtId="0" fontId="9" fillId="2" borderId="50" xfId="8" applyFont="1" applyFill="1" applyBorder="1" applyAlignment="1">
      <alignment horizontal="center" vertical="center"/>
    </xf>
    <xf numFmtId="0" fontId="9" fillId="2" borderId="51" xfId="8" applyFont="1" applyFill="1" applyBorder="1" applyAlignment="1">
      <alignment horizontal="center" vertical="center"/>
    </xf>
    <xf numFmtId="0" fontId="9" fillId="2" borderId="52" xfId="8" applyFont="1" applyFill="1" applyBorder="1" applyAlignment="1">
      <alignment horizontal="center" vertical="center"/>
    </xf>
    <xf numFmtId="0" fontId="48" fillId="0" borderId="50" xfId="2" applyFont="1" applyBorder="1" applyAlignment="1">
      <alignment horizontal="center" vertical="center" shrinkToFit="1"/>
    </xf>
    <xf numFmtId="0" fontId="48" fillId="0" borderId="51" xfId="2" applyFont="1" applyBorder="1" applyAlignment="1">
      <alignment horizontal="center" vertical="center" shrinkToFit="1"/>
    </xf>
    <xf numFmtId="0" fontId="48" fillId="0" borderId="53" xfId="2" applyFont="1" applyBorder="1" applyAlignment="1">
      <alignment horizontal="center" vertical="center" shrinkToFit="1"/>
    </xf>
    <xf numFmtId="0" fontId="14" fillId="2" borderId="54" xfId="8" applyFont="1" applyFill="1" applyBorder="1" applyAlignment="1">
      <alignment horizontal="center" vertical="center" wrapText="1"/>
    </xf>
    <xf numFmtId="0" fontId="31" fillId="2" borderId="55" xfId="8" applyFont="1" applyFill="1" applyBorder="1" applyAlignment="1">
      <alignment horizontal="center" vertical="center" wrapText="1"/>
    </xf>
    <xf numFmtId="0" fontId="14" fillId="2" borderId="56" xfId="8" applyFont="1" applyFill="1" applyBorder="1" applyAlignment="1">
      <alignment horizontal="center" vertical="center"/>
    </xf>
    <xf numFmtId="0" fontId="14" fillId="2" borderId="57" xfId="8" applyFont="1" applyFill="1" applyBorder="1" applyAlignment="1">
      <alignment horizontal="center" vertical="center"/>
    </xf>
    <xf numFmtId="0" fontId="14" fillId="2" borderId="58" xfId="8" applyFont="1" applyFill="1" applyBorder="1" applyAlignment="1">
      <alignment horizontal="center" vertical="center"/>
    </xf>
    <xf numFmtId="0" fontId="14" fillId="2" borderId="0" xfId="8" applyFont="1" applyFill="1" applyAlignment="1">
      <alignment horizontal="center" vertical="center" wrapText="1"/>
    </xf>
    <xf numFmtId="0" fontId="14" fillId="2" borderId="27" xfId="8" applyFont="1" applyFill="1" applyBorder="1" applyAlignment="1">
      <alignment horizontal="center" vertical="center"/>
    </xf>
    <xf numFmtId="0" fontId="14" fillId="2" borderId="29" xfId="8" applyFont="1" applyFill="1" applyBorder="1" applyAlignment="1">
      <alignment horizontal="center" vertical="center"/>
    </xf>
    <xf numFmtId="0" fontId="14" fillId="2" borderId="28" xfId="8" applyFont="1" applyFill="1" applyBorder="1" applyAlignment="1">
      <alignment horizontal="center" vertical="center"/>
    </xf>
    <xf numFmtId="0" fontId="9" fillId="2" borderId="14" xfId="2" applyFont="1" applyFill="1" applyBorder="1" applyAlignment="1">
      <alignment vertical="center" wrapText="1"/>
    </xf>
    <xf numFmtId="0" fontId="14" fillId="2" borderId="46" xfId="8" applyFont="1" applyFill="1" applyBorder="1" applyAlignment="1">
      <alignment horizontal="center" vertical="center" wrapText="1"/>
    </xf>
    <xf numFmtId="0" fontId="31" fillId="2" borderId="59" xfId="8" applyFont="1" applyFill="1" applyBorder="1" applyAlignment="1">
      <alignment horizontal="center" vertical="center" wrapText="1"/>
    </xf>
    <xf numFmtId="0" fontId="14" fillId="2" borderId="60" xfId="8" applyFont="1" applyFill="1" applyBorder="1" applyAlignment="1">
      <alignment horizontal="center" vertical="center"/>
    </xf>
    <xf numFmtId="0" fontId="14" fillId="2" borderId="3" xfId="8" applyFont="1" applyFill="1" applyBorder="1" applyAlignment="1">
      <alignment horizontal="center" vertical="center"/>
    </xf>
    <xf numFmtId="0" fontId="14" fillId="2" borderId="8" xfId="8" applyFont="1" applyFill="1" applyBorder="1" applyAlignment="1">
      <alignment horizontal="center" vertical="center"/>
    </xf>
    <xf numFmtId="0" fontId="14" fillId="2" borderId="61" xfId="8" applyFont="1" applyFill="1" applyBorder="1" applyAlignment="1">
      <alignment horizontal="center" vertical="center"/>
    </xf>
    <xf numFmtId="0" fontId="14" fillId="2" borderId="10" xfId="8" applyFont="1" applyFill="1" applyBorder="1" applyAlignment="1">
      <alignment horizontal="center" vertical="center" wrapText="1"/>
    </xf>
    <xf numFmtId="0" fontId="14" fillId="2" borderId="30" xfId="8" applyFont="1" applyFill="1" applyBorder="1" applyAlignment="1">
      <alignment horizontal="center" vertical="center"/>
    </xf>
    <xf numFmtId="0" fontId="14" fillId="2" borderId="1" xfId="8" applyFont="1" applyFill="1" applyBorder="1" applyAlignment="1">
      <alignment horizontal="center" vertical="center"/>
    </xf>
    <xf numFmtId="0" fontId="14" fillId="2" borderId="31" xfId="8" applyFont="1" applyFill="1" applyBorder="1" applyAlignment="1">
      <alignment horizontal="center" vertical="center"/>
    </xf>
    <xf numFmtId="0" fontId="12" fillId="2" borderId="15" xfId="2" applyFill="1" applyBorder="1" applyAlignment="1">
      <alignment vertical="center" wrapText="1"/>
    </xf>
    <xf numFmtId="0" fontId="14" fillId="2" borderId="7" xfId="8" applyFont="1" applyFill="1" applyBorder="1" applyAlignment="1">
      <alignment horizontal="center" vertical="center" shrinkToFit="1"/>
    </xf>
    <xf numFmtId="0" fontId="14" fillId="2" borderId="14" xfId="8" applyFont="1" applyFill="1" applyBorder="1" applyAlignment="1">
      <alignment horizontal="center" vertical="center" shrinkToFit="1"/>
    </xf>
    <xf numFmtId="0" fontId="47" fillId="0" borderId="0" xfId="8" applyFont="1" applyAlignment="1">
      <alignment horizontal="center" vertical="center"/>
    </xf>
    <xf numFmtId="0" fontId="14" fillId="2" borderId="62" xfId="8" applyFont="1" applyFill="1" applyBorder="1" applyAlignment="1">
      <alignment horizontal="center" vertical="center" wrapText="1"/>
    </xf>
    <xf numFmtId="0" fontId="31" fillId="2" borderId="63" xfId="8" applyFont="1" applyFill="1" applyBorder="1" applyAlignment="1">
      <alignment horizontal="center" vertical="center" wrapText="1"/>
    </xf>
    <xf numFmtId="0" fontId="14" fillId="2" borderId="60" xfId="8" applyFont="1" applyFill="1" applyBorder="1" applyAlignment="1">
      <alignment horizontal="center" vertical="center"/>
    </xf>
    <xf numFmtId="0" fontId="14" fillId="2" borderId="1" xfId="8" applyFont="1" applyFill="1" applyBorder="1" applyAlignment="1">
      <alignment horizontal="center" vertical="center"/>
    </xf>
    <xf numFmtId="0" fontId="14" fillId="2" borderId="8" xfId="8" applyFont="1" applyFill="1" applyBorder="1" applyAlignment="1">
      <alignment horizontal="center" vertical="center"/>
    </xf>
    <xf numFmtId="0" fontId="14" fillId="2" borderId="3" xfId="8" applyFont="1" applyFill="1" applyBorder="1" applyAlignment="1">
      <alignment horizontal="center" vertical="center"/>
    </xf>
    <xf numFmtId="0" fontId="14" fillId="2" borderId="61" xfId="8" applyFont="1" applyFill="1" applyBorder="1" applyAlignment="1">
      <alignment horizontal="center" vertical="center"/>
    </xf>
    <xf numFmtId="0" fontId="14" fillId="2" borderId="10" xfId="8" applyFont="1" applyFill="1" applyBorder="1" applyAlignment="1">
      <alignment horizontal="center" vertical="center" shrinkToFit="1"/>
    </xf>
    <xf numFmtId="0" fontId="14" fillId="2" borderId="13" xfId="8" applyFont="1" applyFill="1" applyBorder="1" applyAlignment="1">
      <alignment horizontal="center" vertical="center" shrinkToFit="1"/>
    </xf>
    <xf numFmtId="0" fontId="14" fillId="2" borderId="2" xfId="8" applyFont="1" applyFill="1" applyBorder="1" applyAlignment="1">
      <alignment horizontal="center" vertical="center"/>
    </xf>
    <xf numFmtId="0" fontId="12" fillId="2" borderId="13" xfId="2" applyFill="1" applyBorder="1" applyAlignment="1">
      <alignment vertical="center" wrapText="1"/>
    </xf>
    <xf numFmtId="184" fontId="14" fillId="0" borderId="30" xfId="8" applyNumberFormat="1" applyFont="1" applyBorder="1" applyAlignment="1">
      <alignment horizontal="center" vertical="center" shrinkToFit="1"/>
    </xf>
    <xf numFmtId="191" fontId="14" fillId="0" borderId="61" xfId="8" applyNumberFormat="1" applyFont="1" applyBorder="1" applyAlignment="1">
      <alignment horizontal="center" vertical="center" shrinkToFit="1"/>
    </xf>
    <xf numFmtId="0" fontId="14" fillId="0" borderId="60" xfId="8" applyFont="1" applyBorder="1" applyAlignment="1">
      <alignment vertical="center" shrinkToFit="1"/>
    </xf>
    <xf numFmtId="0" fontId="14" fillId="0" borderId="1" xfId="8" applyFont="1" applyBorder="1" applyAlignment="1">
      <alignment vertical="center" shrinkToFit="1"/>
    </xf>
    <xf numFmtId="0" fontId="14" fillId="0" borderId="61" xfId="8" applyFont="1" applyBorder="1" applyAlignment="1">
      <alignment vertical="center" shrinkToFit="1"/>
    </xf>
    <xf numFmtId="0" fontId="14" fillId="0" borderId="3" xfId="8" applyFont="1" applyBorder="1" applyAlignment="1">
      <alignment horizontal="center" vertical="center" shrinkToFit="1"/>
    </xf>
    <xf numFmtId="0" fontId="14" fillId="0" borderId="1" xfId="8" applyFont="1" applyBorder="1" applyAlignment="1">
      <alignment horizontal="center" vertical="center" shrinkToFit="1"/>
    </xf>
    <xf numFmtId="191" fontId="14" fillId="0" borderId="60" xfId="8" applyNumberFormat="1" applyFont="1" applyBorder="1" applyAlignment="1">
      <alignment vertical="center" shrinkToFit="1"/>
    </xf>
    <xf numFmtId="191" fontId="14" fillId="0" borderId="1" xfId="8" applyNumberFormat="1" applyFont="1" applyBorder="1" applyAlignment="1">
      <alignment vertical="center" shrinkToFit="1"/>
    </xf>
    <xf numFmtId="191" fontId="14" fillId="0" borderId="8" xfId="8" applyNumberFormat="1" applyFont="1" applyBorder="1" applyAlignment="1">
      <alignment vertical="center" shrinkToFit="1"/>
    </xf>
    <xf numFmtId="2" fontId="14" fillId="0" borderId="1" xfId="8" applyNumberFormat="1" applyFont="1" applyBorder="1" applyAlignment="1">
      <alignment vertical="center" shrinkToFit="1"/>
    </xf>
    <xf numFmtId="2" fontId="14" fillId="0" borderId="61" xfId="8" applyNumberFormat="1" applyFont="1" applyBorder="1" applyAlignment="1">
      <alignment vertical="center" shrinkToFit="1"/>
    </xf>
    <xf numFmtId="0" fontId="9" fillId="0" borderId="1" xfId="2" applyFont="1" applyBorder="1" applyAlignment="1">
      <alignment vertical="center"/>
    </xf>
    <xf numFmtId="2" fontId="14" fillId="0" borderId="2" xfId="8" applyNumberFormat="1" applyFont="1" applyBorder="1" applyAlignment="1">
      <alignment vertical="center" shrinkToFit="1"/>
    </xf>
    <xf numFmtId="0" fontId="14" fillId="0" borderId="8" xfId="8" applyFont="1" applyBorder="1" applyAlignment="1">
      <alignment vertical="center" shrinkToFit="1"/>
    </xf>
    <xf numFmtId="0" fontId="14" fillId="0" borderId="3" xfId="8" applyFont="1" applyBorder="1" applyAlignment="1">
      <alignment vertical="center" shrinkToFit="1"/>
    </xf>
    <xf numFmtId="184" fontId="14" fillId="0" borderId="64" xfId="8" applyNumberFormat="1" applyFont="1" applyBorder="1" applyAlignment="1">
      <alignment horizontal="center" vertical="center" shrinkToFit="1"/>
    </xf>
    <xf numFmtId="0" fontId="14" fillId="0" borderId="65" xfId="8" applyFont="1" applyBorder="1" applyAlignment="1">
      <alignment vertical="center" shrinkToFit="1"/>
    </xf>
    <xf numFmtId="0" fontId="14" fillId="0" borderId="14" xfId="8" applyFont="1" applyBorder="1" applyAlignment="1">
      <alignment vertical="center" shrinkToFit="1"/>
    </xf>
    <xf numFmtId="0" fontId="14" fillId="0" borderId="5" xfId="8" applyFont="1" applyBorder="1" applyAlignment="1">
      <alignment vertical="center" shrinkToFit="1"/>
    </xf>
    <xf numFmtId="0" fontId="14" fillId="0" borderId="7" xfId="8" applyFont="1" applyBorder="1" applyAlignment="1">
      <alignment vertical="center" shrinkToFit="1"/>
    </xf>
    <xf numFmtId="0" fontId="14" fillId="0" borderId="66" xfId="8" applyFont="1" applyBorder="1" applyAlignment="1">
      <alignment vertical="center" shrinkToFit="1"/>
    </xf>
    <xf numFmtId="0" fontId="14" fillId="0" borderId="7" xfId="8" applyFont="1" applyBorder="1" applyAlignment="1">
      <alignment horizontal="center" vertical="center" shrinkToFit="1"/>
    </xf>
    <xf numFmtId="0" fontId="14" fillId="0" borderId="14" xfId="8" applyFont="1" applyBorder="1" applyAlignment="1">
      <alignment horizontal="center" vertical="center" shrinkToFit="1"/>
    </xf>
    <xf numFmtId="191" fontId="14" fillId="0" borderId="65" xfId="8" applyNumberFormat="1" applyFont="1" applyBorder="1" applyAlignment="1">
      <alignment vertical="center" shrinkToFit="1"/>
    </xf>
    <xf numFmtId="191" fontId="14" fillId="0" borderId="14" xfId="8" applyNumberFormat="1" applyFont="1" applyBorder="1" applyAlignment="1">
      <alignment vertical="center" shrinkToFit="1"/>
    </xf>
    <xf numFmtId="191" fontId="14" fillId="0" borderId="5" xfId="8" applyNumberFormat="1" applyFont="1" applyBorder="1" applyAlignment="1">
      <alignment vertical="center" shrinkToFit="1"/>
    </xf>
    <xf numFmtId="2" fontId="14" fillId="0" borderId="6" xfId="8" applyNumberFormat="1" applyFont="1" applyBorder="1" applyAlignment="1">
      <alignment vertical="center" shrinkToFit="1"/>
    </xf>
    <xf numFmtId="2" fontId="14" fillId="0" borderId="14" xfId="8" applyNumberFormat="1" applyFont="1" applyBorder="1" applyAlignment="1">
      <alignment vertical="center" shrinkToFit="1"/>
    </xf>
    <xf numFmtId="2" fontId="14" fillId="0" borderId="66" xfId="8" applyNumberFormat="1" applyFont="1" applyBorder="1" applyAlignment="1">
      <alignment vertical="center" shrinkToFit="1"/>
    </xf>
    <xf numFmtId="0" fontId="9" fillId="0" borderId="67" xfId="8" applyFont="1" applyBorder="1" applyAlignment="1">
      <alignment horizontal="center" vertical="center" shrinkToFit="1"/>
    </xf>
    <xf numFmtId="0" fontId="9" fillId="0" borderId="68" xfId="8" applyFont="1" applyBorder="1" applyAlignment="1">
      <alignment horizontal="center" vertical="center" shrinkToFit="1"/>
    </xf>
    <xf numFmtId="0" fontId="9" fillId="0" borderId="67" xfId="8" applyFont="1" applyBorder="1" applyAlignment="1">
      <alignment vertical="center" shrinkToFit="1"/>
    </xf>
    <xf numFmtId="0" fontId="9" fillId="0" borderId="69" xfId="8" applyFont="1" applyBorder="1" applyAlignment="1">
      <alignment vertical="center" shrinkToFit="1"/>
    </xf>
    <xf numFmtId="0" fontId="9" fillId="0" borderId="70" xfId="8" applyFont="1" applyBorder="1" applyAlignment="1">
      <alignment vertical="center" shrinkToFit="1"/>
    </xf>
    <xf numFmtId="0" fontId="9" fillId="0" borderId="71" xfId="8" applyFont="1" applyBorder="1" applyAlignment="1">
      <alignment vertical="center" shrinkToFit="1"/>
    </xf>
    <xf numFmtId="0" fontId="9" fillId="0" borderId="68" xfId="8" applyFont="1" applyBorder="1" applyAlignment="1">
      <alignment vertical="center" shrinkToFit="1"/>
    </xf>
    <xf numFmtId="0" fontId="9" fillId="2" borderId="71" xfId="8" applyFont="1" applyFill="1" applyBorder="1" applyAlignment="1">
      <alignment horizontal="center" vertical="center" shrinkToFit="1"/>
    </xf>
    <xf numFmtId="0" fontId="9" fillId="2" borderId="69" xfId="8" applyFont="1" applyFill="1" applyBorder="1" applyAlignment="1">
      <alignment horizontal="center" vertical="center" shrinkToFit="1"/>
    </xf>
    <xf numFmtId="191" fontId="9" fillId="0" borderId="67" xfId="8" applyNumberFormat="1" applyFont="1" applyBorder="1" applyAlignment="1">
      <alignment vertical="center" shrinkToFit="1"/>
    </xf>
    <xf numFmtId="191" fontId="9" fillId="0" borderId="69" xfId="8" applyNumberFormat="1" applyFont="1" applyBorder="1" applyAlignment="1">
      <alignment vertical="center" shrinkToFit="1"/>
    </xf>
    <xf numFmtId="191" fontId="9" fillId="0" borderId="70" xfId="8" applyNumberFormat="1" applyFont="1" applyBorder="1" applyAlignment="1">
      <alignment vertical="center" shrinkToFit="1"/>
    </xf>
    <xf numFmtId="2" fontId="9" fillId="0" borderId="72" xfId="8" applyNumberFormat="1" applyFont="1" applyBorder="1" applyAlignment="1">
      <alignment vertical="center" shrinkToFit="1"/>
    </xf>
    <xf numFmtId="2" fontId="9" fillId="0" borderId="69" xfId="8" applyNumberFormat="1" applyFont="1" applyBorder="1" applyAlignment="1">
      <alignment vertical="center" shrinkToFit="1"/>
    </xf>
    <xf numFmtId="2" fontId="9" fillId="0" borderId="68" xfId="8" applyNumberFormat="1" applyFont="1" applyBorder="1" applyAlignment="1">
      <alignment vertical="center" shrinkToFit="1"/>
    </xf>
    <xf numFmtId="0" fontId="9" fillId="0" borderId="73" xfId="2" applyFont="1" applyBorder="1" applyAlignment="1">
      <alignment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22">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EBEBFF"/>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5.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8" Type="http://schemas.openxmlformats.org/officeDocument/2006/relationships/worksheet" Target="worksheets/sheet8.xml"/><Relationship Id="rId5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7.jpg"/><Relationship Id="rId2" Type="http://schemas.openxmlformats.org/officeDocument/2006/relationships/image" Target="../media/image6.jpg"/><Relationship Id="rId1" Type="http://schemas.openxmlformats.org/officeDocument/2006/relationships/image" Target="../media/image5.png"/><Relationship Id="rId4" Type="http://schemas.openxmlformats.org/officeDocument/2006/relationships/image" Target="../media/image8.jpg"/></Relationships>
</file>

<file path=xl/drawings/_rels/drawing3.xml.rels><?xml version="1.0" encoding="UTF-8" standalone="yes"?>
<Relationships xmlns="http://schemas.openxmlformats.org/package/2006/relationships"><Relationship Id="rId3" Type="http://schemas.openxmlformats.org/officeDocument/2006/relationships/image" Target="../media/image11.jpg"/><Relationship Id="rId2" Type="http://schemas.openxmlformats.org/officeDocument/2006/relationships/image" Target="../media/image10.jpg"/><Relationship Id="rId1" Type="http://schemas.openxmlformats.org/officeDocument/2006/relationships/image" Target="../media/image9.png"/><Relationship Id="rId4" Type="http://schemas.openxmlformats.org/officeDocument/2006/relationships/image" Target="../media/image12.jpg"/></Relationships>
</file>

<file path=xl/drawings/_rels/drawing4.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4.jpg"/><Relationship Id="rId1" Type="http://schemas.openxmlformats.org/officeDocument/2006/relationships/image" Target="../media/image13.jpg"/></Relationships>
</file>

<file path=xl/drawings/_rels/drawing5.xml.rels><?xml version="1.0" encoding="UTF-8" standalone="yes"?>
<Relationships xmlns="http://schemas.openxmlformats.org/package/2006/relationships"><Relationship Id="rId1" Type="http://schemas.openxmlformats.org/officeDocument/2006/relationships/image" Target="../media/image16.jpg"/></Relationships>
</file>

<file path=xl/drawings/_rels/drawing6.xml.rels><?xml version="1.0" encoding="UTF-8" standalone="yes"?>
<Relationships xmlns="http://schemas.openxmlformats.org/package/2006/relationships"><Relationship Id="rId2" Type="http://schemas.openxmlformats.org/officeDocument/2006/relationships/image" Target="../media/image18.jpg"/><Relationship Id="rId1" Type="http://schemas.openxmlformats.org/officeDocument/2006/relationships/image" Target="../media/image17.jpg"/></Relationships>
</file>

<file path=xl/drawings/_rels/drawing7.xml.rels><?xml version="1.0" encoding="UTF-8" standalone="yes"?>
<Relationships xmlns="http://schemas.openxmlformats.org/package/2006/relationships"><Relationship Id="rId3" Type="http://schemas.openxmlformats.org/officeDocument/2006/relationships/image" Target="../media/image21.jpg"/><Relationship Id="rId2" Type="http://schemas.openxmlformats.org/officeDocument/2006/relationships/image" Target="../media/image20.jpg"/><Relationship Id="rId1" Type="http://schemas.openxmlformats.org/officeDocument/2006/relationships/image" Target="../media/image19.jpg"/><Relationship Id="rId4" Type="http://schemas.openxmlformats.org/officeDocument/2006/relationships/image" Target="../media/image2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3.jpg"/></Relationships>
</file>

<file path=xl/drawings/_rels/drawing9.xml.rels><?xml version="1.0" encoding="UTF-8" standalone="yes"?>
<Relationships xmlns="http://schemas.openxmlformats.org/package/2006/relationships"><Relationship Id="rId1" Type="http://schemas.openxmlformats.org/officeDocument/2006/relationships/image" Target="../media/image24.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5.jpg"/></Relationships>
</file>

<file path=xl/drawings/_rels/drawing11.xml.rels><?xml version="1.0" encoding="UTF-8" standalone="yes"?>
<Relationships xmlns="http://schemas.openxmlformats.org/package/2006/relationships"><Relationship Id="rId2" Type="http://schemas.openxmlformats.org/officeDocument/2006/relationships/image" Target="../media/image27.jpg"/><Relationship Id="rId1" Type="http://schemas.openxmlformats.org/officeDocument/2006/relationships/image" Target="../media/image26.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8.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9.jpg"/></Relationships>
</file>

<file path=xl/drawings/_rels/drawing14.xml.rels><?xml version="1.0" encoding="UTF-8" standalone="yes"?>
<Relationships xmlns="http://schemas.openxmlformats.org/package/2006/relationships"><Relationship Id="rId2" Type="http://schemas.openxmlformats.org/officeDocument/2006/relationships/image" Target="../media/image31.jpg"/><Relationship Id="rId1" Type="http://schemas.openxmlformats.org/officeDocument/2006/relationships/image" Target="../media/image30.jpg"/></Relationships>
</file>

<file path=xl/drawings/_rels/drawing15.xml.rels><?xml version="1.0" encoding="UTF-8" standalone="yes"?>
<Relationships xmlns="http://schemas.openxmlformats.org/package/2006/relationships"><Relationship Id="rId1" Type="http://schemas.openxmlformats.org/officeDocument/2006/relationships/image" Target="../media/image3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33.jpg"/></Relationships>
</file>

<file path=xl/drawings/_rels/drawing17.xml.rels><?xml version="1.0" encoding="UTF-8" standalone="yes"?>
<Relationships xmlns="http://schemas.openxmlformats.org/package/2006/relationships"><Relationship Id="rId1" Type="http://schemas.openxmlformats.org/officeDocument/2006/relationships/image" Target="../media/image34.jpg"/></Relationships>
</file>

<file path=xl/drawings/_rels/drawing18.xml.rels><?xml version="1.0" encoding="UTF-8" standalone="yes"?>
<Relationships xmlns="http://schemas.openxmlformats.org/package/2006/relationships"><Relationship Id="rId1" Type="http://schemas.openxmlformats.org/officeDocument/2006/relationships/image" Target="../media/image35.jpg"/></Relationships>
</file>

<file path=xl/drawings/_rels/drawing19.xml.rels><?xml version="1.0" encoding="UTF-8" standalone="yes"?>
<Relationships xmlns="http://schemas.openxmlformats.org/package/2006/relationships"><Relationship Id="rId1" Type="http://schemas.openxmlformats.org/officeDocument/2006/relationships/image" Target="../media/image36.jpg"/></Relationships>
</file>

<file path=xl/drawings/_rels/drawing20.xml.rels><?xml version="1.0" encoding="UTF-8" standalone="yes"?>
<Relationships xmlns="http://schemas.openxmlformats.org/package/2006/relationships"><Relationship Id="rId1" Type="http://schemas.openxmlformats.org/officeDocument/2006/relationships/image" Target="../media/image37.jpg"/></Relationships>
</file>

<file path=xl/drawings/_rels/drawing21.xml.rels><?xml version="1.0" encoding="UTF-8" standalone="yes"?>
<Relationships xmlns="http://schemas.openxmlformats.org/package/2006/relationships"><Relationship Id="rId1" Type="http://schemas.openxmlformats.org/officeDocument/2006/relationships/image" Target="../media/image38.jpg"/></Relationships>
</file>

<file path=xl/drawings/_rels/drawing22.xml.rels><?xml version="1.0" encoding="UTF-8" standalone="yes"?>
<Relationships xmlns="http://schemas.openxmlformats.org/package/2006/relationships"><Relationship Id="rId1" Type="http://schemas.openxmlformats.org/officeDocument/2006/relationships/image" Target="../media/image39.jpg"/></Relationships>
</file>

<file path=xl/drawings/_rels/drawing23.xml.rels><?xml version="1.0" encoding="UTF-8" standalone="yes"?>
<Relationships xmlns="http://schemas.openxmlformats.org/package/2006/relationships"><Relationship Id="rId1" Type="http://schemas.openxmlformats.org/officeDocument/2006/relationships/image" Target="../media/image40.jpg"/></Relationships>
</file>

<file path=xl/drawings/_rels/drawing24.xml.rels><?xml version="1.0" encoding="UTF-8" standalone="yes"?>
<Relationships xmlns="http://schemas.openxmlformats.org/package/2006/relationships"><Relationship Id="rId1" Type="http://schemas.openxmlformats.org/officeDocument/2006/relationships/image" Target="../media/image4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4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43.jpg"/></Relationships>
</file>

<file path=xl/drawings/_rels/drawing27.xml.rels><?xml version="1.0" encoding="UTF-8" standalone="yes"?>
<Relationships xmlns="http://schemas.openxmlformats.org/package/2006/relationships"><Relationship Id="rId1" Type="http://schemas.openxmlformats.org/officeDocument/2006/relationships/image" Target="../media/image44.jpg"/></Relationships>
</file>

<file path=xl/drawings/_rels/drawing28.xml.rels><?xml version="1.0" encoding="UTF-8" standalone="yes"?>
<Relationships xmlns="http://schemas.openxmlformats.org/package/2006/relationships"><Relationship Id="rId1" Type="http://schemas.openxmlformats.org/officeDocument/2006/relationships/image" Target="../media/image45.jpg"/></Relationships>
</file>

<file path=xl/drawings/_rels/drawing29.xml.rels><?xml version="1.0" encoding="UTF-8" standalone="yes"?>
<Relationships xmlns="http://schemas.openxmlformats.org/package/2006/relationships"><Relationship Id="rId1" Type="http://schemas.openxmlformats.org/officeDocument/2006/relationships/image" Target="../media/image46.jpg"/></Relationships>
</file>

<file path=xl/drawings/_rels/drawing30.xml.rels><?xml version="1.0" encoding="UTF-8" standalone="yes"?>
<Relationships xmlns="http://schemas.openxmlformats.org/package/2006/relationships"><Relationship Id="rId1" Type="http://schemas.openxmlformats.org/officeDocument/2006/relationships/image" Target="../media/image47.jpg"/></Relationships>
</file>

<file path=xl/drawings/_rels/drawing31.xml.rels><?xml version="1.0" encoding="UTF-8" standalone="yes"?>
<Relationships xmlns="http://schemas.openxmlformats.org/package/2006/relationships"><Relationship Id="rId1" Type="http://schemas.openxmlformats.org/officeDocument/2006/relationships/image" Target="../media/image48.jpg"/></Relationships>
</file>

<file path=xl/drawings/_rels/drawing32.xml.rels><?xml version="1.0" encoding="UTF-8" standalone="yes"?>
<Relationships xmlns="http://schemas.openxmlformats.org/package/2006/relationships"><Relationship Id="rId1" Type="http://schemas.openxmlformats.org/officeDocument/2006/relationships/image" Target="../media/image49.jpg"/></Relationships>
</file>

<file path=xl/drawings/_rels/drawing33.xml.rels><?xml version="1.0" encoding="UTF-8" standalone="yes"?>
<Relationships xmlns="http://schemas.openxmlformats.org/package/2006/relationships"><Relationship Id="rId1" Type="http://schemas.openxmlformats.org/officeDocument/2006/relationships/image" Target="../media/image50.jpg"/></Relationships>
</file>

<file path=xl/drawings/drawing1.xml><?xml version="1.0" encoding="utf-8"?>
<xdr:wsDr xmlns:xdr="http://schemas.openxmlformats.org/drawingml/2006/spreadsheetDrawing" xmlns:a="http://schemas.openxmlformats.org/drawingml/2006/main">
  <xdr:twoCellAnchor editAs="oneCell">
    <xdr:from>
      <xdr:col>3</xdr:col>
      <xdr:colOff>63500</xdr:colOff>
      <xdr:row>6</xdr:row>
      <xdr:rowOff>338666</xdr:rowOff>
    </xdr:from>
    <xdr:to>
      <xdr:col>18</xdr:col>
      <xdr:colOff>201084</xdr:colOff>
      <xdr:row>17</xdr:row>
      <xdr:rowOff>518583</xdr:rowOff>
    </xdr:to>
    <xdr:pic>
      <xdr:nvPicPr>
        <xdr:cNvPr id="12" name="図 11">
          <a:extLst>
            <a:ext uri="{FF2B5EF4-FFF2-40B4-BE49-F238E27FC236}">
              <a16:creationId xmlns:a16="http://schemas.microsoft.com/office/drawing/2014/main" id="{00000000-0008-0000-0400-00000C000000}"/>
            </a:ext>
          </a:extLst>
        </xdr:cNvPr>
        <xdr:cNvPicPr>
          <a:picLocks noChangeAspect="1"/>
        </xdr:cNvPicPr>
      </xdr:nvPicPr>
      <xdr:blipFill rotWithShape="1">
        <a:blip xmlns:r="http://schemas.openxmlformats.org/officeDocument/2006/relationships" r:embed="rId1"/>
        <a:srcRect l="6105" t="37352" r="24947" b="12248"/>
        <a:stretch/>
      </xdr:blipFill>
      <xdr:spPr>
        <a:xfrm>
          <a:off x="825500" y="1735666"/>
          <a:ext cx="4900084" cy="5069417"/>
        </a:xfrm>
        <a:prstGeom prst="rect">
          <a:avLst/>
        </a:prstGeom>
        <a:ln w="12700">
          <a:solidFill>
            <a:sysClr val="windowText" lastClr="000000"/>
          </a:solidFill>
        </a:ln>
      </xdr:spPr>
    </xdr:pic>
    <xdr:clientData/>
  </xdr:twoCellAnchor>
  <xdr:twoCellAnchor editAs="oneCell">
    <xdr:from>
      <xdr:col>5</xdr:col>
      <xdr:colOff>148165</xdr:colOff>
      <xdr:row>22</xdr:row>
      <xdr:rowOff>306915</xdr:rowOff>
    </xdr:from>
    <xdr:to>
      <xdr:col>28</xdr:col>
      <xdr:colOff>243416</xdr:colOff>
      <xdr:row>34</xdr:row>
      <xdr:rowOff>215242</xdr:rowOff>
    </xdr:to>
    <xdr:pic>
      <xdr:nvPicPr>
        <xdr:cNvPr id="2" name="図 2">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83" t="7946" r="18042" b="8619"/>
        <a:stretch/>
      </xdr:blipFill>
      <xdr:spPr bwMode="auto">
        <a:xfrm>
          <a:off x="1545165" y="8265582"/>
          <a:ext cx="7397751" cy="51364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238305</xdr:colOff>
      <xdr:row>11</xdr:row>
      <xdr:rowOff>35658</xdr:rowOff>
    </xdr:from>
    <xdr:to>
      <xdr:col>7</xdr:col>
      <xdr:colOff>176434</xdr:colOff>
      <xdr:row>13</xdr:row>
      <xdr:rowOff>71001</xdr:rowOff>
    </xdr:to>
    <xdr:sp macro="" textlink="">
      <xdr:nvSpPr>
        <xdr:cNvPr id="3" name="楕円 2">
          <a:extLst>
            <a:ext uri="{FF2B5EF4-FFF2-40B4-BE49-F238E27FC236}">
              <a16:creationId xmlns:a16="http://schemas.microsoft.com/office/drawing/2014/main" id="{00000000-0008-0000-0400-000003000000}"/>
            </a:ext>
          </a:extLst>
        </xdr:cNvPr>
        <xdr:cNvSpPr/>
      </xdr:nvSpPr>
      <xdr:spPr bwMode="auto">
        <a:xfrm rot="18749867">
          <a:off x="1618448" y="3989515"/>
          <a:ext cx="924343" cy="255629"/>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10584</xdr:colOff>
      <xdr:row>13</xdr:row>
      <xdr:rowOff>243399</xdr:rowOff>
    </xdr:from>
    <xdr:to>
      <xdr:col>11</xdr:col>
      <xdr:colOff>95250</xdr:colOff>
      <xdr:row>13</xdr:row>
      <xdr:rowOff>433917</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bwMode="auto">
        <a:xfrm>
          <a:off x="2360084" y="4751899"/>
          <a:ext cx="1037166" cy="190518"/>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薬王寺トンネル</a:t>
          </a:r>
          <a:endParaRPr kumimoji="1" lang="en-US" altLang="ja-JP" sz="1100">
            <a:solidFill>
              <a:srgbClr val="FF0000"/>
            </a:solidFill>
          </a:endParaRPr>
        </a:p>
      </xdr:txBody>
    </xdr:sp>
    <xdr:clientData/>
  </xdr:twoCellAnchor>
  <xdr:twoCellAnchor>
    <xdr:from>
      <xdr:col>6</xdr:col>
      <xdr:colOff>211979</xdr:colOff>
      <xdr:row>12</xdr:row>
      <xdr:rowOff>355340</xdr:rowOff>
    </xdr:from>
    <xdr:to>
      <xdr:col>7</xdr:col>
      <xdr:colOff>211667</xdr:colOff>
      <xdr:row>14</xdr:row>
      <xdr:rowOff>0</xdr:rowOff>
    </xdr:to>
    <xdr:cxnSp macro="">
      <xdr:nvCxnSpPr>
        <xdr:cNvPr id="5" name="直線コネクタ 4">
          <a:extLst>
            <a:ext uri="{FF2B5EF4-FFF2-40B4-BE49-F238E27FC236}">
              <a16:creationId xmlns:a16="http://schemas.microsoft.com/office/drawing/2014/main" id="{00000000-0008-0000-0400-000005000000}"/>
            </a:ext>
          </a:extLst>
        </xdr:cNvPr>
        <xdr:cNvCxnSpPr>
          <a:stCxn id="3" idx="3"/>
        </xdr:cNvCxnSpPr>
      </xdr:nvCxnSpPr>
      <xdr:spPr>
        <a:xfrm>
          <a:off x="1926479" y="4419340"/>
          <a:ext cx="317188" cy="53366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201084</xdr:colOff>
      <xdr:row>13</xdr:row>
      <xdr:rowOff>444483</xdr:rowOff>
    </xdr:from>
    <xdr:to>
      <xdr:col>11</xdr:col>
      <xdr:colOff>21167</xdr:colOff>
      <xdr:row>13</xdr:row>
      <xdr:rowOff>444483</xdr:rowOff>
    </xdr:to>
    <xdr:cxnSp macro="">
      <xdr:nvCxnSpPr>
        <xdr:cNvPr id="6" name="直線コネクタ 5">
          <a:extLst>
            <a:ext uri="{FF2B5EF4-FFF2-40B4-BE49-F238E27FC236}">
              <a16:creationId xmlns:a16="http://schemas.microsoft.com/office/drawing/2014/main" id="{00000000-0008-0000-0400-000006000000}"/>
            </a:ext>
          </a:extLst>
        </xdr:cNvPr>
        <xdr:cNvCxnSpPr/>
      </xdr:nvCxnSpPr>
      <xdr:spPr>
        <a:xfrm>
          <a:off x="2233084" y="4952983"/>
          <a:ext cx="1090083"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116409</xdr:colOff>
      <xdr:row>5</xdr:row>
      <xdr:rowOff>264577</xdr:rowOff>
    </xdr:from>
    <xdr:to>
      <xdr:col>11</xdr:col>
      <xdr:colOff>296323</xdr:colOff>
      <xdr:row>6</xdr:row>
      <xdr:rowOff>222243</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2783409" y="1322910"/>
          <a:ext cx="814914" cy="29633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t>位　置　図</a:t>
          </a:r>
        </a:p>
      </xdr:txBody>
    </xdr:sp>
    <xdr:clientData/>
  </xdr:twoCellAnchor>
  <xdr:twoCellAnchor>
    <xdr:from>
      <xdr:col>25</xdr:col>
      <xdr:colOff>169320</xdr:colOff>
      <xdr:row>6</xdr:row>
      <xdr:rowOff>0</xdr:rowOff>
    </xdr:from>
    <xdr:to>
      <xdr:col>27</xdr:col>
      <xdr:colOff>306903</xdr:colOff>
      <xdr:row>6</xdr:row>
      <xdr:rowOff>296333</xdr:rowOff>
    </xdr:to>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7916320" y="1397000"/>
          <a:ext cx="772583" cy="29633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t>起点坑門</a:t>
          </a:r>
        </a:p>
      </xdr:txBody>
    </xdr:sp>
    <xdr:clientData/>
  </xdr:twoCellAnchor>
  <xdr:twoCellAnchor>
    <xdr:from>
      <xdr:col>25</xdr:col>
      <xdr:colOff>201066</xdr:colOff>
      <xdr:row>12</xdr:row>
      <xdr:rowOff>179915</xdr:rowOff>
    </xdr:from>
    <xdr:to>
      <xdr:col>28</xdr:col>
      <xdr:colOff>21149</xdr:colOff>
      <xdr:row>13</xdr:row>
      <xdr:rowOff>31748</xdr:rowOff>
    </xdr:to>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7948066" y="4243915"/>
          <a:ext cx="772583" cy="29633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t>終点坑門</a:t>
          </a:r>
        </a:p>
      </xdr:txBody>
    </xdr:sp>
    <xdr:clientData/>
  </xdr:twoCellAnchor>
  <xdr:twoCellAnchor editAs="oneCell">
    <xdr:from>
      <xdr:col>20</xdr:col>
      <xdr:colOff>179915</xdr:colOff>
      <xdr:row>6</xdr:row>
      <xdr:rowOff>359832</xdr:rowOff>
    </xdr:from>
    <xdr:to>
      <xdr:col>32</xdr:col>
      <xdr:colOff>285749</xdr:colOff>
      <xdr:row>12</xdr:row>
      <xdr:rowOff>116417</xdr:rowOff>
    </xdr:to>
    <xdr:pic>
      <xdr:nvPicPr>
        <xdr:cNvPr id="18" name="図 17">
          <a:extLst>
            <a:ext uri="{FF2B5EF4-FFF2-40B4-BE49-F238E27FC236}">
              <a16:creationId xmlns:a16="http://schemas.microsoft.com/office/drawing/2014/main" id="{00000000-0008-0000-0400-000012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a:ext>
          </a:extLst>
        </a:blip>
        <a:srcRect/>
        <a:stretch/>
      </xdr:blipFill>
      <xdr:spPr>
        <a:xfrm>
          <a:off x="6339415" y="1756832"/>
          <a:ext cx="3915834" cy="2423585"/>
        </a:xfrm>
        <a:prstGeom prst="rect">
          <a:avLst/>
        </a:prstGeom>
        <a:ln w="12700">
          <a:solidFill>
            <a:sysClr val="windowText" lastClr="000000"/>
          </a:solidFill>
        </a:ln>
      </xdr:spPr>
    </xdr:pic>
    <xdr:clientData/>
  </xdr:twoCellAnchor>
  <xdr:twoCellAnchor editAs="oneCell">
    <xdr:from>
      <xdr:col>20</xdr:col>
      <xdr:colOff>169332</xdr:colOff>
      <xdr:row>13</xdr:row>
      <xdr:rowOff>105834</xdr:rowOff>
    </xdr:from>
    <xdr:to>
      <xdr:col>33</xdr:col>
      <xdr:colOff>31748</xdr:colOff>
      <xdr:row>17</xdr:row>
      <xdr:rowOff>529167</xdr:rowOff>
    </xdr:to>
    <xdr:pic>
      <xdr:nvPicPr>
        <xdr:cNvPr id="20" name="図 19">
          <a:extLst>
            <a:ext uri="{FF2B5EF4-FFF2-40B4-BE49-F238E27FC236}">
              <a16:creationId xmlns:a16="http://schemas.microsoft.com/office/drawing/2014/main" id="{00000000-0008-0000-0400-000014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6328832" y="4614334"/>
          <a:ext cx="3989916" cy="2201333"/>
        </a:xfrm>
        <a:prstGeom prst="rect">
          <a:avLst/>
        </a:prstGeom>
        <a:ln w="12700">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304800</xdr:colOff>
      <xdr:row>25</xdr:row>
      <xdr:rowOff>190500</xdr:rowOff>
    </xdr:from>
    <xdr:to>
      <xdr:col>12</xdr:col>
      <xdr:colOff>136525</xdr:colOff>
      <xdr:row>26</xdr:row>
      <xdr:rowOff>492125</xdr:rowOff>
    </xdr:to>
    <xdr:sp macro="" textlink="">
      <xdr:nvSpPr>
        <xdr:cNvPr id="2" name="Rectangle 22">
          <a:extLst>
            <a:ext uri="{FF2B5EF4-FFF2-40B4-BE49-F238E27FC236}">
              <a16:creationId xmlns:a16="http://schemas.microsoft.com/office/drawing/2014/main" id="{3D88E7A8-6A67-4A1B-AC68-46EAB83D3FD7}"/>
            </a:ext>
          </a:extLst>
        </xdr:cNvPr>
        <xdr:cNvSpPr>
          <a:spLocks noChangeArrowheads="1"/>
        </xdr:cNvSpPr>
      </xdr:nvSpPr>
      <xdr:spPr bwMode="auto">
        <a:xfrm>
          <a:off x="701040" y="6187440"/>
          <a:ext cx="3870325"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29</xdr:col>
      <xdr:colOff>257735</xdr:colOff>
      <xdr:row>0</xdr:row>
      <xdr:rowOff>85915</xdr:rowOff>
    </xdr:from>
    <xdr:to>
      <xdr:col>37</xdr:col>
      <xdr:colOff>348918</xdr:colOff>
      <xdr:row>30</xdr:row>
      <xdr:rowOff>52917</xdr:rowOff>
    </xdr:to>
    <xdr:pic>
      <xdr:nvPicPr>
        <xdr:cNvPr id="3" name="図 2">
          <a:extLst>
            <a:ext uri="{FF2B5EF4-FFF2-40B4-BE49-F238E27FC236}">
              <a16:creationId xmlns:a16="http://schemas.microsoft.com/office/drawing/2014/main" id="{90FDBA90-3949-41FF-9907-F87A7863756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a:ext>
          </a:extLst>
        </a:blip>
        <a:srcRect/>
        <a:stretch/>
      </xdr:blipFill>
      <xdr:spPr>
        <a:xfrm>
          <a:off x="10506635" y="85915"/>
          <a:ext cx="5028943" cy="7609862"/>
        </a:xfrm>
        <a:prstGeom prst="rect">
          <a:avLst/>
        </a:prstGeom>
      </xdr:spPr>
    </xdr:pic>
    <xdr:clientData/>
  </xdr:twoCellAnchor>
  <xdr:twoCellAnchor>
    <xdr:from>
      <xdr:col>29</xdr:col>
      <xdr:colOff>572751</xdr:colOff>
      <xdr:row>2</xdr:row>
      <xdr:rowOff>63504</xdr:rowOff>
    </xdr:from>
    <xdr:to>
      <xdr:col>36</xdr:col>
      <xdr:colOff>232216</xdr:colOff>
      <xdr:row>3</xdr:row>
      <xdr:rowOff>52298</xdr:rowOff>
    </xdr:to>
    <xdr:sp macro="" textlink="">
      <xdr:nvSpPr>
        <xdr:cNvPr id="4" name="正方形/長方形 3">
          <a:extLst>
            <a:ext uri="{FF2B5EF4-FFF2-40B4-BE49-F238E27FC236}">
              <a16:creationId xmlns:a16="http://schemas.microsoft.com/office/drawing/2014/main" id="{8F17DE4F-F4C4-425A-820D-E86CAF7D9D79}"/>
            </a:ext>
          </a:extLst>
        </xdr:cNvPr>
        <xdr:cNvSpPr/>
      </xdr:nvSpPr>
      <xdr:spPr>
        <a:xfrm>
          <a:off x="10821651" y="528324"/>
          <a:ext cx="3980005" cy="2402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606369</xdr:colOff>
      <xdr:row>1</xdr:row>
      <xdr:rowOff>94630</xdr:rowOff>
    </xdr:from>
    <xdr:to>
      <xdr:col>30</xdr:col>
      <xdr:colOff>550339</xdr:colOff>
      <xdr:row>2</xdr:row>
      <xdr:rowOff>61012</xdr:rowOff>
    </xdr:to>
    <xdr:sp macro="" textlink="">
      <xdr:nvSpPr>
        <xdr:cNvPr id="5" name="テキスト ボックス 4">
          <a:extLst>
            <a:ext uri="{FF2B5EF4-FFF2-40B4-BE49-F238E27FC236}">
              <a16:creationId xmlns:a16="http://schemas.microsoft.com/office/drawing/2014/main" id="{C6839F68-DD2A-4530-B26E-D06CE087DEF7}"/>
            </a:ext>
          </a:extLst>
        </xdr:cNvPr>
        <xdr:cNvSpPr txBox="1"/>
      </xdr:nvSpPr>
      <xdr:spPr>
        <a:xfrm>
          <a:off x="10855269" y="247030"/>
          <a:ext cx="561190" cy="278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全国版</a:t>
          </a:r>
        </a:p>
      </xdr:txBody>
    </xdr:sp>
    <xdr:clientData/>
  </xdr:twoCellAnchor>
  <xdr:twoCellAnchor>
    <xdr:from>
      <xdr:col>29</xdr:col>
      <xdr:colOff>662398</xdr:colOff>
      <xdr:row>18</xdr:row>
      <xdr:rowOff>164360</xdr:rowOff>
    </xdr:from>
    <xdr:to>
      <xdr:col>36</xdr:col>
      <xdr:colOff>628780</xdr:colOff>
      <xdr:row>20</xdr:row>
      <xdr:rowOff>175566</xdr:rowOff>
    </xdr:to>
    <xdr:sp macro="" textlink="">
      <xdr:nvSpPr>
        <xdr:cNvPr id="6" name="正方形/長方形 5">
          <a:extLst>
            <a:ext uri="{FF2B5EF4-FFF2-40B4-BE49-F238E27FC236}">
              <a16:creationId xmlns:a16="http://schemas.microsoft.com/office/drawing/2014/main" id="{05A55ABD-A374-4C98-B8A1-97D0D3847FB2}"/>
            </a:ext>
          </a:extLst>
        </xdr:cNvPr>
        <xdr:cNvSpPr/>
      </xdr:nvSpPr>
      <xdr:spPr>
        <a:xfrm>
          <a:off x="10865578" y="2640860"/>
          <a:ext cx="4317402" cy="101704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304800</xdr:colOff>
      <xdr:row>56</xdr:row>
      <xdr:rowOff>190500</xdr:rowOff>
    </xdr:from>
    <xdr:to>
      <xdr:col>12</xdr:col>
      <xdr:colOff>136525</xdr:colOff>
      <xdr:row>57</xdr:row>
      <xdr:rowOff>492125</xdr:rowOff>
    </xdr:to>
    <xdr:sp macro="" textlink="">
      <xdr:nvSpPr>
        <xdr:cNvPr id="7" name="Rectangle 22">
          <a:extLst>
            <a:ext uri="{FF2B5EF4-FFF2-40B4-BE49-F238E27FC236}">
              <a16:creationId xmlns:a16="http://schemas.microsoft.com/office/drawing/2014/main" id="{E1589BD3-7AED-4C99-ABD2-34ECBF68632D}"/>
            </a:ext>
          </a:extLst>
        </xdr:cNvPr>
        <xdr:cNvSpPr>
          <a:spLocks noChangeArrowheads="1"/>
        </xdr:cNvSpPr>
      </xdr:nvSpPr>
      <xdr:spPr bwMode="auto">
        <a:xfrm>
          <a:off x="701040" y="13982700"/>
          <a:ext cx="3870325"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87</xdr:row>
      <xdr:rowOff>190500</xdr:rowOff>
    </xdr:from>
    <xdr:to>
      <xdr:col>12</xdr:col>
      <xdr:colOff>136525</xdr:colOff>
      <xdr:row>88</xdr:row>
      <xdr:rowOff>492125</xdr:rowOff>
    </xdr:to>
    <xdr:sp macro="" textlink="">
      <xdr:nvSpPr>
        <xdr:cNvPr id="8" name="Rectangle 22">
          <a:extLst>
            <a:ext uri="{FF2B5EF4-FFF2-40B4-BE49-F238E27FC236}">
              <a16:creationId xmlns:a16="http://schemas.microsoft.com/office/drawing/2014/main" id="{0FA2B77E-CD64-459D-A11E-2803ED552310}"/>
            </a:ext>
          </a:extLst>
        </xdr:cNvPr>
        <xdr:cNvSpPr>
          <a:spLocks noChangeArrowheads="1"/>
        </xdr:cNvSpPr>
      </xdr:nvSpPr>
      <xdr:spPr bwMode="auto">
        <a:xfrm>
          <a:off x="701040" y="21777960"/>
          <a:ext cx="3870325"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226247</xdr:colOff>
      <xdr:row>18</xdr:row>
      <xdr:rowOff>42334</xdr:rowOff>
    </xdr:from>
    <xdr:to>
      <xdr:col>24</xdr:col>
      <xdr:colOff>436241</xdr:colOff>
      <xdr:row>26</xdr:row>
      <xdr:rowOff>546333</xdr:rowOff>
    </xdr:to>
    <xdr:pic>
      <xdr:nvPicPr>
        <xdr:cNvPr id="9" name="図 8">
          <a:extLst>
            <a:ext uri="{FF2B5EF4-FFF2-40B4-BE49-F238E27FC236}">
              <a16:creationId xmlns:a16="http://schemas.microsoft.com/office/drawing/2014/main" id="{0B9974D5-2288-4172-B0EE-51308810825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622487" y="2518834"/>
          <a:ext cx="9376854" cy="4527359"/>
        </a:xfrm>
        <a:prstGeom prst="rect">
          <a:avLst/>
        </a:prstGeom>
      </xdr:spPr>
    </xdr:pic>
    <xdr:clientData/>
  </xdr:twoCellAnchor>
  <xdr:twoCellAnchor>
    <xdr:from>
      <xdr:col>2</xdr:col>
      <xdr:colOff>226255</xdr:colOff>
      <xdr:row>49</xdr:row>
      <xdr:rowOff>31751</xdr:rowOff>
    </xdr:from>
    <xdr:to>
      <xdr:col>24</xdr:col>
      <xdr:colOff>436249</xdr:colOff>
      <xdr:row>57</xdr:row>
      <xdr:rowOff>535750</xdr:rowOff>
    </xdr:to>
    <xdr:pic>
      <xdr:nvPicPr>
        <xdr:cNvPr id="10" name="図 9">
          <a:extLst>
            <a:ext uri="{FF2B5EF4-FFF2-40B4-BE49-F238E27FC236}">
              <a16:creationId xmlns:a16="http://schemas.microsoft.com/office/drawing/2014/main" id="{71A70E24-99B9-477E-BE91-D053E266586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622495" y="10303511"/>
          <a:ext cx="9376854" cy="4527359"/>
        </a:xfrm>
        <a:prstGeom prst="rect">
          <a:avLst/>
        </a:prstGeom>
      </xdr:spPr>
    </xdr:pic>
    <xdr:clientData/>
  </xdr:twoCellAnchor>
  <xdr:twoCellAnchor>
    <xdr:from>
      <xdr:col>2</xdr:col>
      <xdr:colOff>252603</xdr:colOff>
      <xdr:row>80</xdr:row>
      <xdr:rowOff>31753</xdr:rowOff>
    </xdr:from>
    <xdr:to>
      <xdr:col>15</xdr:col>
      <xdr:colOff>311486</xdr:colOff>
      <xdr:row>88</xdr:row>
      <xdr:rowOff>535752</xdr:rowOff>
    </xdr:to>
    <xdr:pic>
      <xdr:nvPicPr>
        <xdr:cNvPr id="11" name="図 10">
          <a:extLst>
            <a:ext uri="{FF2B5EF4-FFF2-40B4-BE49-F238E27FC236}">
              <a16:creationId xmlns:a16="http://schemas.microsoft.com/office/drawing/2014/main" id="{8A8A8A73-9327-41BB-859F-B0815C6FDB5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648843" y="18098773"/>
          <a:ext cx="5309063" cy="45273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25</xdr:col>
      <xdr:colOff>224117</xdr:colOff>
      <xdr:row>1</xdr:row>
      <xdr:rowOff>112059</xdr:rowOff>
    </xdr:from>
    <xdr:to>
      <xdr:col>34</xdr:col>
      <xdr:colOff>150515</xdr:colOff>
      <xdr:row>39</xdr:row>
      <xdr:rowOff>54120</xdr:rowOff>
    </xdr:to>
    <xdr:pic>
      <xdr:nvPicPr>
        <xdr:cNvPr id="2" name="図 1">
          <a:extLst>
            <a:ext uri="{FF2B5EF4-FFF2-40B4-BE49-F238E27FC236}">
              <a16:creationId xmlns:a16="http://schemas.microsoft.com/office/drawing/2014/main" id="{61AEDA76-B692-40B5-92AA-AD5E7CAE8B5B}"/>
            </a:ext>
          </a:extLst>
        </xdr:cNvPr>
        <xdr:cNvPicPr>
          <a:picLocks noChangeAspect="1"/>
        </xdr:cNvPicPr>
      </xdr:nvPicPr>
      <xdr:blipFill rotWithShape="1">
        <a:blip xmlns:r="http://schemas.openxmlformats.org/officeDocument/2006/relationships" r:embed="rId1"/>
        <a:srcRect l="16942" t="11856" r="66374" b="4647"/>
        <a:stretch/>
      </xdr:blipFill>
      <xdr:spPr>
        <a:xfrm>
          <a:off x="11486477" y="226359"/>
          <a:ext cx="5481378" cy="8476461"/>
        </a:xfrm>
        <a:prstGeom prst="rect">
          <a:avLst/>
        </a:prstGeom>
      </xdr:spPr>
    </xdr:pic>
    <xdr:clientData/>
  </xdr:twoCellAnchor>
  <xdr:twoCellAnchor>
    <xdr:from>
      <xdr:col>25</xdr:col>
      <xdr:colOff>616323</xdr:colOff>
      <xdr:row>3</xdr:row>
      <xdr:rowOff>56030</xdr:rowOff>
    </xdr:from>
    <xdr:to>
      <xdr:col>32</xdr:col>
      <xdr:colOff>280147</xdr:colOff>
      <xdr:row>4</xdr:row>
      <xdr:rowOff>44823</xdr:rowOff>
    </xdr:to>
    <xdr:sp macro="" textlink="">
      <xdr:nvSpPr>
        <xdr:cNvPr id="3" name="正方形/長方形 2">
          <a:extLst>
            <a:ext uri="{FF2B5EF4-FFF2-40B4-BE49-F238E27FC236}">
              <a16:creationId xmlns:a16="http://schemas.microsoft.com/office/drawing/2014/main" id="{811FDE13-981D-41A7-A8FB-B2C212777973}"/>
            </a:ext>
          </a:extLst>
        </xdr:cNvPr>
        <xdr:cNvSpPr/>
      </xdr:nvSpPr>
      <xdr:spPr>
        <a:xfrm>
          <a:off x="11878683" y="703730"/>
          <a:ext cx="3984364" cy="240253"/>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649941</xdr:colOff>
      <xdr:row>1</xdr:row>
      <xdr:rowOff>268941</xdr:rowOff>
    </xdr:from>
    <xdr:to>
      <xdr:col>26</xdr:col>
      <xdr:colOff>593911</xdr:colOff>
      <xdr:row>3</xdr:row>
      <xdr:rowOff>11206</xdr:rowOff>
    </xdr:to>
    <xdr:sp macro="" textlink="">
      <xdr:nvSpPr>
        <xdr:cNvPr id="4" name="テキスト ボックス 3">
          <a:extLst>
            <a:ext uri="{FF2B5EF4-FFF2-40B4-BE49-F238E27FC236}">
              <a16:creationId xmlns:a16="http://schemas.microsoft.com/office/drawing/2014/main" id="{63619D26-77D5-4D2A-9C6A-99BCAD522521}"/>
            </a:ext>
          </a:extLst>
        </xdr:cNvPr>
        <xdr:cNvSpPr txBox="1"/>
      </xdr:nvSpPr>
      <xdr:spPr>
        <a:xfrm>
          <a:off x="11881821" y="383241"/>
          <a:ext cx="591670" cy="275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全国版</a:t>
          </a:r>
        </a:p>
      </xdr:txBody>
    </xdr:sp>
    <xdr:clientData/>
  </xdr:twoCellAnchor>
  <xdr:twoCellAnchor>
    <xdr:from>
      <xdr:col>26</xdr:col>
      <xdr:colOff>44823</xdr:colOff>
      <xdr:row>13</xdr:row>
      <xdr:rowOff>123265</xdr:rowOff>
    </xdr:from>
    <xdr:to>
      <xdr:col>33</xdr:col>
      <xdr:colOff>11206</xdr:colOff>
      <xdr:row>18</xdr:row>
      <xdr:rowOff>78442</xdr:rowOff>
    </xdr:to>
    <xdr:sp macro="" textlink="">
      <xdr:nvSpPr>
        <xdr:cNvPr id="5" name="正方形/長方形 4">
          <a:extLst>
            <a:ext uri="{FF2B5EF4-FFF2-40B4-BE49-F238E27FC236}">
              <a16:creationId xmlns:a16="http://schemas.microsoft.com/office/drawing/2014/main" id="{32806440-8BE0-4D9B-9A4F-F87663805648}"/>
            </a:ext>
          </a:extLst>
        </xdr:cNvPr>
        <xdr:cNvSpPr/>
      </xdr:nvSpPr>
      <xdr:spPr>
        <a:xfrm>
          <a:off x="11924403" y="3095065"/>
          <a:ext cx="4286923" cy="102197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74707</xdr:colOff>
      <xdr:row>4</xdr:row>
      <xdr:rowOff>245125</xdr:rowOff>
    </xdr:from>
    <xdr:to>
      <xdr:col>11</xdr:col>
      <xdr:colOff>419602</xdr:colOff>
      <xdr:row>15</xdr:row>
      <xdr:rowOff>75812</xdr:rowOff>
    </xdr:to>
    <xdr:pic>
      <xdr:nvPicPr>
        <xdr:cNvPr id="6" name="図 5">
          <a:extLst>
            <a:ext uri="{FF2B5EF4-FFF2-40B4-BE49-F238E27FC236}">
              <a16:creationId xmlns:a16="http://schemas.microsoft.com/office/drawing/2014/main" id="{763AC978-2C51-4D18-969F-B391C12D5302}"/>
            </a:ext>
          </a:extLst>
        </xdr:cNvPr>
        <xdr:cNvPicPr>
          <a:picLocks noChangeAspect="1"/>
        </xdr:cNvPicPr>
      </xdr:nvPicPr>
      <xdr:blipFill>
        <a:blip xmlns:r="http://schemas.openxmlformats.org/officeDocument/2006/relationships" r:embed="rId2"/>
        <a:stretch>
          <a:fillRect/>
        </a:stretch>
      </xdr:blipFill>
      <xdr:spPr>
        <a:xfrm>
          <a:off x="2025427" y="1144285"/>
          <a:ext cx="3499575" cy="2330047"/>
        </a:xfrm>
        <a:prstGeom prst="rect">
          <a:avLst/>
        </a:prstGeom>
      </xdr:spPr>
    </xdr:pic>
    <xdr:clientData/>
  </xdr:twoCellAnchor>
  <xdr:twoCellAnchor>
    <xdr:from>
      <xdr:col>16</xdr:col>
      <xdr:colOff>74707</xdr:colOff>
      <xdr:row>4</xdr:row>
      <xdr:rowOff>245125</xdr:rowOff>
    </xdr:from>
    <xdr:to>
      <xdr:col>22</xdr:col>
      <xdr:colOff>419602</xdr:colOff>
      <xdr:row>15</xdr:row>
      <xdr:rowOff>75812</xdr:rowOff>
    </xdr:to>
    <xdr:pic>
      <xdr:nvPicPr>
        <xdr:cNvPr id="7" name="図 6">
          <a:extLst>
            <a:ext uri="{FF2B5EF4-FFF2-40B4-BE49-F238E27FC236}">
              <a16:creationId xmlns:a16="http://schemas.microsoft.com/office/drawing/2014/main" id="{89125E78-9590-4E48-8A51-48B2300A4D35}"/>
            </a:ext>
          </a:extLst>
        </xdr:cNvPr>
        <xdr:cNvPicPr>
          <a:picLocks noChangeAspect="1"/>
        </xdr:cNvPicPr>
      </xdr:nvPicPr>
      <xdr:blipFill>
        <a:blip xmlns:r="http://schemas.openxmlformats.org/officeDocument/2006/relationships" r:embed="rId3"/>
        <a:stretch>
          <a:fillRect/>
        </a:stretch>
      </xdr:blipFill>
      <xdr:spPr>
        <a:xfrm>
          <a:off x="7557547" y="1144285"/>
          <a:ext cx="3499575" cy="2330047"/>
        </a:xfrm>
        <a:prstGeom prst="rect">
          <a:avLst/>
        </a:prstGeom>
      </xdr:spPr>
    </xdr:pic>
    <xdr:clientData/>
  </xdr:twoCellAnchor>
  <xdr:twoCellAnchor>
    <xdr:from>
      <xdr:col>5</xdr:col>
      <xdr:colOff>74707</xdr:colOff>
      <xdr:row>21</xdr:row>
      <xdr:rowOff>245125</xdr:rowOff>
    </xdr:from>
    <xdr:to>
      <xdr:col>11</xdr:col>
      <xdr:colOff>419602</xdr:colOff>
      <xdr:row>32</xdr:row>
      <xdr:rowOff>75812</xdr:rowOff>
    </xdr:to>
    <xdr:pic>
      <xdr:nvPicPr>
        <xdr:cNvPr id="8" name="図 7">
          <a:extLst>
            <a:ext uri="{FF2B5EF4-FFF2-40B4-BE49-F238E27FC236}">
              <a16:creationId xmlns:a16="http://schemas.microsoft.com/office/drawing/2014/main" id="{41C84658-4207-4A5D-95F7-CDE18157A47C}"/>
            </a:ext>
          </a:extLst>
        </xdr:cNvPr>
        <xdr:cNvPicPr>
          <a:picLocks noChangeAspect="1"/>
        </xdr:cNvPicPr>
      </xdr:nvPicPr>
      <xdr:blipFill>
        <a:blip xmlns:r="http://schemas.openxmlformats.org/officeDocument/2006/relationships" r:embed="rId4"/>
        <a:stretch>
          <a:fillRect/>
        </a:stretch>
      </xdr:blipFill>
      <xdr:spPr>
        <a:xfrm>
          <a:off x="2025427" y="4923805"/>
          <a:ext cx="3499575" cy="2330047"/>
        </a:xfrm>
        <a:prstGeom prst="rect">
          <a:avLst/>
        </a:prstGeom>
      </xdr:spPr>
    </xdr:pic>
    <xdr:clientData/>
  </xdr:twoCellAnchor>
  <xdr:twoCellAnchor>
    <xdr:from>
      <xdr:col>6</xdr:col>
      <xdr:colOff>22416</xdr:colOff>
      <xdr:row>1</xdr:row>
      <xdr:rowOff>0</xdr:rowOff>
    </xdr:from>
    <xdr:to>
      <xdr:col>8</xdr:col>
      <xdr:colOff>291355</xdr:colOff>
      <xdr:row>1</xdr:row>
      <xdr:rowOff>289155</xdr:rowOff>
    </xdr:to>
    <xdr:sp macro="" textlink="">
      <xdr:nvSpPr>
        <xdr:cNvPr id="9" name="テキスト ボックス 8">
          <a:extLst>
            <a:ext uri="{FF2B5EF4-FFF2-40B4-BE49-F238E27FC236}">
              <a16:creationId xmlns:a16="http://schemas.microsoft.com/office/drawing/2014/main" id="{2C6D221C-5C9E-4D67-A67A-A6E991D22015}"/>
            </a:ext>
          </a:extLst>
        </xdr:cNvPr>
        <xdr:cNvSpPr txBox="1"/>
      </xdr:nvSpPr>
      <xdr:spPr>
        <a:xfrm>
          <a:off x="2498916" y="114300"/>
          <a:ext cx="1320499" cy="281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74707</xdr:colOff>
      <xdr:row>4</xdr:row>
      <xdr:rowOff>245124</xdr:rowOff>
    </xdr:from>
    <xdr:to>
      <xdr:col>11</xdr:col>
      <xdr:colOff>419602</xdr:colOff>
      <xdr:row>15</xdr:row>
      <xdr:rowOff>75811</xdr:rowOff>
    </xdr:to>
    <xdr:pic>
      <xdr:nvPicPr>
        <xdr:cNvPr id="2" name="図 1">
          <a:extLst>
            <a:ext uri="{FF2B5EF4-FFF2-40B4-BE49-F238E27FC236}">
              <a16:creationId xmlns:a16="http://schemas.microsoft.com/office/drawing/2014/main" id="{6B027F52-C868-4203-92EA-E9FE6757FFB4}"/>
            </a:ext>
          </a:extLst>
        </xdr:cNvPr>
        <xdr:cNvPicPr>
          <a:picLocks noChangeAspect="1"/>
        </xdr:cNvPicPr>
      </xdr:nvPicPr>
      <xdr:blipFill>
        <a:blip xmlns:r="http://schemas.openxmlformats.org/officeDocument/2006/relationships" r:embed="rId1"/>
        <a:stretch>
          <a:fillRect/>
        </a:stretch>
      </xdr:blipFill>
      <xdr:spPr>
        <a:xfrm>
          <a:off x="2025427" y="1144284"/>
          <a:ext cx="3499575" cy="2330047"/>
        </a:xfrm>
        <a:prstGeom prst="rect">
          <a:avLst/>
        </a:prstGeom>
      </xdr:spPr>
    </xdr:pic>
    <xdr:clientData/>
  </xdr:twoCellAnchor>
  <xdr:twoCellAnchor>
    <xdr:from>
      <xdr:col>16</xdr:col>
      <xdr:colOff>74707</xdr:colOff>
      <xdr:row>4</xdr:row>
      <xdr:rowOff>245124</xdr:rowOff>
    </xdr:from>
    <xdr:to>
      <xdr:col>22</xdr:col>
      <xdr:colOff>419602</xdr:colOff>
      <xdr:row>15</xdr:row>
      <xdr:rowOff>75811</xdr:rowOff>
    </xdr:to>
    <xdr:pic>
      <xdr:nvPicPr>
        <xdr:cNvPr id="3" name="図 2">
          <a:extLst>
            <a:ext uri="{FF2B5EF4-FFF2-40B4-BE49-F238E27FC236}">
              <a16:creationId xmlns:a16="http://schemas.microsoft.com/office/drawing/2014/main" id="{C7AC60A1-ABDD-4ACE-B664-6B49F3C19A75}"/>
            </a:ext>
          </a:extLst>
        </xdr:cNvPr>
        <xdr:cNvPicPr>
          <a:picLocks noChangeAspect="1"/>
        </xdr:cNvPicPr>
      </xdr:nvPicPr>
      <xdr:blipFill>
        <a:blip xmlns:r="http://schemas.openxmlformats.org/officeDocument/2006/relationships" r:embed="rId2"/>
        <a:stretch>
          <a:fillRect/>
        </a:stretch>
      </xdr:blipFill>
      <xdr:spPr>
        <a:xfrm>
          <a:off x="7557547" y="1144284"/>
          <a:ext cx="3499575" cy="2330047"/>
        </a:xfrm>
        <a:prstGeom prst="rect">
          <a:avLst/>
        </a:prstGeom>
      </xdr:spPr>
    </xdr:pic>
    <xdr:clientData/>
  </xdr:twoCellAnchor>
  <xdr:twoCellAnchor>
    <xdr:from>
      <xdr:col>5</xdr:col>
      <xdr:colOff>106909</xdr:colOff>
      <xdr:row>21</xdr:row>
      <xdr:rowOff>86591</xdr:rowOff>
    </xdr:from>
    <xdr:to>
      <xdr:col>11</xdr:col>
      <xdr:colOff>419602</xdr:colOff>
      <xdr:row>32</xdr:row>
      <xdr:rowOff>170296</xdr:rowOff>
    </xdr:to>
    <xdr:pic>
      <xdr:nvPicPr>
        <xdr:cNvPr id="4" name="図 3">
          <a:extLst>
            <a:ext uri="{FF2B5EF4-FFF2-40B4-BE49-F238E27FC236}">
              <a16:creationId xmlns:a16="http://schemas.microsoft.com/office/drawing/2014/main" id="{E98604EF-ED05-4C18-8CA1-6315F1095E61}"/>
            </a:ext>
          </a:extLst>
        </xdr:cNvPr>
        <xdr:cNvPicPr>
          <a:picLocks noChangeAspect="1"/>
        </xdr:cNvPicPr>
      </xdr:nvPicPr>
      <xdr:blipFill>
        <a:blip xmlns:r="http://schemas.openxmlformats.org/officeDocument/2006/relationships" r:embed="rId3"/>
        <a:stretch>
          <a:fillRect/>
        </a:stretch>
      </xdr:blipFill>
      <xdr:spPr>
        <a:xfrm>
          <a:off x="2057629" y="4765271"/>
          <a:ext cx="3467373" cy="2583065"/>
        </a:xfrm>
        <a:prstGeom prst="rect">
          <a:avLst/>
        </a:prstGeom>
      </xdr:spPr>
    </xdr:pic>
    <xdr:clientData/>
  </xdr:twoCellAnchor>
  <xdr:twoCellAnchor>
    <xdr:from>
      <xdr:col>6</xdr:col>
      <xdr:colOff>22416</xdr:colOff>
      <xdr:row>1</xdr:row>
      <xdr:rowOff>0</xdr:rowOff>
    </xdr:from>
    <xdr:to>
      <xdr:col>8</xdr:col>
      <xdr:colOff>291355</xdr:colOff>
      <xdr:row>1</xdr:row>
      <xdr:rowOff>289155</xdr:rowOff>
    </xdr:to>
    <xdr:sp macro="" textlink="">
      <xdr:nvSpPr>
        <xdr:cNvPr id="5" name="テキスト ボックス 4">
          <a:extLst>
            <a:ext uri="{FF2B5EF4-FFF2-40B4-BE49-F238E27FC236}">
              <a16:creationId xmlns:a16="http://schemas.microsoft.com/office/drawing/2014/main" id="{E24DD2E4-1A45-4778-894D-F64213397226}"/>
            </a:ext>
          </a:extLst>
        </xdr:cNvPr>
        <xdr:cNvSpPr txBox="1"/>
      </xdr:nvSpPr>
      <xdr:spPr>
        <a:xfrm>
          <a:off x="2498916" y="114300"/>
          <a:ext cx="1320499" cy="281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74707</xdr:colOff>
      <xdr:row>4</xdr:row>
      <xdr:rowOff>245124</xdr:rowOff>
    </xdr:from>
    <xdr:to>
      <xdr:col>11</xdr:col>
      <xdr:colOff>419602</xdr:colOff>
      <xdr:row>15</xdr:row>
      <xdr:rowOff>75811</xdr:rowOff>
    </xdr:to>
    <xdr:pic>
      <xdr:nvPicPr>
        <xdr:cNvPr id="2" name="図 1">
          <a:extLst>
            <a:ext uri="{FF2B5EF4-FFF2-40B4-BE49-F238E27FC236}">
              <a16:creationId xmlns:a16="http://schemas.microsoft.com/office/drawing/2014/main" id="{6AAA2232-3A11-479E-A7B2-6C5B0CB52B2D}"/>
            </a:ext>
          </a:extLst>
        </xdr:cNvPr>
        <xdr:cNvPicPr>
          <a:picLocks noChangeAspect="1"/>
        </xdr:cNvPicPr>
      </xdr:nvPicPr>
      <xdr:blipFill>
        <a:blip xmlns:r="http://schemas.openxmlformats.org/officeDocument/2006/relationships" r:embed="rId1"/>
        <a:stretch>
          <a:fillRect/>
        </a:stretch>
      </xdr:blipFill>
      <xdr:spPr>
        <a:xfrm>
          <a:off x="2025427" y="1144284"/>
          <a:ext cx="3499575" cy="2330047"/>
        </a:xfrm>
        <a:prstGeom prst="rect">
          <a:avLst/>
        </a:prstGeom>
      </xdr:spPr>
    </xdr:pic>
    <xdr:clientData/>
  </xdr:twoCellAnchor>
  <xdr:twoCellAnchor>
    <xdr:from>
      <xdr:col>6</xdr:col>
      <xdr:colOff>22416</xdr:colOff>
      <xdr:row>1</xdr:row>
      <xdr:rowOff>0</xdr:rowOff>
    </xdr:from>
    <xdr:to>
      <xdr:col>8</xdr:col>
      <xdr:colOff>291355</xdr:colOff>
      <xdr:row>1</xdr:row>
      <xdr:rowOff>289155</xdr:rowOff>
    </xdr:to>
    <xdr:sp macro="" textlink="">
      <xdr:nvSpPr>
        <xdr:cNvPr id="3" name="テキスト ボックス 2">
          <a:extLst>
            <a:ext uri="{FF2B5EF4-FFF2-40B4-BE49-F238E27FC236}">
              <a16:creationId xmlns:a16="http://schemas.microsoft.com/office/drawing/2014/main" id="{21520BE3-5F7A-416A-98B1-AF6F1FD594C6}"/>
            </a:ext>
          </a:extLst>
        </xdr:cNvPr>
        <xdr:cNvSpPr txBox="1"/>
      </xdr:nvSpPr>
      <xdr:spPr>
        <a:xfrm>
          <a:off x="2498916" y="114300"/>
          <a:ext cx="1320499" cy="281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74707</xdr:colOff>
      <xdr:row>4</xdr:row>
      <xdr:rowOff>245126</xdr:rowOff>
    </xdr:from>
    <xdr:to>
      <xdr:col>11</xdr:col>
      <xdr:colOff>419602</xdr:colOff>
      <xdr:row>15</xdr:row>
      <xdr:rowOff>75813</xdr:rowOff>
    </xdr:to>
    <xdr:pic>
      <xdr:nvPicPr>
        <xdr:cNvPr id="2" name="図 1">
          <a:extLst>
            <a:ext uri="{FF2B5EF4-FFF2-40B4-BE49-F238E27FC236}">
              <a16:creationId xmlns:a16="http://schemas.microsoft.com/office/drawing/2014/main" id="{341B62B6-0AA1-47B2-86FD-D384A623C94F}"/>
            </a:ext>
          </a:extLst>
        </xdr:cNvPr>
        <xdr:cNvPicPr>
          <a:picLocks noChangeAspect="1"/>
        </xdr:cNvPicPr>
      </xdr:nvPicPr>
      <xdr:blipFill>
        <a:blip xmlns:r="http://schemas.openxmlformats.org/officeDocument/2006/relationships" r:embed="rId1"/>
        <a:stretch>
          <a:fillRect/>
        </a:stretch>
      </xdr:blipFill>
      <xdr:spPr>
        <a:xfrm>
          <a:off x="2025427" y="1144286"/>
          <a:ext cx="3499575" cy="2330047"/>
        </a:xfrm>
        <a:prstGeom prst="rect">
          <a:avLst/>
        </a:prstGeom>
      </xdr:spPr>
    </xdr:pic>
    <xdr:clientData/>
  </xdr:twoCellAnchor>
  <xdr:twoCellAnchor>
    <xdr:from>
      <xdr:col>16</xdr:col>
      <xdr:colOff>74707</xdr:colOff>
      <xdr:row>4</xdr:row>
      <xdr:rowOff>245126</xdr:rowOff>
    </xdr:from>
    <xdr:to>
      <xdr:col>22</xdr:col>
      <xdr:colOff>419602</xdr:colOff>
      <xdr:row>15</xdr:row>
      <xdr:rowOff>75813</xdr:rowOff>
    </xdr:to>
    <xdr:pic>
      <xdr:nvPicPr>
        <xdr:cNvPr id="3" name="図 2">
          <a:extLst>
            <a:ext uri="{FF2B5EF4-FFF2-40B4-BE49-F238E27FC236}">
              <a16:creationId xmlns:a16="http://schemas.microsoft.com/office/drawing/2014/main" id="{A896B139-48A5-4DA7-9498-CF28094D6232}"/>
            </a:ext>
          </a:extLst>
        </xdr:cNvPr>
        <xdr:cNvPicPr>
          <a:picLocks noChangeAspect="1"/>
        </xdr:cNvPicPr>
      </xdr:nvPicPr>
      <xdr:blipFill>
        <a:blip xmlns:r="http://schemas.openxmlformats.org/officeDocument/2006/relationships" r:embed="rId2"/>
        <a:stretch>
          <a:fillRect/>
        </a:stretch>
      </xdr:blipFill>
      <xdr:spPr>
        <a:xfrm>
          <a:off x="7557547" y="1144286"/>
          <a:ext cx="3499575" cy="2330047"/>
        </a:xfrm>
        <a:prstGeom prst="rect">
          <a:avLst/>
        </a:prstGeom>
      </xdr:spPr>
    </xdr:pic>
    <xdr:clientData/>
  </xdr:twoCellAnchor>
  <xdr:twoCellAnchor>
    <xdr:from>
      <xdr:col>6</xdr:col>
      <xdr:colOff>22416</xdr:colOff>
      <xdr:row>1</xdr:row>
      <xdr:rowOff>0</xdr:rowOff>
    </xdr:from>
    <xdr:to>
      <xdr:col>8</xdr:col>
      <xdr:colOff>291355</xdr:colOff>
      <xdr:row>1</xdr:row>
      <xdr:rowOff>289155</xdr:rowOff>
    </xdr:to>
    <xdr:sp macro="" textlink="">
      <xdr:nvSpPr>
        <xdr:cNvPr id="4" name="テキスト ボックス 3">
          <a:extLst>
            <a:ext uri="{FF2B5EF4-FFF2-40B4-BE49-F238E27FC236}">
              <a16:creationId xmlns:a16="http://schemas.microsoft.com/office/drawing/2014/main" id="{1987CB9A-6444-4BC3-8DBC-E9399BBC79B6}"/>
            </a:ext>
          </a:extLst>
        </xdr:cNvPr>
        <xdr:cNvSpPr txBox="1"/>
      </xdr:nvSpPr>
      <xdr:spPr>
        <a:xfrm>
          <a:off x="2498916" y="114300"/>
          <a:ext cx="1320499" cy="281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74707</xdr:colOff>
      <xdr:row>4</xdr:row>
      <xdr:rowOff>245126</xdr:rowOff>
    </xdr:from>
    <xdr:to>
      <xdr:col>11</xdr:col>
      <xdr:colOff>419602</xdr:colOff>
      <xdr:row>15</xdr:row>
      <xdr:rowOff>75813</xdr:rowOff>
    </xdr:to>
    <xdr:pic>
      <xdr:nvPicPr>
        <xdr:cNvPr id="2" name="図 1">
          <a:extLst>
            <a:ext uri="{FF2B5EF4-FFF2-40B4-BE49-F238E27FC236}">
              <a16:creationId xmlns:a16="http://schemas.microsoft.com/office/drawing/2014/main" id="{A3D8F5A8-4755-4E9A-B2DF-7324543BD4FE}"/>
            </a:ext>
          </a:extLst>
        </xdr:cNvPr>
        <xdr:cNvPicPr>
          <a:picLocks noChangeAspect="1"/>
        </xdr:cNvPicPr>
      </xdr:nvPicPr>
      <xdr:blipFill>
        <a:blip xmlns:r="http://schemas.openxmlformats.org/officeDocument/2006/relationships" r:embed="rId1"/>
        <a:stretch>
          <a:fillRect/>
        </a:stretch>
      </xdr:blipFill>
      <xdr:spPr>
        <a:xfrm>
          <a:off x="2025427" y="1144286"/>
          <a:ext cx="3499575" cy="2330047"/>
        </a:xfrm>
        <a:prstGeom prst="rect">
          <a:avLst/>
        </a:prstGeom>
      </xdr:spPr>
    </xdr:pic>
    <xdr:clientData/>
  </xdr:twoCellAnchor>
  <xdr:twoCellAnchor>
    <xdr:from>
      <xdr:col>16</xdr:col>
      <xdr:colOff>74707</xdr:colOff>
      <xdr:row>4</xdr:row>
      <xdr:rowOff>245126</xdr:rowOff>
    </xdr:from>
    <xdr:to>
      <xdr:col>22</xdr:col>
      <xdr:colOff>419602</xdr:colOff>
      <xdr:row>15</xdr:row>
      <xdr:rowOff>75813</xdr:rowOff>
    </xdr:to>
    <xdr:pic>
      <xdr:nvPicPr>
        <xdr:cNvPr id="3" name="図 2">
          <a:extLst>
            <a:ext uri="{FF2B5EF4-FFF2-40B4-BE49-F238E27FC236}">
              <a16:creationId xmlns:a16="http://schemas.microsoft.com/office/drawing/2014/main" id="{8281DE6A-2F11-4170-A24C-43EDB9A4022E}"/>
            </a:ext>
          </a:extLst>
        </xdr:cNvPr>
        <xdr:cNvPicPr>
          <a:picLocks noChangeAspect="1"/>
        </xdr:cNvPicPr>
      </xdr:nvPicPr>
      <xdr:blipFill>
        <a:blip xmlns:r="http://schemas.openxmlformats.org/officeDocument/2006/relationships" r:embed="rId2"/>
        <a:stretch>
          <a:fillRect/>
        </a:stretch>
      </xdr:blipFill>
      <xdr:spPr>
        <a:xfrm>
          <a:off x="7557547" y="1144286"/>
          <a:ext cx="3499575" cy="2330047"/>
        </a:xfrm>
        <a:prstGeom prst="rect">
          <a:avLst/>
        </a:prstGeom>
      </xdr:spPr>
    </xdr:pic>
    <xdr:clientData/>
  </xdr:twoCellAnchor>
  <xdr:twoCellAnchor>
    <xdr:from>
      <xdr:col>5</xdr:col>
      <xdr:colOff>74707</xdr:colOff>
      <xdr:row>21</xdr:row>
      <xdr:rowOff>245124</xdr:rowOff>
    </xdr:from>
    <xdr:to>
      <xdr:col>11</xdr:col>
      <xdr:colOff>419602</xdr:colOff>
      <xdr:row>32</xdr:row>
      <xdr:rowOff>75811</xdr:rowOff>
    </xdr:to>
    <xdr:pic>
      <xdr:nvPicPr>
        <xdr:cNvPr id="4" name="図 3">
          <a:extLst>
            <a:ext uri="{FF2B5EF4-FFF2-40B4-BE49-F238E27FC236}">
              <a16:creationId xmlns:a16="http://schemas.microsoft.com/office/drawing/2014/main" id="{DF35E7DA-66A8-45E0-8797-AA3A01C328D3}"/>
            </a:ext>
          </a:extLst>
        </xdr:cNvPr>
        <xdr:cNvPicPr>
          <a:picLocks noChangeAspect="1"/>
        </xdr:cNvPicPr>
      </xdr:nvPicPr>
      <xdr:blipFill>
        <a:blip xmlns:r="http://schemas.openxmlformats.org/officeDocument/2006/relationships" r:embed="rId3"/>
        <a:stretch>
          <a:fillRect/>
        </a:stretch>
      </xdr:blipFill>
      <xdr:spPr>
        <a:xfrm>
          <a:off x="2025427" y="4923804"/>
          <a:ext cx="3499575" cy="2330047"/>
        </a:xfrm>
        <a:prstGeom prst="rect">
          <a:avLst/>
        </a:prstGeom>
      </xdr:spPr>
    </xdr:pic>
    <xdr:clientData/>
  </xdr:twoCellAnchor>
  <xdr:twoCellAnchor>
    <xdr:from>
      <xdr:col>16</xdr:col>
      <xdr:colOff>74707</xdr:colOff>
      <xdr:row>21</xdr:row>
      <xdr:rowOff>245806</xdr:rowOff>
    </xdr:from>
    <xdr:to>
      <xdr:col>22</xdr:col>
      <xdr:colOff>419602</xdr:colOff>
      <xdr:row>32</xdr:row>
      <xdr:rowOff>75128</xdr:rowOff>
    </xdr:to>
    <xdr:pic>
      <xdr:nvPicPr>
        <xdr:cNvPr id="5" name="図 4">
          <a:extLst>
            <a:ext uri="{FF2B5EF4-FFF2-40B4-BE49-F238E27FC236}">
              <a16:creationId xmlns:a16="http://schemas.microsoft.com/office/drawing/2014/main" id="{054CF2CA-FDB6-4FE2-A9D5-C5BD162D2941}"/>
            </a:ext>
          </a:extLst>
        </xdr:cNvPr>
        <xdr:cNvPicPr>
          <a:picLocks noChangeAspect="1"/>
        </xdr:cNvPicPr>
      </xdr:nvPicPr>
      <xdr:blipFill>
        <a:blip xmlns:r="http://schemas.openxmlformats.org/officeDocument/2006/relationships" r:embed="rId4"/>
        <a:stretch>
          <a:fillRect/>
        </a:stretch>
      </xdr:blipFill>
      <xdr:spPr>
        <a:xfrm>
          <a:off x="7557547" y="4924486"/>
          <a:ext cx="3499575" cy="2328682"/>
        </a:xfrm>
        <a:prstGeom prst="rect">
          <a:avLst/>
        </a:prstGeom>
      </xdr:spPr>
    </xdr:pic>
    <xdr:clientData/>
  </xdr:twoCellAnchor>
  <xdr:twoCellAnchor>
    <xdr:from>
      <xdr:col>6</xdr:col>
      <xdr:colOff>22416</xdr:colOff>
      <xdr:row>1</xdr:row>
      <xdr:rowOff>0</xdr:rowOff>
    </xdr:from>
    <xdr:to>
      <xdr:col>8</xdr:col>
      <xdr:colOff>291355</xdr:colOff>
      <xdr:row>1</xdr:row>
      <xdr:rowOff>289155</xdr:rowOff>
    </xdr:to>
    <xdr:sp macro="" textlink="">
      <xdr:nvSpPr>
        <xdr:cNvPr id="6" name="テキスト ボックス 5">
          <a:extLst>
            <a:ext uri="{FF2B5EF4-FFF2-40B4-BE49-F238E27FC236}">
              <a16:creationId xmlns:a16="http://schemas.microsoft.com/office/drawing/2014/main" id="{F53F0914-6949-4708-ADA9-59F6D3595AB0}"/>
            </a:ext>
          </a:extLst>
        </xdr:cNvPr>
        <xdr:cNvSpPr txBox="1"/>
      </xdr:nvSpPr>
      <xdr:spPr>
        <a:xfrm>
          <a:off x="2498916" y="114300"/>
          <a:ext cx="1320499" cy="281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74707</xdr:colOff>
      <xdr:row>4</xdr:row>
      <xdr:rowOff>245126</xdr:rowOff>
    </xdr:from>
    <xdr:to>
      <xdr:col>11</xdr:col>
      <xdr:colOff>419602</xdr:colOff>
      <xdr:row>15</xdr:row>
      <xdr:rowOff>75813</xdr:rowOff>
    </xdr:to>
    <xdr:pic>
      <xdr:nvPicPr>
        <xdr:cNvPr id="2" name="図 1">
          <a:extLst>
            <a:ext uri="{FF2B5EF4-FFF2-40B4-BE49-F238E27FC236}">
              <a16:creationId xmlns:a16="http://schemas.microsoft.com/office/drawing/2014/main" id="{C19C55CB-1590-4785-88C2-36C8F810481A}"/>
            </a:ext>
          </a:extLst>
        </xdr:cNvPr>
        <xdr:cNvPicPr>
          <a:picLocks noChangeAspect="1"/>
        </xdr:cNvPicPr>
      </xdr:nvPicPr>
      <xdr:blipFill>
        <a:blip xmlns:r="http://schemas.openxmlformats.org/officeDocument/2006/relationships" r:embed="rId1"/>
        <a:stretch>
          <a:fillRect/>
        </a:stretch>
      </xdr:blipFill>
      <xdr:spPr>
        <a:xfrm>
          <a:off x="2025427" y="1144286"/>
          <a:ext cx="3499575" cy="2330047"/>
        </a:xfrm>
        <a:prstGeom prst="rect">
          <a:avLst/>
        </a:prstGeom>
      </xdr:spPr>
    </xdr:pic>
    <xdr:clientData/>
  </xdr:twoCellAnchor>
  <xdr:twoCellAnchor>
    <xdr:from>
      <xdr:col>6</xdr:col>
      <xdr:colOff>22416</xdr:colOff>
      <xdr:row>1</xdr:row>
      <xdr:rowOff>0</xdr:rowOff>
    </xdr:from>
    <xdr:to>
      <xdr:col>8</xdr:col>
      <xdr:colOff>291355</xdr:colOff>
      <xdr:row>1</xdr:row>
      <xdr:rowOff>289155</xdr:rowOff>
    </xdr:to>
    <xdr:sp macro="" textlink="">
      <xdr:nvSpPr>
        <xdr:cNvPr id="3" name="テキスト ボックス 2">
          <a:extLst>
            <a:ext uri="{FF2B5EF4-FFF2-40B4-BE49-F238E27FC236}">
              <a16:creationId xmlns:a16="http://schemas.microsoft.com/office/drawing/2014/main" id="{EEB5F078-18FE-4243-B01F-2F7DA5E8E990}"/>
            </a:ext>
          </a:extLst>
        </xdr:cNvPr>
        <xdr:cNvSpPr txBox="1"/>
      </xdr:nvSpPr>
      <xdr:spPr>
        <a:xfrm>
          <a:off x="2498916" y="114300"/>
          <a:ext cx="1320499" cy="281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74707</xdr:colOff>
      <xdr:row>4</xdr:row>
      <xdr:rowOff>245123</xdr:rowOff>
    </xdr:from>
    <xdr:to>
      <xdr:col>11</xdr:col>
      <xdr:colOff>419602</xdr:colOff>
      <xdr:row>15</xdr:row>
      <xdr:rowOff>75810</xdr:rowOff>
    </xdr:to>
    <xdr:pic>
      <xdr:nvPicPr>
        <xdr:cNvPr id="2" name="図 1">
          <a:extLst>
            <a:ext uri="{FF2B5EF4-FFF2-40B4-BE49-F238E27FC236}">
              <a16:creationId xmlns:a16="http://schemas.microsoft.com/office/drawing/2014/main" id="{3C383118-05CE-4083-ADC6-E960C3D3B4E9}"/>
            </a:ext>
          </a:extLst>
        </xdr:cNvPr>
        <xdr:cNvPicPr>
          <a:picLocks noChangeAspect="1"/>
        </xdr:cNvPicPr>
      </xdr:nvPicPr>
      <xdr:blipFill>
        <a:blip xmlns:r="http://schemas.openxmlformats.org/officeDocument/2006/relationships" r:embed="rId1"/>
        <a:stretch>
          <a:fillRect/>
        </a:stretch>
      </xdr:blipFill>
      <xdr:spPr>
        <a:xfrm>
          <a:off x="2025427" y="1144283"/>
          <a:ext cx="3499575" cy="2330047"/>
        </a:xfrm>
        <a:prstGeom prst="rect">
          <a:avLst/>
        </a:prstGeom>
      </xdr:spPr>
    </xdr:pic>
    <xdr:clientData/>
  </xdr:twoCellAnchor>
  <xdr:twoCellAnchor>
    <xdr:from>
      <xdr:col>6</xdr:col>
      <xdr:colOff>22416</xdr:colOff>
      <xdr:row>1</xdr:row>
      <xdr:rowOff>0</xdr:rowOff>
    </xdr:from>
    <xdr:to>
      <xdr:col>8</xdr:col>
      <xdr:colOff>291355</xdr:colOff>
      <xdr:row>1</xdr:row>
      <xdr:rowOff>289155</xdr:rowOff>
    </xdr:to>
    <xdr:sp macro="" textlink="">
      <xdr:nvSpPr>
        <xdr:cNvPr id="3" name="テキスト ボックス 2">
          <a:extLst>
            <a:ext uri="{FF2B5EF4-FFF2-40B4-BE49-F238E27FC236}">
              <a16:creationId xmlns:a16="http://schemas.microsoft.com/office/drawing/2014/main" id="{D70B7C81-35D7-45D4-95C9-3ED2B63AE78E}"/>
            </a:ext>
          </a:extLst>
        </xdr:cNvPr>
        <xdr:cNvSpPr txBox="1"/>
      </xdr:nvSpPr>
      <xdr:spPr>
        <a:xfrm>
          <a:off x="2498916" y="114300"/>
          <a:ext cx="1320499" cy="281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74707</xdr:colOff>
      <xdr:row>4</xdr:row>
      <xdr:rowOff>245805</xdr:rowOff>
    </xdr:from>
    <xdr:to>
      <xdr:col>11</xdr:col>
      <xdr:colOff>419602</xdr:colOff>
      <xdr:row>15</xdr:row>
      <xdr:rowOff>75127</xdr:rowOff>
    </xdr:to>
    <xdr:pic>
      <xdr:nvPicPr>
        <xdr:cNvPr id="2" name="図 1">
          <a:extLst>
            <a:ext uri="{FF2B5EF4-FFF2-40B4-BE49-F238E27FC236}">
              <a16:creationId xmlns:a16="http://schemas.microsoft.com/office/drawing/2014/main" id="{76C64EC7-F6F5-4BC7-ABBD-100E6E5B5CDD}"/>
            </a:ext>
          </a:extLst>
        </xdr:cNvPr>
        <xdr:cNvPicPr>
          <a:picLocks noChangeAspect="1"/>
        </xdr:cNvPicPr>
      </xdr:nvPicPr>
      <xdr:blipFill>
        <a:blip xmlns:r="http://schemas.openxmlformats.org/officeDocument/2006/relationships" r:embed="rId1"/>
        <a:stretch>
          <a:fillRect/>
        </a:stretch>
      </xdr:blipFill>
      <xdr:spPr>
        <a:xfrm>
          <a:off x="2025427" y="1144965"/>
          <a:ext cx="3499575" cy="2328682"/>
        </a:xfrm>
        <a:prstGeom prst="rect">
          <a:avLst/>
        </a:prstGeom>
      </xdr:spPr>
    </xdr:pic>
    <xdr:clientData/>
  </xdr:twoCellAnchor>
  <xdr:twoCellAnchor>
    <xdr:from>
      <xdr:col>6</xdr:col>
      <xdr:colOff>22416</xdr:colOff>
      <xdr:row>1</xdr:row>
      <xdr:rowOff>0</xdr:rowOff>
    </xdr:from>
    <xdr:to>
      <xdr:col>8</xdr:col>
      <xdr:colOff>291355</xdr:colOff>
      <xdr:row>1</xdr:row>
      <xdr:rowOff>289155</xdr:rowOff>
    </xdr:to>
    <xdr:sp macro="" textlink="">
      <xdr:nvSpPr>
        <xdr:cNvPr id="3" name="テキスト ボックス 2">
          <a:extLst>
            <a:ext uri="{FF2B5EF4-FFF2-40B4-BE49-F238E27FC236}">
              <a16:creationId xmlns:a16="http://schemas.microsoft.com/office/drawing/2014/main" id="{35150CD4-951D-4901-9BAF-20D919342841}"/>
            </a:ext>
          </a:extLst>
        </xdr:cNvPr>
        <xdr:cNvSpPr txBox="1"/>
      </xdr:nvSpPr>
      <xdr:spPr>
        <a:xfrm>
          <a:off x="2498916" y="114300"/>
          <a:ext cx="1320499" cy="281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74707</xdr:colOff>
      <xdr:row>4</xdr:row>
      <xdr:rowOff>245123</xdr:rowOff>
    </xdr:from>
    <xdr:to>
      <xdr:col>11</xdr:col>
      <xdr:colOff>419602</xdr:colOff>
      <xdr:row>15</xdr:row>
      <xdr:rowOff>75810</xdr:rowOff>
    </xdr:to>
    <xdr:pic>
      <xdr:nvPicPr>
        <xdr:cNvPr id="2" name="図 1">
          <a:extLst>
            <a:ext uri="{FF2B5EF4-FFF2-40B4-BE49-F238E27FC236}">
              <a16:creationId xmlns:a16="http://schemas.microsoft.com/office/drawing/2014/main" id="{A9B9C3B1-87D5-4275-A0ED-79EF82DF5EFC}"/>
            </a:ext>
          </a:extLst>
        </xdr:cNvPr>
        <xdr:cNvPicPr>
          <a:picLocks noChangeAspect="1"/>
        </xdr:cNvPicPr>
      </xdr:nvPicPr>
      <xdr:blipFill>
        <a:blip xmlns:r="http://schemas.openxmlformats.org/officeDocument/2006/relationships" r:embed="rId1"/>
        <a:stretch>
          <a:fillRect/>
        </a:stretch>
      </xdr:blipFill>
      <xdr:spPr>
        <a:xfrm>
          <a:off x="2025427" y="1144283"/>
          <a:ext cx="3499575" cy="2330047"/>
        </a:xfrm>
        <a:prstGeom prst="rect">
          <a:avLst/>
        </a:prstGeom>
      </xdr:spPr>
    </xdr:pic>
    <xdr:clientData/>
  </xdr:twoCellAnchor>
  <xdr:twoCellAnchor>
    <xdr:from>
      <xdr:col>16</xdr:col>
      <xdr:colOff>74707</xdr:colOff>
      <xdr:row>4</xdr:row>
      <xdr:rowOff>245123</xdr:rowOff>
    </xdr:from>
    <xdr:to>
      <xdr:col>22</xdr:col>
      <xdr:colOff>419602</xdr:colOff>
      <xdr:row>15</xdr:row>
      <xdr:rowOff>75810</xdr:rowOff>
    </xdr:to>
    <xdr:pic>
      <xdr:nvPicPr>
        <xdr:cNvPr id="3" name="図 2">
          <a:extLst>
            <a:ext uri="{FF2B5EF4-FFF2-40B4-BE49-F238E27FC236}">
              <a16:creationId xmlns:a16="http://schemas.microsoft.com/office/drawing/2014/main" id="{EBBFA46B-D25D-4A97-BDB1-7F23D6DB959B}"/>
            </a:ext>
          </a:extLst>
        </xdr:cNvPr>
        <xdr:cNvPicPr>
          <a:picLocks noChangeAspect="1"/>
        </xdr:cNvPicPr>
      </xdr:nvPicPr>
      <xdr:blipFill>
        <a:blip xmlns:r="http://schemas.openxmlformats.org/officeDocument/2006/relationships" r:embed="rId2"/>
        <a:stretch>
          <a:fillRect/>
        </a:stretch>
      </xdr:blipFill>
      <xdr:spPr>
        <a:xfrm>
          <a:off x="7557547" y="1144283"/>
          <a:ext cx="3499575" cy="2330047"/>
        </a:xfrm>
        <a:prstGeom prst="rect">
          <a:avLst/>
        </a:prstGeom>
      </xdr:spPr>
    </xdr:pic>
    <xdr:clientData/>
  </xdr:twoCellAnchor>
  <xdr:twoCellAnchor>
    <xdr:from>
      <xdr:col>6</xdr:col>
      <xdr:colOff>22416</xdr:colOff>
      <xdr:row>1</xdr:row>
      <xdr:rowOff>0</xdr:rowOff>
    </xdr:from>
    <xdr:to>
      <xdr:col>8</xdr:col>
      <xdr:colOff>291355</xdr:colOff>
      <xdr:row>1</xdr:row>
      <xdr:rowOff>289155</xdr:rowOff>
    </xdr:to>
    <xdr:sp macro="" textlink="">
      <xdr:nvSpPr>
        <xdr:cNvPr id="4" name="テキスト ボックス 3">
          <a:extLst>
            <a:ext uri="{FF2B5EF4-FFF2-40B4-BE49-F238E27FC236}">
              <a16:creationId xmlns:a16="http://schemas.microsoft.com/office/drawing/2014/main" id="{76E1E8DF-E226-49F8-ADD9-4BB6BEF79188}"/>
            </a:ext>
          </a:extLst>
        </xdr:cNvPr>
        <xdr:cNvSpPr txBox="1"/>
      </xdr:nvSpPr>
      <xdr:spPr>
        <a:xfrm>
          <a:off x="2498916" y="114300"/>
          <a:ext cx="1320499" cy="281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110565</xdr:colOff>
      <xdr:row>4</xdr:row>
      <xdr:rowOff>191335</xdr:rowOff>
    </xdr:from>
    <xdr:to>
      <xdr:col>11</xdr:col>
      <xdr:colOff>455460</xdr:colOff>
      <xdr:row>15</xdr:row>
      <xdr:rowOff>22022</xdr:rowOff>
    </xdr:to>
    <xdr:pic>
      <xdr:nvPicPr>
        <xdr:cNvPr id="2" name="図 1">
          <a:extLst>
            <a:ext uri="{FF2B5EF4-FFF2-40B4-BE49-F238E27FC236}">
              <a16:creationId xmlns:a16="http://schemas.microsoft.com/office/drawing/2014/main" id="{503002D5-BCCF-4818-A6F8-6BC9E36301C1}"/>
            </a:ext>
          </a:extLst>
        </xdr:cNvPr>
        <xdr:cNvPicPr>
          <a:picLocks noChangeAspect="1"/>
        </xdr:cNvPicPr>
      </xdr:nvPicPr>
      <xdr:blipFill>
        <a:blip xmlns:r="http://schemas.openxmlformats.org/officeDocument/2006/relationships" r:embed="rId1"/>
        <a:stretch>
          <a:fillRect/>
        </a:stretch>
      </xdr:blipFill>
      <xdr:spPr>
        <a:xfrm>
          <a:off x="2061285" y="1090495"/>
          <a:ext cx="3499575" cy="2330047"/>
        </a:xfrm>
        <a:prstGeom prst="rect">
          <a:avLst/>
        </a:prstGeom>
      </xdr:spPr>
    </xdr:pic>
    <xdr:clientData/>
  </xdr:twoCellAnchor>
  <xdr:twoCellAnchor>
    <xdr:from>
      <xdr:col>6</xdr:col>
      <xdr:colOff>22416</xdr:colOff>
      <xdr:row>1</xdr:row>
      <xdr:rowOff>0</xdr:rowOff>
    </xdr:from>
    <xdr:to>
      <xdr:col>8</xdr:col>
      <xdr:colOff>291355</xdr:colOff>
      <xdr:row>1</xdr:row>
      <xdr:rowOff>289155</xdr:rowOff>
    </xdr:to>
    <xdr:sp macro="" textlink="">
      <xdr:nvSpPr>
        <xdr:cNvPr id="3" name="テキスト ボックス 2">
          <a:extLst>
            <a:ext uri="{FF2B5EF4-FFF2-40B4-BE49-F238E27FC236}">
              <a16:creationId xmlns:a16="http://schemas.microsoft.com/office/drawing/2014/main" id="{79DA1809-1254-4F4F-BEB2-1BDA46464EE3}"/>
            </a:ext>
          </a:extLst>
        </xdr:cNvPr>
        <xdr:cNvSpPr txBox="1"/>
      </xdr:nvSpPr>
      <xdr:spPr>
        <a:xfrm>
          <a:off x="2498916" y="114300"/>
          <a:ext cx="1320499" cy="281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92634</xdr:colOff>
      <xdr:row>4</xdr:row>
      <xdr:rowOff>192017</xdr:rowOff>
    </xdr:from>
    <xdr:to>
      <xdr:col>11</xdr:col>
      <xdr:colOff>437529</xdr:colOff>
      <xdr:row>15</xdr:row>
      <xdr:rowOff>21339</xdr:rowOff>
    </xdr:to>
    <xdr:pic>
      <xdr:nvPicPr>
        <xdr:cNvPr id="2" name="図 1">
          <a:extLst>
            <a:ext uri="{FF2B5EF4-FFF2-40B4-BE49-F238E27FC236}">
              <a16:creationId xmlns:a16="http://schemas.microsoft.com/office/drawing/2014/main" id="{19EEC8CD-F610-4F6A-9D97-CC2C005E976B}"/>
            </a:ext>
          </a:extLst>
        </xdr:cNvPr>
        <xdr:cNvPicPr>
          <a:picLocks noChangeAspect="1"/>
        </xdr:cNvPicPr>
      </xdr:nvPicPr>
      <xdr:blipFill>
        <a:blip xmlns:r="http://schemas.openxmlformats.org/officeDocument/2006/relationships" r:embed="rId1"/>
        <a:stretch>
          <a:fillRect/>
        </a:stretch>
      </xdr:blipFill>
      <xdr:spPr>
        <a:xfrm>
          <a:off x="2043354" y="1091177"/>
          <a:ext cx="3499575" cy="2328682"/>
        </a:xfrm>
        <a:prstGeom prst="rect">
          <a:avLst/>
        </a:prstGeom>
      </xdr:spPr>
    </xdr:pic>
    <xdr:clientData/>
  </xdr:twoCellAnchor>
  <xdr:twoCellAnchor>
    <xdr:from>
      <xdr:col>6</xdr:col>
      <xdr:colOff>22416</xdr:colOff>
      <xdr:row>1</xdr:row>
      <xdr:rowOff>0</xdr:rowOff>
    </xdr:from>
    <xdr:to>
      <xdr:col>8</xdr:col>
      <xdr:colOff>291355</xdr:colOff>
      <xdr:row>1</xdr:row>
      <xdr:rowOff>289155</xdr:rowOff>
    </xdr:to>
    <xdr:sp macro="" textlink="">
      <xdr:nvSpPr>
        <xdr:cNvPr id="3" name="テキスト ボックス 2">
          <a:extLst>
            <a:ext uri="{FF2B5EF4-FFF2-40B4-BE49-F238E27FC236}">
              <a16:creationId xmlns:a16="http://schemas.microsoft.com/office/drawing/2014/main" id="{14EAF93F-D06A-4C71-B1B4-586C8C783909}"/>
            </a:ext>
          </a:extLst>
        </xdr:cNvPr>
        <xdr:cNvSpPr txBox="1"/>
      </xdr:nvSpPr>
      <xdr:spPr>
        <a:xfrm>
          <a:off x="2498916" y="114300"/>
          <a:ext cx="1320499" cy="281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120651</xdr:colOff>
      <xdr:row>6</xdr:row>
      <xdr:rowOff>25400</xdr:rowOff>
    </xdr:from>
    <xdr:to>
      <xdr:col>31</xdr:col>
      <xdr:colOff>139485</xdr:colOff>
      <xdr:row>17</xdr:row>
      <xdr:rowOff>22100</xdr:rowOff>
    </xdr:to>
    <xdr:pic>
      <xdr:nvPicPr>
        <xdr:cNvPr id="2" name="図 1">
          <a:extLst>
            <a:ext uri="{FF2B5EF4-FFF2-40B4-BE49-F238E27FC236}">
              <a16:creationId xmlns:a16="http://schemas.microsoft.com/office/drawing/2014/main" id="{2354CBAF-2F92-4873-B951-C9C831CD9976}"/>
            </a:ext>
          </a:extLst>
        </xdr:cNvPr>
        <xdr:cNvPicPr>
          <a:picLocks noChangeAspect="1"/>
        </xdr:cNvPicPr>
      </xdr:nvPicPr>
      <xdr:blipFill>
        <a:blip xmlns:r="http://schemas.openxmlformats.org/officeDocument/2006/relationships" r:embed="rId1"/>
        <a:stretch>
          <a:fillRect/>
        </a:stretch>
      </xdr:blipFill>
      <xdr:spPr>
        <a:xfrm>
          <a:off x="455931" y="1419860"/>
          <a:ext cx="8195094" cy="4774440"/>
        </a:xfrm>
        <a:prstGeom prst="rect">
          <a:avLst/>
        </a:prstGeom>
      </xdr:spPr>
    </xdr:pic>
    <xdr:clientData/>
  </xdr:twoCellAnchor>
  <xdr:twoCellAnchor>
    <xdr:from>
      <xdr:col>2</xdr:col>
      <xdr:colOff>135101</xdr:colOff>
      <xdr:row>23</xdr:row>
      <xdr:rowOff>25401</xdr:rowOff>
    </xdr:from>
    <xdr:to>
      <xdr:col>16</xdr:col>
      <xdr:colOff>57150</xdr:colOff>
      <xdr:row>34</xdr:row>
      <xdr:rowOff>21185</xdr:rowOff>
    </xdr:to>
    <xdr:pic>
      <xdr:nvPicPr>
        <xdr:cNvPr id="3" name="図 2">
          <a:extLst>
            <a:ext uri="{FF2B5EF4-FFF2-40B4-BE49-F238E27FC236}">
              <a16:creationId xmlns:a16="http://schemas.microsoft.com/office/drawing/2014/main" id="{35E2700A-F5C5-4424-98CB-03053EE9E493}"/>
            </a:ext>
          </a:extLst>
        </xdr:cNvPr>
        <xdr:cNvPicPr>
          <a:picLocks noChangeAspect="1"/>
        </xdr:cNvPicPr>
      </xdr:nvPicPr>
      <xdr:blipFill>
        <a:blip xmlns:r="http://schemas.openxmlformats.org/officeDocument/2006/relationships" r:embed="rId2"/>
        <a:stretch>
          <a:fillRect/>
        </a:stretch>
      </xdr:blipFill>
      <xdr:spPr>
        <a:xfrm>
          <a:off x="470381" y="8529321"/>
          <a:ext cx="3869209" cy="477352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62865</xdr:colOff>
      <xdr:row>13</xdr:row>
      <xdr:rowOff>95372</xdr:rowOff>
    </xdr:from>
    <xdr:to>
      <xdr:col>9</xdr:col>
      <xdr:colOff>251460</xdr:colOff>
      <xdr:row>36</xdr:row>
      <xdr:rowOff>114179</xdr:rowOff>
    </xdr:to>
    <xdr:pic>
      <xdr:nvPicPr>
        <xdr:cNvPr id="2" name="図 1">
          <a:extLst>
            <a:ext uri="{FF2B5EF4-FFF2-40B4-BE49-F238E27FC236}">
              <a16:creationId xmlns:a16="http://schemas.microsoft.com/office/drawing/2014/main" id="{F087F4AA-9A5E-4E0A-8DA3-1D50A05D34A9}"/>
            </a:ext>
          </a:extLst>
        </xdr:cNvPr>
        <xdr:cNvPicPr>
          <a:picLocks noChangeAspect="1"/>
        </xdr:cNvPicPr>
      </xdr:nvPicPr>
      <xdr:blipFill>
        <a:blip xmlns:r="http://schemas.openxmlformats.org/officeDocument/2006/relationships" r:embed="rId1"/>
        <a:stretch>
          <a:fillRect/>
        </a:stretch>
      </xdr:blipFill>
      <xdr:spPr>
        <a:xfrm>
          <a:off x="459105" y="2335652"/>
          <a:ext cx="2162175" cy="352400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4</xdr:col>
      <xdr:colOff>63862</xdr:colOff>
      <xdr:row>5</xdr:row>
      <xdr:rowOff>61531</xdr:rowOff>
    </xdr:from>
    <xdr:to>
      <xdr:col>7</xdr:col>
      <xdr:colOff>250464</xdr:colOff>
      <xdr:row>44</xdr:row>
      <xdr:rowOff>90868</xdr:rowOff>
    </xdr:to>
    <xdr:pic>
      <xdr:nvPicPr>
        <xdr:cNvPr id="2" name="図 1">
          <a:extLst>
            <a:ext uri="{FF2B5EF4-FFF2-40B4-BE49-F238E27FC236}">
              <a16:creationId xmlns:a16="http://schemas.microsoft.com/office/drawing/2014/main" id="{5FBAC800-E987-4A49-ABC5-047040957FB0}"/>
            </a:ext>
          </a:extLst>
        </xdr:cNvPr>
        <xdr:cNvPicPr>
          <a:picLocks noChangeAspect="1"/>
        </xdr:cNvPicPr>
      </xdr:nvPicPr>
      <xdr:blipFill>
        <a:blip xmlns:r="http://schemas.openxmlformats.org/officeDocument/2006/relationships" r:embed="rId1"/>
        <a:stretch>
          <a:fillRect/>
        </a:stretch>
      </xdr:blipFill>
      <xdr:spPr>
        <a:xfrm>
          <a:off x="1023982" y="1082611"/>
          <a:ext cx="1032422" cy="601865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240302</xdr:colOff>
      <xdr:row>5</xdr:row>
      <xdr:rowOff>61531</xdr:rowOff>
    </xdr:from>
    <xdr:to>
      <xdr:col>9</xdr:col>
      <xdr:colOff>74022</xdr:colOff>
      <xdr:row>44</xdr:row>
      <xdr:rowOff>90868</xdr:rowOff>
    </xdr:to>
    <xdr:pic>
      <xdr:nvPicPr>
        <xdr:cNvPr id="2" name="図 1">
          <a:extLst>
            <a:ext uri="{FF2B5EF4-FFF2-40B4-BE49-F238E27FC236}">
              <a16:creationId xmlns:a16="http://schemas.microsoft.com/office/drawing/2014/main" id="{F7C43F46-CC51-462B-9424-682846CBAE80}"/>
            </a:ext>
          </a:extLst>
        </xdr:cNvPr>
        <xdr:cNvPicPr>
          <a:picLocks noChangeAspect="1"/>
        </xdr:cNvPicPr>
      </xdr:nvPicPr>
      <xdr:blipFill>
        <a:blip xmlns:r="http://schemas.openxmlformats.org/officeDocument/2006/relationships" r:embed="rId1"/>
        <a:stretch>
          <a:fillRect/>
        </a:stretch>
      </xdr:blipFill>
      <xdr:spPr>
        <a:xfrm>
          <a:off x="636542" y="1082611"/>
          <a:ext cx="1807300" cy="601865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2</xdr:col>
      <xdr:colOff>240302</xdr:colOff>
      <xdr:row>5</xdr:row>
      <xdr:rowOff>61531</xdr:rowOff>
    </xdr:from>
    <xdr:to>
      <xdr:col>9</xdr:col>
      <xdr:colOff>74022</xdr:colOff>
      <xdr:row>44</xdr:row>
      <xdr:rowOff>90868</xdr:rowOff>
    </xdr:to>
    <xdr:pic>
      <xdr:nvPicPr>
        <xdr:cNvPr id="2" name="図 1">
          <a:extLst>
            <a:ext uri="{FF2B5EF4-FFF2-40B4-BE49-F238E27FC236}">
              <a16:creationId xmlns:a16="http://schemas.microsoft.com/office/drawing/2014/main" id="{FC66A415-8B3F-420A-9EFA-460610D5346C}"/>
            </a:ext>
          </a:extLst>
        </xdr:cNvPr>
        <xdr:cNvPicPr>
          <a:picLocks noChangeAspect="1"/>
        </xdr:cNvPicPr>
      </xdr:nvPicPr>
      <xdr:blipFill>
        <a:blip xmlns:r="http://schemas.openxmlformats.org/officeDocument/2006/relationships" r:embed="rId1"/>
        <a:stretch>
          <a:fillRect/>
        </a:stretch>
      </xdr:blipFill>
      <xdr:spPr>
        <a:xfrm>
          <a:off x="636542" y="1082611"/>
          <a:ext cx="1807300" cy="601865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240302</xdr:colOff>
      <xdr:row>5</xdr:row>
      <xdr:rowOff>61531</xdr:rowOff>
    </xdr:from>
    <xdr:to>
      <xdr:col>9</xdr:col>
      <xdr:colOff>74022</xdr:colOff>
      <xdr:row>44</xdr:row>
      <xdr:rowOff>90868</xdr:rowOff>
    </xdr:to>
    <xdr:pic>
      <xdr:nvPicPr>
        <xdr:cNvPr id="2" name="図 1">
          <a:extLst>
            <a:ext uri="{FF2B5EF4-FFF2-40B4-BE49-F238E27FC236}">
              <a16:creationId xmlns:a16="http://schemas.microsoft.com/office/drawing/2014/main" id="{CA241A36-7DDE-408A-8211-E7F2DF88A14B}"/>
            </a:ext>
          </a:extLst>
        </xdr:cNvPr>
        <xdr:cNvPicPr>
          <a:picLocks noChangeAspect="1"/>
        </xdr:cNvPicPr>
      </xdr:nvPicPr>
      <xdr:blipFill>
        <a:blip xmlns:r="http://schemas.openxmlformats.org/officeDocument/2006/relationships" r:embed="rId1"/>
        <a:stretch>
          <a:fillRect/>
        </a:stretch>
      </xdr:blipFill>
      <xdr:spPr>
        <a:xfrm>
          <a:off x="636542" y="1082611"/>
          <a:ext cx="1807300" cy="601865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240302</xdr:colOff>
      <xdr:row>5</xdr:row>
      <xdr:rowOff>61531</xdr:rowOff>
    </xdr:from>
    <xdr:to>
      <xdr:col>9</xdr:col>
      <xdr:colOff>74022</xdr:colOff>
      <xdr:row>44</xdr:row>
      <xdr:rowOff>90868</xdr:rowOff>
    </xdr:to>
    <xdr:pic>
      <xdr:nvPicPr>
        <xdr:cNvPr id="2" name="図 1">
          <a:extLst>
            <a:ext uri="{FF2B5EF4-FFF2-40B4-BE49-F238E27FC236}">
              <a16:creationId xmlns:a16="http://schemas.microsoft.com/office/drawing/2014/main" id="{04D8EA83-3B21-460D-A94B-E1848D50C7A1}"/>
            </a:ext>
          </a:extLst>
        </xdr:cNvPr>
        <xdr:cNvPicPr>
          <a:picLocks noChangeAspect="1"/>
        </xdr:cNvPicPr>
      </xdr:nvPicPr>
      <xdr:blipFill>
        <a:blip xmlns:r="http://schemas.openxmlformats.org/officeDocument/2006/relationships" r:embed="rId1"/>
        <a:stretch>
          <a:fillRect/>
        </a:stretch>
      </xdr:blipFill>
      <xdr:spPr>
        <a:xfrm>
          <a:off x="636542" y="1082611"/>
          <a:ext cx="1807300" cy="601865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240302</xdr:colOff>
      <xdr:row>5</xdr:row>
      <xdr:rowOff>61531</xdr:rowOff>
    </xdr:from>
    <xdr:to>
      <xdr:col>9</xdr:col>
      <xdr:colOff>74022</xdr:colOff>
      <xdr:row>44</xdr:row>
      <xdr:rowOff>90868</xdr:rowOff>
    </xdr:to>
    <xdr:pic>
      <xdr:nvPicPr>
        <xdr:cNvPr id="2" name="図 1">
          <a:extLst>
            <a:ext uri="{FF2B5EF4-FFF2-40B4-BE49-F238E27FC236}">
              <a16:creationId xmlns:a16="http://schemas.microsoft.com/office/drawing/2014/main" id="{1EE9AFF6-BAA0-40AA-AC10-B91ED73ECB45}"/>
            </a:ext>
          </a:extLst>
        </xdr:cNvPr>
        <xdr:cNvPicPr>
          <a:picLocks noChangeAspect="1"/>
        </xdr:cNvPicPr>
      </xdr:nvPicPr>
      <xdr:blipFill>
        <a:blip xmlns:r="http://schemas.openxmlformats.org/officeDocument/2006/relationships" r:embed="rId1"/>
        <a:stretch>
          <a:fillRect/>
        </a:stretch>
      </xdr:blipFill>
      <xdr:spPr>
        <a:xfrm>
          <a:off x="636542" y="1082611"/>
          <a:ext cx="1807300" cy="601865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2</xdr:col>
      <xdr:colOff>240302</xdr:colOff>
      <xdr:row>5</xdr:row>
      <xdr:rowOff>61534</xdr:rowOff>
    </xdr:from>
    <xdr:to>
      <xdr:col>9</xdr:col>
      <xdr:colOff>74022</xdr:colOff>
      <xdr:row>44</xdr:row>
      <xdr:rowOff>90871</xdr:rowOff>
    </xdr:to>
    <xdr:pic>
      <xdr:nvPicPr>
        <xdr:cNvPr id="2" name="図 1">
          <a:extLst>
            <a:ext uri="{FF2B5EF4-FFF2-40B4-BE49-F238E27FC236}">
              <a16:creationId xmlns:a16="http://schemas.microsoft.com/office/drawing/2014/main" id="{80ABAEBE-517F-4D25-A236-4188BD73119B}"/>
            </a:ext>
          </a:extLst>
        </xdr:cNvPr>
        <xdr:cNvPicPr>
          <a:picLocks noChangeAspect="1"/>
        </xdr:cNvPicPr>
      </xdr:nvPicPr>
      <xdr:blipFill>
        <a:blip xmlns:r="http://schemas.openxmlformats.org/officeDocument/2006/relationships" r:embed="rId1"/>
        <a:stretch>
          <a:fillRect/>
        </a:stretch>
      </xdr:blipFill>
      <xdr:spPr>
        <a:xfrm>
          <a:off x="636542" y="1082614"/>
          <a:ext cx="1807300" cy="601865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2</xdr:col>
      <xdr:colOff>240302</xdr:colOff>
      <xdr:row>5</xdr:row>
      <xdr:rowOff>61534</xdr:rowOff>
    </xdr:from>
    <xdr:to>
      <xdr:col>9</xdr:col>
      <xdr:colOff>74022</xdr:colOff>
      <xdr:row>44</xdr:row>
      <xdr:rowOff>90871</xdr:rowOff>
    </xdr:to>
    <xdr:pic>
      <xdr:nvPicPr>
        <xdr:cNvPr id="2" name="図 1">
          <a:extLst>
            <a:ext uri="{FF2B5EF4-FFF2-40B4-BE49-F238E27FC236}">
              <a16:creationId xmlns:a16="http://schemas.microsoft.com/office/drawing/2014/main" id="{F9F3A22D-4A96-4978-A0B6-06EA139D9440}"/>
            </a:ext>
          </a:extLst>
        </xdr:cNvPr>
        <xdr:cNvPicPr>
          <a:picLocks noChangeAspect="1"/>
        </xdr:cNvPicPr>
      </xdr:nvPicPr>
      <xdr:blipFill>
        <a:blip xmlns:r="http://schemas.openxmlformats.org/officeDocument/2006/relationships" r:embed="rId1"/>
        <a:stretch>
          <a:fillRect/>
        </a:stretch>
      </xdr:blipFill>
      <xdr:spPr>
        <a:xfrm>
          <a:off x="636542" y="1082614"/>
          <a:ext cx="1807300" cy="601865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240302</xdr:colOff>
      <xdr:row>5</xdr:row>
      <xdr:rowOff>61534</xdr:rowOff>
    </xdr:from>
    <xdr:to>
      <xdr:col>9</xdr:col>
      <xdr:colOff>74022</xdr:colOff>
      <xdr:row>44</xdr:row>
      <xdr:rowOff>90871</xdr:rowOff>
    </xdr:to>
    <xdr:pic>
      <xdr:nvPicPr>
        <xdr:cNvPr id="2" name="図 1">
          <a:extLst>
            <a:ext uri="{FF2B5EF4-FFF2-40B4-BE49-F238E27FC236}">
              <a16:creationId xmlns:a16="http://schemas.microsoft.com/office/drawing/2014/main" id="{D8681D2C-EB9A-459D-A52F-E58CBF2066FA}"/>
            </a:ext>
          </a:extLst>
        </xdr:cNvPr>
        <xdr:cNvPicPr>
          <a:picLocks noChangeAspect="1"/>
        </xdr:cNvPicPr>
      </xdr:nvPicPr>
      <xdr:blipFill>
        <a:blip xmlns:r="http://schemas.openxmlformats.org/officeDocument/2006/relationships" r:embed="rId1"/>
        <a:stretch>
          <a:fillRect/>
        </a:stretch>
      </xdr:blipFill>
      <xdr:spPr>
        <a:xfrm>
          <a:off x="636542" y="1082614"/>
          <a:ext cx="1807300" cy="601865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2</xdr:col>
      <xdr:colOff>240302</xdr:colOff>
      <xdr:row>5</xdr:row>
      <xdr:rowOff>61534</xdr:rowOff>
    </xdr:from>
    <xdr:to>
      <xdr:col>9</xdr:col>
      <xdr:colOff>74022</xdr:colOff>
      <xdr:row>44</xdr:row>
      <xdr:rowOff>90871</xdr:rowOff>
    </xdr:to>
    <xdr:pic>
      <xdr:nvPicPr>
        <xdr:cNvPr id="2" name="図 1">
          <a:extLst>
            <a:ext uri="{FF2B5EF4-FFF2-40B4-BE49-F238E27FC236}">
              <a16:creationId xmlns:a16="http://schemas.microsoft.com/office/drawing/2014/main" id="{71667ABF-1295-44C4-A575-4ABB05CD5B7B}"/>
            </a:ext>
          </a:extLst>
        </xdr:cNvPr>
        <xdr:cNvPicPr>
          <a:picLocks noChangeAspect="1"/>
        </xdr:cNvPicPr>
      </xdr:nvPicPr>
      <xdr:blipFill>
        <a:blip xmlns:r="http://schemas.openxmlformats.org/officeDocument/2006/relationships" r:embed="rId1"/>
        <a:stretch>
          <a:fillRect/>
        </a:stretch>
      </xdr:blipFill>
      <xdr:spPr>
        <a:xfrm>
          <a:off x="636542" y="1082614"/>
          <a:ext cx="1807300" cy="6018657"/>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240302</xdr:colOff>
      <xdr:row>5</xdr:row>
      <xdr:rowOff>61534</xdr:rowOff>
    </xdr:from>
    <xdr:to>
      <xdr:col>9</xdr:col>
      <xdr:colOff>74022</xdr:colOff>
      <xdr:row>44</xdr:row>
      <xdr:rowOff>90871</xdr:rowOff>
    </xdr:to>
    <xdr:pic>
      <xdr:nvPicPr>
        <xdr:cNvPr id="2" name="図 1">
          <a:extLst>
            <a:ext uri="{FF2B5EF4-FFF2-40B4-BE49-F238E27FC236}">
              <a16:creationId xmlns:a16="http://schemas.microsoft.com/office/drawing/2014/main" id="{46F404E4-21A5-47F8-AE63-3B6E06D8851F}"/>
            </a:ext>
          </a:extLst>
        </xdr:cNvPr>
        <xdr:cNvPicPr>
          <a:picLocks noChangeAspect="1"/>
        </xdr:cNvPicPr>
      </xdr:nvPicPr>
      <xdr:blipFill>
        <a:blip xmlns:r="http://schemas.openxmlformats.org/officeDocument/2006/relationships" r:embed="rId1"/>
        <a:stretch>
          <a:fillRect/>
        </a:stretch>
      </xdr:blipFill>
      <xdr:spPr>
        <a:xfrm>
          <a:off x="636542" y="1082614"/>
          <a:ext cx="1807300" cy="601865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240302</xdr:colOff>
      <xdr:row>5</xdr:row>
      <xdr:rowOff>61534</xdr:rowOff>
    </xdr:from>
    <xdr:to>
      <xdr:col>9</xdr:col>
      <xdr:colOff>74022</xdr:colOff>
      <xdr:row>44</xdr:row>
      <xdr:rowOff>90871</xdr:rowOff>
    </xdr:to>
    <xdr:pic>
      <xdr:nvPicPr>
        <xdr:cNvPr id="2" name="図 1">
          <a:extLst>
            <a:ext uri="{FF2B5EF4-FFF2-40B4-BE49-F238E27FC236}">
              <a16:creationId xmlns:a16="http://schemas.microsoft.com/office/drawing/2014/main" id="{0C682580-8EBF-469E-B9B3-50B9B1EFA7C1}"/>
            </a:ext>
          </a:extLst>
        </xdr:cNvPr>
        <xdr:cNvPicPr>
          <a:picLocks noChangeAspect="1"/>
        </xdr:cNvPicPr>
      </xdr:nvPicPr>
      <xdr:blipFill>
        <a:blip xmlns:r="http://schemas.openxmlformats.org/officeDocument/2006/relationships" r:embed="rId1"/>
        <a:stretch>
          <a:fillRect/>
        </a:stretch>
      </xdr:blipFill>
      <xdr:spPr>
        <a:xfrm>
          <a:off x="636542" y="1082614"/>
          <a:ext cx="1807300" cy="6018657"/>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240302</xdr:colOff>
      <xdr:row>5</xdr:row>
      <xdr:rowOff>61528</xdr:rowOff>
    </xdr:from>
    <xdr:to>
      <xdr:col>9</xdr:col>
      <xdr:colOff>74022</xdr:colOff>
      <xdr:row>44</xdr:row>
      <xdr:rowOff>90865</xdr:rowOff>
    </xdr:to>
    <xdr:pic>
      <xdr:nvPicPr>
        <xdr:cNvPr id="2" name="図 1">
          <a:extLst>
            <a:ext uri="{FF2B5EF4-FFF2-40B4-BE49-F238E27FC236}">
              <a16:creationId xmlns:a16="http://schemas.microsoft.com/office/drawing/2014/main" id="{CC1E7BD5-6BE5-4442-B193-C5A3718F7FC2}"/>
            </a:ext>
          </a:extLst>
        </xdr:cNvPr>
        <xdr:cNvPicPr>
          <a:picLocks noChangeAspect="1"/>
        </xdr:cNvPicPr>
      </xdr:nvPicPr>
      <xdr:blipFill>
        <a:blip xmlns:r="http://schemas.openxmlformats.org/officeDocument/2006/relationships" r:embed="rId1"/>
        <a:stretch>
          <a:fillRect/>
        </a:stretch>
      </xdr:blipFill>
      <xdr:spPr>
        <a:xfrm>
          <a:off x="636542" y="1082608"/>
          <a:ext cx="1807300" cy="601865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240302</xdr:colOff>
      <xdr:row>5</xdr:row>
      <xdr:rowOff>61528</xdr:rowOff>
    </xdr:from>
    <xdr:to>
      <xdr:col>9</xdr:col>
      <xdr:colOff>74022</xdr:colOff>
      <xdr:row>44</xdr:row>
      <xdr:rowOff>90865</xdr:rowOff>
    </xdr:to>
    <xdr:pic>
      <xdr:nvPicPr>
        <xdr:cNvPr id="2" name="図 1">
          <a:extLst>
            <a:ext uri="{FF2B5EF4-FFF2-40B4-BE49-F238E27FC236}">
              <a16:creationId xmlns:a16="http://schemas.microsoft.com/office/drawing/2014/main" id="{E5D3962E-9211-4E90-822E-F407426B0473}"/>
            </a:ext>
          </a:extLst>
        </xdr:cNvPr>
        <xdr:cNvPicPr>
          <a:picLocks noChangeAspect="1"/>
        </xdr:cNvPicPr>
      </xdr:nvPicPr>
      <xdr:blipFill>
        <a:blip xmlns:r="http://schemas.openxmlformats.org/officeDocument/2006/relationships" r:embed="rId1"/>
        <a:stretch>
          <a:fillRect/>
        </a:stretch>
      </xdr:blipFill>
      <xdr:spPr>
        <a:xfrm>
          <a:off x="636542" y="1082608"/>
          <a:ext cx="1807300" cy="601865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240302</xdr:colOff>
      <xdr:row>5</xdr:row>
      <xdr:rowOff>61528</xdr:rowOff>
    </xdr:from>
    <xdr:to>
      <xdr:col>9</xdr:col>
      <xdr:colOff>74022</xdr:colOff>
      <xdr:row>44</xdr:row>
      <xdr:rowOff>90865</xdr:rowOff>
    </xdr:to>
    <xdr:pic>
      <xdr:nvPicPr>
        <xdr:cNvPr id="2" name="図 1">
          <a:extLst>
            <a:ext uri="{FF2B5EF4-FFF2-40B4-BE49-F238E27FC236}">
              <a16:creationId xmlns:a16="http://schemas.microsoft.com/office/drawing/2014/main" id="{4C501A89-5D4F-49A9-86E9-4446C4D547EB}"/>
            </a:ext>
          </a:extLst>
        </xdr:cNvPr>
        <xdr:cNvPicPr>
          <a:picLocks noChangeAspect="1"/>
        </xdr:cNvPicPr>
      </xdr:nvPicPr>
      <xdr:blipFill>
        <a:blip xmlns:r="http://schemas.openxmlformats.org/officeDocument/2006/relationships" r:embed="rId1"/>
        <a:stretch>
          <a:fillRect/>
        </a:stretch>
      </xdr:blipFill>
      <xdr:spPr>
        <a:xfrm>
          <a:off x="636542" y="1082608"/>
          <a:ext cx="1807300" cy="6018657"/>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240302</xdr:colOff>
      <xdr:row>5</xdr:row>
      <xdr:rowOff>61528</xdr:rowOff>
    </xdr:from>
    <xdr:to>
      <xdr:col>9</xdr:col>
      <xdr:colOff>74022</xdr:colOff>
      <xdr:row>44</xdr:row>
      <xdr:rowOff>90865</xdr:rowOff>
    </xdr:to>
    <xdr:pic>
      <xdr:nvPicPr>
        <xdr:cNvPr id="2" name="図 1">
          <a:extLst>
            <a:ext uri="{FF2B5EF4-FFF2-40B4-BE49-F238E27FC236}">
              <a16:creationId xmlns:a16="http://schemas.microsoft.com/office/drawing/2014/main" id="{DF7112D9-FDA9-4B31-9811-F6AEA3550314}"/>
            </a:ext>
          </a:extLst>
        </xdr:cNvPr>
        <xdr:cNvPicPr>
          <a:picLocks noChangeAspect="1"/>
        </xdr:cNvPicPr>
      </xdr:nvPicPr>
      <xdr:blipFill>
        <a:blip xmlns:r="http://schemas.openxmlformats.org/officeDocument/2006/relationships" r:embed="rId1"/>
        <a:stretch>
          <a:fillRect/>
        </a:stretch>
      </xdr:blipFill>
      <xdr:spPr>
        <a:xfrm>
          <a:off x="636542" y="1082608"/>
          <a:ext cx="1807300" cy="6018657"/>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4</xdr:col>
      <xdr:colOff>47778</xdr:colOff>
      <xdr:row>5</xdr:row>
      <xdr:rowOff>61528</xdr:rowOff>
    </xdr:from>
    <xdr:to>
      <xdr:col>7</xdr:col>
      <xdr:colOff>266546</xdr:colOff>
      <xdr:row>44</xdr:row>
      <xdr:rowOff>90865</xdr:rowOff>
    </xdr:to>
    <xdr:pic>
      <xdr:nvPicPr>
        <xdr:cNvPr id="2" name="図 1">
          <a:extLst>
            <a:ext uri="{FF2B5EF4-FFF2-40B4-BE49-F238E27FC236}">
              <a16:creationId xmlns:a16="http://schemas.microsoft.com/office/drawing/2014/main" id="{FB1D8493-B087-4927-8F13-F6F7825A750B}"/>
            </a:ext>
          </a:extLst>
        </xdr:cNvPr>
        <xdr:cNvPicPr>
          <a:picLocks noChangeAspect="1"/>
        </xdr:cNvPicPr>
      </xdr:nvPicPr>
      <xdr:blipFill>
        <a:blip xmlns:r="http://schemas.openxmlformats.org/officeDocument/2006/relationships" r:embed="rId1"/>
        <a:stretch>
          <a:fillRect/>
        </a:stretch>
      </xdr:blipFill>
      <xdr:spPr>
        <a:xfrm>
          <a:off x="1007898" y="1082608"/>
          <a:ext cx="1064588" cy="6018657"/>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62865</xdr:colOff>
      <xdr:row>13</xdr:row>
      <xdr:rowOff>55228</xdr:rowOff>
    </xdr:from>
    <xdr:to>
      <xdr:col>9</xdr:col>
      <xdr:colOff>251460</xdr:colOff>
      <xdr:row>37</xdr:row>
      <xdr:rowOff>1925</xdr:rowOff>
    </xdr:to>
    <xdr:pic>
      <xdr:nvPicPr>
        <xdr:cNvPr id="2" name="図 1">
          <a:extLst>
            <a:ext uri="{FF2B5EF4-FFF2-40B4-BE49-F238E27FC236}">
              <a16:creationId xmlns:a16="http://schemas.microsoft.com/office/drawing/2014/main" id="{E2F17250-6113-4333-B219-25F2FD32CE9D}"/>
            </a:ext>
          </a:extLst>
        </xdr:cNvPr>
        <xdr:cNvPicPr>
          <a:picLocks noChangeAspect="1"/>
        </xdr:cNvPicPr>
      </xdr:nvPicPr>
      <xdr:blipFill>
        <a:blip xmlns:r="http://schemas.openxmlformats.org/officeDocument/2006/relationships" r:embed="rId1"/>
        <a:stretch>
          <a:fillRect/>
        </a:stretch>
      </xdr:blipFill>
      <xdr:spPr>
        <a:xfrm>
          <a:off x="459105" y="2295508"/>
          <a:ext cx="2162175" cy="3604297"/>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0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0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0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0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0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0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0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0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87_&#34220;&#29579;&#23546;\2022&#24180;10&#26376;28&#26085;\02_&#34220;&#29579;&#23546;&#12488;&#12531;&#12493;&#12523;_&#12488;&#12531;&#12493;&#12523;&#28857;&#26908;&#35519;&#26360;(B).xlsx" TargetMode="External"/><Relationship Id="rId1" Type="http://schemas.openxmlformats.org/officeDocument/2006/relationships/externalLinkPath" Target="02_&#34220;&#29579;&#23546;&#12488;&#12531;&#12493;&#12523;_&#12488;&#12531;&#12493;&#12523;&#28857;&#26908;&#35519;&#26360;(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E8359/Desktop/11&#26376;30&#26085;&#12395;&#20351;&#29992;&#12375;&#12383;&#12418;&#12398;/&#34220;&#29579;&#23546;&#12488;&#12531;&#12493;&#12523;&#12288;&#36884;&#20013;&#32076;&#36942;/R04&#34220;&#29579;&#23546;&#12488;&#12531;&#12493;&#12523;.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12488;&#12531;&#12493;&#12523;&#38306;&#20418;Data\&#23450;&#26399;&#28857;&#26908;&#36039;&#26009;\&#9632;&#23665;&#21475;&#30476;&#12488;&#12531;&#12493;&#12523;&#28857;&#26908;&#12510;&#12491;&#12517;&#12450;&#12523;\&#19968;&#33324;&#30476;&#36947;&#9675;&#9675;&#32218;&#65288;&#9675;&#9675;&#12488;&#12531;&#12493;&#12523;&#65289;&#36947;&#36335;&#12488;&#12531;&#12493;&#12523;&#35352;&#37682;&#27096;&#24335;(&#25968;&#24335;&#20462;&#27491;).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87_&#34220;&#29579;&#23546;\2022&#24180;10&#26376;28&#26085;\05_&#34220;&#29579;&#23546;&#12488;&#12531;&#12493;&#12523;_&#12488;&#12531;&#12493;&#12523;&#28857;&#26908;&#35519;&#26360;(D-1-2).xlsx" TargetMode="External"/><Relationship Id="rId1" Type="http://schemas.openxmlformats.org/officeDocument/2006/relationships/externalLinkPath" Target="05_&#34220;&#29579;&#23546;&#12488;&#12531;&#12493;&#12523;_&#12488;&#12531;&#12493;&#12523;&#28857;&#26908;&#35519;&#26360;(D-1-2).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87_&#34220;&#29579;&#23546;\2022&#24180;10&#26376;28&#26085;\06_&#34220;&#29579;&#23546;&#12488;&#12531;&#12493;&#12523;_&#12488;&#12531;&#12493;&#12523;&#28857;&#26908;&#35519;&#26360;(D-2-1&#180;).xlsx" TargetMode="External"/><Relationship Id="rId1" Type="http://schemas.openxmlformats.org/officeDocument/2006/relationships/externalLinkPath" Target="06_&#34220;&#29579;&#23546;&#12488;&#12531;&#12493;&#12523;_&#12488;&#12531;&#12493;&#12523;&#28857;&#26908;&#35519;&#26360;(D-2-1&#180;).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87_&#34220;&#29579;&#23546;\2022&#24180;10&#26376;28&#26085;\07_&#34220;&#29579;&#23546;&#12488;&#12531;&#12493;&#12523;_&#12488;&#12531;&#12493;&#12523;&#28857;&#26908;&#35519;&#26360;(D-3_E_F).xlsx" TargetMode="External"/><Relationship Id="rId1" Type="http://schemas.openxmlformats.org/officeDocument/2006/relationships/externalLinkPath" Target="07_&#34220;&#29579;&#23546;&#12488;&#12531;&#12493;&#12523;_&#12488;&#12531;&#12493;&#12523;&#28857;&#26908;&#35519;&#26360;(D-3_E_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B(トンネル様式1P001)"/>
      <sheetName val="(参考)リスト"/>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C-1-1"/>
      <sheetName val="様式B(トンネル様式1P001)"/>
      <sheetName val="様式C-1-2"/>
      <sheetName val="様式C-2"/>
      <sheetName val="様式D-1-1(トンネル様式2P001)"/>
      <sheetName val="様式D-1-2"/>
      <sheetName val="様式D-2-1"/>
      <sheetName val="様式D-2-1´"/>
      <sheetName val="様式D-3_S00"/>
      <sheetName val="様式E"/>
      <sheetName val="様式F"/>
      <sheetName val="(参考)リスト"/>
      <sheetName val="R04薬王寺トンネル"/>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トンネル様式1P001)"/>
      <sheetName val="様式C-1-1"/>
      <sheetName val="様式C-1-2"/>
      <sheetName val="様式C-2"/>
      <sheetName val="様式D-1-1(トンネル様式2P001)"/>
      <sheetName val="様式D-1-2"/>
      <sheetName val="様式D-2-1"/>
      <sheetName val="様式D-2-1´"/>
      <sheetName val="様式D-3_S00"/>
      <sheetName val="様式E"/>
      <sheetName val="様式F"/>
      <sheetName val="(参考)リスト"/>
      <sheetName val="一般県道○○線（○○トンネル）道路トンネル記録様式(数式修正)"/>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1-2"/>
      <sheetName val="(参考)リスト"/>
    </sheetNames>
    <sheetDataSet>
      <sheetData sheetId="0"/>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2-1´"/>
      <sheetName val="(参考)リスト"/>
    </sheetNames>
    <sheetDataSet>
      <sheetData sheetId="0"/>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3_PS"/>
      <sheetName val="様式D-3_S01"/>
      <sheetName val="様式D-3_S02"/>
      <sheetName val="様式D-3_S03"/>
      <sheetName val="様式D-3_S04"/>
      <sheetName val="様式D-3_S05"/>
      <sheetName val="様式D-3_S06"/>
      <sheetName val="様式D-3_S07"/>
      <sheetName val="様式D-3_S08"/>
      <sheetName val="様式D-3_S09"/>
      <sheetName val="様式D-3_S10"/>
      <sheetName val="様式D-3_S11"/>
      <sheetName val="様式D-3_S12"/>
      <sheetName val="様式D-3_S13"/>
      <sheetName val="様式D-3_S14"/>
      <sheetName val="様式D-3_S15"/>
      <sheetName val="様式D-3_S16"/>
      <sheetName val="様式D-3_S17"/>
      <sheetName val="様式D-3_PE"/>
      <sheetName val="様式E"/>
      <sheetName val="様式F"/>
      <sheetName val="(参考)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20" headerRowBorderDxfId="121" tableBorderDxfId="119">
  <autoFilter ref="B15:B21" xr:uid="{00000000-0009-0000-0100-000001000000}"/>
  <tableColumns count="1">
    <tableColumn id="1" xr3:uid="{00000000-0010-0000-0000-000001000000}" name="対象箇所" dataDxfId="1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17" headerRowBorderDxfId="116" tableBorderDxfId="115">
  <autoFilter ref="C15:J46" xr:uid="{00000000-0009-0000-0100-000002000000}"/>
  <tableColumns count="8">
    <tableColumn id="9" xr3:uid="{00000000-0010-0000-0100-000009000000}" name="部位区分" totalsRowLabel="集計" dataDxfId="114" totalsRowDxfId="113"/>
    <tableColumn id="2" xr3:uid="{00000000-0010-0000-0100-000002000000}" name="変状区分" dataDxfId="112" totalsRowDxfId="111"/>
    <tableColumn id="7" xr3:uid="{00000000-0010-0000-0100-000007000000}" name="変状種類" dataDxfId="110" totalsRowDxfId="109"/>
    <tableColumn id="4" xr3:uid="{00000000-0010-0000-0100-000004000000}" name="対策区分" dataDxfId="108" totalsRowDxfId="107"/>
    <tableColumn id="5" xr3:uid="{00000000-0010-0000-0100-000005000000}" name="健全性" dataDxfId="106" totalsRowDxfId="105"/>
    <tableColumn id="12" xr3:uid="{00000000-0010-0000-0100-00000C000000}" name="調査の要否" dataDxfId="104" totalsRowDxfId="103"/>
    <tableColumn id="10" xr3:uid="{00000000-0010-0000-0100-00000A000000}" name="措置の要否" dataDxfId="102" totalsRowDxfId="101"/>
    <tableColumn id="11" xr3:uid="{00000000-0010-0000-0100-00000B000000}" name="実施有無" totalsRowFunction="count" dataDxfId="100" totalsRowDxfId="9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98" tableBorderDxfId="97">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96" tableBorderDxfId="95">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94" headerRowBorderDxfId="93" tableBorderDxfId="92">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91" headerRowBorderDxfId="90" tableBorderDxfId="89">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87" headerRowBorderDxfId="88" tableBorderDxfId="86">
  <autoFilter ref="B5:B12" xr:uid="{00000000-0009-0000-0100-000003000000}"/>
  <tableColumns count="1">
    <tableColumn id="1" xr3:uid="{00000000-0010-0000-0800-000001000000}" name="トンネルの分類" dataDxfId="8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83" headerRowBorderDxfId="84" tableBorderDxfId="82">
  <autoFilter ref="C5:E11" xr:uid="{00000000-0009-0000-0100-000004000000}"/>
  <tableColumns count="3">
    <tableColumn id="1" xr3:uid="{00000000-0010-0000-0900-000001000000}" name="トンネル工法" dataDxfId="81"/>
    <tableColumn id="2" xr3:uid="{00000000-0010-0000-0900-000002000000}" name="緊急輸送路" dataDxfId="80"/>
    <tableColumn id="3" xr3:uid="{00000000-0010-0000-0900-000003000000}" name="代替路" dataDxfId="79"/>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503A725-2FAF-4B1A-8EC4-001B6D014E5F}" name="テーブル58" displayName="テーブル58" ref="N15:N21" totalsRowShown="0">
  <autoFilter ref="N15:N21" xr:uid="{607690D2-70A1-4B66-BBF8-6D81C291337C}"/>
  <tableColumns count="1">
    <tableColumn id="1" xr3:uid="{823680DA-6784-4B40-A1D5-2545DDBFBA95}" name="対策区分の判定"/>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34.xml"/><Relationship Id="rId1" Type="http://schemas.openxmlformats.org/officeDocument/2006/relationships/printerSettings" Target="../printerSettings/printerSettings42.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Normal="100" zoomScaleSheetLayoutView="100" workbookViewId="0">
      <selection activeCell="AK19" sqref="AK19"/>
    </sheetView>
  </sheetViews>
  <sheetFormatPr defaultColWidth="9" defaultRowHeight="18" customHeight="1"/>
  <cols>
    <col min="1" max="1" width="1.77734375" style="2" customWidth="1"/>
    <col min="2" max="12" width="5.88671875" style="1" customWidth="1"/>
    <col min="13" max="14" width="3.21875" style="1" customWidth="1"/>
    <col min="15" max="18" width="5.88671875" style="1" customWidth="1"/>
    <col min="19" max="22" width="3.21875" style="1" customWidth="1"/>
    <col min="23" max="23" width="5.88671875" style="7" customWidth="1"/>
    <col min="24" max="24" width="9.6640625" style="7" customWidth="1"/>
    <col min="25" max="25" width="5.88671875" style="7" customWidth="1"/>
    <col min="26" max="26" width="5.88671875" style="1" customWidth="1"/>
    <col min="27" max="28" width="3.21875" style="1" customWidth="1"/>
    <col min="29" max="29" width="1.44140625" style="2" customWidth="1"/>
    <col min="30" max="33" width="9" style="2"/>
    <col min="34" max="34" width="10.33203125" style="2" bestFit="1" customWidth="1"/>
    <col min="35" max="16384" width="9" style="2"/>
  </cols>
  <sheetData>
    <row r="1" spans="2:37" ht="10.5" customHeight="1"/>
    <row r="2" spans="2:37" ht="25.05" customHeight="1">
      <c r="B2" s="6" t="s">
        <v>137</v>
      </c>
      <c r="C2" s="6"/>
      <c r="D2" s="6"/>
      <c r="E2" s="6"/>
      <c r="F2" s="6"/>
      <c r="G2" s="6"/>
      <c r="H2" s="6"/>
      <c r="I2" s="6"/>
      <c r="J2" s="6"/>
      <c r="K2" s="6"/>
      <c r="L2" s="6"/>
      <c r="M2" s="6"/>
      <c r="N2" s="6"/>
      <c r="O2" s="6"/>
      <c r="P2" s="6"/>
      <c r="Q2" s="6"/>
      <c r="R2" s="6"/>
      <c r="S2" s="106" t="s">
        <v>101</v>
      </c>
      <c r="T2" s="107"/>
      <c r="U2" s="107"/>
      <c r="V2" s="108"/>
      <c r="W2" s="109"/>
      <c r="X2" s="109"/>
      <c r="Y2" s="109"/>
      <c r="Z2" s="109"/>
      <c r="AA2" s="109"/>
      <c r="AB2" s="109"/>
    </row>
    <row r="3" spans="2:37" ht="20.100000000000001" customHeight="1">
      <c r="B3" s="114" t="s">
        <v>8</v>
      </c>
      <c r="C3" s="114"/>
      <c r="D3" s="115" t="s">
        <v>292</v>
      </c>
      <c r="E3" s="116"/>
      <c r="F3" s="116"/>
      <c r="G3" s="117"/>
      <c r="H3" s="118" t="s">
        <v>100</v>
      </c>
      <c r="I3" s="118"/>
      <c r="J3" s="115" t="s">
        <v>294</v>
      </c>
      <c r="K3" s="116"/>
      <c r="L3" s="116"/>
      <c r="M3" s="116"/>
      <c r="N3" s="116"/>
      <c r="O3" s="19"/>
      <c r="P3" s="91" t="s">
        <v>2</v>
      </c>
      <c r="Q3" s="93"/>
      <c r="R3" s="121" t="s">
        <v>295</v>
      </c>
      <c r="S3" s="122"/>
      <c r="T3" s="122"/>
      <c r="U3" s="122"/>
      <c r="V3" s="123"/>
      <c r="W3" s="106" t="s">
        <v>99</v>
      </c>
      <c r="X3" s="107"/>
      <c r="Y3" s="107"/>
      <c r="Z3" s="127" t="s">
        <v>145</v>
      </c>
      <c r="AA3" s="128"/>
      <c r="AB3" s="129"/>
    </row>
    <row r="4" spans="2:37" ht="20.100000000000001" customHeight="1">
      <c r="B4" s="113" t="s">
        <v>3</v>
      </c>
      <c r="C4" s="113"/>
      <c r="D4" s="119" t="s">
        <v>293</v>
      </c>
      <c r="E4" s="120"/>
      <c r="F4" s="120"/>
      <c r="G4" s="130"/>
      <c r="H4" s="118"/>
      <c r="I4" s="118"/>
      <c r="J4" s="119"/>
      <c r="K4" s="120"/>
      <c r="L4" s="120"/>
      <c r="M4" s="120"/>
      <c r="N4" s="120"/>
      <c r="O4" s="25"/>
      <c r="P4" s="94"/>
      <c r="Q4" s="96"/>
      <c r="R4" s="124"/>
      <c r="S4" s="125"/>
      <c r="T4" s="125"/>
      <c r="U4" s="125"/>
      <c r="V4" s="126"/>
      <c r="W4" s="106" t="s">
        <v>98</v>
      </c>
      <c r="X4" s="107"/>
      <c r="Y4" s="107"/>
      <c r="Z4" s="127" t="s">
        <v>145</v>
      </c>
      <c r="AA4" s="128"/>
      <c r="AB4" s="129"/>
    </row>
    <row r="5" spans="2:37" ht="20.100000000000001" customHeight="1">
      <c r="B5" s="150" t="s">
        <v>4</v>
      </c>
      <c r="C5" s="150"/>
      <c r="D5" s="22" t="s">
        <v>5</v>
      </c>
      <c r="E5" s="109" t="s">
        <v>311</v>
      </c>
      <c r="F5" s="109"/>
      <c r="G5" s="109"/>
      <c r="H5" s="91" t="s">
        <v>97</v>
      </c>
      <c r="I5" s="92"/>
      <c r="J5" s="93"/>
      <c r="K5" s="151" t="s">
        <v>308</v>
      </c>
      <c r="L5" s="152"/>
      <c r="M5" s="152"/>
      <c r="N5" s="152"/>
      <c r="O5" s="153"/>
      <c r="P5" s="157" t="s">
        <v>96</v>
      </c>
      <c r="Q5" s="158"/>
      <c r="R5" s="161">
        <v>44952</v>
      </c>
      <c r="S5" s="162"/>
      <c r="T5" s="163"/>
      <c r="U5" s="94" t="s">
        <v>95</v>
      </c>
      <c r="V5" s="95"/>
      <c r="W5" s="96"/>
      <c r="X5" s="87" t="s">
        <v>94</v>
      </c>
      <c r="Y5" s="88"/>
      <c r="Z5" s="88">
        <v>165</v>
      </c>
      <c r="AA5" s="88"/>
      <c r="AB5" s="27" t="s">
        <v>93</v>
      </c>
    </row>
    <row r="6" spans="2:37" ht="20.100000000000001" customHeight="1">
      <c r="B6" s="150"/>
      <c r="C6" s="150"/>
      <c r="D6" s="22" t="s">
        <v>6</v>
      </c>
      <c r="E6" s="131" t="s">
        <v>296</v>
      </c>
      <c r="F6" s="131"/>
      <c r="G6" s="131"/>
      <c r="H6" s="94"/>
      <c r="I6" s="95"/>
      <c r="J6" s="96"/>
      <c r="K6" s="154"/>
      <c r="L6" s="155"/>
      <c r="M6" s="155"/>
      <c r="N6" s="155"/>
      <c r="O6" s="156"/>
      <c r="P6" s="159"/>
      <c r="Q6" s="160"/>
      <c r="R6" s="164"/>
      <c r="S6" s="165"/>
      <c r="T6" s="166"/>
      <c r="U6" s="106" t="s">
        <v>7</v>
      </c>
      <c r="V6" s="107"/>
      <c r="W6" s="108"/>
      <c r="X6" s="87" t="s">
        <v>255</v>
      </c>
      <c r="Y6" s="88"/>
      <c r="Z6" s="88"/>
      <c r="AA6" s="88"/>
      <c r="AB6" s="89"/>
    </row>
    <row r="7" spans="2:37" ht="19.05" customHeight="1">
      <c r="B7" s="132" t="s">
        <v>69</v>
      </c>
      <c r="C7" s="110" t="s">
        <v>83</v>
      </c>
      <c r="D7" s="112"/>
      <c r="E7" s="133">
        <v>341244.9</v>
      </c>
      <c r="F7" s="134"/>
      <c r="G7" s="135"/>
      <c r="H7" s="110" t="s">
        <v>92</v>
      </c>
      <c r="I7" s="111"/>
      <c r="J7" s="112"/>
      <c r="K7" s="136" t="s">
        <v>299</v>
      </c>
      <c r="L7" s="137"/>
      <c r="M7" s="146" t="s">
        <v>91</v>
      </c>
      <c r="N7" s="147"/>
      <c r="O7" s="110" t="s">
        <v>74</v>
      </c>
      <c r="P7" s="112"/>
      <c r="Q7" s="138" t="s">
        <v>303</v>
      </c>
      <c r="R7" s="139"/>
      <c r="S7" s="97" t="s">
        <v>90</v>
      </c>
      <c r="T7" s="110" t="s">
        <v>89</v>
      </c>
      <c r="U7" s="111"/>
      <c r="V7" s="111"/>
      <c r="W7" s="112"/>
      <c r="X7" s="21" t="s">
        <v>65</v>
      </c>
      <c r="Y7" s="44" t="s">
        <v>88</v>
      </c>
      <c r="Z7" s="43" t="s">
        <v>64</v>
      </c>
      <c r="AA7" s="113" t="s">
        <v>87</v>
      </c>
      <c r="AB7" s="113"/>
      <c r="AD7" s="5"/>
      <c r="AE7" s="2">
        <f>INT(E7/10000)</f>
        <v>34</v>
      </c>
      <c r="AF7" s="2">
        <f>INT(E7/100)-AE7*100</f>
        <v>12</v>
      </c>
      <c r="AG7" s="63">
        <f>E7-AE7*10000-AF7*100</f>
        <v>44.900000000023283</v>
      </c>
      <c r="AH7" s="64">
        <f>ROUND(AE7+AF7/60+AG7/60/60,5)</f>
        <v>34.212470000000003</v>
      </c>
      <c r="AI7" s="64" t="str">
        <f>TEXT(AH7,"0.00000")</f>
        <v>34.21247</v>
      </c>
    </row>
    <row r="8" spans="2:37" ht="19.05" customHeight="1">
      <c r="B8" s="94"/>
      <c r="C8" s="140" t="s">
        <v>80</v>
      </c>
      <c r="D8" s="141"/>
      <c r="E8" s="133">
        <v>1312210.7</v>
      </c>
      <c r="F8" s="142"/>
      <c r="G8" s="143"/>
      <c r="H8" s="140" t="s">
        <v>86</v>
      </c>
      <c r="I8" s="144"/>
      <c r="J8" s="141"/>
      <c r="K8" s="145"/>
      <c r="L8" s="84"/>
      <c r="M8" s="146"/>
      <c r="N8" s="147"/>
      <c r="O8" s="140" t="s">
        <v>85</v>
      </c>
      <c r="P8" s="141"/>
      <c r="Q8" s="83"/>
      <c r="R8" s="84"/>
      <c r="S8" s="98"/>
      <c r="T8" s="85" t="s">
        <v>84</v>
      </c>
      <c r="U8" s="106" t="s">
        <v>129</v>
      </c>
      <c r="V8" s="107"/>
      <c r="W8" s="108"/>
      <c r="X8" s="70"/>
      <c r="Y8" s="70"/>
      <c r="Z8" s="70" t="s">
        <v>305</v>
      </c>
      <c r="AA8" s="105"/>
      <c r="AB8" s="105"/>
      <c r="AD8" s="41"/>
      <c r="AE8" s="2">
        <f>INT(E8/10000)</f>
        <v>131</v>
      </c>
      <c r="AF8" s="2">
        <f>INT(E8/100)-AE8*100</f>
        <v>22</v>
      </c>
      <c r="AG8" s="63">
        <f>E8-AE8*10000-AF8*100</f>
        <v>10.699999999953434</v>
      </c>
      <c r="AH8" s="64">
        <f>ROUND(AE8+AF8/60+AG8/60/60,5)</f>
        <v>131.36964</v>
      </c>
      <c r="AI8" s="64" t="str">
        <f>TEXT(AH8,"0.00000")</f>
        <v>131.36964</v>
      </c>
    </row>
    <row r="9" spans="2:37" ht="19.05" customHeight="1">
      <c r="B9" s="167" t="s">
        <v>61</v>
      </c>
      <c r="C9" s="140" t="s">
        <v>83</v>
      </c>
      <c r="D9" s="141"/>
      <c r="E9" s="133">
        <v>341241</v>
      </c>
      <c r="F9" s="142"/>
      <c r="G9" s="143"/>
      <c r="H9" s="168" t="s">
        <v>266</v>
      </c>
      <c r="I9" s="169"/>
      <c r="J9" s="169"/>
      <c r="K9" s="83" t="s">
        <v>300</v>
      </c>
      <c r="L9" s="84"/>
      <c r="M9" s="146"/>
      <c r="N9" s="147"/>
      <c r="O9" s="140" t="s">
        <v>82</v>
      </c>
      <c r="P9" s="141"/>
      <c r="Q9" s="170"/>
      <c r="R9" s="170"/>
      <c r="S9" s="98"/>
      <c r="T9" s="90"/>
      <c r="U9" s="106" t="s">
        <v>81</v>
      </c>
      <c r="V9" s="107"/>
      <c r="W9" s="108"/>
      <c r="X9" s="70"/>
      <c r="Y9" s="70"/>
      <c r="Z9" s="70" t="s">
        <v>305</v>
      </c>
      <c r="AA9" s="105"/>
      <c r="AB9" s="105"/>
      <c r="AD9" s="41"/>
    </row>
    <row r="10" spans="2:37" ht="19.05" customHeight="1">
      <c r="B10" s="110"/>
      <c r="C10" s="140" t="s">
        <v>80</v>
      </c>
      <c r="D10" s="141"/>
      <c r="E10" s="133">
        <v>1312206.8</v>
      </c>
      <c r="F10" s="142"/>
      <c r="G10" s="143"/>
      <c r="H10" s="140" t="s">
        <v>79</v>
      </c>
      <c r="I10" s="144"/>
      <c r="J10" s="141"/>
      <c r="K10" s="83" t="s">
        <v>301</v>
      </c>
      <c r="L10" s="84"/>
      <c r="M10" s="148"/>
      <c r="N10" s="149"/>
      <c r="O10" s="140" t="s">
        <v>19</v>
      </c>
      <c r="P10" s="141"/>
      <c r="Q10" s="105"/>
      <c r="R10" s="105"/>
      <c r="S10" s="98"/>
      <c r="T10" s="86"/>
      <c r="U10" s="106" t="s">
        <v>78</v>
      </c>
      <c r="V10" s="107"/>
      <c r="W10" s="108"/>
      <c r="X10" s="70"/>
      <c r="Y10" s="70"/>
      <c r="Z10" s="70" t="s">
        <v>305</v>
      </c>
      <c r="AA10" s="105"/>
      <c r="AB10" s="105"/>
      <c r="AD10" s="41"/>
    </row>
    <row r="11" spans="2:37" ht="19.05" customHeight="1">
      <c r="B11" s="140" t="s">
        <v>77</v>
      </c>
      <c r="C11" s="144"/>
      <c r="D11" s="141"/>
      <c r="E11" s="83" t="s">
        <v>297</v>
      </c>
      <c r="F11" s="171"/>
      <c r="G11" s="84"/>
      <c r="H11" s="140" t="s">
        <v>76</v>
      </c>
      <c r="I11" s="144"/>
      <c r="J11" s="141"/>
      <c r="K11" s="83" t="s">
        <v>301</v>
      </c>
      <c r="L11" s="84"/>
      <c r="M11" s="172" t="s">
        <v>75</v>
      </c>
      <c r="N11" s="173"/>
      <c r="O11" s="140" t="s">
        <v>74</v>
      </c>
      <c r="P11" s="141"/>
      <c r="Q11" s="174"/>
      <c r="R11" s="174"/>
      <c r="S11" s="98"/>
      <c r="T11" s="42" t="s">
        <v>73</v>
      </c>
      <c r="U11" s="106" t="s">
        <v>72</v>
      </c>
      <c r="V11" s="107"/>
      <c r="W11" s="108"/>
      <c r="X11" s="70"/>
      <c r="Y11" s="70"/>
      <c r="Z11" s="70" t="s">
        <v>305</v>
      </c>
      <c r="AA11" s="105"/>
      <c r="AB11" s="105"/>
      <c r="AD11" s="41"/>
    </row>
    <row r="12" spans="2:37" ht="19.05" customHeight="1">
      <c r="B12" s="140" t="s">
        <v>71</v>
      </c>
      <c r="C12" s="144"/>
      <c r="D12" s="141"/>
      <c r="E12" s="83"/>
      <c r="F12" s="171"/>
      <c r="G12" s="27" t="s">
        <v>32</v>
      </c>
      <c r="H12" s="173" t="s">
        <v>70</v>
      </c>
      <c r="I12" s="97" t="s">
        <v>69</v>
      </c>
      <c r="J12" s="31" t="s">
        <v>60</v>
      </c>
      <c r="K12" s="83" t="s">
        <v>302</v>
      </c>
      <c r="L12" s="84"/>
      <c r="M12" s="148"/>
      <c r="N12" s="149"/>
      <c r="O12" s="140" t="s">
        <v>19</v>
      </c>
      <c r="P12" s="141"/>
      <c r="Q12" s="176"/>
      <c r="R12" s="176"/>
      <c r="S12" s="98"/>
      <c r="T12" s="85" t="s">
        <v>57</v>
      </c>
      <c r="U12" s="106" t="s">
        <v>56</v>
      </c>
      <c r="V12" s="107"/>
      <c r="W12" s="108"/>
      <c r="X12" s="70"/>
      <c r="Y12" s="70"/>
      <c r="Z12" s="70" t="s">
        <v>305</v>
      </c>
      <c r="AA12" s="105"/>
      <c r="AB12" s="105"/>
      <c r="AD12" s="41"/>
    </row>
    <row r="13" spans="2:37" ht="19.05" customHeight="1">
      <c r="B13" s="167" t="s">
        <v>68</v>
      </c>
      <c r="C13" s="177"/>
      <c r="D13" s="178"/>
      <c r="E13" s="83">
        <v>50.7</v>
      </c>
      <c r="F13" s="171"/>
      <c r="G13" s="27" t="s">
        <v>236</v>
      </c>
      <c r="H13" s="147"/>
      <c r="I13" s="175"/>
      <c r="J13" s="31" t="s">
        <v>54</v>
      </c>
      <c r="K13" s="70">
        <v>0</v>
      </c>
      <c r="L13" s="29" t="s">
        <v>67</v>
      </c>
      <c r="M13" s="179" t="s">
        <v>66</v>
      </c>
      <c r="N13" s="180"/>
      <c r="O13" s="181"/>
      <c r="P13" s="21" t="s">
        <v>65</v>
      </c>
      <c r="Q13" s="24" t="s">
        <v>64</v>
      </c>
      <c r="R13" s="21" t="s">
        <v>19</v>
      </c>
      <c r="S13" s="98"/>
      <c r="T13" s="86"/>
      <c r="U13" s="106" t="s">
        <v>130</v>
      </c>
      <c r="V13" s="107"/>
      <c r="W13" s="108"/>
      <c r="X13" s="70"/>
      <c r="Y13" s="70"/>
      <c r="Z13" s="70" t="s">
        <v>305</v>
      </c>
      <c r="AA13" s="105"/>
      <c r="AB13" s="105"/>
      <c r="AD13" s="41"/>
      <c r="AF13" s="11"/>
      <c r="AG13" s="10"/>
      <c r="AH13" s="10"/>
      <c r="AI13" s="10"/>
      <c r="AJ13" s="12"/>
      <c r="AK13" s="8"/>
    </row>
    <row r="14" spans="2:37" ht="19.05" customHeight="1">
      <c r="B14" s="167" t="s">
        <v>63</v>
      </c>
      <c r="C14" s="177"/>
      <c r="D14" s="178"/>
      <c r="E14" s="182">
        <v>6090</v>
      </c>
      <c r="F14" s="183"/>
      <c r="G14" s="20" t="s">
        <v>62</v>
      </c>
      <c r="H14" s="147"/>
      <c r="I14" s="97" t="s">
        <v>61</v>
      </c>
      <c r="J14" s="31" t="s">
        <v>60</v>
      </c>
      <c r="K14" s="83" t="s">
        <v>302</v>
      </c>
      <c r="L14" s="84"/>
      <c r="M14" s="97" t="s">
        <v>59</v>
      </c>
      <c r="N14" s="106" t="s">
        <v>58</v>
      </c>
      <c r="O14" s="108"/>
      <c r="P14" s="71" t="s">
        <v>316</v>
      </c>
      <c r="Q14" s="70">
        <v>41</v>
      </c>
      <c r="R14" s="69"/>
      <c r="S14" s="98"/>
      <c r="T14" s="85" t="s">
        <v>47</v>
      </c>
      <c r="U14" s="106" t="s">
        <v>131</v>
      </c>
      <c r="V14" s="107"/>
      <c r="W14" s="108"/>
      <c r="X14" s="70"/>
      <c r="Y14" s="70"/>
      <c r="Z14" s="70" t="s">
        <v>305</v>
      </c>
      <c r="AA14" s="105"/>
      <c r="AB14" s="105"/>
      <c r="AD14" s="41"/>
      <c r="AF14" s="11"/>
      <c r="AG14" s="10"/>
      <c r="AH14" s="10"/>
      <c r="AI14" s="10"/>
      <c r="AJ14" s="12"/>
      <c r="AK14" s="8"/>
    </row>
    <row r="15" spans="2:37" ht="19.05" customHeight="1">
      <c r="B15" s="34"/>
      <c r="C15" s="140" t="s">
        <v>55</v>
      </c>
      <c r="D15" s="141"/>
      <c r="E15" s="83">
        <v>9.25</v>
      </c>
      <c r="F15" s="171"/>
      <c r="G15" s="27" t="s">
        <v>32</v>
      </c>
      <c r="H15" s="149"/>
      <c r="I15" s="175"/>
      <c r="J15" s="33" t="s">
        <v>54</v>
      </c>
      <c r="K15" s="73">
        <v>0</v>
      </c>
      <c r="L15" s="35" t="s">
        <v>53</v>
      </c>
      <c r="M15" s="98"/>
      <c r="N15" s="106" t="s">
        <v>52</v>
      </c>
      <c r="O15" s="108"/>
      <c r="P15" s="71" t="s">
        <v>304</v>
      </c>
      <c r="Q15" s="70"/>
      <c r="R15" s="69"/>
      <c r="S15" s="98"/>
      <c r="T15" s="90"/>
      <c r="U15" s="91" t="s">
        <v>45</v>
      </c>
      <c r="V15" s="92"/>
      <c r="W15" s="93"/>
      <c r="X15" s="74"/>
      <c r="Y15" s="70"/>
      <c r="Z15" s="70"/>
      <c r="AA15" s="105"/>
      <c r="AB15" s="105"/>
      <c r="AD15" s="41"/>
      <c r="AF15" s="11"/>
      <c r="AG15" s="10"/>
      <c r="AH15" s="10"/>
      <c r="AI15" s="10"/>
      <c r="AJ15" s="12"/>
      <c r="AK15" s="8"/>
    </row>
    <row r="16" spans="2:37" ht="19.05" customHeight="1">
      <c r="B16" s="98" t="s">
        <v>51</v>
      </c>
      <c r="C16" s="167" t="s">
        <v>50</v>
      </c>
      <c r="D16" s="178"/>
      <c r="E16" s="83">
        <v>3</v>
      </c>
      <c r="F16" s="171"/>
      <c r="G16" s="23" t="s">
        <v>32</v>
      </c>
      <c r="H16" s="97" t="s">
        <v>49</v>
      </c>
      <c r="I16" s="140" t="s">
        <v>35</v>
      </c>
      <c r="J16" s="141"/>
      <c r="K16" s="70" t="s">
        <v>298</v>
      </c>
      <c r="L16" s="29" t="s">
        <v>27</v>
      </c>
      <c r="M16" s="98"/>
      <c r="N16" s="106" t="s">
        <v>48</v>
      </c>
      <c r="O16" s="108"/>
      <c r="P16" s="71"/>
      <c r="Q16" s="70"/>
      <c r="R16" s="69"/>
      <c r="S16" s="98"/>
      <c r="T16" s="90"/>
      <c r="U16" s="94"/>
      <c r="V16" s="95"/>
      <c r="W16" s="96"/>
      <c r="X16" s="70"/>
      <c r="Y16" s="70"/>
      <c r="Z16" s="70"/>
      <c r="AA16" s="105"/>
      <c r="AB16" s="105"/>
      <c r="AD16" s="41"/>
      <c r="AF16" s="11"/>
      <c r="AG16" s="10"/>
      <c r="AH16" s="10"/>
      <c r="AI16" s="10"/>
      <c r="AJ16" s="12"/>
      <c r="AK16" s="8"/>
    </row>
    <row r="17" spans="2:37" ht="19.05" customHeight="1">
      <c r="B17" s="98"/>
      <c r="C17" s="110"/>
      <c r="D17" s="112"/>
      <c r="E17" s="83">
        <v>3</v>
      </c>
      <c r="F17" s="171"/>
      <c r="G17" s="23" t="s">
        <v>32</v>
      </c>
      <c r="H17" s="98"/>
      <c r="I17" s="167" t="s">
        <v>31</v>
      </c>
      <c r="J17" s="178"/>
      <c r="K17" s="70" t="s">
        <v>298</v>
      </c>
      <c r="L17" s="29" t="s">
        <v>27</v>
      </c>
      <c r="M17" s="98"/>
      <c r="N17" s="106" t="s">
        <v>46</v>
      </c>
      <c r="O17" s="108"/>
      <c r="P17" s="71"/>
      <c r="Q17" s="70"/>
      <c r="R17" s="69"/>
      <c r="S17" s="98"/>
      <c r="T17" s="90"/>
      <c r="U17" s="106" t="s">
        <v>41</v>
      </c>
      <c r="V17" s="107"/>
      <c r="W17" s="108"/>
      <c r="X17" s="70"/>
      <c r="Y17" s="70"/>
      <c r="Z17" s="71" t="s">
        <v>305</v>
      </c>
      <c r="AA17" s="83"/>
      <c r="AB17" s="84"/>
      <c r="AD17" s="41"/>
      <c r="AF17" s="11"/>
      <c r="AG17" s="10"/>
      <c r="AH17" s="10"/>
      <c r="AI17" s="10"/>
      <c r="AJ17" s="9"/>
      <c r="AK17" s="8"/>
    </row>
    <row r="18" spans="2:37" ht="19.05" customHeight="1">
      <c r="B18" s="32"/>
      <c r="C18" s="140" t="s">
        <v>44</v>
      </c>
      <c r="D18" s="141"/>
      <c r="E18" s="83">
        <v>3.25</v>
      </c>
      <c r="F18" s="171"/>
      <c r="G18" s="23" t="s">
        <v>32</v>
      </c>
      <c r="H18" s="98"/>
      <c r="I18" s="110"/>
      <c r="J18" s="112"/>
      <c r="K18" s="70" t="s">
        <v>298</v>
      </c>
      <c r="L18" s="29" t="s">
        <v>43</v>
      </c>
      <c r="M18" s="98"/>
      <c r="N18" s="106" t="s">
        <v>42</v>
      </c>
      <c r="O18" s="108"/>
      <c r="P18" s="71"/>
      <c r="Q18" s="70"/>
      <c r="R18" s="69"/>
      <c r="S18" s="98"/>
      <c r="T18" s="90"/>
      <c r="U18" s="94" t="s">
        <v>38</v>
      </c>
      <c r="V18" s="95"/>
      <c r="W18" s="96"/>
      <c r="X18" s="75"/>
      <c r="Y18" s="75"/>
      <c r="Z18" s="72" t="s">
        <v>305</v>
      </c>
      <c r="AA18" s="105"/>
      <c r="AB18" s="105"/>
      <c r="AD18" s="41"/>
      <c r="AF18" s="11"/>
      <c r="AG18" s="10"/>
      <c r="AH18" s="10"/>
      <c r="AI18" s="10"/>
      <c r="AJ18" s="9"/>
      <c r="AK18" s="8"/>
    </row>
    <row r="19" spans="2:37" ht="19.05" customHeight="1">
      <c r="B19" s="98" t="s">
        <v>40</v>
      </c>
      <c r="C19" s="110" t="s">
        <v>39</v>
      </c>
      <c r="D19" s="112"/>
      <c r="E19" s="83" t="s">
        <v>298</v>
      </c>
      <c r="F19" s="171"/>
      <c r="G19" s="26" t="s">
        <v>32</v>
      </c>
      <c r="H19" s="175"/>
      <c r="I19" s="140" t="s">
        <v>28</v>
      </c>
      <c r="J19" s="141"/>
      <c r="K19" s="70" t="s">
        <v>298</v>
      </c>
      <c r="L19" s="29" t="s">
        <v>27</v>
      </c>
      <c r="M19" s="98"/>
      <c r="N19" s="106"/>
      <c r="O19" s="108"/>
      <c r="P19" s="71"/>
      <c r="Q19" s="70"/>
      <c r="R19" s="69"/>
      <c r="S19" s="98"/>
      <c r="T19" s="85" t="s">
        <v>34</v>
      </c>
      <c r="U19" s="106" t="s">
        <v>132</v>
      </c>
      <c r="V19" s="107"/>
      <c r="W19" s="108"/>
      <c r="X19" s="75"/>
      <c r="Y19" s="75"/>
      <c r="Z19" s="70" t="s">
        <v>305</v>
      </c>
      <c r="AA19" s="105"/>
      <c r="AB19" s="105"/>
      <c r="AD19" s="41"/>
    </row>
    <row r="20" spans="2:37" ht="19.05" customHeight="1">
      <c r="B20" s="98"/>
      <c r="C20" s="140" t="s">
        <v>37</v>
      </c>
      <c r="D20" s="141"/>
      <c r="E20" s="83" t="s">
        <v>298</v>
      </c>
      <c r="F20" s="171"/>
      <c r="G20" s="27" t="s">
        <v>32</v>
      </c>
      <c r="H20" s="97" t="s">
        <v>36</v>
      </c>
      <c r="I20" s="140" t="s">
        <v>35</v>
      </c>
      <c r="J20" s="141"/>
      <c r="K20" s="75" t="s">
        <v>298</v>
      </c>
      <c r="L20" s="36" t="s">
        <v>27</v>
      </c>
      <c r="M20" s="98"/>
      <c r="N20" s="106"/>
      <c r="O20" s="108"/>
      <c r="P20" s="71"/>
      <c r="Q20" s="69"/>
      <c r="R20" s="69"/>
      <c r="S20" s="98"/>
      <c r="T20" s="90"/>
      <c r="U20" s="106" t="s">
        <v>30</v>
      </c>
      <c r="V20" s="107"/>
      <c r="W20" s="108"/>
      <c r="X20" s="75"/>
      <c r="Y20" s="75"/>
      <c r="Z20" s="70" t="s">
        <v>305</v>
      </c>
      <c r="AA20" s="105"/>
      <c r="AB20" s="105"/>
      <c r="AD20" s="41"/>
    </row>
    <row r="21" spans="2:37" ht="19.05" customHeight="1">
      <c r="B21" s="175"/>
      <c r="C21" s="140" t="s">
        <v>33</v>
      </c>
      <c r="D21" s="141"/>
      <c r="E21" s="83">
        <v>4.5</v>
      </c>
      <c r="F21" s="171"/>
      <c r="G21" s="27" t="s">
        <v>32</v>
      </c>
      <c r="H21" s="98"/>
      <c r="I21" s="140" t="s">
        <v>31</v>
      </c>
      <c r="J21" s="141"/>
      <c r="K21" s="70" t="s">
        <v>298</v>
      </c>
      <c r="L21" s="28" t="s">
        <v>27</v>
      </c>
      <c r="M21" s="98"/>
      <c r="N21" s="106"/>
      <c r="O21" s="108"/>
      <c r="P21" s="71"/>
      <c r="Q21" s="69"/>
      <c r="R21" s="69"/>
      <c r="S21" s="98"/>
      <c r="T21" s="90"/>
      <c r="U21" s="106" t="s">
        <v>26</v>
      </c>
      <c r="V21" s="107"/>
      <c r="W21" s="108"/>
      <c r="X21" s="75"/>
      <c r="Y21" s="75"/>
      <c r="Z21" s="70" t="s">
        <v>305</v>
      </c>
      <c r="AA21" s="105"/>
      <c r="AB21" s="105"/>
      <c r="AD21" s="41"/>
    </row>
    <row r="22" spans="2:37" ht="19.05" customHeight="1">
      <c r="B22" s="33"/>
      <c r="C22" s="37" t="s">
        <v>29</v>
      </c>
      <c r="D22" s="38"/>
      <c r="E22" s="184" t="s">
        <v>298</v>
      </c>
      <c r="F22" s="184"/>
      <c r="G22" s="184"/>
      <c r="H22" s="175"/>
      <c r="I22" s="140" t="s">
        <v>28</v>
      </c>
      <c r="J22" s="141"/>
      <c r="K22" s="73" t="s">
        <v>298</v>
      </c>
      <c r="L22" s="35" t="s">
        <v>27</v>
      </c>
      <c r="M22" s="87"/>
      <c r="N22" s="88"/>
      <c r="O22" s="88"/>
      <c r="P22" s="89"/>
      <c r="Q22" s="87"/>
      <c r="R22" s="89"/>
      <c r="S22" s="98"/>
      <c r="T22" s="90"/>
      <c r="U22" s="106" t="s">
        <v>133</v>
      </c>
      <c r="V22" s="107"/>
      <c r="W22" s="108"/>
      <c r="X22" s="75"/>
      <c r="Y22" s="75"/>
      <c r="Z22" s="70" t="s">
        <v>305</v>
      </c>
      <c r="AA22" s="105"/>
      <c r="AB22" s="105"/>
      <c r="AD22" s="41"/>
    </row>
    <row r="23" spans="2:37" ht="19.05" customHeight="1">
      <c r="B23" s="98" t="s">
        <v>25</v>
      </c>
      <c r="C23" s="37" t="s">
        <v>24</v>
      </c>
      <c r="D23" s="38"/>
      <c r="E23" s="189" t="s">
        <v>298</v>
      </c>
      <c r="F23" s="189"/>
      <c r="G23" s="189"/>
      <c r="H23" s="97" t="s">
        <v>23</v>
      </c>
      <c r="I23" s="140" t="s">
        <v>22</v>
      </c>
      <c r="J23" s="141"/>
      <c r="K23" s="140" t="s">
        <v>21</v>
      </c>
      <c r="L23" s="141"/>
      <c r="M23" s="106" t="s">
        <v>20</v>
      </c>
      <c r="N23" s="107"/>
      <c r="O23" s="107"/>
      <c r="P23" s="108"/>
      <c r="Q23" s="106" t="s">
        <v>19</v>
      </c>
      <c r="R23" s="108"/>
      <c r="S23" s="99" t="s">
        <v>135</v>
      </c>
      <c r="T23" s="100"/>
      <c r="U23" s="106" t="s">
        <v>134</v>
      </c>
      <c r="V23" s="107"/>
      <c r="W23" s="108"/>
      <c r="X23" s="75"/>
      <c r="Y23" s="75"/>
      <c r="Z23" s="70" t="s">
        <v>305</v>
      </c>
      <c r="AA23" s="105"/>
      <c r="AB23" s="105"/>
      <c r="AD23" s="41"/>
    </row>
    <row r="24" spans="2:37" ht="19.05" customHeight="1">
      <c r="B24" s="98"/>
      <c r="C24" s="97" t="s">
        <v>18</v>
      </c>
      <c r="D24" s="106" t="s">
        <v>17</v>
      </c>
      <c r="E24" s="107"/>
      <c r="F24" s="185" t="s">
        <v>298</v>
      </c>
      <c r="G24" s="186"/>
      <c r="H24" s="98"/>
      <c r="I24" s="83"/>
      <c r="J24" s="84"/>
      <c r="K24" s="83"/>
      <c r="L24" s="84"/>
      <c r="M24" s="83"/>
      <c r="N24" s="171"/>
      <c r="O24" s="171"/>
      <c r="P24" s="84"/>
      <c r="Q24" s="83"/>
      <c r="R24" s="84"/>
      <c r="S24" s="101"/>
      <c r="T24" s="102"/>
      <c r="U24" s="106"/>
      <c r="V24" s="107"/>
      <c r="W24" s="108"/>
      <c r="X24" s="70"/>
      <c r="Y24" s="70"/>
      <c r="Z24" s="70"/>
      <c r="AA24" s="105"/>
      <c r="AB24" s="105"/>
      <c r="AD24" s="41"/>
    </row>
    <row r="25" spans="2:37" ht="19.05" customHeight="1">
      <c r="B25" s="98"/>
      <c r="C25" s="98"/>
      <c r="D25" s="187" t="s">
        <v>16</v>
      </c>
      <c r="E25" s="188"/>
      <c r="F25" s="185" t="s">
        <v>298</v>
      </c>
      <c r="G25" s="186"/>
      <c r="H25" s="98"/>
      <c r="I25" s="83"/>
      <c r="J25" s="84"/>
      <c r="K25" s="83"/>
      <c r="L25" s="84"/>
      <c r="M25" s="83"/>
      <c r="N25" s="171"/>
      <c r="O25" s="171"/>
      <c r="P25" s="84"/>
      <c r="Q25" s="83"/>
      <c r="R25" s="84"/>
      <c r="S25" s="101"/>
      <c r="T25" s="102"/>
      <c r="U25" s="106"/>
      <c r="V25" s="107"/>
      <c r="W25" s="108"/>
      <c r="X25" s="70"/>
      <c r="Y25" s="70"/>
      <c r="Z25" s="70"/>
      <c r="AA25" s="105"/>
      <c r="AB25" s="105"/>
      <c r="AD25" s="41"/>
    </row>
    <row r="26" spans="2:37" ht="19.05" customHeight="1">
      <c r="B26" s="98"/>
      <c r="C26" s="98"/>
      <c r="D26" s="106" t="s">
        <v>15</v>
      </c>
      <c r="E26" s="107"/>
      <c r="F26" s="185" t="s">
        <v>298</v>
      </c>
      <c r="G26" s="186"/>
      <c r="H26" s="98"/>
      <c r="I26" s="83"/>
      <c r="J26" s="84"/>
      <c r="K26" s="83"/>
      <c r="L26" s="84"/>
      <c r="M26" s="83"/>
      <c r="N26" s="171"/>
      <c r="O26" s="171"/>
      <c r="P26" s="84"/>
      <c r="Q26" s="83"/>
      <c r="R26" s="84"/>
      <c r="S26" s="103"/>
      <c r="T26" s="104"/>
      <c r="U26" s="106"/>
      <c r="V26" s="107"/>
      <c r="W26" s="108"/>
      <c r="X26" s="70"/>
      <c r="Y26" s="70"/>
      <c r="Z26" s="70"/>
      <c r="AA26" s="105"/>
      <c r="AB26" s="105"/>
      <c r="AD26" s="41"/>
    </row>
    <row r="27" spans="2:37" ht="19.05" customHeight="1">
      <c r="B27" s="39"/>
      <c r="C27" s="175"/>
      <c r="D27" s="187" t="s">
        <v>14</v>
      </c>
      <c r="E27" s="188"/>
      <c r="F27" s="185" t="s">
        <v>298</v>
      </c>
      <c r="G27" s="186"/>
      <c r="H27" s="175"/>
      <c r="I27" s="83"/>
      <c r="J27" s="84"/>
      <c r="K27" s="83"/>
      <c r="L27" s="84"/>
      <c r="M27" s="83"/>
      <c r="N27" s="171"/>
      <c r="O27" s="171"/>
      <c r="P27" s="84"/>
      <c r="Q27" s="83"/>
      <c r="R27" s="84"/>
      <c r="S27" s="101" t="s">
        <v>13</v>
      </c>
      <c r="T27" s="102"/>
      <c r="U27" s="106" t="s">
        <v>12</v>
      </c>
      <c r="V27" s="107"/>
      <c r="W27" s="108"/>
      <c r="X27" s="70"/>
      <c r="Y27" s="70"/>
      <c r="Z27" s="70" t="s">
        <v>305</v>
      </c>
      <c r="AA27" s="105"/>
      <c r="AB27" s="105"/>
      <c r="AD27" s="41"/>
    </row>
    <row r="28" spans="2:37" ht="19.05" customHeight="1">
      <c r="B28" s="37" t="s">
        <v>11</v>
      </c>
      <c r="C28" s="40"/>
      <c r="D28" s="38"/>
      <c r="E28" s="190" t="s">
        <v>262</v>
      </c>
      <c r="F28" s="191"/>
      <c r="G28" s="191"/>
      <c r="H28" s="191"/>
      <c r="I28" s="191"/>
      <c r="J28" s="191"/>
      <c r="K28" s="192"/>
      <c r="L28" s="193"/>
      <c r="M28" s="193"/>
      <c r="N28" s="193"/>
      <c r="O28" s="193"/>
      <c r="P28" s="193"/>
      <c r="Q28" s="193"/>
      <c r="R28" s="194"/>
      <c r="S28" s="103"/>
      <c r="T28" s="104"/>
      <c r="U28" s="106" t="s">
        <v>10</v>
      </c>
      <c r="V28" s="107"/>
      <c r="W28" s="108"/>
      <c r="X28" s="70"/>
      <c r="Y28" s="70"/>
      <c r="Z28" s="70" t="s">
        <v>305</v>
      </c>
      <c r="AA28" s="105"/>
      <c r="AB28" s="105"/>
      <c r="AD28" s="41"/>
    </row>
    <row r="29" spans="2:37" ht="15" customHeight="1">
      <c r="B29" s="3"/>
      <c r="C29" s="3" t="s">
        <v>285</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c r="J31" s="3"/>
      <c r="W31" s="7"/>
      <c r="X31" s="7"/>
      <c r="Y31" s="7"/>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J3:N4"/>
    <mergeCell ref="P3:Q4"/>
    <mergeCell ref="R3:V4"/>
    <mergeCell ref="Z3:AB3"/>
    <mergeCell ref="B4:C4"/>
    <mergeCell ref="D4:G4"/>
    <mergeCell ref="Z4:AB4"/>
    <mergeCell ref="W4:Y4"/>
    <mergeCell ref="W3:Y3"/>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63"/>
  <sheetViews>
    <sheetView showGridLines="0" showZeros="0" view="pageBreakPreview" zoomScale="90" zoomScaleNormal="100" zoomScaleSheetLayoutView="90" workbookViewId="0"/>
  </sheetViews>
  <sheetFormatPr defaultColWidth="9" defaultRowHeight="12"/>
  <cols>
    <col min="1" max="1" width="1.6640625" style="4" customWidth="1"/>
    <col min="2" max="2" width="5.6640625" style="4" bestFit="1" customWidth="1"/>
    <col min="3" max="3" width="7" style="4" bestFit="1" customWidth="1"/>
    <col min="4" max="5" width="5.88671875" style="4" customWidth="1"/>
    <col min="6" max="14" width="4.109375" style="4" customWidth="1"/>
    <col min="15" max="26" width="4.44140625" style="4" customWidth="1"/>
    <col min="27" max="36" width="4.109375" style="4" customWidth="1"/>
    <col min="37" max="40" width="3.21875" style="4" customWidth="1"/>
    <col min="41" max="41" width="1.33203125" style="4" customWidth="1"/>
    <col min="42" max="16384" width="9" style="4"/>
  </cols>
  <sheetData>
    <row r="2" spans="2:40" ht="8.25" customHeight="1"/>
    <row r="3" spans="2:40" ht="25.05" customHeight="1">
      <c r="B3" s="265" t="s">
        <v>138</v>
      </c>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c r="AM3" s="265"/>
      <c r="AN3" s="265"/>
    </row>
    <row r="4" spans="2:40" ht="20.100000000000001" customHeight="1">
      <c r="B4" s="266" t="s">
        <v>126</v>
      </c>
      <c r="C4" s="266"/>
      <c r="D4" s="266"/>
      <c r="E4" s="267" t="s">
        <v>312</v>
      </c>
      <c r="F4" s="268"/>
      <c r="G4" s="268"/>
      <c r="H4" s="268"/>
      <c r="I4" s="269"/>
      <c r="J4" s="270" t="s">
        <v>125</v>
      </c>
      <c r="K4" s="270"/>
      <c r="L4" s="270"/>
      <c r="M4" s="271" t="s">
        <v>313</v>
      </c>
      <c r="N4" s="272"/>
      <c r="O4" s="272"/>
      <c r="P4" s="272"/>
      <c r="Q4" s="272"/>
      <c r="R4" s="273"/>
      <c r="S4" s="278" t="s">
        <v>97</v>
      </c>
      <c r="T4" s="278"/>
      <c r="U4" s="278"/>
      <c r="V4" s="278"/>
      <c r="W4" s="278"/>
      <c r="X4" s="278"/>
      <c r="Y4" s="213" t="s">
        <v>315</v>
      </c>
      <c r="Z4" s="214"/>
      <c r="AA4" s="214"/>
      <c r="AB4" s="214"/>
      <c r="AC4" s="214"/>
      <c r="AD4" s="215"/>
      <c r="AE4" s="219" t="s">
        <v>96</v>
      </c>
      <c r="AF4" s="219"/>
      <c r="AG4" s="219"/>
      <c r="AH4" s="219"/>
      <c r="AI4" s="212">
        <v>44952</v>
      </c>
      <c r="AJ4" s="212"/>
      <c r="AK4" s="212"/>
      <c r="AL4" s="212"/>
      <c r="AM4" s="212"/>
      <c r="AN4" s="212"/>
    </row>
    <row r="5" spans="2:40" ht="20.100000000000001" customHeight="1">
      <c r="B5" s="274" t="s">
        <v>0</v>
      </c>
      <c r="C5" s="274"/>
      <c r="D5" s="274"/>
      <c r="E5" s="275" t="s">
        <v>317</v>
      </c>
      <c r="F5" s="276"/>
      <c r="G5" s="276"/>
      <c r="H5" s="276"/>
      <c r="I5" s="277"/>
      <c r="J5" s="232" t="s">
        <v>1</v>
      </c>
      <c r="K5" s="232"/>
      <c r="L5" s="232"/>
      <c r="M5" s="271" t="s">
        <v>314</v>
      </c>
      <c r="N5" s="272"/>
      <c r="O5" s="272"/>
      <c r="P5" s="272"/>
      <c r="Q5" s="272"/>
      <c r="R5" s="273"/>
      <c r="S5" s="278"/>
      <c r="T5" s="278"/>
      <c r="U5" s="278"/>
      <c r="V5" s="278"/>
      <c r="W5" s="278"/>
      <c r="X5" s="278"/>
      <c r="Y5" s="216"/>
      <c r="Z5" s="217"/>
      <c r="AA5" s="217"/>
      <c r="AB5" s="217"/>
      <c r="AC5" s="217"/>
      <c r="AD5" s="218"/>
      <c r="AE5" s="219"/>
      <c r="AF5" s="219"/>
      <c r="AG5" s="219"/>
      <c r="AH5" s="219"/>
      <c r="AI5" s="212"/>
      <c r="AJ5" s="212"/>
      <c r="AK5" s="212"/>
      <c r="AL5" s="212"/>
      <c r="AM5" s="212"/>
      <c r="AN5" s="212"/>
    </row>
    <row r="6" spans="2:40" ht="13.5" customHeight="1">
      <c r="B6" s="231" t="s">
        <v>124</v>
      </c>
      <c r="C6" s="231" t="s">
        <v>123</v>
      </c>
      <c r="D6" s="243" t="s">
        <v>122</v>
      </c>
      <c r="E6" s="244"/>
      <c r="F6" s="247" t="s">
        <v>121</v>
      </c>
      <c r="G6" s="248"/>
      <c r="H6" s="248"/>
      <c r="I6" s="248"/>
      <c r="J6" s="249"/>
      <c r="K6" s="253" t="s">
        <v>120</v>
      </c>
      <c r="L6" s="254"/>
      <c r="M6" s="254"/>
      <c r="N6" s="255"/>
      <c r="O6" s="205" t="s">
        <v>119</v>
      </c>
      <c r="P6" s="206"/>
      <c r="Q6" s="206"/>
      <c r="R6" s="206"/>
      <c r="S6" s="201"/>
      <c r="T6" s="201"/>
      <c r="U6" s="201"/>
      <c r="V6" s="201"/>
      <c r="W6" s="201"/>
      <c r="X6" s="201"/>
      <c r="Y6" s="201"/>
      <c r="Z6" s="201"/>
      <c r="AA6" s="201"/>
      <c r="AB6" s="201"/>
      <c r="AC6" s="201"/>
      <c r="AD6" s="202"/>
      <c r="AE6" s="259" t="s">
        <v>118</v>
      </c>
      <c r="AF6" s="260"/>
      <c r="AG6" s="260"/>
      <c r="AH6" s="260"/>
      <c r="AI6" s="260"/>
      <c r="AJ6" s="261"/>
      <c r="AK6" s="201" t="s">
        <v>117</v>
      </c>
      <c r="AL6" s="201"/>
      <c r="AM6" s="201"/>
      <c r="AN6" s="202"/>
    </row>
    <row r="7" spans="2:40" ht="13.5" customHeight="1">
      <c r="B7" s="231"/>
      <c r="C7" s="233"/>
      <c r="D7" s="245"/>
      <c r="E7" s="246"/>
      <c r="F7" s="250"/>
      <c r="G7" s="251"/>
      <c r="H7" s="251"/>
      <c r="I7" s="251"/>
      <c r="J7" s="252"/>
      <c r="K7" s="256"/>
      <c r="L7" s="257"/>
      <c r="M7" s="257"/>
      <c r="N7" s="258"/>
      <c r="O7" s="219" t="str">
        <f>'様式A-1'!T8</f>
        <v>通報設備</v>
      </c>
      <c r="P7" s="219"/>
      <c r="Q7" s="219"/>
      <c r="R7" s="62" t="str">
        <f>'様式A-1'!T11</f>
        <v>警報設備</v>
      </c>
      <c r="S7" s="219" t="str">
        <f>'様式A-1'!T12</f>
        <v>消火設備</v>
      </c>
      <c r="T7" s="219"/>
      <c r="U7" s="219" t="str">
        <f>'様式A-1'!T14</f>
        <v>避難誘導設備</v>
      </c>
      <c r="V7" s="219"/>
      <c r="W7" s="219"/>
      <c r="X7" s="219"/>
      <c r="Y7" s="209" t="str">
        <f>'様式A-1'!T19</f>
        <v>その他の設備</v>
      </c>
      <c r="Z7" s="210"/>
      <c r="AA7" s="210"/>
      <c r="AB7" s="211"/>
      <c r="AC7" s="197" t="s">
        <v>105</v>
      </c>
      <c r="AD7" s="198"/>
      <c r="AE7" s="262"/>
      <c r="AF7" s="263"/>
      <c r="AG7" s="263"/>
      <c r="AH7" s="263"/>
      <c r="AI7" s="263"/>
      <c r="AJ7" s="264"/>
      <c r="AK7" s="201"/>
      <c r="AL7" s="201"/>
      <c r="AM7" s="201"/>
      <c r="AN7" s="202"/>
    </row>
    <row r="8" spans="2:40" ht="13.5" customHeight="1">
      <c r="B8" s="232"/>
      <c r="C8" s="234"/>
      <c r="D8" s="15" t="s">
        <v>116</v>
      </c>
      <c r="E8" s="14" t="s">
        <v>115</v>
      </c>
      <c r="F8" s="232" t="s">
        <v>114</v>
      </c>
      <c r="G8" s="232"/>
      <c r="H8" s="232"/>
      <c r="I8" s="227" t="s">
        <v>113</v>
      </c>
      <c r="J8" s="227" t="s">
        <v>112</v>
      </c>
      <c r="K8" s="227" t="s">
        <v>111</v>
      </c>
      <c r="L8" s="229" t="s">
        <v>110</v>
      </c>
      <c r="M8" s="197" t="s">
        <v>105</v>
      </c>
      <c r="N8" s="235"/>
      <c r="O8" s="223" t="str">
        <f>'様式A-1'!U8</f>
        <v>通話型通報設備</v>
      </c>
      <c r="P8" s="223" t="str">
        <f>'様式A-1'!U9</f>
        <v>操作型通報設備</v>
      </c>
      <c r="Q8" s="223" t="str">
        <f>'様式A-1'!U10</f>
        <v>自動通報設備</v>
      </c>
      <c r="R8" s="223" t="str">
        <f>'様式A-1'!U11</f>
        <v>非常警報設備</v>
      </c>
      <c r="S8" s="225" t="str">
        <f>'様式A-1'!U12</f>
        <v>消 火 器</v>
      </c>
      <c r="T8" s="225" t="str">
        <f>'様式A-1'!U13</f>
        <v>消火栓設備</v>
      </c>
      <c r="U8" s="225" t="str">
        <f>'様式A-1'!U14</f>
        <v>誘導表示設備</v>
      </c>
      <c r="V8" s="223" t="str">
        <f>'様式A-1'!U15</f>
        <v>避難情報提供設備</v>
      </c>
      <c r="W8" s="225" t="str">
        <f>'様式A-1'!U17</f>
        <v>避難通路</v>
      </c>
      <c r="X8" s="225" t="str">
        <f>'様式A-1'!U18</f>
        <v>排煙設備</v>
      </c>
      <c r="Y8" s="223" t="str">
        <f>'様式A-1'!U19</f>
        <v>給水栓設備</v>
      </c>
      <c r="Z8" s="223" t="str">
        <f>'様式A-1'!U20</f>
        <v>無線通信補助設備</v>
      </c>
      <c r="AA8" s="223" t="str">
        <f>'様式A-1'!U21</f>
        <v>水噴霧設備</v>
      </c>
      <c r="AB8" s="225" t="str">
        <f>'様式A-1'!U22</f>
        <v>監視設備</v>
      </c>
      <c r="AC8" s="207"/>
      <c r="AD8" s="208"/>
      <c r="AE8" s="237" t="s">
        <v>109</v>
      </c>
      <c r="AF8" s="239" t="s">
        <v>108</v>
      </c>
      <c r="AG8" s="239" t="s">
        <v>107</v>
      </c>
      <c r="AH8" s="241" t="s">
        <v>106</v>
      </c>
      <c r="AI8" s="197" t="s">
        <v>105</v>
      </c>
      <c r="AJ8" s="198"/>
      <c r="AK8" s="201"/>
      <c r="AL8" s="201"/>
      <c r="AM8" s="201"/>
      <c r="AN8" s="202"/>
    </row>
    <row r="9" spans="2:40">
      <c r="B9" s="232"/>
      <c r="C9" s="30" t="s">
        <v>104</v>
      </c>
      <c r="D9" s="13" t="s">
        <v>103</v>
      </c>
      <c r="E9" s="13" t="s">
        <v>102</v>
      </c>
      <c r="F9" s="232"/>
      <c r="G9" s="232"/>
      <c r="H9" s="232"/>
      <c r="I9" s="228"/>
      <c r="J9" s="228"/>
      <c r="K9" s="228"/>
      <c r="L9" s="230"/>
      <c r="M9" s="236"/>
      <c r="N9" s="204"/>
      <c r="O9" s="224"/>
      <c r="P9" s="224"/>
      <c r="Q9" s="224"/>
      <c r="R9" s="224"/>
      <c r="S9" s="226"/>
      <c r="T9" s="226"/>
      <c r="U9" s="226"/>
      <c r="V9" s="224"/>
      <c r="W9" s="226"/>
      <c r="X9" s="226"/>
      <c r="Y9" s="224"/>
      <c r="Z9" s="224"/>
      <c r="AA9" s="224"/>
      <c r="AB9" s="226"/>
      <c r="AC9" s="199"/>
      <c r="AD9" s="200"/>
      <c r="AE9" s="238"/>
      <c r="AF9" s="240"/>
      <c r="AG9" s="240"/>
      <c r="AH9" s="242"/>
      <c r="AI9" s="199"/>
      <c r="AJ9" s="200"/>
      <c r="AK9" s="203"/>
      <c r="AL9" s="203"/>
      <c r="AM9" s="203"/>
      <c r="AN9" s="204"/>
    </row>
    <row r="10" spans="2:40" ht="13.5" customHeight="1">
      <c r="B10" s="76" t="s">
        <v>306</v>
      </c>
      <c r="C10" s="77">
        <v>0</v>
      </c>
      <c r="D10" s="77">
        <v>0</v>
      </c>
      <c r="E10" s="77">
        <v>0</v>
      </c>
      <c r="F10" s="195" t="s">
        <v>310</v>
      </c>
      <c r="G10" s="109"/>
      <c r="H10" s="109"/>
      <c r="I10" s="78"/>
      <c r="J10" s="71"/>
      <c r="K10" s="78"/>
      <c r="L10" s="78"/>
      <c r="M10" s="196"/>
      <c r="N10" s="89"/>
      <c r="O10" s="78"/>
      <c r="P10" s="78"/>
      <c r="Q10" s="78"/>
      <c r="R10" s="78"/>
      <c r="S10" s="78"/>
      <c r="T10" s="78"/>
      <c r="U10" s="78"/>
      <c r="V10" s="78"/>
      <c r="W10" s="78"/>
      <c r="X10" s="78"/>
      <c r="Y10" s="78"/>
      <c r="Z10" s="78"/>
      <c r="AA10" s="79"/>
      <c r="AB10" s="80"/>
      <c r="AC10" s="195"/>
      <c r="AD10" s="195"/>
      <c r="AE10" s="78"/>
      <c r="AF10" s="78"/>
      <c r="AG10" s="79"/>
      <c r="AH10" s="80"/>
      <c r="AI10" s="68"/>
      <c r="AJ10" s="81"/>
      <c r="AK10" s="220"/>
      <c r="AL10" s="221"/>
      <c r="AM10" s="221"/>
      <c r="AN10" s="222"/>
    </row>
    <row r="11" spans="2:40" ht="13.5" customHeight="1">
      <c r="B11" s="76">
        <v>1</v>
      </c>
      <c r="C11" s="77">
        <v>5.0999999999999996</v>
      </c>
      <c r="D11" s="77">
        <v>0</v>
      </c>
      <c r="E11" s="77">
        <v>5.0999999999999996</v>
      </c>
      <c r="F11" s="195"/>
      <c r="G11" s="109"/>
      <c r="H11" s="109"/>
      <c r="I11" s="78"/>
      <c r="J11" s="71"/>
      <c r="K11" s="78"/>
      <c r="L11" s="78"/>
      <c r="M11" s="196"/>
      <c r="N11" s="89"/>
      <c r="O11" s="78"/>
      <c r="P11" s="78"/>
      <c r="Q11" s="78"/>
      <c r="R11" s="78"/>
      <c r="S11" s="78"/>
      <c r="T11" s="78"/>
      <c r="U11" s="78"/>
      <c r="V11" s="78"/>
      <c r="W11" s="78"/>
      <c r="X11" s="78"/>
      <c r="Y11" s="78"/>
      <c r="Z11" s="78"/>
      <c r="AA11" s="79"/>
      <c r="AB11" s="80"/>
      <c r="AC11" s="195"/>
      <c r="AD11" s="195"/>
      <c r="AE11" s="78"/>
      <c r="AF11" s="78"/>
      <c r="AG11" s="79"/>
      <c r="AH11" s="80"/>
      <c r="AI11" s="68"/>
      <c r="AJ11" s="81"/>
      <c r="AK11" s="220"/>
      <c r="AL11" s="221"/>
      <c r="AM11" s="221"/>
      <c r="AN11" s="222"/>
    </row>
    <row r="12" spans="2:40" ht="13.5" customHeight="1">
      <c r="B12" s="76">
        <v>2</v>
      </c>
      <c r="C12" s="77">
        <v>10.3</v>
      </c>
      <c r="D12" s="77">
        <v>5.0999999999999996</v>
      </c>
      <c r="E12" s="77">
        <v>15.4</v>
      </c>
      <c r="F12" s="195"/>
      <c r="G12" s="109"/>
      <c r="H12" s="109"/>
      <c r="I12" s="78"/>
      <c r="J12" s="71"/>
      <c r="K12" s="78" t="s">
        <v>309</v>
      </c>
      <c r="L12" s="78" t="s">
        <v>309</v>
      </c>
      <c r="M12" s="196"/>
      <c r="N12" s="89"/>
      <c r="O12" s="78"/>
      <c r="P12" s="78"/>
      <c r="Q12" s="78"/>
      <c r="R12" s="78"/>
      <c r="S12" s="78"/>
      <c r="T12" s="78"/>
      <c r="U12" s="78"/>
      <c r="V12" s="78"/>
      <c r="W12" s="78"/>
      <c r="X12" s="78"/>
      <c r="Y12" s="78"/>
      <c r="Z12" s="78"/>
      <c r="AA12" s="79"/>
      <c r="AB12" s="80"/>
      <c r="AC12" s="195"/>
      <c r="AD12" s="195"/>
      <c r="AE12" s="78"/>
      <c r="AF12" s="78"/>
      <c r="AG12" s="79"/>
      <c r="AH12" s="80"/>
      <c r="AI12" s="68"/>
      <c r="AJ12" s="81"/>
      <c r="AK12" s="220"/>
      <c r="AL12" s="221"/>
      <c r="AM12" s="221"/>
      <c r="AN12" s="222"/>
    </row>
    <row r="13" spans="2:40" ht="13.5" customHeight="1">
      <c r="B13" s="76">
        <v>3</v>
      </c>
      <c r="C13" s="77">
        <v>10.3</v>
      </c>
      <c r="D13" s="77">
        <v>15.4</v>
      </c>
      <c r="E13" s="77">
        <v>25.700000000000003</v>
      </c>
      <c r="F13" s="195"/>
      <c r="G13" s="109"/>
      <c r="H13" s="109"/>
      <c r="I13" s="78"/>
      <c r="J13" s="71"/>
      <c r="K13" s="78" t="s">
        <v>309</v>
      </c>
      <c r="L13" s="78" t="s">
        <v>309</v>
      </c>
      <c r="M13" s="196"/>
      <c r="N13" s="89"/>
      <c r="O13" s="78"/>
      <c r="P13" s="78"/>
      <c r="Q13" s="78"/>
      <c r="R13" s="78"/>
      <c r="S13" s="78"/>
      <c r="T13" s="78"/>
      <c r="U13" s="78"/>
      <c r="V13" s="78"/>
      <c r="W13" s="78"/>
      <c r="X13" s="78"/>
      <c r="Y13" s="78"/>
      <c r="Z13" s="78"/>
      <c r="AA13" s="79"/>
      <c r="AB13" s="80"/>
      <c r="AC13" s="195"/>
      <c r="AD13" s="195"/>
      <c r="AE13" s="78"/>
      <c r="AF13" s="78"/>
      <c r="AG13" s="79"/>
      <c r="AH13" s="80"/>
      <c r="AI13" s="68"/>
      <c r="AJ13" s="81"/>
      <c r="AK13" s="220"/>
      <c r="AL13" s="221"/>
      <c r="AM13" s="221"/>
      <c r="AN13" s="222"/>
    </row>
    <row r="14" spans="2:40" ht="13.5" customHeight="1">
      <c r="B14" s="76">
        <v>4</v>
      </c>
      <c r="C14" s="77">
        <v>10.3</v>
      </c>
      <c r="D14" s="77">
        <v>25.700000000000003</v>
      </c>
      <c r="E14" s="77">
        <v>36</v>
      </c>
      <c r="F14" s="195"/>
      <c r="G14" s="109"/>
      <c r="H14" s="109"/>
      <c r="I14" s="78"/>
      <c r="J14" s="71"/>
      <c r="K14" s="78"/>
      <c r="L14" s="78" t="s">
        <v>309</v>
      </c>
      <c r="M14" s="196"/>
      <c r="N14" s="89"/>
      <c r="O14" s="78"/>
      <c r="P14" s="78"/>
      <c r="Q14" s="78"/>
      <c r="R14" s="78"/>
      <c r="S14" s="78"/>
      <c r="T14" s="78"/>
      <c r="U14" s="78"/>
      <c r="V14" s="78"/>
      <c r="W14" s="78"/>
      <c r="X14" s="78"/>
      <c r="Y14" s="78"/>
      <c r="Z14" s="78"/>
      <c r="AA14" s="79"/>
      <c r="AB14" s="80"/>
      <c r="AC14" s="195"/>
      <c r="AD14" s="195"/>
      <c r="AE14" s="78"/>
      <c r="AF14" s="78"/>
      <c r="AG14" s="79"/>
      <c r="AH14" s="80"/>
      <c r="AI14" s="68"/>
      <c r="AJ14" s="81"/>
      <c r="AK14" s="220"/>
      <c r="AL14" s="221"/>
      <c r="AM14" s="221"/>
      <c r="AN14" s="222"/>
    </row>
    <row r="15" spans="2:40" ht="13.5" customHeight="1">
      <c r="B15" s="76">
        <v>5</v>
      </c>
      <c r="C15" s="77">
        <v>10.4</v>
      </c>
      <c r="D15" s="77">
        <v>36</v>
      </c>
      <c r="E15" s="77">
        <v>46.4</v>
      </c>
      <c r="F15" s="195"/>
      <c r="G15" s="109"/>
      <c r="H15" s="109"/>
      <c r="I15" s="78"/>
      <c r="J15" s="71"/>
      <c r="K15" s="78" t="s">
        <v>309</v>
      </c>
      <c r="L15" s="78" t="s">
        <v>309</v>
      </c>
      <c r="M15" s="196"/>
      <c r="N15" s="89"/>
      <c r="O15" s="78"/>
      <c r="P15" s="78"/>
      <c r="Q15" s="78"/>
      <c r="R15" s="78"/>
      <c r="S15" s="78"/>
      <c r="T15" s="78"/>
      <c r="U15" s="78"/>
      <c r="V15" s="78"/>
      <c r="W15" s="78"/>
      <c r="X15" s="78"/>
      <c r="Y15" s="78"/>
      <c r="Z15" s="78"/>
      <c r="AA15" s="79"/>
      <c r="AB15" s="80"/>
      <c r="AC15" s="195"/>
      <c r="AD15" s="195"/>
      <c r="AE15" s="78"/>
      <c r="AF15" s="78"/>
      <c r="AG15" s="79"/>
      <c r="AH15" s="80"/>
      <c r="AI15" s="68"/>
      <c r="AJ15" s="81"/>
      <c r="AK15" s="220"/>
      <c r="AL15" s="221"/>
      <c r="AM15" s="221"/>
      <c r="AN15" s="222"/>
    </row>
    <row r="16" spans="2:40" ht="13.5" customHeight="1">
      <c r="B16" s="76">
        <v>6</v>
      </c>
      <c r="C16" s="77">
        <v>10.3</v>
      </c>
      <c r="D16" s="77">
        <v>46.4</v>
      </c>
      <c r="E16" s="77">
        <v>56.7</v>
      </c>
      <c r="F16" s="195"/>
      <c r="G16" s="109"/>
      <c r="H16" s="109"/>
      <c r="I16" s="78"/>
      <c r="J16" s="71"/>
      <c r="K16" s="78"/>
      <c r="L16" s="78" t="s">
        <v>309</v>
      </c>
      <c r="M16" s="196"/>
      <c r="N16" s="89"/>
      <c r="O16" s="78"/>
      <c r="P16" s="78"/>
      <c r="Q16" s="78"/>
      <c r="R16" s="78"/>
      <c r="S16" s="78"/>
      <c r="T16" s="78"/>
      <c r="U16" s="78"/>
      <c r="V16" s="78"/>
      <c r="W16" s="78"/>
      <c r="X16" s="78"/>
      <c r="Y16" s="78"/>
      <c r="Z16" s="78"/>
      <c r="AA16" s="79"/>
      <c r="AB16" s="80"/>
      <c r="AC16" s="195"/>
      <c r="AD16" s="195"/>
      <c r="AE16" s="78"/>
      <c r="AF16" s="78"/>
      <c r="AG16" s="79"/>
      <c r="AH16" s="80"/>
      <c r="AI16" s="68"/>
      <c r="AJ16" s="81"/>
      <c r="AK16" s="220"/>
      <c r="AL16" s="221"/>
      <c r="AM16" s="221"/>
      <c r="AN16" s="222"/>
    </row>
    <row r="17" spans="2:40" ht="13.5" customHeight="1">
      <c r="B17" s="76">
        <v>7</v>
      </c>
      <c r="C17" s="77">
        <v>10.3</v>
      </c>
      <c r="D17" s="77">
        <v>56.7</v>
      </c>
      <c r="E17" s="77">
        <v>67</v>
      </c>
      <c r="F17" s="195"/>
      <c r="G17" s="109"/>
      <c r="H17" s="109"/>
      <c r="I17" s="78"/>
      <c r="J17" s="71"/>
      <c r="K17" s="78" t="s">
        <v>309</v>
      </c>
      <c r="L17" s="78" t="s">
        <v>309</v>
      </c>
      <c r="M17" s="196"/>
      <c r="N17" s="89"/>
      <c r="O17" s="78"/>
      <c r="P17" s="78"/>
      <c r="Q17" s="78"/>
      <c r="R17" s="78"/>
      <c r="S17" s="78"/>
      <c r="T17" s="78"/>
      <c r="U17" s="78"/>
      <c r="V17" s="78"/>
      <c r="W17" s="78"/>
      <c r="X17" s="78"/>
      <c r="Y17" s="78"/>
      <c r="Z17" s="78"/>
      <c r="AA17" s="79"/>
      <c r="AB17" s="80"/>
      <c r="AC17" s="195"/>
      <c r="AD17" s="195"/>
      <c r="AE17" s="78"/>
      <c r="AF17" s="78"/>
      <c r="AG17" s="79"/>
      <c r="AH17" s="80"/>
      <c r="AI17" s="68"/>
      <c r="AJ17" s="81"/>
      <c r="AK17" s="220"/>
      <c r="AL17" s="221"/>
      <c r="AM17" s="221"/>
      <c r="AN17" s="222"/>
    </row>
    <row r="18" spans="2:40" ht="13.5" customHeight="1">
      <c r="B18" s="76">
        <v>8</v>
      </c>
      <c r="C18" s="77">
        <v>10.3</v>
      </c>
      <c r="D18" s="77">
        <v>67</v>
      </c>
      <c r="E18" s="77">
        <v>77.3</v>
      </c>
      <c r="F18" s="195"/>
      <c r="G18" s="109"/>
      <c r="H18" s="109"/>
      <c r="I18" s="78"/>
      <c r="J18" s="71"/>
      <c r="K18" s="78"/>
      <c r="L18" s="78" t="s">
        <v>309</v>
      </c>
      <c r="M18" s="196"/>
      <c r="N18" s="89"/>
      <c r="O18" s="78"/>
      <c r="P18" s="78"/>
      <c r="Q18" s="78"/>
      <c r="R18" s="78"/>
      <c r="S18" s="78"/>
      <c r="T18" s="78"/>
      <c r="U18" s="78"/>
      <c r="V18" s="78"/>
      <c r="W18" s="78"/>
      <c r="X18" s="78"/>
      <c r="Y18" s="78"/>
      <c r="Z18" s="78"/>
      <c r="AA18" s="79"/>
      <c r="AB18" s="80"/>
      <c r="AC18" s="195"/>
      <c r="AD18" s="195"/>
      <c r="AE18" s="78"/>
      <c r="AF18" s="78"/>
      <c r="AG18" s="79"/>
      <c r="AH18" s="80"/>
      <c r="AI18" s="68"/>
      <c r="AJ18" s="81"/>
      <c r="AK18" s="220"/>
      <c r="AL18" s="221"/>
      <c r="AM18" s="221"/>
      <c r="AN18" s="222"/>
    </row>
    <row r="19" spans="2:40" ht="13.5" customHeight="1">
      <c r="B19" s="76">
        <v>9</v>
      </c>
      <c r="C19" s="77">
        <v>10.3</v>
      </c>
      <c r="D19" s="77">
        <v>77.3</v>
      </c>
      <c r="E19" s="77">
        <v>87.6</v>
      </c>
      <c r="F19" s="195"/>
      <c r="G19" s="109"/>
      <c r="H19" s="109"/>
      <c r="I19" s="78"/>
      <c r="J19" s="71"/>
      <c r="K19" s="78" t="s">
        <v>309</v>
      </c>
      <c r="L19" s="78" t="s">
        <v>309</v>
      </c>
      <c r="M19" s="196"/>
      <c r="N19" s="89"/>
      <c r="O19" s="78"/>
      <c r="P19" s="78"/>
      <c r="Q19" s="78"/>
      <c r="R19" s="78"/>
      <c r="S19" s="78"/>
      <c r="T19" s="78"/>
      <c r="U19" s="78"/>
      <c r="V19" s="78"/>
      <c r="W19" s="78"/>
      <c r="X19" s="78"/>
      <c r="Y19" s="78"/>
      <c r="Z19" s="78"/>
      <c r="AA19" s="79"/>
      <c r="AB19" s="80"/>
      <c r="AC19" s="195"/>
      <c r="AD19" s="195"/>
      <c r="AE19" s="78"/>
      <c r="AF19" s="78"/>
      <c r="AG19" s="79"/>
      <c r="AH19" s="80"/>
      <c r="AI19" s="68"/>
      <c r="AJ19" s="81"/>
      <c r="AK19" s="220"/>
      <c r="AL19" s="221"/>
      <c r="AM19" s="221"/>
      <c r="AN19" s="222"/>
    </row>
    <row r="20" spans="2:40" ht="13.5" customHeight="1">
      <c r="B20" s="76">
        <v>10</v>
      </c>
      <c r="C20" s="77">
        <v>10.3</v>
      </c>
      <c r="D20" s="77">
        <v>87.6</v>
      </c>
      <c r="E20" s="77">
        <v>97.899999999999991</v>
      </c>
      <c r="F20" s="195"/>
      <c r="G20" s="109"/>
      <c r="H20" s="109"/>
      <c r="I20" s="78"/>
      <c r="J20" s="71"/>
      <c r="K20" s="78"/>
      <c r="L20" s="78" t="s">
        <v>309</v>
      </c>
      <c r="M20" s="196"/>
      <c r="N20" s="89"/>
      <c r="O20" s="78"/>
      <c r="P20" s="78"/>
      <c r="Q20" s="78"/>
      <c r="R20" s="78"/>
      <c r="S20" s="78"/>
      <c r="T20" s="78"/>
      <c r="U20" s="78"/>
      <c r="V20" s="78"/>
      <c r="W20" s="78"/>
      <c r="X20" s="78"/>
      <c r="Y20" s="78"/>
      <c r="Z20" s="78"/>
      <c r="AA20" s="79"/>
      <c r="AB20" s="80"/>
      <c r="AC20" s="195"/>
      <c r="AD20" s="195"/>
      <c r="AE20" s="78"/>
      <c r="AF20" s="78"/>
      <c r="AG20" s="79"/>
      <c r="AH20" s="80"/>
      <c r="AI20" s="68"/>
      <c r="AJ20" s="81"/>
      <c r="AK20" s="220"/>
      <c r="AL20" s="221"/>
      <c r="AM20" s="221"/>
      <c r="AN20" s="222"/>
    </row>
    <row r="21" spans="2:40" ht="13.5" customHeight="1">
      <c r="B21" s="76">
        <v>11</v>
      </c>
      <c r="C21" s="77">
        <v>10.3</v>
      </c>
      <c r="D21" s="77">
        <v>97.899999999999991</v>
      </c>
      <c r="E21" s="77">
        <v>108.19999999999999</v>
      </c>
      <c r="F21" s="195"/>
      <c r="G21" s="109"/>
      <c r="H21" s="109"/>
      <c r="I21" s="78"/>
      <c r="J21" s="71"/>
      <c r="K21" s="78" t="s">
        <v>309</v>
      </c>
      <c r="L21" s="78" t="s">
        <v>309</v>
      </c>
      <c r="M21" s="196"/>
      <c r="N21" s="89"/>
      <c r="O21" s="78"/>
      <c r="P21" s="78"/>
      <c r="Q21" s="78"/>
      <c r="R21" s="78"/>
      <c r="S21" s="78"/>
      <c r="T21" s="78"/>
      <c r="U21" s="78"/>
      <c r="V21" s="78"/>
      <c r="W21" s="78"/>
      <c r="X21" s="78"/>
      <c r="Y21" s="78"/>
      <c r="Z21" s="78"/>
      <c r="AA21" s="79"/>
      <c r="AB21" s="80"/>
      <c r="AC21" s="195"/>
      <c r="AD21" s="195"/>
      <c r="AE21" s="78"/>
      <c r="AF21" s="78"/>
      <c r="AG21" s="79"/>
      <c r="AH21" s="80"/>
      <c r="AI21" s="68"/>
      <c r="AJ21" s="81"/>
      <c r="AK21" s="220"/>
      <c r="AL21" s="221"/>
      <c r="AM21" s="221"/>
      <c r="AN21" s="222"/>
    </row>
    <row r="22" spans="2:40" ht="13.5" customHeight="1">
      <c r="B22" s="76">
        <v>12</v>
      </c>
      <c r="C22" s="77">
        <v>10.3</v>
      </c>
      <c r="D22" s="77">
        <v>108.19999999999999</v>
      </c>
      <c r="E22" s="77">
        <v>118.49999999999999</v>
      </c>
      <c r="F22" s="195"/>
      <c r="G22" s="109"/>
      <c r="H22" s="109"/>
      <c r="I22" s="78"/>
      <c r="J22" s="71"/>
      <c r="K22" s="78"/>
      <c r="L22" s="78" t="s">
        <v>309</v>
      </c>
      <c r="M22" s="196"/>
      <c r="N22" s="89"/>
      <c r="O22" s="78"/>
      <c r="P22" s="78"/>
      <c r="Q22" s="78"/>
      <c r="R22" s="78"/>
      <c r="S22" s="78"/>
      <c r="T22" s="78"/>
      <c r="U22" s="78"/>
      <c r="V22" s="78"/>
      <c r="W22" s="78"/>
      <c r="X22" s="78"/>
      <c r="Y22" s="78"/>
      <c r="Z22" s="78"/>
      <c r="AA22" s="79"/>
      <c r="AB22" s="80"/>
      <c r="AC22" s="195"/>
      <c r="AD22" s="195"/>
      <c r="AE22" s="78"/>
      <c r="AF22" s="78"/>
      <c r="AG22" s="79"/>
      <c r="AH22" s="80"/>
      <c r="AI22" s="68"/>
      <c r="AJ22" s="81"/>
      <c r="AK22" s="220"/>
      <c r="AL22" s="221"/>
      <c r="AM22" s="221"/>
      <c r="AN22" s="222"/>
    </row>
    <row r="23" spans="2:40" ht="13.5" customHeight="1">
      <c r="B23" s="76">
        <v>13</v>
      </c>
      <c r="C23" s="77">
        <v>10.3</v>
      </c>
      <c r="D23" s="77">
        <v>118.49999999999999</v>
      </c>
      <c r="E23" s="77">
        <v>128.79999999999998</v>
      </c>
      <c r="F23" s="195"/>
      <c r="G23" s="109"/>
      <c r="H23" s="109"/>
      <c r="I23" s="78"/>
      <c r="J23" s="71"/>
      <c r="K23" s="78" t="s">
        <v>309</v>
      </c>
      <c r="L23" s="78" t="s">
        <v>309</v>
      </c>
      <c r="M23" s="196"/>
      <c r="N23" s="89"/>
      <c r="O23" s="78"/>
      <c r="P23" s="78"/>
      <c r="Q23" s="78"/>
      <c r="R23" s="78"/>
      <c r="S23" s="78"/>
      <c r="T23" s="78"/>
      <c r="U23" s="78"/>
      <c r="V23" s="78"/>
      <c r="W23" s="78"/>
      <c r="X23" s="78"/>
      <c r="Y23" s="78"/>
      <c r="Z23" s="78"/>
      <c r="AA23" s="79"/>
      <c r="AB23" s="80"/>
      <c r="AC23" s="195"/>
      <c r="AD23" s="195"/>
      <c r="AE23" s="78"/>
      <c r="AF23" s="78"/>
      <c r="AG23" s="79"/>
      <c r="AH23" s="80"/>
      <c r="AI23" s="68"/>
      <c r="AJ23" s="81"/>
      <c r="AK23" s="220"/>
      <c r="AL23" s="221"/>
      <c r="AM23" s="221"/>
      <c r="AN23" s="222"/>
    </row>
    <row r="24" spans="2:40" ht="13.5" customHeight="1">
      <c r="B24" s="76">
        <v>14</v>
      </c>
      <c r="C24" s="77">
        <v>10.3</v>
      </c>
      <c r="D24" s="77">
        <v>128.79999999999998</v>
      </c>
      <c r="E24" s="77">
        <v>139.1</v>
      </c>
      <c r="F24" s="195"/>
      <c r="G24" s="109"/>
      <c r="H24" s="109"/>
      <c r="I24" s="78"/>
      <c r="J24" s="71"/>
      <c r="K24" s="78"/>
      <c r="L24" s="78" t="s">
        <v>309</v>
      </c>
      <c r="M24" s="196"/>
      <c r="N24" s="89"/>
      <c r="O24" s="78"/>
      <c r="P24" s="78"/>
      <c r="Q24" s="78"/>
      <c r="R24" s="78"/>
      <c r="S24" s="78"/>
      <c r="T24" s="78"/>
      <c r="U24" s="78"/>
      <c r="V24" s="78"/>
      <c r="W24" s="78"/>
      <c r="X24" s="78"/>
      <c r="Y24" s="78"/>
      <c r="Z24" s="78"/>
      <c r="AA24" s="79"/>
      <c r="AB24" s="80"/>
      <c r="AC24" s="195"/>
      <c r="AD24" s="195"/>
      <c r="AE24" s="78"/>
      <c r="AF24" s="78"/>
      <c r="AG24" s="79"/>
      <c r="AH24" s="80"/>
      <c r="AI24" s="68"/>
      <c r="AJ24" s="81"/>
      <c r="AK24" s="220"/>
      <c r="AL24" s="221"/>
      <c r="AM24" s="221"/>
      <c r="AN24" s="222"/>
    </row>
    <row r="25" spans="2:40" ht="13.5" customHeight="1">
      <c r="B25" s="76">
        <v>15</v>
      </c>
      <c r="C25" s="77">
        <v>10.3</v>
      </c>
      <c r="D25" s="77">
        <v>139.1</v>
      </c>
      <c r="E25" s="77">
        <v>149.4</v>
      </c>
      <c r="F25" s="195"/>
      <c r="G25" s="109"/>
      <c r="H25" s="109"/>
      <c r="I25" s="78"/>
      <c r="J25" s="71"/>
      <c r="K25" s="78" t="s">
        <v>309</v>
      </c>
      <c r="L25" s="78" t="s">
        <v>309</v>
      </c>
      <c r="M25" s="196"/>
      <c r="N25" s="89"/>
      <c r="O25" s="78"/>
      <c r="P25" s="78"/>
      <c r="Q25" s="78"/>
      <c r="R25" s="78"/>
      <c r="S25" s="78"/>
      <c r="T25" s="78"/>
      <c r="U25" s="78"/>
      <c r="V25" s="78"/>
      <c r="W25" s="78"/>
      <c r="X25" s="78"/>
      <c r="Y25" s="78"/>
      <c r="Z25" s="78"/>
      <c r="AA25" s="79"/>
      <c r="AB25" s="80"/>
      <c r="AC25" s="195"/>
      <c r="AD25" s="195"/>
      <c r="AE25" s="78"/>
      <c r="AF25" s="78"/>
      <c r="AG25" s="79"/>
      <c r="AH25" s="80"/>
      <c r="AI25" s="68"/>
      <c r="AJ25" s="81"/>
      <c r="AK25" s="220"/>
      <c r="AL25" s="221"/>
      <c r="AM25" s="221"/>
      <c r="AN25" s="222"/>
    </row>
    <row r="26" spans="2:40" ht="13.5" customHeight="1">
      <c r="B26" s="76">
        <v>16</v>
      </c>
      <c r="C26" s="77">
        <v>10.5</v>
      </c>
      <c r="D26" s="77">
        <v>149.4</v>
      </c>
      <c r="E26" s="77">
        <v>159.9</v>
      </c>
      <c r="F26" s="195"/>
      <c r="G26" s="109"/>
      <c r="H26" s="109"/>
      <c r="I26" s="78"/>
      <c r="J26" s="71"/>
      <c r="K26" s="78" t="s">
        <v>309</v>
      </c>
      <c r="L26" s="78" t="s">
        <v>309</v>
      </c>
      <c r="M26" s="196"/>
      <c r="N26" s="89"/>
      <c r="O26" s="78"/>
      <c r="P26" s="78"/>
      <c r="Q26" s="78"/>
      <c r="R26" s="78"/>
      <c r="S26" s="78"/>
      <c r="T26" s="78"/>
      <c r="U26" s="78"/>
      <c r="V26" s="78"/>
      <c r="W26" s="78"/>
      <c r="X26" s="78"/>
      <c r="Y26" s="78"/>
      <c r="Z26" s="78"/>
      <c r="AA26" s="79"/>
      <c r="AB26" s="80"/>
      <c r="AC26" s="195"/>
      <c r="AD26" s="195"/>
      <c r="AE26" s="78"/>
      <c r="AF26" s="78"/>
      <c r="AG26" s="79"/>
      <c r="AH26" s="80"/>
      <c r="AI26" s="68"/>
      <c r="AJ26" s="81"/>
      <c r="AK26" s="220"/>
      <c r="AL26" s="221"/>
      <c r="AM26" s="221"/>
      <c r="AN26" s="222"/>
    </row>
    <row r="27" spans="2:40" ht="13.5" customHeight="1">
      <c r="B27" s="76">
        <v>17</v>
      </c>
      <c r="C27" s="77">
        <v>5.0999999999999996</v>
      </c>
      <c r="D27" s="77">
        <v>159.9</v>
      </c>
      <c r="E27" s="77">
        <v>165</v>
      </c>
      <c r="F27" s="195"/>
      <c r="G27" s="109"/>
      <c r="H27" s="109"/>
      <c r="I27" s="78"/>
      <c r="J27" s="71"/>
      <c r="K27" s="78"/>
      <c r="L27" s="78"/>
      <c r="M27" s="196"/>
      <c r="N27" s="89"/>
      <c r="O27" s="78"/>
      <c r="P27" s="78"/>
      <c r="Q27" s="78"/>
      <c r="R27" s="78"/>
      <c r="S27" s="78"/>
      <c r="T27" s="78"/>
      <c r="U27" s="78"/>
      <c r="V27" s="78"/>
      <c r="W27" s="78"/>
      <c r="X27" s="78"/>
      <c r="Y27" s="78"/>
      <c r="Z27" s="78"/>
      <c r="AA27" s="79"/>
      <c r="AB27" s="80"/>
      <c r="AC27" s="195"/>
      <c r="AD27" s="195"/>
      <c r="AE27" s="78"/>
      <c r="AF27" s="78"/>
      <c r="AG27" s="79"/>
      <c r="AH27" s="80"/>
      <c r="AI27" s="68"/>
      <c r="AJ27" s="81"/>
      <c r="AK27" s="220"/>
      <c r="AL27" s="221"/>
      <c r="AM27" s="221"/>
      <c r="AN27" s="222"/>
    </row>
    <row r="28" spans="2:40" ht="13.5" customHeight="1">
      <c r="B28" s="76" t="s">
        <v>307</v>
      </c>
      <c r="C28" s="77">
        <v>0</v>
      </c>
      <c r="D28" s="77">
        <v>165</v>
      </c>
      <c r="E28" s="77">
        <v>165</v>
      </c>
      <c r="F28" s="195" t="s">
        <v>310</v>
      </c>
      <c r="G28" s="109"/>
      <c r="H28" s="109"/>
      <c r="I28" s="78"/>
      <c r="J28" s="71"/>
      <c r="K28" s="78"/>
      <c r="L28" s="78"/>
      <c r="M28" s="196"/>
      <c r="N28" s="89"/>
      <c r="O28" s="78"/>
      <c r="P28" s="78"/>
      <c r="Q28" s="78"/>
      <c r="R28" s="78"/>
      <c r="S28" s="78"/>
      <c r="T28" s="78"/>
      <c r="U28" s="78"/>
      <c r="V28" s="78"/>
      <c r="W28" s="78"/>
      <c r="X28" s="78"/>
      <c r="Y28" s="78"/>
      <c r="Z28" s="78"/>
      <c r="AA28" s="79"/>
      <c r="AB28" s="80"/>
      <c r="AC28" s="195"/>
      <c r="AD28" s="195"/>
      <c r="AE28" s="78"/>
      <c r="AF28" s="78"/>
      <c r="AG28" s="79"/>
      <c r="AH28" s="80"/>
      <c r="AI28" s="68"/>
      <c r="AJ28" s="81"/>
      <c r="AK28" s="220"/>
      <c r="AL28" s="221"/>
      <c r="AM28" s="221"/>
      <c r="AN28" s="222"/>
    </row>
    <row r="29" spans="2:40" ht="13.5" customHeight="1">
      <c r="B29" s="76"/>
      <c r="C29" s="77"/>
      <c r="D29" s="77"/>
      <c r="E29" s="77"/>
      <c r="F29" s="195"/>
      <c r="G29" s="109"/>
      <c r="H29" s="109"/>
      <c r="I29" s="78"/>
      <c r="J29" s="71"/>
      <c r="K29" s="78"/>
      <c r="L29" s="78"/>
      <c r="M29" s="196"/>
      <c r="N29" s="89"/>
      <c r="O29" s="78"/>
      <c r="P29" s="78"/>
      <c r="Q29" s="78"/>
      <c r="R29" s="78"/>
      <c r="S29" s="78"/>
      <c r="T29" s="78"/>
      <c r="U29" s="78"/>
      <c r="V29" s="78"/>
      <c r="W29" s="78"/>
      <c r="X29" s="78"/>
      <c r="Y29" s="78"/>
      <c r="Z29" s="78"/>
      <c r="AA29" s="79"/>
      <c r="AB29" s="80"/>
      <c r="AC29" s="195"/>
      <c r="AD29" s="195"/>
      <c r="AE29" s="78"/>
      <c r="AF29" s="78"/>
      <c r="AG29" s="79"/>
      <c r="AH29" s="80"/>
      <c r="AI29" s="68"/>
      <c r="AJ29" s="81"/>
      <c r="AK29" s="220"/>
      <c r="AL29" s="221"/>
      <c r="AM29" s="221"/>
      <c r="AN29" s="222"/>
    </row>
    <row r="30" spans="2:40" ht="13.5" customHeight="1">
      <c r="B30" s="76"/>
      <c r="C30" s="77"/>
      <c r="D30" s="77"/>
      <c r="E30" s="77"/>
      <c r="F30" s="195"/>
      <c r="G30" s="109"/>
      <c r="H30" s="109"/>
      <c r="I30" s="78"/>
      <c r="J30" s="71"/>
      <c r="K30" s="78"/>
      <c r="L30" s="78"/>
      <c r="M30" s="196"/>
      <c r="N30" s="89"/>
      <c r="O30" s="78"/>
      <c r="P30" s="78"/>
      <c r="Q30" s="78"/>
      <c r="R30" s="78"/>
      <c r="S30" s="78"/>
      <c r="T30" s="78"/>
      <c r="U30" s="78"/>
      <c r="V30" s="78"/>
      <c r="W30" s="78"/>
      <c r="X30" s="78"/>
      <c r="Y30" s="78"/>
      <c r="Z30" s="78"/>
      <c r="AA30" s="79"/>
      <c r="AB30" s="80"/>
      <c r="AC30" s="195"/>
      <c r="AD30" s="195"/>
      <c r="AE30" s="78"/>
      <c r="AF30" s="78"/>
      <c r="AG30" s="79"/>
      <c r="AH30" s="80"/>
      <c r="AI30" s="68"/>
      <c r="AJ30" s="81"/>
      <c r="AK30" s="220"/>
      <c r="AL30" s="221"/>
      <c r="AM30" s="221"/>
      <c r="AN30" s="222"/>
    </row>
    <row r="31" spans="2:40" ht="13.5" customHeight="1">
      <c r="B31" s="76"/>
      <c r="C31" s="77"/>
      <c r="D31" s="77"/>
      <c r="E31" s="77"/>
      <c r="F31" s="195"/>
      <c r="G31" s="109"/>
      <c r="H31" s="109"/>
      <c r="I31" s="78"/>
      <c r="J31" s="71"/>
      <c r="K31" s="78"/>
      <c r="L31" s="78"/>
      <c r="M31" s="196"/>
      <c r="N31" s="89"/>
      <c r="O31" s="78"/>
      <c r="P31" s="78"/>
      <c r="Q31" s="78"/>
      <c r="R31" s="78"/>
      <c r="S31" s="78"/>
      <c r="T31" s="78"/>
      <c r="U31" s="78"/>
      <c r="V31" s="78"/>
      <c r="W31" s="78"/>
      <c r="X31" s="78"/>
      <c r="Y31" s="78"/>
      <c r="Z31" s="78"/>
      <c r="AA31" s="79"/>
      <c r="AB31" s="80"/>
      <c r="AC31" s="195"/>
      <c r="AD31" s="195"/>
      <c r="AE31" s="78"/>
      <c r="AF31" s="78"/>
      <c r="AG31" s="79"/>
      <c r="AH31" s="80"/>
      <c r="AI31" s="68"/>
      <c r="AJ31" s="81"/>
      <c r="AK31" s="220"/>
      <c r="AL31" s="221"/>
      <c r="AM31" s="221"/>
      <c r="AN31" s="222"/>
    </row>
    <row r="32" spans="2:40" ht="13.5" customHeight="1">
      <c r="B32" s="76"/>
      <c r="C32" s="77"/>
      <c r="D32" s="77"/>
      <c r="E32" s="77"/>
      <c r="F32" s="195"/>
      <c r="G32" s="109"/>
      <c r="H32" s="109"/>
      <c r="I32" s="78"/>
      <c r="J32" s="71"/>
      <c r="K32" s="78"/>
      <c r="L32" s="78"/>
      <c r="M32" s="196"/>
      <c r="N32" s="89"/>
      <c r="O32" s="78"/>
      <c r="P32" s="78"/>
      <c r="Q32" s="78"/>
      <c r="R32" s="78"/>
      <c r="S32" s="78"/>
      <c r="T32" s="78"/>
      <c r="U32" s="78"/>
      <c r="V32" s="78"/>
      <c r="W32" s="78"/>
      <c r="X32" s="78"/>
      <c r="Y32" s="78"/>
      <c r="Z32" s="78"/>
      <c r="AA32" s="79"/>
      <c r="AB32" s="80"/>
      <c r="AC32" s="195"/>
      <c r="AD32" s="195"/>
      <c r="AE32" s="78"/>
      <c r="AF32" s="78"/>
      <c r="AG32" s="79"/>
      <c r="AH32" s="80"/>
      <c r="AI32" s="68"/>
      <c r="AJ32" s="81"/>
      <c r="AK32" s="220"/>
      <c r="AL32" s="221"/>
      <c r="AM32" s="221"/>
      <c r="AN32" s="222"/>
    </row>
    <row r="33" spans="2:40" ht="13.5" customHeight="1">
      <c r="B33" s="76"/>
      <c r="C33" s="77"/>
      <c r="D33" s="77"/>
      <c r="E33" s="77"/>
      <c r="F33" s="195"/>
      <c r="G33" s="109"/>
      <c r="H33" s="109"/>
      <c r="I33" s="78"/>
      <c r="J33" s="71"/>
      <c r="K33" s="78"/>
      <c r="L33" s="78"/>
      <c r="M33" s="196"/>
      <c r="N33" s="89"/>
      <c r="O33" s="78"/>
      <c r="P33" s="78"/>
      <c r="Q33" s="78"/>
      <c r="R33" s="78"/>
      <c r="S33" s="78"/>
      <c r="T33" s="78"/>
      <c r="U33" s="78"/>
      <c r="V33" s="78"/>
      <c r="W33" s="78"/>
      <c r="X33" s="78"/>
      <c r="Y33" s="78"/>
      <c r="Z33" s="78"/>
      <c r="AA33" s="79"/>
      <c r="AB33" s="80"/>
      <c r="AC33" s="195"/>
      <c r="AD33" s="195"/>
      <c r="AE33" s="78"/>
      <c r="AF33" s="78"/>
      <c r="AG33" s="79"/>
      <c r="AH33" s="80"/>
      <c r="AI33" s="68"/>
      <c r="AJ33" s="81"/>
      <c r="AK33" s="220"/>
      <c r="AL33" s="221"/>
      <c r="AM33" s="221"/>
      <c r="AN33" s="222"/>
    </row>
    <row r="34" spans="2:40" ht="13.5" customHeight="1">
      <c r="B34" s="76"/>
      <c r="C34" s="77"/>
      <c r="D34" s="77"/>
      <c r="E34" s="77"/>
      <c r="F34" s="195"/>
      <c r="G34" s="109"/>
      <c r="H34" s="109"/>
      <c r="I34" s="78"/>
      <c r="J34" s="71"/>
      <c r="K34" s="78"/>
      <c r="L34" s="78"/>
      <c r="M34" s="196"/>
      <c r="N34" s="89"/>
      <c r="O34" s="78"/>
      <c r="P34" s="78"/>
      <c r="Q34" s="78"/>
      <c r="R34" s="78"/>
      <c r="S34" s="78"/>
      <c r="T34" s="78"/>
      <c r="U34" s="78"/>
      <c r="V34" s="78"/>
      <c r="W34" s="78"/>
      <c r="X34" s="78"/>
      <c r="Y34" s="78"/>
      <c r="Z34" s="78"/>
      <c r="AA34" s="79"/>
      <c r="AB34" s="80"/>
      <c r="AC34" s="195"/>
      <c r="AD34" s="195"/>
      <c r="AE34" s="78"/>
      <c r="AF34" s="78"/>
      <c r="AG34" s="79"/>
      <c r="AH34" s="80"/>
      <c r="AI34" s="68"/>
      <c r="AJ34" s="81"/>
      <c r="AK34" s="220"/>
      <c r="AL34" s="221"/>
      <c r="AM34" s="221"/>
      <c r="AN34" s="222"/>
    </row>
    <row r="35" spans="2:40" ht="13.5" customHeight="1">
      <c r="B35" s="76"/>
      <c r="C35" s="77"/>
      <c r="D35" s="77"/>
      <c r="E35" s="77"/>
      <c r="F35" s="195"/>
      <c r="G35" s="109"/>
      <c r="H35" s="109"/>
      <c r="I35" s="78"/>
      <c r="J35" s="71"/>
      <c r="K35" s="78"/>
      <c r="L35" s="78"/>
      <c r="M35" s="196"/>
      <c r="N35" s="89"/>
      <c r="O35" s="78"/>
      <c r="P35" s="78"/>
      <c r="Q35" s="78"/>
      <c r="R35" s="78"/>
      <c r="S35" s="78"/>
      <c r="T35" s="78"/>
      <c r="U35" s="78"/>
      <c r="V35" s="78"/>
      <c r="W35" s="78"/>
      <c r="X35" s="78"/>
      <c r="Y35" s="78"/>
      <c r="Z35" s="78"/>
      <c r="AA35" s="79"/>
      <c r="AB35" s="80"/>
      <c r="AC35" s="195"/>
      <c r="AD35" s="195"/>
      <c r="AE35" s="78"/>
      <c r="AF35" s="78"/>
      <c r="AG35" s="79"/>
      <c r="AH35" s="80"/>
      <c r="AI35" s="68"/>
      <c r="AJ35" s="81"/>
      <c r="AK35" s="220"/>
      <c r="AL35" s="221"/>
      <c r="AM35" s="221"/>
      <c r="AN35" s="222"/>
    </row>
    <row r="36" spans="2:40" ht="13.5" customHeight="1">
      <c r="B36" s="76"/>
      <c r="C36" s="77"/>
      <c r="D36" s="77"/>
      <c r="E36" s="77"/>
      <c r="F36" s="195"/>
      <c r="G36" s="109"/>
      <c r="H36" s="109"/>
      <c r="I36" s="78"/>
      <c r="J36" s="71"/>
      <c r="K36" s="78"/>
      <c r="L36" s="78"/>
      <c r="M36" s="196"/>
      <c r="N36" s="89"/>
      <c r="O36" s="78"/>
      <c r="P36" s="78"/>
      <c r="Q36" s="78"/>
      <c r="R36" s="78"/>
      <c r="S36" s="78"/>
      <c r="T36" s="78"/>
      <c r="U36" s="78"/>
      <c r="V36" s="78"/>
      <c r="W36" s="78"/>
      <c r="X36" s="78"/>
      <c r="Y36" s="78"/>
      <c r="Z36" s="78"/>
      <c r="AA36" s="79"/>
      <c r="AB36" s="80"/>
      <c r="AC36" s="195"/>
      <c r="AD36" s="195"/>
      <c r="AE36" s="78"/>
      <c r="AF36" s="78"/>
      <c r="AG36" s="79"/>
      <c r="AH36" s="80"/>
      <c r="AI36" s="68"/>
      <c r="AJ36" s="81"/>
      <c r="AK36" s="220"/>
      <c r="AL36" s="221"/>
      <c r="AM36" s="221"/>
      <c r="AN36" s="222"/>
    </row>
    <row r="37" spans="2:40" ht="13.5" customHeight="1">
      <c r="B37" s="76"/>
      <c r="C37" s="77"/>
      <c r="D37" s="77"/>
      <c r="E37" s="77"/>
      <c r="F37" s="195"/>
      <c r="G37" s="109"/>
      <c r="H37" s="109"/>
      <c r="I37" s="78"/>
      <c r="J37" s="71"/>
      <c r="K37" s="78"/>
      <c r="L37" s="78"/>
      <c r="M37" s="196"/>
      <c r="N37" s="89"/>
      <c r="O37" s="78"/>
      <c r="P37" s="78"/>
      <c r="Q37" s="78"/>
      <c r="R37" s="78"/>
      <c r="S37" s="78"/>
      <c r="T37" s="78"/>
      <c r="U37" s="78"/>
      <c r="V37" s="78"/>
      <c r="W37" s="78"/>
      <c r="X37" s="78"/>
      <c r="Y37" s="78"/>
      <c r="Z37" s="78"/>
      <c r="AA37" s="79"/>
      <c r="AB37" s="80"/>
      <c r="AC37" s="195"/>
      <c r="AD37" s="195"/>
      <c r="AE37" s="78"/>
      <c r="AF37" s="78"/>
      <c r="AG37" s="79"/>
      <c r="AH37" s="80"/>
      <c r="AI37" s="68"/>
      <c r="AJ37" s="81"/>
      <c r="AK37" s="220"/>
      <c r="AL37" s="221"/>
      <c r="AM37" s="221"/>
      <c r="AN37" s="222"/>
    </row>
    <row r="38" spans="2:40" ht="13.5" customHeight="1">
      <c r="B38" s="76"/>
      <c r="C38" s="77"/>
      <c r="D38" s="77"/>
      <c r="E38" s="77"/>
      <c r="F38" s="195"/>
      <c r="G38" s="109"/>
      <c r="H38" s="109"/>
      <c r="I38" s="78"/>
      <c r="J38" s="71"/>
      <c r="K38" s="78"/>
      <c r="L38" s="78"/>
      <c r="M38" s="196"/>
      <c r="N38" s="89"/>
      <c r="O38" s="78"/>
      <c r="P38" s="78"/>
      <c r="Q38" s="78"/>
      <c r="R38" s="78"/>
      <c r="S38" s="78"/>
      <c r="T38" s="78"/>
      <c r="U38" s="78"/>
      <c r="V38" s="78"/>
      <c r="W38" s="78"/>
      <c r="X38" s="78"/>
      <c r="Y38" s="78"/>
      <c r="Z38" s="78"/>
      <c r="AA38" s="79"/>
      <c r="AB38" s="80"/>
      <c r="AC38" s="195"/>
      <c r="AD38" s="195"/>
      <c r="AE38" s="78"/>
      <c r="AF38" s="78"/>
      <c r="AG38" s="79"/>
      <c r="AH38" s="80"/>
      <c r="AI38" s="68"/>
      <c r="AJ38" s="81"/>
      <c r="AK38" s="220"/>
      <c r="AL38" s="221"/>
      <c r="AM38" s="221"/>
      <c r="AN38" s="222"/>
    </row>
    <row r="39" spans="2:40" ht="13.5" customHeight="1">
      <c r="B39" s="76"/>
      <c r="C39" s="77"/>
      <c r="D39" s="77"/>
      <c r="E39" s="77"/>
      <c r="F39" s="195"/>
      <c r="G39" s="109"/>
      <c r="H39" s="109"/>
      <c r="I39" s="78"/>
      <c r="J39" s="71"/>
      <c r="K39" s="78"/>
      <c r="L39" s="78"/>
      <c r="M39" s="196"/>
      <c r="N39" s="89"/>
      <c r="O39" s="78"/>
      <c r="P39" s="78"/>
      <c r="Q39" s="78"/>
      <c r="R39" s="78"/>
      <c r="S39" s="78"/>
      <c r="T39" s="78"/>
      <c r="U39" s="78"/>
      <c r="V39" s="78"/>
      <c r="W39" s="78"/>
      <c r="X39" s="78"/>
      <c r="Y39" s="78"/>
      <c r="Z39" s="78"/>
      <c r="AA39" s="79"/>
      <c r="AB39" s="80"/>
      <c r="AC39" s="195"/>
      <c r="AD39" s="195"/>
      <c r="AE39" s="78"/>
      <c r="AF39" s="78"/>
      <c r="AG39" s="79"/>
      <c r="AH39" s="80"/>
      <c r="AI39" s="68"/>
      <c r="AJ39" s="81"/>
      <c r="AK39" s="220"/>
      <c r="AL39" s="221"/>
      <c r="AM39" s="221"/>
      <c r="AN39" s="222"/>
    </row>
    <row r="40" spans="2:40" ht="13.5" customHeight="1">
      <c r="B40" s="76"/>
      <c r="C40" s="77"/>
      <c r="D40" s="77"/>
      <c r="E40" s="77"/>
      <c r="F40" s="195"/>
      <c r="G40" s="109"/>
      <c r="H40" s="109"/>
      <c r="I40" s="78"/>
      <c r="J40" s="71"/>
      <c r="K40" s="78"/>
      <c r="L40" s="78"/>
      <c r="M40" s="196"/>
      <c r="N40" s="89"/>
      <c r="O40" s="78"/>
      <c r="P40" s="78"/>
      <c r="Q40" s="78"/>
      <c r="R40" s="78"/>
      <c r="S40" s="78"/>
      <c r="T40" s="78"/>
      <c r="U40" s="78"/>
      <c r="V40" s="78"/>
      <c r="W40" s="78"/>
      <c r="X40" s="78"/>
      <c r="Y40" s="78"/>
      <c r="Z40" s="78"/>
      <c r="AA40" s="79"/>
      <c r="AB40" s="80"/>
      <c r="AC40" s="195"/>
      <c r="AD40" s="195"/>
      <c r="AE40" s="78"/>
      <c r="AF40" s="78"/>
      <c r="AG40" s="79"/>
      <c r="AH40" s="80"/>
      <c r="AI40" s="68"/>
      <c r="AJ40" s="81"/>
      <c r="AK40" s="220"/>
      <c r="AL40" s="221"/>
      <c r="AM40" s="221"/>
      <c r="AN40" s="222"/>
    </row>
    <row r="41" spans="2:40" ht="13.5" customHeight="1">
      <c r="B41" s="76"/>
      <c r="C41" s="77"/>
      <c r="D41" s="77"/>
      <c r="E41" s="77"/>
      <c r="F41" s="195"/>
      <c r="G41" s="109"/>
      <c r="H41" s="109"/>
      <c r="I41" s="78"/>
      <c r="J41" s="71"/>
      <c r="K41" s="78"/>
      <c r="L41" s="78"/>
      <c r="M41" s="196"/>
      <c r="N41" s="89"/>
      <c r="O41" s="78"/>
      <c r="P41" s="78"/>
      <c r="Q41" s="78"/>
      <c r="R41" s="78"/>
      <c r="S41" s="78"/>
      <c r="T41" s="78"/>
      <c r="U41" s="78"/>
      <c r="V41" s="78"/>
      <c r="W41" s="78"/>
      <c r="X41" s="78"/>
      <c r="Y41" s="78"/>
      <c r="Z41" s="78"/>
      <c r="AA41" s="79"/>
      <c r="AB41" s="80"/>
      <c r="AC41" s="195"/>
      <c r="AD41" s="195"/>
      <c r="AE41" s="78"/>
      <c r="AF41" s="78"/>
      <c r="AG41" s="79"/>
      <c r="AH41" s="80"/>
      <c r="AI41" s="68"/>
      <c r="AJ41" s="81"/>
      <c r="AK41" s="220"/>
      <c r="AL41" s="221"/>
      <c r="AM41" s="221"/>
      <c r="AN41" s="222"/>
    </row>
    <row r="42" spans="2:40" ht="13.5" customHeight="1">
      <c r="B42" s="76"/>
      <c r="C42" s="77"/>
      <c r="D42" s="77"/>
      <c r="E42" s="77"/>
      <c r="F42" s="195"/>
      <c r="G42" s="109"/>
      <c r="H42" s="109"/>
      <c r="I42" s="78"/>
      <c r="J42" s="71"/>
      <c r="K42" s="78"/>
      <c r="L42" s="78"/>
      <c r="M42" s="196"/>
      <c r="N42" s="89"/>
      <c r="O42" s="78"/>
      <c r="P42" s="78"/>
      <c r="Q42" s="78"/>
      <c r="R42" s="78"/>
      <c r="S42" s="78"/>
      <c r="T42" s="78"/>
      <c r="U42" s="78"/>
      <c r="V42" s="78"/>
      <c r="W42" s="78"/>
      <c r="X42" s="78"/>
      <c r="Y42" s="78"/>
      <c r="Z42" s="78"/>
      <c r="AA42" s="79"/>
      <c r="AB42" s="80"/>
      <c r="AC42" s="195"/>
      <c r="AD42" s="195"/>
      <c r="AE42" s="78"/>
      <c r="AF42" s="78"/>
      <c r="AG42" s="79"/>
      <c r="AH42" s="80"/>
      <c r="AI42" s="68"/>
      <c r="AJ42" s="81"/>
      <c r="AK42" s="220"/>
      <c r="AL42" s="221"/>
      <c r="AM42" s="221"/>
      <c r="AN42" s="222"/>
    </row>
    <row r="43" spans="2:40" ht="13.5" customHeight="1">
      <c r="B43" s="76"/>
      <c r="C43" s="77"/>
      <c r="D43" s="77"/>
      <c r="E43" s="77"/>
      <c r="F43" s="195"/>
      <c r="G43" s="109"/>
      <c r="H43" s="109"/>
      <c r="I43" s="78"/>
      <c r="J43" s="71"/>
      <c r="K43" s="78"/>
      <c r="L43" s="78"/>
      <c r="M43" s="196"/>
      <c r="N43" s="89"/>
      <c r="O43" s="78"/>
      <c r="P43" s="78"/>
      <c r="Q43" s="78"/>
      <c r="R43" s="78"/>
      <c r="S43" s="78"/>
      <c r="T43" s="78"/>
      <c r="U43" s="78"/>
      <c r="V43" s="78"/>
      <c r="W43" s="78"/>
      <c r="X43" s="78"/>
      <c r="Y43" s="78"/>
      <c r="Z43" s="78"/>
      <c r="AA43" s="79"/>
      <c r="AB43" s="80"/>
      <c r="AC43" s="195"/>
      <c r="AD43" s="195"/>
      <c r="AE43" s="78"/>
      <c r="AF43" s="78"/>
      <c r="AG43" s="79"/>
      <c r="AH43" s="80"/>
      <c r="AI43" s="68"/>
      <c r="AJ43" s="81"/>
      <c r="AK43" s="220"/>
      <c r="AL43" s="221"/>
      <c r="AM43" s="221"/>
      <c r="AN43" s="222"/>
    </row>
    <row r="44" spans="2:40" ht="13.5" customHeight="1">
      <c r="B44" s="76"/>
      <c r="C44" s="77"/>
      <c r="D44" s="77"/>
      <c r="E44" s="77"/>
      <c r="F44" s="195"/>
      <c r="G44" s="109"/>
      <c r="H44" s="109"/>
      <c r="I44" s="78"/>
      <c r="J44" s="71"/>
      <c r="K44" s="78"/>
      <c r="L44" s="78"/>
      <c r="M44" s="196"/>
      <c r="N44" s="89"/>
      <c r="O44" s="78"/>
      <c r="P44" s="78"/>
      <c r="Q44" s="78"/>
      <c r="R44" s="78"/>
      <c r="S44" s="78"/>
      <c r="T44" s="78"/>
      <c r="U44" s="78"/>
      <c r="V44" s="78"/>
      <c r="W44" s="78"/>
      <c r="X44" s="78"/>
      <c r="Y44" s="78"/>
      <c r="Z44" s="78"/>
      <c r="AA44" s="79"/>
      <c r="AB44" s="80"/>
      <c r="AC44" s="195"/>
      <c r="AD44" s="195"/>
      <c r="AE44" s="78"/>
      <c r="AF44" s="78"/>
      <c r="AG44" s="79"/>
      <c r="AH44" s="80"/>
      <c r="AI44" s="68"/>
      <c r="AJ44" s="81"/>
      <c r="AK44" s="220"/>
      <c r="AL44" s="221"/>
      <c r="AM44" s="221"/>
      <c r="AN44" s="222"/>
    </row>
    <row r="45" spans="2:40" ht="13.5" customHeight="1">
      <c r="B45" s="76"/>
      <c r="C45" s="77"/>
      <c r="D45" s="77"/>
      <c r="E45" s="77"/>
      <c r="F45" s="195"/>
      <c r="G45" s="109"/>
      <c r="H45" s="109"/>
      <c r="I45" s="78"/>
      <c r="J45" s="71"/>
      <c r="K45" s="78"/>
      <c r="L45" s="78"/>
      <c r="M45" s="196"/>
      <c r="N45" s="89"/>
      <c r="O45" s="78"/>
      <c r="P45" s="78"/>
      <c r="Q45" s="78"/>
      <c r="R45" s="78"/>
      <c r="S45" s="78"/>
      <c r="T45" s="78"/>
      <c r="U45" s="78"/>
      <c r="V45" s="78"/>
      <c r="W45" s="78"/>
      <c r="X45" s="78"/>
      <c r="Y45" s="78"/>
      <c r="Z45" s="78"/>
      <c r="AA45" s="79"/>
      <c r="AB45" s="80"/>
      <c r="AC45" s="195"/>
      <c r="AD45" s="195"/>
      <c r="AE45" s="78"/>
      <c r="AF45" s="78"/>
      <c r="AG45" s="79"/>
      <c r="AH45" s="80"/>
      <c r="AI45" s="68"/>
      <c r="AJ45" s="81"/>
      <c r="AK45" s="220"/>
      <c r="AL45" s="221"/>
      <c r="AM45" s="221"/>
      <c r="AN45" s="222"/>
    </row>
    <row r="46" spans="2:40" ht="13.5" customHeight="1">
      <c r="B46" s="76"/>
      <c r="C46" s="77"/>
      <c r="D46" s="77"/>
      <c r="E46" s="77"/>
      <c r="F46" s="195"/>
      <c r="G46" s="109"/>
      <c r="H46" s="109"/>
      <c r="I46" s="78"/>
      <c r="J46" s="71"/>
      <c r="K46" s="78"/>
      <c r="L46" s="78"/>
      <c r="M46" s="196"/>
      <c r="N46" s="89"/>
      <c r="O46" s="78"/>
      <c r="P46" s="78"/>
      <c r="Q46" s="78"/>
      <c r="R46" s="78"/>
      <c r="S46" s="78"/>
      <c r="T46" s="78"/>
      <c r="U46" s="78"/>
      <c r="V46" s="78"/>
      <c r="W46" s="78"/>
      <c r="X46" s="78"/>
      <c r="Y46" s="78"/>
      <c r="Z46" s="78"/>
      <c r="AA46" s="79"/>
      <c r="AB46" s="80"/>
      <c r="AC46" s="195"/>
      <c r="AD46" s="195"/>
      <c r="AE46" s="78"/>
      <c r="AF46" s="78"/>
      <c r="AG46" s="79"/>
      <c r="AH46" s="80"/>
      <c r="AI46" s="68"/>
      <c r="AJ46" s="81"/>
      <c r="AK46" s="220"/>
      <c r="AL46" s="221"/>
      <c r="AM46" s="221"/>
      <c r="AN46" s="222"/>
    </row>
    <row r="47" spans="2:40" ht="13.5" customHeight="1">
      <c r="B47" s="76"/>
      <c r="C47" s="77"/>
      <c r="D47" s="77"/>
      <c r="E47" s="77"/>
      <c r="F47" s="195"/>
      <c r="G47" s="109"/>
      <c r="H47" s="109"/>
      <c r="I47" s="78"/>
      <c r="J47" s="71"/>
      <c r="K47" s="78"/>
      <c r="L47" s="78"/>
      <c r="M47" s="196"/>
      <c r="N47" s="89"/>
      <c r="O47" s="78"/>
      <c r="P47" s="78"/>
      <c r="Q47" s="78"/>
      <c r="R47" s="78"/>
      <c r="S47" s="78"/>
      <c r="T47" s="78"/>
      <c r="U47" s="78"/>
      <c r="V47" s="78"/>
      <c r="W47" s="78"/>
      <c r="X47" s="78"/>
      <c r="Y47" s="78"/>
      <c r="Z47" s="78"/>
      <c r="AA47" s="79"/>
      <c r="AB47" s="80"/>
      <c r="AC47" s="195"/>
      <c r="AD47" s="195"/>
      <c r="AE47" s="78"/>
      <c r="AF47" s="78"/>
      <c r="AG47" s="79"/>
      <c r="AH47" s="80"/>
      <c r="AI47" s="68"/>
      <c r="AJ47" s="81"/>
      <c r="AK47" s="220"/>
      <c r="AL47" s="221"/>
      <c r="AM47" s="221"/>
      <c r="AN47" s="222"/>
    </row>
    <row r="48" spans="2:40" ht="13.5" customHeight="1">
      <c r="B48" s="76"/>
      <c r="C48" s="77"/>
      <c r="D48" s="77"/>
      <c r="E48" s="77"/>
      <c r="F48" s="195"/>
      <c r="G48" s="109"/>
      <c r="H48" s="109"/>
      <c r="I48" s="78"/>
      <c r="J48" s="71"/>
      <c r="K48" s="78"/>
      <c r="L48" s="78"/>
      <c r="M48" s="196"/>
      <c r="N48" s="89"/>
      <c r="O48" s="78"/>
      <c r="P48" s="78"/>
      <c r="Q48" s="78"/>
      <c r="R48" s="78"/>
      <c r="S48" s="78"/>
      <c r="T48" s="78"/>
      <c r="U48" s="78"/>
      <c r="V48" s="78"/>
      <c r="W48" s="78"/>
      <c r="X48" s="78"/>
      <c r="Y48" s="78"/>
      <c r="Z48" s="78"/>
      <c r="AA48" s="79"/>
      <c r="AB48" s="80"/>
      <c r="AC48" s="195"/>
      <c r="AD48" s="195"/>
      <c r="AE48" s="78"/>
      <c r="AF48" s="78"/>
      <c r="AG48" s="79"/>
      <c r="AH48" s="80"/>
      <c r="AI48" s="68"/>
      <c r="AJ48" s="81"/>
      <c r="AK48" s="220"/>
      <c r="AL48" s="221"/>
      <c r="AM48" s="221"/>
      <c r="AN48" s="222"/>
    </row>
    <row r="49" spans="2:40" ht="13.5" customHeight="1">
      <c r="B49" s="76"/>
      <c r="C49" s="77"/>
      <c r="D49" s="77"/>
      <c r="E49" s="77"/>
      <c r="F49" s="195"/>
      <c r="G49" s="109"/>
      <c r="H49" s="109"/>
      <c r="I49" s="78"/>
      <c r="J49" s="71"/>
      <c r="K49" s="78"/>
      <c r="L49" s="78"/>
      <c r="M49" s="196"/>
      <c r="N49" s="89"/>
      <c r="O49" s="78"/>
      <c r="P49" s="78"/>
      <c r="Q49" s="78"/>
      <c r="R49" s="78"/>
      <c r="S49" s="78"/>
      <c r="T49" s="78"/>
      <c r="U49" s="78"/>
      <c r="V49" s="78"/>
      <c r="W49" s="78"/>
      <c r="X49" s="78"/>
      <c r="Y49" s="78"/>
      <c r="Z49" s="78"/>
      <c r="AA49" s="79"/>
      <c r="AB49" s="80"/>
      <c r="AC49" s="195"/>
      <c r="AD49" s="195"/>
      <c r="AE49" s="78"/>
      <c r="AF49" s="78"/>
      <c r="AG49" s="79"/>
      <c r="AH49" s="80"/>
      <c r="AI49" s="68"/>
      <c r="AJ49" s="81"/>
      <c r="AK49" s="220"/>
      <c r="AL49" s="221"/>
      <c r="AM49" s="221"/>
      <c r="AN49" s="222"/>
    </row>
    <row r="50" spans="2:40" ht="13.5" customHeight="1">
      <c r="B50" s="66" t="s">
        <v>282</v>
      </c>
      <c r="C50" s="67"/>
      <c r="D50" s="67"/>
      <c r="E50" s="67"/>
      <c r="F50" s="67"/>
      <c r="G50" s="67"/>
      <c r="H50" s="67"/>
      <c r="I50" s="67"/>
      <c r="J50" s="67"/>
      <c r="K50" s="67"/>
      <c r="L50" s="67"/>
      <c r="M50" s="67"/>
      <c r="N50" s="67"/>
      <c r="O50" s="67"/>
      <c r="P50" s="67"/>
      <c r="Q50" s="67"/>
    </row>
    <row r="51" spans="2:40" ht="13.5" customHeight="1"/>
    <row r="52" spans="2:40" ht="13.5" customHeight="1"/>
    <row r="53" spans="2:40" ht="13.5" customHeight="1"/>
    <row r="54" spans="2:40" ht="13.5" customHeight="1"/>
    <row r="55" spans="2:40" ht="13.5" customHeight="1"/>
    <row r="56" spans="2:40" ht="13.5" customHeight="1"/>
    <row r="57" spans="2:40" ht="13.5" customHeight="1"/>
    <row r="58" spans="2:40" ht="13.5" customHeight="1"/>
    <row r="59" spans="2:40" ht="13.5" customHeight="1"/>
    <row r="60" spans="2:40" ht="13.5" customHeight="1"/>
    <row r="61" spans="2:40" ht="13.5" customHeight="1"/>
    <row r="62" spans="2:40" ht="13.5" customHeight="1"/>
    <row r="63" spans="2:40" ht="13.5" customHeight="1"/>
  </sheetData>
  <mergeCells count="211">
    <mergeCell ref="AK41:AN41"/>
    <mergeCell ref="AK42:AN42"/>
    <mergeCell ref="AK43:AN43"/>
    <mergeCell ref="AK44:AN44"/>
    <mergeCell ref="AK45:AN45"/>
    <mergeCell ref="AK46:AN46"/>
    <mergeCell ref="AK47:AN47"/>
    <mergeCell ref="AK48:AN48"/>
    <mergeCell ref="AK49:AN49"/>
    <mergeCell ref="AK32:AN32"/>
    <mergeCell ref="AK33:AN33"/>
    <mergeCell ref="AK34:AN34"/>
    <mergeCell ref="AK35:AN35"/>
    <mergeCell ref="AK36:AN36"/>
    <mergeCell ref="AK37:AN37"/>
    <mergeCell ref="AK38:AN38"/>
    <mergeCell ref="AK39:AN39"/>
    <mergeCell ref="AK40:AN40"/>
    <mergeCell ref="AK23:AN23"/>
    <mergeCell ref="AK24:AN24"/>
    <mergeCell ref="AK25:AN25"/>
    <mergeCell ref="AK26:AN26"/>
    <mergeCell ref="AK27:AN27"/>
    <mergeCell ref="AK28:AN28"/>
    <mergeCell ref="AK29:AN29"/>
    <mergeCell ref="AK30:AN30"/>
    <mergeCell ref="AK31:AN31"/>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34:H34"/>
    <mergeCell ref="M34:N34"/>
    <mergeCell ref="F33:H33"/>
    <mergeCell ref="M33:N33"/>
    <mergeCell ref="AC10:AD10"/>
    <mergeCell ref="AC11:AD11"/>
    <mergeCell ref="AC12:AD12"/>
    <mergeCell ref="F49:H49"/>
    <mergeCell ref="M49:N49"/>
    <mergeCell ref="F48:H48"/>
    <mergeCell ref="M48:N48"/>
    <mergeCell ref="F46:H46"/>
    <mergeCell ref="M46:N46"/>
    <mergeCell ref="M39:N39"/>
    <mergeCell ref="F40:H40"/>
    <mergeCell ref="M40:N40"/>
    <mergeCell ref="F41:H41"/>
    <mergeCell ref="M41:N41"/>
    <mergeCell ref="F42:H42"/>
    <mergeCell ref="M42:N42"/>
    <mergeCell ref="F43:H43"/>
    <mergeCell ref="M43:N43"/>
    <mergeCell ref="F44:H44"/>
    <mergeCell ref="M44:N44"/>
    <mergeCell ref="F39:H39"/>
    <mergeCell ref="F47:H47"/>
    <mergeCell ref="M47:N47"/>
    <mergeCell ref="F35:H35"/>
    <mergeCell ref="M35:N35"/>
    <mergeCell ref="F36:H36"/>
    <mergeCell ref="M36:N36"/>
    <mergeCell ref="F38:H38"/>
    <mergeCell ref="M38:N38"/>
    <mergeCell ref="F37:H37"/>
    <mergeCell ref="M37:N37"/>
    <mergeCell ref="AC20:AD20"/>
    <mergeCell ref="AC41:AD41"/>
    <mergeCell ref="AC42:AD42"/>
    <mergeCell ref="AC43:AD43"/>
    <mergeCell ref="AK6:AN9"/>
    <mergeCell ref="O6:AD6"/>
    <mergeCell ref="AC7:AD9"/>
    <mergeCell ref="Y7:AB7"/>
    <mergeCell ref="AI4:AN5"/>
    <mergeCell ref="Y4:AD5"/>
    <mergeCell ref="AE4:AH5"/>
    <mergeCell ref="AK10:AN10"/>
    <mergeCell ref="AK11:AN11"/>
    <mergeCell ref="AK12:AN12"/>
    <mergeCell ref="AK13:AN13"/>
    <mergeCell ref="AK14:AN14"/>
    <mergeCell ref="AK15:AN15"/>
    <mergeCell ref="AK16:AN16"/>
    <mergeCell ref="AK17:AN17"/>
    <mergeCell ref="AK18:AN18"/>
    <mergeCell ref="AK19:AN19"/>
    <mergeCell ref="AK20:AN20"/>
    <mergeCell ref="AK21:AN21"/>
    <mergeCell ref="AK22:AN22"/>
    <mergeCell ref="AC44:AD44"/>
    <mergeCell ref="F45:H45"/>
    <mergeCell ref="M45:N45"/>
    <mergeCell ref="AC45:AD45"/>
    <mergeCell ref="AI8:AJ9"/>
    <mergeCell ref="AC47:AD47"/>
    <mergeCell ref="AC48:AD48"/>
    <mergeCell ref="AC49:AD49"/>
    <mergeCell ref="AC33:AD33"/>
    <mergeCell ref="AC34:AD34"/>
    <mergeCell ref="AC35:AD35"/>
    <mergeCell ref="AC36:AD36"/>
    <mergeCell ref="AC37:AD37"/>
    <mergeCell ref="AC38:AD38"/>
    <mergeCell ref="AC39:AD39"/>
    <mergeCell ref="AC40:AD40"/>
    <mergeCell ref="AC46:AD46"/>
    <mergeCell ref="AC13:AD13"/>
    <mergeCell ref="AC14:AD14"/>
    <mergeCell ref="AC15:AD15"/>
    <mergeCell ref="AC16:AD16"/>
    <mergeCell ref="AC17:AD17"/>
    <mergeCell ref="AC18:AD18"/>
    <mergeCell ref="AC19:AD19"/>
  </mergeCells>
  <phoneticPr fontId="8"/>
  <dataValidations count="1">
    <dataValidation type="list" allowBlank="1" showInputMessage="1" showErrorMessage="1" sqref="K10:L49" xr:uid="{00000000-0002-0000-0300-000000000000}">
      <formula1>"　,○"</formula1>
    </dataValidation>
  </dataValidations>
  <printOptions horizontalCentered="1"/>
  <pageMargins left="0.39370078740157483" right="0.39370078740157483" top="0.59055118110236227" bottom="0.59055118110236227" header="0.31496062992125984" footer="0.31496062992125984"/>
  <pageSetup paperSize="9" scale="80" fitToWidth="0" fitToHeight="0" orientation="landscape"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36"/>
  <sheetViews>
    <sheetView showGridLines="0" showZeros="0" view="pageBreakPreview" zoomScale="90" zoomScaleNormal="100" zoomScaleSheetLayoutView="90" workbookViewId="0">
      <selection activeCell="AP18" sqref="AP18"/>
    </sheetView>
  </sheetViews>
  <sheetFormatPr defaultColWidth="9" defaultRowHeight="12"/>
  <cols>
    <col min="1" max="1" width="1.6640625" style="2" customWidth="1"/>
    <col min="2" max="35" width="4.109375" style="2" customWidth="1"/>
    <col min="36" max="36" width="1.21875" style="2" customWidth="1"/>
    <col min="37" max="16384" width="9" style="2"/>
  </cols>
  <sheetData>
    <row r="2" spans="2:35" ht="8.25" customHeight="1"/>
    <row r="3" spans="2:35" s="17" customFormat="1" ht="25.05" customHeight="1">
      <c r="B3" s="283" t="s">
        <v>136</v>
      </c>
      <c r="C3" s="283"/>
      <c r="D3" s="283"/>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row>
    <row r="4" spans="2:35" ht="20.100000000000001" customHeight="1">
      <c r="B4" s="167" t="s">
        <v>8</v>
      </c>
      <c r="C4" s="177"/>
      <c r="D4" s="178"/>
      <c r="E4" s="284" t="s">
        <v>312</v>
      </c>
      <c r="F4" s="285"/>
      <c r="G4" s="285"/>
      <c r="H4" s="285"/>
      <c r="I4" s="286"/>
      <c r="J4" s="287" t="s">
        <v>9</v>
      </c>
      <c r="K4" s="287"/>
      <c r="L4" s="287"/>
      <c r="M4" s="288" t="s">
        <v>313</v>
      </c>
      <c r="N4" s="288"/>
      <c r="O4" s="288"/>
      <c r="P4" s="288"/>
      <c r="Q4" s="288"/>
      <c r="R4" s="288"/>
      <c r="S4" s="91" t="s">
        <v>97</v>
      </c>
      <c r="T4" s="92"/>
      <c r="U4" s="92"/>
      <c r="V4" s="93"/>
      <c r="W4" s="151" t="s">
        <v>315</v>
      </c>
      <c r="X4" s="289"/>
      <c r="Y4" s="289"/>
      <c r="Z4" s="289"/>
      <c r="AA4" s="289"/>
      <c r="AB4" s="290"/>
      <c r="AC4" s="294" t="s">
        <v>128</v>
      </c>
      <c r="AD4" s="295"/>
      <c r="AE4" s="296"/>
      <c r="AF4" s="300">
        <v>44952</v>
      </c>
      <c r="AG4" s="301"/>
      <c r="AH4" s="301"/>
      <c r="AI4" s="302"/>
    </row>
    <row r="5" spans="2:35" ht="20.100000000000001" customHeight="1">
      <c r="B5" s="110" t="s">
        <v>0</v>
      </c>
      <c r="C5" s="111"/>
      <c r="D5" s="112"/>
      <c r="E5" s="306" t="s">
        <v>317</v>
      </c>
      <c r="F5" s="307"/>
      <c r="G5" s="307"/>
      <c r="H5" s="307"/>
      <c r="I5" s="308"/>
      <c r="J5" s="309" t="s">
        <v>1</v>
      </c>
      <c r="K5" s="309"/>
      <c r="L5" s="309"/>
      <c r="M5" s="288" t="s">
        <v>314</v>
      </c>
      <c r="N5" s="288"/>
      <c r="O5" s="288"/>
      <c r="P5" s="288"/>
      <c r="Q5" s="288"/>
      <c r="R5" s="288"/>
      <c r="S5" s="94"/>
      <c r="T5" s="95"/>
      <c r="U5" s="95"/>
      <c r="V5" s="96"/>
      <c r="W5" s="291"/>
      <c r="X5" s="292"/>
      <c r="Y5" s="292"/>
      <c r="Z5" s="292"/>
      <c r="AA5" s="292"/>
      <c r="AB5" s="293"/>
      <c r="AC5" s="297"/>
      <c r="AD5" s="298"/>
      <c r="AE5" s="299"/>
      <c r="AF5" s="303"/>
      <c r="AG5" s="304"/>
      <c r="AH5" s="304"/>
      <c r="AI5" s="305"/>
    </row>
    <row r="6" spans="2:35" ht="26.25" customHeight="1">
      <c r="B6" s="279" t="s">
        <v>127</v>
      </c>
      <c r="C6" s="281"/>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row>
    <row r="7" spans="2:35" ht="35.549999999999997" customHeight="1">
      <c r="B7" s="280"/>
      <c r="C7" s="282"/>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row>
    <row r="8" spans="2:35" ht="35.549999999999997" customHeight="1">
      <c r="B8" s="280"/>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row>
    <row r="9" spans="2:35" ht="35.549999999999997" customHeight="1">
      <c r="B9" s="280"/>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row>
    <row r="10" spans="2:35" ht="35.549999999999997" customHeight="1">
      <c r="B10" s="280"/>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row>
    <row r="11" spans="2:35" ht="35.549999999999997" customHeight="1">
      <c r="B11" s="280"/>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row>
    <row r="12" spans="2:35" ht="35.549999999999997" customHeight="1">
      <c r="B12" s="280"/>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row>
    <row r="13" spans="2:35" ht="35.549999999999997" customHeight="1">
      <c r="B13" s="280"/>
      <c r="C13" s="282"/>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row>
    <row r="14" spans="2:35" ht="35.549999999999997" customHeight="1">
      <c r="B14" s="280"/>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row>
    <row r="15" spans="2:35" ht="35.549999999999997" customHeight="1">
      <c r="B15" s="280"/>
      <c r="C15" s="282"/>
      <c r="D15" s="282"/>
      <c r="E15" s="282"/>
      <c r="F15" s="282"/>
      <c r="G15" s="282"/>
      <c r="H15" s="282"/>
      <c r="I15" s="282"/>
      <c r="J15" s="282"/>
      <c r="K15" s="282"/>
      <c r="L15" s="282"/>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row>
    <row r="16" spans="2:35" ht="35.549999999999997" customHeight="1">
      <c r="B16" s="280"/>
      <c r="C16" s="282"/>
      <c r="D16" s="282"/>
      <c r="E16" s="282"/>
      <c r="F16" s="282"/>
      <c r="G16" s="28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row>
    <row r="17" spans="2:35" ht="35.549999999999997" customHeight="1">
      <c r="B17" s="280"/>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row>
    <row r="18" spans="2:35" ht="53.25" customHeight="1">
      <c r="B18" s="280"/>
      <c r="C18" s="282"/>
      <c r="D18" s="282"/>
      <c r="E18" s="282"/>
      <c r="F18" s="282"/>
      <c r="G18" s="282"/>
      <c r="H18" s="282"/>
      <c r="I18" s="282"/>
      <c r="J18" s="282"/>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row>
    <row r="19" spans="2:35" ht="15" customHeight="1">
      <c r="B19" s="16"/>
      <c r="C19" s="16"/>
      <c r="D19" s="3"/>
    </row>
    <row r="20" spans="2:35" s="17" customFormat="1" ht="25.05" customHeight="1">
      <c r="B20" s="283" t="s">
        <v>136</v>
      </c>
      <c r="C20" s="283"/>
      <c r="D20" s="283"/>
      <c r="E20" s="283"/>
      <c r="F20" s="283"/>
      <c r="G20" s="283"/>
      <c r="H20" s="283"/>
      <c r="I20" s="283"/>
      <c r="J20" s="283"/>
      <c r="K20" s="283"/>
      <c r="L20" s="283"/>
      <c r="M20" s="283"/>
      <c r="N20" s="283"/>
      <c r="O20" s="283"/>
      <c r="P20" s="283"/>
      <c r="Q20" s="283"/>
      <c r="R20" s="283"/>
      <c r="S20" s="283"/>
      <c r="T20" s="283"/>
      <c r="U20" s="283"/>
      <c r="V20" s="283"/>
      <c r="W20" s="283"/>
      <c r="X20" s="283"/>
      <c r="Y20" s="283"/>
      <c r="Z20" s="283"/>
      <c r="AA20" s="283"/>
      <c r="AB20" s="283"/>
      <c r="AC20" s="283"/>
      <c r="AD20" s="283"/>
      <c r="AE20" s="283"/>
      <c r="AF20" s="283"/>
      <c r="AG20" s="283"/>
      <c r="AH20" s="283"/>
      <c r="AI20" s="283"/>
    </row>
    <row r="21" spans="2:35" ht="20.100000000000001" customHeight="1">
      <c r="B21" s="167" t="s">
        <v>8</v>
      </c>
      <c r="C21" s="177"/>
      <c r="D21" s="178"/>
      <c r="E21" s="284" t="s">
        <v>312</v>
      </c>
      <c r="F21" s="285"/>
      <c r="G21" s="285"/>
      <c r="H21" s="285"/>
      <c r="I21" s="286"/>
      <c r="J21" s="287" t="s">
        <v>9</v>
      </c>
      <c r="K21" s="287"/>
      <c r="L21" s="287"/>
      <c r="M21" s="288" t="s">
        <v>313</v>
      </c>
      <c r="N21" s="288"/>
      <c r="O21" s="288"/>
      <c r="P21" s="288"/>
      <c r="Q21" s="288"/>
      <c r="R21" s="288"/>
      <c r="S21" s="91" t="s">
        <v>97</v>
      </c>
      <c r="T21" s="92"/>
      <c r="U21" s="92"/>
      <c r="V21" s="93"/>
      <c r="W21" s="151" t="s">
        <v>315</v>
      </c>
      <c r="X21" s="289"/>
      <c r="Y21" s="289"/>
      <c r="Z21" s="289"/>
      <c r="AA21" s="289"/>
      <c r="AB21" s="290"/>
      <c r="AC21" s="294" t="s">
        <v>128</v>
      </c>
      <c r="AD21" s="295"/>
      <c r="AE21" s="296"/>
      <c r="AF21" s="300">
        <v>44952</v>
      </c>
      <c r="AG21" s="301"/>
      <c r="AH21" s="301"/>
      <c r="AI21" s="302"/>
    </row>
    <row r="22" spans="2:35" ht="20.100000000000001" customHeight="1">
      <c r="B22" s="110" t="s">
        <v>0</v>
      </c>
      <c r="C22" s="111"/>
      <c r="D22" s="112"/>
      <c r="E22" s="306" t="s">
        <v>317</v>
      </c>
      <c r="F22" s="307"/>
      <c r="G22" s="307"/>
      <c r="H22" s="307"/>
      <c r="I22" s="308"/>
      <c r="J22" s="309" t="s">
        <v>1</v>
      </c>
      <c r="K22" s="309"/>
      <c r="L22" s="309"/>
      <c r="M22" s="288" t="s">
        <v>314</v>
      </c>
      <c r="N22" s="288"/>
      <c r="O22" s="288"/>
      <c r="P22" s="288"/>
      <c r="Q22" s="288"/>
      <c r="R22" s="288"/>
      <c r="S22" s="94"/>
      <c r="T22" s="95"/>
      <c r="U22" s="95"/>
      <c r="V22" s="96"/>
      <c r="W22" s="291"/>
      <c r="X22" s="292"/>
      <c r="Y22" s="292"/>
      <c r="Z22" s="292"/>
      <c r="AA22" s="292"/>
      <c r="AB22" s="293"/>
      <c r="AC22" s="297"/>
      <c r="AD22" s="298"/>
      <c r="AE22" s="299"/>
      <c r="AF22" s="303"/>
      <c r="AG22" s="304"/>
      <c r="AH22" s="304"/>
      <c r="AI22" s="305"/>
    </row>
    <row r="23" spans="2:35" ht="26.25" customHeight="1">
      <c r="B23" s="279" t="s">
        <v>127</v>
      </c>
      <c r="C23" s="281"/>
      <c r="D23" s="281"/>
      <c r="E23" s="281"/>
      <c r="F23" s="281"/>
      <c r="G23" s="281"/>
      <c r="H23" s="281"/>
      <c r="I23" s="281"/>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row>
    <row r="24" spans="2:35" ht="35.549999999999997" customHeight="1">
      <c r="B24" s="280"/>
      <c r="C24" s="282"/>
      <c r="D24" s="282"/>
      <c r="E24" s="282"/>
      <c r="F24" s="282"/>
      <c r="G24" s="28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row>
    <row r="25" spans="2:35" ht="35.549999999999997" customHeight="1">
      <c r="B25" s="280"/>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row>
    <row r="26" spans="2:35" ht="35.549999999999997" customHeight="1">
      <c r="B26" s="280"/>
      <c r="C26" s="282"/>
      <c r="D26" s="282"/>
      <c r="E26" s="282"/>
      <c r="F26" s="282"/>
      <c r="G26" s="282"/>
      <c r="H26" s="282"/>
      <c r="I26" s="282"/>
      <c r="J26" s="282"/>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row>
    <row r="27" spans="2:35" ht="35.549999999999997" customHeight="1">
      <c r="B27" s="280"/>
      <c r="C27" s="282"/>
      <c r="D27" s="282"/>
      <c r="E27" s="282"/>
      <c r="F27" s="282"/>
      <c r="G27" s="282"/>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row>
    <row r="28" spans="2:35" ht="35.549999999999997" customHeight="1">
      <c r="B28" s="280"/>
      <c r="C28" s="282"/>
      <c r="D28" s="282"/>
      <c r="E28" s="282"/>
      <c r="F28" s="282"/>
      <c r="G28" s="282"/>
      <c r="H28" s="282"/>
      <c r="I28" s="282"/>
      <c r="J28" s="282"/>
      <c r="K28" s="282"/>
      <c r="L28" s="282"/>
      <c r="M28" s="282"/>
      <c r="N28" s="282"/>
      <c r="O28" s="282"/>
      <c r="P28" s="282"/>
      <c r="Q28" s="282"/>
      <c r="R28" s="282"/>
      <c r="S28" s="282"/>
      <c r="T28" s="282"/>
      <c r="U28" s="282"/>
      <c r="V28" s="282"/>
      <c r="W28" s="282"/>
      <c r="X28" s="282"/>
      <c r="Y28" s="282"/>
      <c r="Z28" s="282"/>
      <c r="AA28" s="282"/>
      <c r="AB28" s="282"/>
      <c r="AC28" s="282"/>
      <c r="AD28" s="282"/>
      <c r="AE28" s="282"/>
      <c r="AF28" s="282"/>
      <c r="AG28" s="282"/>
      <c r="AH28" s="282"/>
      <c r="AI28" s="282"/>
    </row>
    <row r="29" spans="2:35" ht="35.549999999999997" customHeight="1">
      <c r="B29" s="280"/>
      <c r="C29" s="282"/>
      <c r="D29" s="282"/>
      <c r="E29" s="282"/>
      <c r="F29" s="282"/>
      <c r="G29" s="282"/>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row>
    <row r="30" spans="2:35" ht="35.549999999999997" customHeight="1">
      <c r="B30" s="280"/>
      <c r="C30" s="282"/>
      <c r="D30" s="282"/>
      <c r="E30" s="282"/>
      <c r="F30" s="282"/>
      <c r="G30" s="282"/>
      <c r="H30" s="282"/>
      <c r="I30" s="282"/>
      <c r="J30" s="282"/>
      <c r="K30" s="282"/>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row>
    <row r="31" spans="2:35" ht="35.549999999999997" customHeight="1">
      <c r="B31" s="280"/>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row>
    <row r="32" spans="2:35" ht="35.549999999999997" customHeight="1">
      <c r="B32" s="280"/>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row>
    <row r="33" spans="2:35" ht="35.549999999999997" customHeight="1">
      <c r="B33" s="280"/>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c r="AH33" s="282"/>
      <c r="AI33" s="282"/>
    </row>
    <row r="34" spans="2:35" ht="35.549999999999997" customHeight="1">
      <c r="B34" s="280"/>
      <c r="C34" s="282"/>
      <c r="D34" s="282"/>
      <c r="E34" s="282"/>
      <c r="F34" s="282"/>
      <c r="G34" s="28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c r="AH34" s="282"/>
      <c r="AI34" s="282"/>
    </row>
    <row r="35" spans="2:35" ht="53.25" customHeight="1">
      <c r="B35" s="280"/>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row>
    <row r="36" spans="2:35" ht="15" customHeight="1">
      <c r="B36" s="16"/>
      <c r="C36" s="16"/>
      <c r="D36" s="3"/>
    </row>
  </sheetData>
  <mergeCells count="30">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s>
  <phoneticPr fontId="8"/>
  <printOptions horizontalCentered="1" verticalCentered="1"/>
  <pageMargins left="0.19685039370078741" right="0.19685039370078741" top="0.78740157480314965" bottom="0.19685039370078741" header="0.51181102362204722" footer="0.51181102362204722"/>
  <pageSetup paperSize="9" scale="99" fitToHeight="0" orientation="landscape" copies="2" r:id="rId1"/>
  <headerFooter alignWithMargins="0"/>
  <rowBreaks count="1" manualBreakCount="1">
    <brk id="1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6546B-FF78-4213-9618-20E1E21751DC}">
  <dimension ref="B2:AC94"/>
  <sheetViews>
    <sheetView showGridLines="0" view="pageBreakPreview" zoomScale="90" zoomScaleNormal="100" zoomScaleSheetLayoutView="90" workbookViewId="0"/>
  </sheetViews>
  <sheetFormatPr defaultColWidth="9" defaultRowHeight="12"/>
  <cols>
    <col min="1" max="1" width="1.6640625" style="325" customWidth="1"/>
    <col min="2" max="2" width="4.109375" style="325" customWidth="1"/>
    <col min="3" max="21" width="5.88671875" style="325" customWidth="1"/>
    <col min="22" max="22" width="8.21875" style="325" customWidth="1"/>
    <col min="23" max="24" width="6.77734375" style="325" customWidth="1"/>
    <col min="25" max="25" width="8.6640625" style="325" customWidth="1"/>
    <col min="26" max="26" width="1.33203125" style="325" customWidth="1"/>
    <col min="27" max="28" width="0" style="325" hidden="1" customWidth="1"/>
    <col min="29" max="29" width="4.21875" style="325" hidden="1" customWidth="1"/>
    <col min="30" max="16384" width="9" style="325"/>
  </cols>
  <sheetData>
    <row r="2" spans="2:29" ht="25.05" customHeight="1">
      <c r="B2" s="6" t="s">
        <v>318</v>
      </c>
      <c r="C2" s="3"/>
      <c r="D2" s="3"/>
      <c r="E2" s="3"/>
      <c r="F2" s="3"/>
      <c r="G2" s="3"/>
      <c r="H2" s="3"/>
      <c r="I2" s="3"/>
      <c r="J2" s="3"/>
      <c r="K2" s="3"/>
      <c r="L2" s="3"/>
      <c r="M2" s="3"/>
      <c r="N2" s="319"/>
      <c r="O2" s="320"/>
      <c r="P2" s="321"/>
      <c r="Q2" s="322"/>
      <c r="R2" s="322"/>
      <c r="S2" s="323"/>
      <c r="T2" s="118" t="s">
        <v>319</v>
      </c>
      <c r="U2" s="118"/>
      <c r="V2" s="324"/>
      <c r="W2" s="324"/>
      <c r="X2" s="324"/>
      <c r="Y2" s="324"/>
      <c r="AA2" s="326" t="s">
        <v>320</v>
      </c>
      <c r="AB2" s="3" t="s">
        <v>321</v>
      </c>
      <c r="AC2" s="3" t="s">
        <v>322</v>
      </c>
    </row>
    <row r="3" spans="2:29" ht="20.100000000000001" customHeight="1">
      <c r="B3" s="114" t="s">
        <v>8</v>
      </c>
      <c r="C3" s="114"/>
      <c r="D3" s="327" t="s">
        <v>312</v>
      </c>
      <c r="E3" s="327"/>
      <c r="F3" s="327"/>
      <c r="G3" s="327"/>
      <c r="H3" s="118" t="s">
        <v>9</v>
      </c>
      <c r="I3" s="118"/>
      <c r="J3" s="327" t="s">
        <v>313</v>
      </c>
      <c r="K3" s="327"/>
      <c r="L3" s="327"/>
      <c r="M3" s="327"/>
      <c r="N3" s="118" t="s">
        <v>2</v>
      </c>
      <c r="O3" s="118"/>
      <c r="P3" s="327" t="s">
        <v>314</v>
      </c>
      <c r="Q3" s="327"/>
      <c r="R3" s="327"/>
      <c r="S3" s="327"/>
      <c r="T3" s="118" t="s">
        <v>323</v>
      </c>
      <c r="U3" s="118"/>
      <c r="V3" s="328" t="s">
        <v>321</v>
      </c>
      <c r="W3" s="328"/>
      <c r="X3" s="328"/>
      <c r="Y3" s="328"/>
      <c r="AA3" s="326" t="s">
        <v>324</v>
      </c>
      <c r="AB3" s="3" t="s">
        <v>325</v>
      </c>
      <c r="AC3" s="3" t="s">
        <v>326</v>
      </c>
    </row>
    <row r="4" spans="2:29" ht="20.100000000000001" customHeight="1">
      <c r="B4" s="113" t="s">
        <v>3</v>
      </c>
      <c r="C4" s="113"/>
      <c r="D4" s="329" t="s">
        <v>317</v>
      </c>
      <c r="E4" s="329"/>
      <c r="F4" s="329"/>
      <c r="G4" s="329"/>
      <c r="H4" s="118"/>
      <c r="I4" s="118"/>
      <c r="J4" s="327"/>
      <c r="K4" s="327"/>
      <c r="L4" s="327"/>
      <c r="M4" s="327"/>
      <c r="N4" s="118"/>
      <c r="O4" s="118"/>
      <c r="P4" s="327"/>
      <c r="Q4" s="327"/>
      <c r="R4" s="327"/>
      <c r="S4" s="327"/>
      <c r="T4" s="118" t="s">
        <v>327</v>
      </c>
      <c r="U4" s="118"/>
      <c r="V4" s="328" t="s">
        <v>321</v>
      </c>
      <c r="W4" s="328"/>
      <c r="X4" s="328"/>
      <c r="Y4" s="328"/>
      <c r="AA4" s="326" t="s">
        <v>328</v>
      </c>
      <c r="AC4" s="3" t="s">
        <v>329</v>
      </c>
    </row>
    <row r="5" spans="2:29" ht="20.100000000000001" customHeight="1">
      <c r="B5" s="287" t="s">
        <v>4</v>
      </c>
      <c r="C5" s="287"/>
      <c r="D5" s="330" t="s">
        <v>5</v>
      </c>
      <c r="E5" s="327" t="s">
        <v>311</v>
      </c>
      <c r="F5" s="327"/>
      <c r="G5" s="327"/>
      <c r="H5" s="118" t="s">
        <v>330</v>
      </c>
      <c r="I5" s="118"/>
      <c r="J5" s="118"/>
      <c r="K5" s="331" t="s">
        <v>315</v>
      </c>
      <c r="L5" s="332"/>
      <c r="M5" s="332"/>
      <c r="N5" s="332"/>
      <c r="O5" s="157" t="s">
        <v>331</v>
      </c>
      <c r="P5" s="158"/>
      <c r="Q5" s="333">
        <v>44862</v>
      </c>
      <c r="R5" s="334"/>
      <c r="S5" s="335"/>
      <c r="T5" s="118" t="s">
        <v>95</v>
      </c>
      <c r="U5" s="118"/>
      <c r="V5" s="82" t="s">
        <v>94</v>
      </c>
      <c r="W5" s="336">
        <v>165</v>
      </c>
      <c r="X5" s="336"/>
      <c r="Y5" s="27" t="s">
        <v>93</v>
      </c>
      <c r="AA5" s="326" t="s">
        <v>332</v>
      </c>
      <c r="AC5" s="3" t="s">
        <v>333</v>
      </c>
    </row>
    <row r="6" spans="2:29" ht="20.100000000000001" customHeight="1">
      <c r="B6" s="287"/>
      <c r="C6" s="287"/>
      <c r="D6" s="330" t="s">
        <v>6</v>
      </c>
      <c r="E6" s="337" t="s">
        <v>311</v>
      </c>
      <c r="F6" s="337"/>
      <c r="G6" s="337"/>
      <c r="H6" s="118" t="s">
        <v>334</v>
      </c>
      <c r="I6" s="118"/>
      <c r="J6" s="118"/>
      <c r="K6" s="331" t="s">
        <v>335</v>
      </c>
      <c r="L6" s="332"/>
      <c r="M6" s="332"/>
      <c r="N6" s="332"/>
      <c r="O6" s="338"/>
      <c r="P6" s="339"/>
      <c r="Q6" s="340"/>
      <c r="R6" s="341"/>
      <c r="S6" s="342"/>
      <c r="T6" s="114" t="s">
        <v>7</v>
      </c>
      <c r="U6" s="114"/>
      <c r="V6" s="343" t="s">
        <v>336</v>
      </c>
      <c r="W6" s="344"/>
      <c r="X6" s="344"/>
      <c r="Y6" s="345"/>
      <c r="AC6" s="3" t="s">
        <v>337</v>
      </c>
    </row>
    <row r="7" spans="2:29" ht="7.05" customHeight="1">
      <c r="B7" s="346" t="s">
        <v>338</v>
      </c>
      <c r="C7" s="347" t="s">
        <v>339</v>
      </c>
      <c r="D7" s="348" t="s">
        <v>340</v>
      </c>
      <c r="E7" s="349"/>
      <c r="F7" s="294" t="s">
        <v>341</v>
      </c>
      <c r="G7" s="295"/>
      <c r="H7" s="294" t="s">
        <v>342</v>
      </c>
      <c r="I7" s="296"/>
      <c r="J7" s="91" t="s">
        <v>343</v>
      </c>
      <c r="K7" s="93"/>
      <c r="L7" s="114" t="s">
        <v>344</v>
      </c>
      <c r="M7" s="350">
        <v>9</v>
      </c>
      <c r="N7" s="114" t="s">
        <v>345</v>
      </c>
      <c r="O7" s="350">
        <v>0</v>
      </c>
      <c r="P7" s="351" t="s">
        <v>346</v>
      </c>
      <c r="Q7" s="352">
        <v>0</v>
      </c>
      <c r="R7" s="294" t="s">
        <v>347</v>
      </c>
      <c r="S7" s="296"/>
      <c r="T7" s="353" t="s">
        <v>159</v>
      </c>
      <c r="U7" s="354"/>
      <c r="V7" s="355" t="s">
        <v>348</v>
      </c>
      <c r="W7" s="356" t="s">
        <v>349</v>
      </c>
      <c r="X7" s="357"/>
      <c r="Y7" s="358">
        <v>0</v>
      </c>
      <c r="AC7" s="3" t="s">
        <v>350</v>
      </c>
    </row>
    <row r="8" spans="2:29" ht="7.05" customHeight="1">
      <c r="B8" s="346"/>
      <c r="C8" s="359"/>
      <c r="D8" s="360"/>
      <c r="E8" s="361"/>
      <c r="F8" s="362"/>
      <c r="G8" s="363"/>
      <c r="H8" s="362"/>
      <c r="I8" s="364"/>
      <c r="J8" s="132"/>
      <c r="K8" s="365"/>
      <c r="L8" s="366"/>
      <c r="M8" s="367"/>
      <c r="N8" s="366"/>
      <c r="O8" s="367"/>
      <c r="P8" s="368"/>
      <c r="Q8" s="369"/>
      <c r="R8" s="362"/>
      <c r="S8" s="364"/>
      <c r="T8" s="370"/>
      <c r="U8" s="371"/>
      <c r="V8" s="372"/>
      <c r="W8" s="357"/>
      <c r="X8" s="357"/>
      <c r="Y8" s="358"/>
      <c r="AC8" s="3" t="s">
        <v>351</v>
      </c>
    </row>
    <row r="9" spans="2:29" ht="7.05" customHeight="1">
      <c r="B9" s="346"/>
      <c r="C9" s="373"/>
      <c r="D9" s="374"/>
      <c r="E9" s="375"/>
      <c r="F9" s="362"/>
      <c r="G9" s="363"/>
      <c r="H9" s="362"/>
      <c r="I9" s="364"/>
      <c r="J9" s="132"/>
      <c r="K9" s="365"/>
      <c r="L9" s="366"/>
      <c r="M9" s="367"/>
      <c r="N9" s="366"/>
      <c r="O9" s="367"/>
      <c r="P9" s="368"/>
      <c r="Q9" s="369"/>
      <c r="R9" s="362"/>
      <c r="S9" s="364"/>
      <c r="T9" s="370"/>
      <c r="U9" s="371"/>
      <c r="V9" s="372"/>
      <c r="W9" s="357"/>
      <c r="X9" s="357"/>
      <c r="Y9" s="358"/>
    </row>
    <row r="10" spans="2:29" ht="7.05" customHeight="1">
      <c r="B10" s="346"/>
      <c r="C10" s="347" t="s">
        <v>352</v>
      </c>
      <c r="D10" s="348" t="s">
        <v>353</v>
      </c>
      <c r="E10" s="349"/>
      <c r="F10" s="362"/>
      <c r="G10" s="363"/>
      <c r="H10" s="362"/>
      <c r="I10" s="364"/>
      <c r="J10" s="132"/>
      <c r="K10" s="365"/>
      <c r="L10" s="366"/>
      <c r="M10" s="376"/>
      <c r="N10" s="366"/>
      <c r="O10" s="376"/>
      <c r="P10" s="368"/>
      <c r="Q10" s="377"/>
      <c r="R10" s="362"/>
      <c r="S10" s="364"/>
      <c r="T10" s="370"/>
      <c r="U10" s="371"/>
      <c r="V10" s="372"/>
      <c r="W10" s="357"/>
      <c r="X10" s="357"/>
      <c r="Y10" s="358"/>
    </row>
    <row r="11" spans="2:29" ht="7.05" customHeight="1">
      <c r="B11" s="346"/>
      <c r="C11" s="359"/>
      <c r="D11" s="360"/>
      <c r="E11" s="361"/>
      <c r="F11" s="362"/>
      <c r="G11" s="363"/>
      <c r="H11" s="362"/>
      <c r="I11" s="364"/>
      <c r="J11" s="91" t="s">
        <v>354</v>
      </c>
      <c r="K11" s="93"/>
      <c r="L11" s="114" t="s">
        <v>344</v>
      </c>
      <c r="M11" s="350">
        <v>0</v>
      </c>
      <c r="N11" s="114" t="s">
        <v>345</v>
      </c>
      <c r="O11" s="352">
        <v>0</v>
      </c>
      <c r="P11" s="351" t="s">
        <v>346</v>
      </c>
      <c r="Q11" s="352">
        <v>0</v>
      </c>
      <c r="R11" s="362"/>
      <c r="S11" s="364"/>
      <c r="T11" s="370"/>
      <c r="U11" s="371"/>
      <c r="V11" s="372"/>
      <c r="W11" s="357"/>
      <c r="X11" s="357"/>
      <c r="Y11" s="358"/>
    </row>
    <row r="12" spans="2:29" ht="7.05" customHeight="1">
      <c r="B12" s="346"/>
      <c r="C12" s="373"/>
      <c r="D12" s="374"/>
      <c r="E12" s="375"/>
      <c r="F12" s="362"/>
      <c r="G12" s="363"/>
      <c r="H12" s="362"/>
      <c r="I12" s="364"/>
      <c r="J12" s="132"/>
      <c r="K12" s="365"/>
      <c r="L12" s="366"/>
      <c r="M12" s="367"/>
      <c r="N12" s="366"/>
      <c r="O12" s="369"/>
      <c r="P12" s="368"/>
      <c r="Q12" s="369"/>
      <c r="R12" s="362"/>
      <c r="S12" s="364"/>
      <c r="T12" s="370"/>
      <c r="U12" s="371"/>
      <c r="V12" s="372"/>
      <c r="W12" s="357"/>
      <c r="X12" s="357"/>
      <c r="Y12" s="358"/>
    </row>
    <row r="13" spans="2:29" ht="7.05" customHeight="1">
      <c r="B13" s="346" t="s">
        <v>355</v>
      </c>
      <c r="C13" s="347" t="s">
        <v>339</v>
      </c>
      <c r="D13" s="348" t="s">
        <v>356</v>
      </c>
      <c r="E13" s="349"/>
      <c r="F13" s="362"/>
      <c r="G13" s="363"/>
      <c r="H13" s="362"/>
      <c r="I13" s="364"/>
      <c r="J13" s="132"/>
      <c r="K13" s="365"/>
      <c r="L13" s="366"/>
      <c r="M13" s="367"/>
      <c r="N13" s="366"/>
      <c r="O13" s="369"/>
      <c r="P13" s="368"/>
      <c r="Q13" s="369"/>
      <c r="R13" s="362"/>
      <c r="S13" s="364"/>
      <c r="T13" s="370"/>
      <c r="U13" s="371"/>
      <c r="V13" s="372"/>
      <c r="W13" s="378" t="s">
        <v>357</v>
      </c>
      <c r="X13" s="379"/>
      <c r="Y13" s="358">
        <v>0</v>
      </c>
    </row>
    <row r="14" spans="2:29" ht="7.05" customHeight="1">
      <c r="B14" s="347"/>
      <c r="C14" s="359"/>
      <c r="D14" s="360"/>
      <c r="E14" s="361"/>
      <c r="F14" s="362"/>
      <c r="G14" s="363"/>
      <c r="H14" s="362"/>
      <c r="I14" s="364"/>
      <c r="J14" s="94"/>
      <c r="K14" s="96"/>
      <c r="L14" s="366"/>
      <c r="M14" s="376"/>
      <c r="N14" s="366"/>
      <c r="O14" s="377"/>
      <c r="P14" s="368"/>
      <c r="Q14" s="377"/>
      <c r="R14" s="362"/>
      <c r="S14" s="364"/>
      <c r="T14" s="370"/>
      <c r="U14" s="371"/>
      <c r="V14" s="372"/>
      <c r="W14" s="379"/>
      <c r="X14" s="379"/>
      <c r="Y14" s="358"/>
    </row>
    <row r="15" spans="2:29" ht="7.05" customHeight="1">
      <c r="B15" s="347"/>
      <c r="C15" s="373"/>
      <c r="D15" s="374"/>
      <c r="E15" s="375"/>
      <c r="F15" s="362"/>
      <c r="G15" s="363"/>
      <c r="H15" s="362"/>
      <c r="I15" s="364"/>
      <c r="J15" s="132" t="s">
        <v>358</v>
      </c>
      <c r="K15" s="365"/>
      <c r="L15" s="114" t="s">
        <v>344</v>
      </c>
      <c r="M15" s="380">
        <v>0</v>
      </c>
      <c r="N15" s="114" t="s">
        <v>345</v>
      </c>
      <c r="O15" s="380">
        <v>0</v>
      </c>
      <c r="P15" s="351" t="s">
        <v>346</v>
      </c>
      <c r="Q15" s="381">
        <v>0</v>
      </c>
      <c r="R15" s="362"/>
      <c r="S15" s="364"/>
      <c r="T15" s="370"/>
      <c r="U15" s="371"/>
      <c r="V15" s="372"/>
      <c r="W15" s="379"/>
      <c r="X15" s="379"/>
      <c r="Y15" s="358"/>
      <c r="AC15" s="325">
        <v>0</v>
      </c>
    </row>
    <row r="16" spans="2:29" ht="7.05" customHeight="1">
      <c r="B16" s="347"/>
      <c r="C16" s="347" t="s">
        <v>352</v>
      </c>
      <c r="D16" s="348" t="s">
        <v>359</v>
      </c>
      <c r="E16" s="349"/>
      <c r="F16" s="362"/>
      <c r="G16" s="363"/>
      <c r="H16" s="362"/>
      <c r="I16" s="364"/>
      <c r="J16" s="132"/>
      <c r="K16" s="365"/>
      <c r="L16" s="366"/>
      <c r="M16" s="382"/>
      <c r="N16" s="366"/>
      <c r="O16" s="382"/>
      <c r="P16" s="368"/>
      <c r="Q16" s="383"/>
      <c r="R16" s="362"/>
      <c r="S16" s="364"/>
      <c r="T16" s="370"/>
      <c r="U16" s="371"/>
      <c r="V16" s="372"/>
      <c r="W16" s="379"/>
      <c r="X16" s="379"/>
      <c r="Y16" s="358"/>
    </row>
    <row r="17" spans="2:25" ht="7.05" customHeight="1">
      <c r="B17" s="347"/>
      <c r="C17" s="359"/>
      <c r="D17" s="360"/>
      <c r="E17" s="361"/>
      <c r="F17" s="362"/>
      <c r="G17" s="363"/>
      <c r="H17" s="362"/>
      <c r="I17" s="364"/>
      <c r="J17" s="132"/>
      <c r="K17" s="365"/>
      <c r="L17" s="366"/>
      <c r="M17" s="382"/>
      <c r="N17" s="366"/>
      <c r="O17" s="382"/>
      <c r="P17" s="368"/>
      <c r="Q17" s="383"/>
      <c r="R17" s="362"/>
      <c r="S17" s="364"/>
      <c r="T17" s="370"/>
      <c r="U17" s="371"/>
      <c r="V17" s="372"/>
      <c r="W17" s="379"/>
      <c r="X17" s="379"/>
      <c r="Y17" s="358"/>
    </row>
    <row r="18" spans="2:25" ht="7.05" customHeight="1">
      <c r="B18" s="346"/>
      <c r="C18" s="373"/>
      <c r="D18" s="374"/>
      <c r="E18" s="375"/>
      <c r="F18" s="297"/>
      <c r="G18" s="298"/>
      <c r="H18" s="297"/>
      <c r="I18" s="299"/>
      <c r="J18" s="94"/>
      <c r="K18" s="96"/>
      <c r="L18" s="113"/>
      <c r="M18" s="384"/>
      <c r="N18" s="113"/>
      <c r="O18" s="384"/>
      <c r="P18" s="385"/>
      <c r="Q18" s="386"/>
      <c r="R18" s="297"/>
      <c r="S18" s="299"/>
      <c r="T18" s="387"/>
      <c r="U18" s="388"/>
      <c r="V18" s="389"/>
      <c r="W18" s="379"/>
      <c r="X18" s="379"/>
      <c r="Y18" s="358"/>
    </row>
    <row r="19" spans="2:25" ht="40.049999999999997" customHeight="1">
      <c r="B19" s="390" t="s">
        <v>360</v>
      </c>
      <c r="C19" s="391"/>
      <c r="D19" s="392"/>
      <c r="E19" s="392"/>
      <c r="F19" s="392"/>
      <c r="G19" s="392"/>
      <c r="H19" s="392"/>
      <c r="I19" s="392"/>
      <c r="J19" s="392"/>
      <c r="K19" s="392"/>
      <c r="L19" s="392"/>
      <c r="M19" s="392"/>
      <c r="N19" s="392"/>
      <c r="O19" s="392"/>
      <c r="P19" s="392"/>
      <c r="Q19" s="392"/>
      <c r="R19" s="392"/>
      <c r="S19" s="392"/>
      <c r="T19" s="392"/>
      <c r="U19" s="392"/>
      <c r="V19" s="392"/>
      <c r="W19" s="392"/>
      <c r="X19" s="392"/>
      <c r="Y19" s="393"/>
    </row>
    <row r="20" spans="2:25" ht="40.049999999999997" customHeight="1">
      <c r="B20" s="390"/>
      <c r="C20" s="394"/>
      <c r="D20" s="395"/>
      <c r="E20" s="395"/>
      <c r="F20" s="395"/>
      <c r="G20" s="395"/>
      <c r="H20" s="395"/>
      <c r="I20" s="395"/>
      <c r="J20" s="395"/>
      <c r="K20" s="395"/>
      <c r="L20" s="395"/>
      <c r="M20" s="395"/>
      <c r="N20" s="395"/>
      <c r="O20" s="395"/>
      <c r="P20" s="395"/>
      <c r="Q20" s="395"/>
      <c r="R20" s="395"/>
      <c r="S20" s="395"/>
      <c r="T20" s="395"/>
      <c r="U20" s="395"/>
      <c r="V20" s="395"/>
      <c r="W20" s="395"/>
      <c r="X20" s="395"/>
      <c r="Y20" s="396"/>
    </row>
    <row r="21" spans="2:25" ht="40.049999999999997" customHeight="1">
      <c r="B21" s="390"/>
      <c r="C21" s="394"/>
      <c r="D21" s="395"/>
      <c r="E21" s="395"/>
      <c r="F21" s="395"/>
      <c r="G21" s="395"/>
      <c r="H21" s="395"/>
      <c r="I21" s="395"/>
      <c r="J21" s="395"/>
      <c r="K21" s="395"/>
      <c r="L21" s="395"/>
      <c r="M21" s="395"/>
      <c r="N21" s="395"/>
      <c r="O21" s="395"/>
      <c r="P21" s="395"/>
      <c r="Q21" s="395"/>
      <c r="R21" s="395"/>
      <c r="S21" s="395"/>
      <c r="T21" s="395"/>
      <c r="U21" s="395"/>
      <c r="V21" s="395"/>
      <c r="W21" s="395"/>
      <c r="X21" s="395"/>
      <c r="Y21" s="396"/>
    </row>
    <row r="22" spans="2:25" ht="40.049999999999997" customHeight="1">
      <c r="B22" s="390"/>
      <c r="C22" s="394"/>
      <c r="D22" s="395"/>
      <c r="E22" s="395"/>
      <c r="F22" s="395"/>
      <c r="G22" s="395"/>
      <c r="H22" s="395"/>
      <c r="I22" s="395"/>
      <c r="J22" s="395"/>
      <c r="K22" s="395"/>
      <c r="L22" s="395"/>
      <c r="M22" s="395"/>
      <c r="N22" s="395"/>
      <c r="O22" s="395"/>
      <c r="P22" s="395"/>
      <c r="Q22" s="395"/>
      <c r="R22" s="395"/>
      <c r="S22" s="395"/>
      <c r="T22" s="395"/>
      <c r="U22" s="395"/>
      <c r="V22" s="395"/>
      <c r="W22" s="395"/>
      <c r="X22" s="395"/>
      <c r="Y22" s="396"/>
    </row>
    <row r="23" spans="2:25" ht="40.049999999999997" customHeight="1">
      <c r="B23" s="390"/>
      <c r="C23" s="394"/>
      <c r="D23" s="395"/>
      <c r="E23" s="395"/>
      <c r="F23" s="395"/>
      <c r="G23" s="395"/>
      <c r="H23" s="395"/>
      <c r="I23" s="395"/>
      <c r="J23" s="395"/>
      <c r="K23" s="395"/>
      <c r="L23" s="395"/>
      <c r="M23" s="395"/>
      <c r="N23" s="395"/>
      <c r="O23" s="395"/>
      <c r="P23" s="395"/>
      <c r="Q23" s="395"/>
      <c r="R23" s="395"/>
      <c r="S23" s="395"/>
      <c r="T23" s="395"/>
      <c r="U23" s="395"/>
      <c r="V23" s="395"/>
      <c r="W23" s="395"/>
      <c r="X23" s="395"/>
      <c r="Y23" s="396"/>
    </row>
    <row r="24" spans="2:25" ht="40.049999999999997" customHeight="1">
      <c r="B24" s="390"/>
      <c r="C24" s="394"/>
      <c r="D24" s="395"/>
      <c r="E24" s="395"/>
      <c r="F24" s="395"/>
      <c r="G24" s="395"/>
      <c r="H24" s="395"/>
      <c r="I24" s="395"/>
      <c r="J24" s="395"/>
      <c r="K24" s="395"/>
      <c r="L24" s="395"/>
      <c r="M24" s="395"/>
      <c r="N24" s="395"/>
      <c r="O24" s="395"/>
      <c r="P24" s="395"/>
      <c r="Q24" s="395"/>
      <c r="R24" s="395"/>
      <c r="S24" s="395"/>
      <c r="T24" s="395"/>
      <c r="U24" s="395"/>
      <c r="V24" s="395"/>
      <c r="W24" s="395"/>
      <c r="X24" s="395"/>
      <c r="Y24" s="396"/>
    </row>
    <row r="25" spans="2:25" ht="40.049999999999997" customHeight="1">
      <c r="B25" s="390"/>
      <c r="C25" s="394"/>
      <c r="D25" s="395"/>
      <c r="E25" s="395"/>
      <c r="F25" s="395"/>
      <c r="G25" s="395"/>
      <c r="H25" s="395"/>
      <c r="I25" s="395"/>
      <c r="J25" s="395"/>
      <c r="K25" s="395"/>
      <c r="L25" s="395"/>
      <c r="M25" s="395"/>
      <c r="N25" s="395"/>
      <c r="O25" s="395"/>
      <c r="P25" s="395"/>
      <c r="Q25" s="395"/>
      <c r="R25" s="395"/>
      <c r="S25" s="395"/>
      <c r="T25" s="395"/>
      <c r="U25" s="395"/>
      <c r="V25" s="395"/>
      <c r="W25" s="395"/>
      <c r="X25" s="395"/>
      <c r="Y25" s="396"/>
    </row>
    <row r="26" spans="2:25" ht="40.049999999999997" customHeight="1">
      <c r="B26" s="390"/>
      <c r="C26" s="397"/>
      <c r="D26" s="1"/>
      <c r="E26" s="1"/>
      <c r="F26" s="2"/>
      <c r="G26" s="398"/>
      <c r="H26" s="398"/>
      <c r="I26" s="398"/>
      <c r="J26" s="398"/>
      <c r="K26" s="398"/>
      <c r="L26" s="1"/>
      <c r="M26" s="397"/>
      <c r="N26" s="397"/>
      <c r="O26" s="1"/>
      <c r="P26" s="399" t="s">
        <v>361</v>
      </c>
      <c r="Q26" s="399"/>
      <c r="R26" s="399"/>
      <c r="S26" s="399"/>
      <c r="T26" s="399"/>
      <c r="U26" s="399"/>
      <c r="V26" s="399"/>
      <c r="W26" s="399"/>
      <c r="X26" s="399"/>
      <c r="Y26" s="400"/>
    </row>
    <row r="27" spans="2:25" ht="45" customHeight="1">
      <c r="B27" s="279"/>
      <c r="C27" s="401"/>
      <c r="D27" s="402"/>
      <c r="E27" s="403"/>
      <c r="F27" s="404"/>
      <c r="G27" s="402"/>
      <c r="H27" s="402"/>
      <c r="I27" s="402"/>
      <c r="J27" s="402"/>
      <c r="K27" s="402"/>
      <c r="L27" s="402"/>
      <c r="M27" s="402"/>
      <c r="N27" s="402"/>
      <c r="O27" s="405"/>
      <c r="P27" s="406"/>
      <c r="Q27" s="406"/>
      <c r="R27" s="406"/>
      <c r="S27" s="406"/>
      <c r="T27" s="406"/>
      <c r="U27" s="406"/>
      <c r="V27" s="406"/>
      <c r="W27" s="406"/>
      <c r="X27" s="406"/>
      <c r="Y27" s="407"/>
    </row>
    <row r="28" spans="2:25" ht="15" customHeight="1">
      <c r="C28" s="3" t="s">
        <v>362</v>
      </c>
    </row>
    <row r="29" spans="2:25" ht="15" customHeight="1">
      <c r="C29" s="3" t="s">
        <v>363</v>
      </c>
    </row>
    <row r="30" spans="2:25" ht="15" customHeight="1">
      <c r="C30" s="3" t="s">
        <v>364</v>
      </c>
    </row>
    <row r="31" spans="2:25">
      <c r="C31" s="3" t="s">
        <v>365</v>
      </c>
    </row>
    <row r="33" spans="2:29" ht="25.05" customHeight="1">
      <c r="B33" s="6" t="s">
        <v>318</v>
      </c>
      <c r="C33" s="3"/>
      <c r="D33" s="3"/>
      <c r="E33" s="3"/>
      <c r="F33" s="3"/>
      <c r="G33" s="3"/>
      <c r="H33" s="3"/>
      <c r="I33" s="3"/>
      <c r="J33" s="3"/>
      <c r="K33" s="3"/>
      <c r="L33" s="3"/>
      <c r="M33" s="3"/>
      <c r="N33" s="319"/>
      <c r="O33" s="320"/>
      <c r="P33" s="321"/>
      <c r="Q33" s="322"/>
      <c r="R33" s="322"/>
      <c r="S33" s="323"/>
      <c r="T33" s="118" t="s">
        <v>319</v>
      </c>
      <c r="U33" s="118"/>
      <c r="V33" s="324"/>
      <c r="W33" s="324"/>
      <c r="X33" s="324"/>
      <c r="Y33" s="324"/>
      <c r="AA33" s="326" t="s">
        <v>320</v>
      </c>
      <c r="AB33" s="3" t="s">
        <v>321</v>
      </c>
      <c r="AC33" s="3" t="s">
        <v>322</v>
      </c>
    </row>
    <row r="34" spans="2:29" ht="20.100000000000001" customHeight="1">
      <c r="B34" s="114" t="s">
        <v>8</v>
      </c>
      <c r="C34" s="114"/>
      <c r="D34" s="327" t="s">
        <v>312</v>
      </c>
      <c r="E34" s="327"/>
      <c r="F34" s="327"/>
      <c r="G34" s="327"/>
      <c r="H34" s="118" t="s">
        <v>9</v>
      </c>
      <c r="I34" s="118"/>
      <c r="J34" s="327" t="s">
        <v>313</v>
      </c>
      <c r="K34" s="327"/>
      <c r="L34" s="327"/>
      <c r="M34" s="327"/>
      <c r="N34" s="118" t="s">
        <v>2</v>
      </c>
      <c r="O34" s="118"/>
      <c r="P34" s="327" t="s">
        <v>314</v>
      </c>
      <c r="Q34" s="327"/>
      <c r="R34" s="327"/>
      <c r="S34" s="327"/>
      <c r="T34" s="118" t="s">
        <v>323</v>
      </c>
      <c r="U34" s="118"/>
      <c r="V34" s="328" t="s">
        <v>321</v>
      </c>
      <c r="W34" s="328"/>
      <c r="X34" s="328"/>
      <c r="Y34" s="328"/>
      <c r="AA34" s="326" t="s">
        <v>324</v>
      </c>
      <c r="AB34" s="3" t="s">
        <v>325</v>
      </c>
      <c r="AC34" s="3" t="s">
        <v>326</v>
      </c>
    </row>
    <row r="35" spans="2:29" ht="20.100000000000001" customHeight="1">
      <c r="B35" s="113" t="s">
        <v>3</v>
      </c>
      <c r="C35" s="113"/>
      <c r="D35" s="329" t="s">
        <v>317</v>
      </c>
      <c r="E35" s="329"/>
      <c r="F35" s="329"/>
      <c r="G35" s="329"/>
      <c r="H35" s="118"/>
      <c r="I35" s="118"/>
      <c r="J35" s="327"/>
      <c r="K35" s="327"/>
      <c r="L35" s="327"/>
      <c r="M35" s="327"/>
      <c r="N35" s="118"/>
      <c r="O35" s="118"/>
      <c r="P35" s="327"/>
      <c r="Q35" s="327"/>
      <c r="R35" s="327"/>
      <c r="S35" s="327"/>
      <c r="T35" s="118" t="s">
        <v>327</v>
      </c>
      <c r="U35" s="118"/>
      <c r="V35" s="328" t="s">
        <v>321</v>
      </c>
      <c r="W35" s="328"/>
      <c r="X35" s="328"/>
      <c r="Y35" s="328"/>
      <c r="AA35" s="326" t="s">
        <v>328</v>
      </c>
      <c r="AC35" s="3" t="s">
        <v>329</v>
      </c>
    </row>
    <row r="36" spans="2:29" ht="20.100000000000001" customHeight="1">
      <c r="B36" s="287" t="s">
        <v>4</v>
      </c>
      <c r="C36" s="287"/>
      <c r="D36" s="330" t="s">
        <v>5</v>
      </c>
      <c r="E36" s="327" t="s">
        <v>311</v>
      </c>
      <c r="F36" s="327"/>
      <c r="G36" s="327"/>
      <c r="H36" s="118" t="s">
        <v>330</v>
      </c>
      <c r="I36" s="118"/>
      <c r="J36" s="118"/>
      <c r="K36" s="331" t="s">
        <v>315</v>
      </c>
      <c r="L36" s="332"/>
      <c r="M36" s="332"/>
      <c r="N36" s="332"/>
      <c r="O36" s="157" t="s">
        <v>331</v>
      </c>
      <c r="P36" s="158"/>
      <c r="Q36" s="333">
        <v>44862</v>
      </c>
      <c r="R36" s="334"/>
      <c r="S36" s="335"/>
      <c r="T36" s="118" t="s">
        <v>95</v>
      </c>
      <c r="U36" s="118"/>
      <c r="V36" s="82" t="s">
        <v>94</v>
      </c>
      <c r="W36" s="336">
        <v>165</v>
      </c>
      <c r="X36" s="336"/>
      <c r="Y36" s="27" t="s">
        <v>93</v>
      </c>
      <c r="AA36" s="326" t="s">
        <v>332</v>
      </c>
      <c r="AC36" s="3" t="s">
        <v>333</v>
      </c>
    </row>
    <row r="37" spans="2:29" ht="20.100000000000001" customHeight="1">
      <c r="B37" s="287"/>
      <c r="C37" s="287"/>
      <c r="D37" s="330" t="s">
        <v>6</v>
      </c>
      <c r="E37" s="337" t="s">
        <v>311</v>
      </c>
      <c r="F37" s="337"/>
      <c r="G37" s="337"/>
      <c r="H37" s="118" t="s">
        <v>334</v>
      </c>
      <c r="I37" s="118"/>
      <c r="J37" s="118"/>
      <c r="K37" s="331" t="s">
        <v>335</v>
      </c>
      <c r="L37" s="332"/>
      <c r="M37" s="332"/>
      <c r="N37" s="332"/>
      <c r="O37" s="338"/>
      <c r="P37" s="339"/>
      <c r="Q37" s="340"/>
      <c r="R37" s="341"/>
      <c r="S37" s="342"/>
      <c r="T37" s="114" t="s">
        <v>7</v>
      </c>
      <c r="U37" s="114"/>
      <c r="V37" s="343" t="s">
        <v>336</v>
      </c>
      <c r="W37" s="344"/>
      <c r="X37" s="344"/>
      <c r="Y37" s="345"/>
      <c r="AC37" s="3" t="s">
        <v>337</v>
      </c>
    </row>
    <row r="38" spans="2:29" ht="7.05" customHeight="1">
      <c r="B38" s="346" t="s">
        <v>338</v>
      </c>
      <c r="C38" s="347" t="s">
        <v>339</v>
      </c>
      <c r="D38" s="348" t="s">
        <v>340</v>
      </c>
      <c r="E38" s="349"/>
      <c r="F38" s="294" t="s">
        <v>341</v>
      </c>
      <c r="G38" s="295"/>
      <c r="H38" s="294" t="s">
        <v>342</v>
      </c>
      <c r="I38" s="296"/>
      <c r="J38" s="91" t="s">
        <v>343</v>
      </c>
      <c r="K38" s="93"/>
      <c r="L38" s="114" t="s">
        <v>344</v>
      </c>
      <c r="M38" s="350">
        <v>9</v>
      </c>
      <c r="N38" s="114" t="s">
        <v>345</v>
      </c>
      <c r="O38" s="350">
        <v>0</v>
      </c>
      <c r="P38" s="351" t="s">
        <v>346</v>
      </c>
      <c r="Q38" s="352">
        <v>0</v>
      </c>
      <c r="R38" s="294" t="s">
        <v>347</v>
      </c>
      <c r="S38" s="296"/>
      <c r="T38" s="353" t="s">
        <v>159</v>
      </c>
      <c r="U38" s="354"/>
      <c r="V38" s="355" t="s">
        <v>348</v>
      </c>
      <c r="W38" s="356" t="s">
        <v>349</v>
      </c>
      <c r="X38" s="357"/>
      <c r="Y38" s="358">
        <v>0</v>
      </c>
      <c r="AC38" s="3" t="s">
        <v>350</v>
      </c>
    </row>
    <row r="39" spans="2:29" ht="7.05" customHeight="1">
      <c r="B39" s="346"/>
      <c r="C39" s="359"/>
      <c r="D39" s="360"/>
      <c r="E39" s="361"/>
      <c r="F39" s="362"/>
      <c r="G39" s="363"/>
      <c r="H39" s="362"/>
      <c r="I39" s="364"/>
      <c r="J39" s="132"/>
      <c r="K39" s="365"/>
      <c r="L39" s="366"/>
      <c r="M39" s="367"/>
      <c r="N39" s="366"/>
      <c r="O39" s="367"/>
      <c r="P39" s="368"/>
      <c r="Q39" s="369"/>
      <c r="R39" s="362"/>
      <c r="S39" s="364"/>
      <c r="T39" s="370"/>
      <c r="U39" s="371"/>
      <c r="V39" s="372"/>
      <c r="W39" s="357"/>
      <c r="X39" s="357"/>
      <c r="Y39" s="358"/>
      <c r="AC39" s="3" t="s">
        <v>351</v>
      </c>
    </row>
    <row r="40" spans="2:29" ht="7.05" customHeight="1">
      <c r="B40" s="346"/>
      <c r="C40" s="373"/>
      <c r="D40" s="374"/>
      <c r="E40" s="375"/>
      <c r="F40" s="362"/>
      <c r="G40" s="363"/>
      <c r="H40" s="362"/>
      <c r="I40" s="364"/>
      <c r="J40" s="132"/>
      <c r="K40" s="365"/>
      <c r="L40" s="366"/>
      <c r="M40" s="367"/>
      <c r="N40" s="366"/>
      <c r="O40" s="367"/>
      <c r="P40" s="368"/>
      <c r="Q40" s="369"/>
      <c r="R40" s="362"/>
      <c r="S40" s="364"/>
      <c r="T40" s="370"/>
      <c r="U40" s="371"/>
      <c r="V40" s="372"/>
      <c r="W40" s="357"/>
      <c r="X40" s="357"/>
      <c r="Y40" s="358"/>
    </row>
    <row r="41" spans="2:29" ht="7.05" customHeight="1">
      <c r="B41" s="346"/>
      <c r="C41" s="347" t="s">
        <v>352</v>
      </c>
      <c r="D41" s="348" t="s">
        <v>353</v>
      </c>
      <c r="E41" s="349"/>
      <c r="F41" s="362"/>
      <c r="G41" s="363"/>
      <c r="H41" s="362"/>
      <c r="I41" s="364"/>
      <c r="J41" s="132"/>
      <c r="K41" s="365"/>
      <c r="L41" s="366"/>
      <c r="M41" s="376"/>
      <c r="N41" s="366"/>
      <c r="O41" s="376"/>
      <c r="P41" s="368"/>
      <c r="Q41" s="377"/>
      <c r="R41" s="362"/>
      <c r="S41" s="364"/>
      <c r="T41" s="370"/>
      <c r="U41" s="371"/>
      <c r="V41" s="372"/>
      <c r="W41" s="357"/>
      <c r="X41" s="357"/>
      <c r="Y41" s="358"/>
    </row>
    <row r="42" spans="2:29" ht="7.05" customHeight="1">
      <c r="B42" s="346"/>
      <c r="C42" s="359"/>
      <c r="D42" s="360"/>
      <c r="E42" s="361"/>
      <c r="F42" s="362"/>
      <c r="G42" s="363"/>
      <c r="H42" s="362"/>
      <c r="I42" s="364"/>
      <c r="J42" s="91" t="s">
        <v>354</v>
      </c>
      <c r="K42" s="93"/>
      <c r="L42" s="114" t="s">
        <v>344</v>
      </c>
      <c r="M42" s="350">
        <v>0</v>
      </c>
      <c r="N42" s="114" t="s">
        <v>345</v>
      </c>
      <c r="O42" s="352">
        <v>0</v>
      </c>
      <c r="P42" s="351" t="s">
        <v>346</v>
      </c>
      <c r="Q42" s="352">
        <v>0</v>
      </c>
      <c r="R42" s="362"/>
      <c r="S42" s="364"/>
      <c r="T42" s="370"/>
      <c r="U42" s="371"/>
      <c r="V42" s="372"/>
      <c r="W42" s="357"/>
      <c r="X42" s="357"/>
      <c r="Y42" s="358"/>
    </row>
    <row r="43" spans="2:29" ht="7.05" customHeight="1">
      <c r="B43" s="346"/>
      <c r="C43" s="373"/>
      <c r="D43" s="374"/>
      <c r="E43" s="375"/>
      <c r="F43" s="362"/>
      <c r="G43" s="363"/>
      <c r="H43" s="362"/>
      <c r="I43" s="364"/>
      <c r="J43" s="132"/>
      <c r="K43" s="365"/>
      <c r="L43" s="366"/>
      <c r="M43" s="367"/>
      <c r="N43" s="366"/>
      <c r="O43" s="369"/>
      <c r="P43" s="368"/>
      <c r="Q43" s="369"/>
      <c r="R43" s="362"/>
      <c r="S43" s="364"/>
      <c r="T43" s="370"/>
      <c r="U43" s="371"/>
      <c r="V43" s="372"/>
      <c r="W43" s="357"/>
      <c r="X43" s="357"/>
      <c r="Y43" s="358"/>
    </row>
    <row r="44" spans="2:29" ht="7.05" customHeight="1">
      <c r="B44" s="346" t="s">
        <v>355</v>
      </c>
      <c r="C44" s="347" t="s">
        <v>339</v>
      </c>
      <c r="D44" s="348" t="s">
        <v>356</v>
      </c>
      <c r="E44" s="349"/>
      <c r="F44" s="362"/>
      <c r="G44" s="363"/>
      <c r="H44" s="362"/>
      <c r="I44" s="364"/>
      <c r="J44" s="132"/>
      <c r="K44" s="365"/>
      <c r="L44" s="366"/>
      <c r="M44" s="367"/>
      <c r="N44" s="366"/>
      <c r="O44" s="369"/>
      <c r="P44" s="368"/>
      <c r="Q44" s="369"/>
      <c r="R44" s="362"/>
      <c r="S44" s="364"/>
      <c r="T44" s="370"/>
      <c r="U44" s="371"/>
      <c r="V44" s="372"/>
      <c r="W44" s="378" t="s">
        <v>357</v>
      </c>
      <c r="X44" s="379"/>
      <c r="Y44" s="358">
        <v>0</v>
      </c>
    </row>
    <row r="45" spans="2:29" ht="7.05" customHeight="1">
      <c r="B45" s="347"/>
      <c r="C45" s="359"/>
      <c r="D45" s="360"/>
      <c r="E45" s="361"/>
      <c r="F45" s="362"/>
      <c r="G45" s="363"/>
      <c r="H45" s="362"/>
      <c r="I45" s="364"/>
      <c r="J45" s="94"/>
      <c r="K45" s="96"/>
      <c r="L45" s="366"/>
      <c r="M45" s="376"/>
      <c r="N45" s="366"/>
      <c r="O45" s="377"/>
      <c r="P45" s="368"/>
      <c r="Q45" s="377"/>
      <c r="R45" s="362"/>
      <c r="S45" s="364"/>
      <c r="T45" s="370"/>
      <c r="U45" s="371"/>
      <c r="V45" s="372"/>
      <c r="W45" s="379"/>
      <c r="X45" s="379"/>
      <c r="Y45" s="358"/>
    </row>
    <row r="46" spans="2:29" ht="7.05" customHeight="1">
      <c r="B46" s="347"/>
      <c r="C46" s="373"/>
      <c r="D46" s="374"/>
      <c r="E46" s="375"/>
      <c r="F46" s="362"/>
      <c r="G46" s="363"/>
      <c r="H46" s="362"/>
      <c r="I46" s="364"/>
      <c r="J46" s="132" t="s">
        <v>358</v>
      </c>
      <c r="K46" s="365"/>
      <c r="L46" s="114" t="s">
        <v>344</v>
      </c>
      <c r="M46" s="380">
        <v>0</v>
      </c>
      <c r="N46" s="114" t="s">
        <v>345</v>
      </c>
      <c r="O46" s="380">
        <v>0</v>
      </c>
      <c r="P46" s="351" t="s">
        <v>346</v>
      </c>
      <c r="Q46" s="381">
        <v>0</v>
      </c>
      <c r="R46" s="362"/>
      <c r="S46" s="364"/>
      <c r="T46" s="370"/>
      <c r="U46" s="371"/>
      <c r="V46" s="372"/>
      <c r="W46" s="379"/>
      <c r="X46" s="379"/>
      <c r="Y46" s="358"/>
      <c r="AC46" s="325">
        <v>0</v>
      </c>
    </row>
    <row r="47" spans="2:29" ht="7.05" customHeight="1">
      <c r="B47" s="347"/>
      <c r="C47" s="347" t="s">
        <v>352</v>
      </c>
      <c r="D47" s="348" t="s">
        <v>359</v>
      </c>
      <c r="E47" s="349"/>
      <c r="F47" s="362"/>
      <c r="G47" s="363"/>
      <c r="H47" s="362"/>
      <c r="I47" s="364"/>
      <c r="J47" s="132"/>
      <c r="K47" s="365"/>
      <c r="L47" s="366"/>
      <c r="M47" s="382"/>
      <c r="N47" s="366"/>
      <c r="O47" s="382"/>
      <c r="P47" s="368"/>
      <c r="Q47" s="383"/>
      <c r="R47" s="362"/>
      <c r="S47" s="364"/>
      <c r="T47" s="370"/>
      <c r="U47" s="371"/>
      <c r="V47" s="372"/>
      <c r="W47" s="379"/>
      <c r="X47" s="379"/>
      <c r="Y47" s="358"/>
    </row>
    <row r="48" spans="2:29" ht="7.05" customHeight="1">
      <c r="B48" s="347"/>
      <c r="C48" s="359"/>
      <c r="D48" s="360"/>
      <c r="E48" s="361"/>
      <c r="F48" s="362"/>
      <c r="G48" s="363"/>
      <c r="H48" s="362"/>
      <c r="I48" s="364"/>
      <c r="J48" s="132"/>
      <c r="K48" s="365"/>
      <c r="L48" s="366"/>
      <c r="M48" s="382"/>
      <c r="N48" s="366"/>
      <c r="O48" s="382"/>
      <c r="P48" s="368"/>
      <c r="Q48" s="383"/>
      <c r="R48" s="362"/>
      <c r="S48" s="364"/>
      <c r="T48" s="370"/>
      <c r="U48" s="371"/>
      <c r="V48" s="372"/>
      <c r="W48" s="379"/>
      <c r="X48" s="379"/>
      <c r="Y48" s="358"/>
    </row>
    <row r="49" spans="2:29" ht="7.05" customHeight="1">
      <c r="B49" s="346"/>
      <c r="C49" s="373"/>
      <c r="D49" s="374"/>
      <c r="E49" s="375"/>
      <c r="F49" s="297"/>
      <c r="G49" s="298"/>
      <c r="H49" s="297"/>
      <c r="I49" s="299"/>
      <c r="J49" s="94"/>
      <c r="K49" s="96"/>
      <c r="L49" s="113"/>
      <c r="M49" s="384"/>
      <c r="N49" s="113"/>
      <c r="O49" s="384"/>
      <c r="P49" s="385"/>
      <c r="Q49" s="386"/>
      <c r="R49" s="297"/>
      <c r="S49" s="299"/>
      <c r="T49" s="387"/>
      <c r="U49" s="388"/>
      <c r="V49" s="389"/>
      <c r="W49" s="379"/>
      <c r="X49" s="379"/>
      <c r="Y49" s="358"/>
    </row>
    <row r="50" spans="2:29" ht="40.049999999999997" customHeight="1">
      <c r="B50" s="390" t="s">
        <v>360</v>
      </c>
      <c r="C50" s="391"/>
      <c r="D50" s="392"/>
      <c r="E50" s="392"/>
      <c r="F50" s="392"/>
      <c r="G50" s="392"/>
      <c r="H50" s="392"/>
      <c r="I50" s="392"/>
      <c r="J50" s="392"/>
      <c r="K50" s="392"/>
      <c r="L50" s="392"/>
      <c r="M50" s="392"/>
      <c r="N50" s="392"/>
      <c r="O50" s="392"/>
      <c r="P50" s="392"/>
      <c r="Q50" s="392"/>
      <c r="R50" s="392"/>
      <c r="S50" s="392"/>
      <c r="T50" s="392"/>
      <c r="U50" s="392"/>
      <c r="V50" s="392"/>
      <c r="W50" s="392"/>
      <c r="X50" s="392"/>
      <c r="Y50" s="393"/>
    </row>
    <row r="51" spans="2:29" ht="40.049999999999997" customHeight="1">
      <c r="B51" s="390"/>
      <c r="C51" s="394"/>
      <c r="D51" s="395"/>
      <c r="E51" s="395"/>
      <c r="F51" s="395"/>
      <c r="G51" s="395"/>
      <c r="H51" s="395"/>
      <c r="I51" s="395"/>
      <c r="J51" s="395"/>
      <c r="K51" s="395"/>
      <c r="L51" s="395"/>
      <c r="M51" s="395"/>
      <c r="N51" s="395"/>
      <c r="O51" s="395"/>
      <c r="P51" s="395"/>
      <c r="Q51" s="395"/>
      <c r="R51" s="395"/>
      <c r="S51" s="395"/>
      <c r="T51" s="395"/>
      <c r="U51" s="395"/>
      <c r="V51" s="395"/>
      <c r="W51" s="395"/>
      <c r="X51" s="395"/>
      <c r="Y51" s="396"/>
    </row>
    <row r="52" spans="2:29" ht="40.049999999999997" customHeight="1">
      <c r="B52" s="390"/>
      <c r="C52" s="394"/>
      <c r="D52" s="395"/>
      <c r="E52" s="395"/>
      <c r="F52" s="395"/>
      <c r="G52" s="395"/>
      <c r="H52" s="395"/>
      <c r="I52" s="395"/>
      <c r="J52" s="395"/>
      <c r="K52" s="395"/>
      <c r="L52" s="395"/>
      <c r="M52" s="395"/>
      <c r="N52" s="395"/>
      <c r="O52" s="395"/>
      <c r="P52" s="395"/>
      <c r="Q52" s="395"/>
      <c r="R52" s="395"/>
      <c r="S52" s="395"/>
      <c r="T52" s="395"/>
      <c r="U52" s="395"/>
      <c r="V52" s="395"/>
      <c r="W52" s="395"/>
      <c r="X52" s="395"/>
      <c r="Y52" s="396"/>
    </row>
    <row r="53" spans="2:29" ht="40.049999999999997" customHeight="1">
      <c r="B53" s="390"/>
      <c r="C53" s="394"/>
      <c r="D53" s="395"/>
      <c r="E53" s="395"/>
      <c r="F53" s="395"/>
      <c r="G53" s="395"/>
      <c r="H53" s="395"/>
      <c r="I53" s="395"/>
      <c r="J53" s="395"/>
      <c r="K53" s="395"/>
      <c r="L53" s="395"/>
      <c r="M53" s="395"/>
      <c r="N53" s="395"/>
      <c r="O53" s="395"/>
      <c r="P53" s="395"/>
      <c r="Q53" s="395"/>
      <c r="R53" s="395"/>
      <c r="S53" s="395"/>
      <c r="T53" s="395"/>
      <c r="U53" s="395"/>
      <c r="V53" s="395"/>
      <c r="W53" s="395"/>
      <c r="X53" s="395"/>
      <c r="Y53" s="396"/>
    </row>
    <row r="54" spans="2:29" ht="40.049999999999997" customHeight="1">
      <c r="B54" s="390"/>
      <c r="C54" s="394"/>
      <c r="D54" s="395"/>
      <c r="E54" s="395"/>
      <c r="F54" s="395"/>
      <c r="G54" s="395"/>
      <c r="H54" s="395"/>
      <c r="I54" s="395"/>
      <c r="J54" s="395"/>
      <c r="K54" s="395"/>
      <c r="L54" s="395"/>
      <c r="M54" s="395"/>
      <c r="N54" s="395"/>
      <c r="O54" s="395"/>
      <c r="P54" s="395"/>
      <c r="Q54" s="395"/>
      <c r="R54" s="395"/>
      <c r="S54" s="395"/>
      <c r="T54" s="395"/>
      <c r="U54" s="395"/>
      <c r="V54" s="395"/>
      <c r="W54" s="395"/>
      <c r="X54" s="395"/>
      <c r="Y54" s="396"/>
    </row>
    <row r="55" spans="2:29" ht="40.049999999999997" customHeight="1">
      <c r="B55" s="390"/>
      <c r="C55" s="394"/>
      <c r="D55" s="395"/>
      <c r="E55" s="395"/>
      <c r="F55" s="395"/>
      <c r="G55" s="395"/>
      <c r="H55" s="395"/>
      <c r="I55" s="395"/>
      <c r="J55" s="395"/>
      <c r="K55" s="395"/>
      <c r="L55" s="395"/>
      <c r="M55" s="395"/>
      <c r="N55" s="395"/>
      <c r="O55" s="395"/>
      <c r="P55" s="395"/>
      <c r="Q55" s="395"/>
      <c r="R55" s="395"/>
      <c r="S55" s="395"/>
      <c r="T55" s="395"/>
      <c r="U55" s="395"/>
      <c r="V55" s="395"/>
      <c r="W55" s="395"/>
      <c r="X55" s="395"/>
      <c r="Y55" s="396"/>
    </row>
    <row r="56" spans="2:29" ht="40.049999999999997" customHeight="1">
      <c r="B56" s="390"/>
      <c r="C56" s="394"/>
      <c r="D56" s="395"/>
      <c r="E56" s="395"/>
      <c r="F56" s="395"/>
      <c r="G56" s="395"/>
      <c r="H56" s="395"/>
      <c r="I56" s="395"/>
      <c r="J56" s="395"/>
      <c r="K56" s="395"/>
      <c r="L56" s="395"/>
      <c r="M56" s="395"/>
      <c r="N56" s="395"/>
      <c r="O56" s="395"/>
      <c r="P56" s="395"/>
      <c r="Q56" s="395"/>
      <c r="R56" s="395"/>
      <c r="S56" s="395"/>
      <c r="T56" s="395"/>
      <c r="U56" s="395"/>
      <c r="V56" s="395"/>
      <c r="W56" s="395"/>
      <c r="X56" s="395"/>
      <c r="Y56" s="396"/>
    </row>
    <row r="57" spans="2:29" ht="40.049999999999997" customHeight="1">
      <c r="B57" s="390"/>
      <c r="C57" s="397"/>
      <c r="D57" s="1"/>
      <c r="E57" s="1"/>
      <c r="F57" s="2"/>
      <c r="G57" s="398"/>
      <c r="H57" s="398"/>
      <c r="I57" s="398"/>
      <c r="J57" s="398"/>
      <c r="K57" s="398"/>
      <c r="L57" s="1"/>
      <c r="M57" s="397"/>
      <c r="N57" s="397"/>
      <c r="O57" s="1"/>
      <c r="P57" s="399" t="s">
        <v>361</v>
      </c>
      <c r="Q57" s="399"/>
      <c r="R57" s="399"/>
      <c r="S57" s="399"/>
      <c r="T57" s="399"/>
      <c r="U57" s="399"/>
      <c r="V57" s="399"/>
      <c r="W57" s="399"/>
      <c r="X57" s="399"/>
      <c r="Y57" s="400"/>
    </row>
    <row r="58" spans="2:29" ht="45" customHeight="1">
      <c r="B58" s="279"/>
      <c r="C58" s="401"/>
      <c r="D58" s="402"/>
      <c r="E58" s="403"/>
      <c r="F58" s="404"/>
      <c r="G58" s="402"/>
      <c r="H58" s="402"/>
      <c r="I58" s="402"/>
      <c r="J58" s="402"/>
      <c r="K58" s="402"/>
      <c r="L58" s="402"/>
      <c r="M58" s="402"/>
      <c r="N58" s="402"/>
      <c r="O58" s="405"/>
      <c r="P58" s="406"/>
      <c r="Q58" s="406"/>
      <c r="R58" s="406"/>
      <c r="S58" s="406"/>
      <c r="T58" s="406"/>
      <c r="U58" s="406"/>
      <c r="V58" s="406"/>
      <c r="W58" s="406"/>
      <c r="X58" s="406"/>
      <c r="Y58" s="407"/>
    </row>
    <row r="59" spans="2:29" ht="15" customHeight="1">
      <c r="C59" s="3" t="s">
        <v>362</v>
      </c>
    </row>
    <row r="60" spans="2:29" ht="15" customHeight="1">
      <c r="C60" s="3" t="s">
        <v>363</v>
      </c>
    </row>
    <row r="61" spans="2:29" ht="15" customHeight="1">
      <c r="C61" s="3" t="s">
        <v>364</v>
      </c>
    </row>
    <row r="62" spans="2:29">
      <c r="C62" s="3" t="s">
        <v>365</v>
      </c>
    </row>
    <row r="64" spans="2:29" ht="25.05" customHeight="1">
      <c r="B64" s="6" t="s">
        <v>318</v>
      </c>
      <c r="C64" s="3"/>
      <c r="D64" s="3"/>
      <c r="E64" s="3"/>
      <c r="F64" s="3"/>
      <c r="G64" s="3"/>
      <c r="H64" s="3"/>
      <c r="I64" s="3"/>
      <c r="J64" s="3"/>
      <c r="K64" s="3"/>
      <c r="L64" s="3"/>
      <c r="M64" s="3"/>
      <c r="N64" s="319"/>
      <c r="O64" s="320"/>
      <c r="P64" s="321"/>
      <c r="Q64" s="322"/>
      <c r="R64" s="322"/>
      <c r="S64" s="323"/>
      <c r="T64" s="118" t="s">
        <v>319</v>
      </c>
      <c r="U64" s="118"/>
      <c r="V64" s="324"/>
      <c r="W64" s="324"/>
      <c r="X64" s="324"/>
      <c r="Y64" s="324"/>
      <c r="AA64" s="326" t="s">
        <v>320</v>
      </c>
      <c r="AB64" s="3" t="s">
        <v>321</v>
      </c>
      <c r="AC64" s="3" t="s">
        <v>322</v>
      </c>
    </row>
    <row r="65" spans="2:29" ht="20.100000000000001" customHeight="1">
      <c r="B65" s="114" t="s">
        <v>8</v>
      </c>
      <c r="C65" s="114"/>
      <c r="D65" s="327" t="s">
        <v>312</v>
      </c>
      <c r="E65" s="327"/>
      <c r="F65" s="327"/>
      <c r="G65" s="327"/>
      <c r="H65" s="118" t="s">
        <v>9</v>
      </c>
      <c r="I65" s="118"/>
      <c r="J65" s="327" t="s">
        <v>313</v>
      </c>
      <c r="K65" s="327"/>
      <c r="L65" s="327"/>
      <c r="M65" s="327"/>
      <c r="N65" s="118" t="s">
        <v>2</v>
      </c>
      <c r="O65" s="118"/>
      <c r="P65" s="327" t="s">
        <v>314</v>
      </c>
      <c r="Q65" s="327"/>
      <c r="R65" s="327"/>
      <c r="S65" s="327"/>
      <c r="T65" s="118" t="s">
        <v>323</v>
      </c>
      <c r="U65" s="118"/>
      <c r="V65" s="328" t="s">
        <v>321</v>
      </c>
      <c r="W65" s="328"/>
      <c r="X65" s="328"/>
      <c r="Y65" s="328"/>
      <c r="AA65" s="326" t="s">
        <v>324</v>
      </c>
      <c r="AB65" s="3" t="s">
        <v>325</v>
      </c>
      <c r="AC65" s="3" t="s">
        <v>326</v>
      </c>
    </row>
    <row r="66" spans="2:29" ht="20.100000000000001" customHeight="1">
      <c r="B66" s="113" t="s">
        <v>3</v>
      </c>
      <c r="C66" s="113"/>
      <c r="D66" s="329" t="s">
        <v>317</v>
      </c>
      <c r="E66" s="329"/>
      <c r="F66" s="329"/>
      <c r="G66" s="329"/>
      <c r="H66" s="118"/>
      <c r="I66" s="118"/>
      <c r="J66" s="327"/>
      <c r="K66" s="327"/>
      <c r="L66" s="327"/>
      <c r="M66" s="327"/>
      <c r="N66" s="118"/>
      <c r="O66" s="118"/>
      <c r="P66" s="327"/>
      <c r="Q66" s="327"/>
      <c r="R66" s="327"/>
      <c r="S66" s="327"/>
      <c r="T66" s="118" t="s">
        <v>327</v>
      </c>
      <c r="U66" s="118"/>
      <c r="V66" s="328" t="s">
        <v>321</v>
      </c>
      <c r="W66" s="328"/>
      <c r="X66" s="328"/>
      <c r="Y66" s="328"/>
      <c r="AA66" s="326" t="s">
        <v>328</v>
      </c>
      <c r="AC66" s="3" t="s">
        <v>329</v>
      </c>
    </row>
    <row r="67" spans="2:29" ht="20.100000000000001" customHeight="1">
      <c r="B67" s="287" t="s">
        <v>4</v>
      </c>
      <c r="C67" s="287"/>
      <c r="D67" s="330" t="s">
        <v>5</v>
      </c>
      <c r="E67" s="327" t="s">
        <v>311</v>
      </c>
      <c r="F67" s="327"/>
      <c r="G67" s="327"/>
      <c r="H67" s="118" t="s">
        <v>330</v>
      </c>
      <c r="I67" s="118"/>
      <c r="J67" s="118"/>
      <c r="K67" s="331" t="s">
        <v>315</v>
      </c>
      <c r="L67" s="332"/>
      <c r="M67" s="332"/>
      <c r="N67" s="332"/>
      <c r="O67" s="157" t="s">
        <v>331</v>
      </c>
      <c r="P67" s="158"/>
      <c r="Q67" s="333">
        <v>44862</v>
      </c>
      <c r="R67" s="334"/>
      <c r="S67" s="335"/>
      <c r="T67" s="118" t="s">
        <v>95</v>
      </c>
      <c r="U67" s="118"/>
      <c r="V67" s="82" t="s">
        <v>94</v>
      </c>
      <c r="W67" s="336">
        <v>165</v>
      </c>
      <c r="X67" s="336"/>
      <c r="Y67" s="27" t="s">
        <v>93</v>
      </c>
      <c r="AA67" s="326" t="s">
        <v>332</v>
      </c>
      <c r="AC67" s="3" t="s">
        <v>333</v>
      </c>
    </row>
    <row r="68" spans="2:29" ht="20.100000000000001" customHeight="1">
      <c r="B68" s="287"/>
      <c r="C68" s="287"/>
      <c r="D68" s="330" t="s">
        <v>6</v>
      </c>
      <c r="E68" s="337" t="s">
        <v>311</v>
      </c>
      <c r="F68" s="337"/>
      <c r="G68" s="337"/>
      <c r="H68" s="118" t="s">
        <v>334</v>
      </c>
      <c r="I68" s="118"/>
      <c r="J68" s="118"/>
      <c r="K68" s="331" t="s">
        <v>335</v>
      </c>
      <c r="L68" s="332"/>
      <c r="M68" s="332"/>
      <c r="N68" s="332"/>
      <c r="O68" s="338"/>
      <c r="P68" s="339"/>
      <c r="Q68" s="340"/>
      <c r="R68" s="341"/>
      <c r="S68" s="342"/>
      <c r="T68" s="114" t="s">
        <v>7</v>
      </c>
      <c r="U68" s="114"/>
      <c r="V68" s="343" t="s">
        <v>336</v>
      </c>
      <c r="W68" s="344"/>
      <c r="X68" s="344"/>
      <c r="Y68" s="345"/>
      <c r="AC68" s="3" t="s">
        <v>337</v>
      </c>
    </row>
    <row r="69" spans="2:29" ht="7.05" customHeight="1">
      <c r="B69" s="346" t="s">
        <v>338</v>
      </c>
      <c r="C69" s="347" t="s">
        <v>339</v>
      </c>
      <c r="D69" s="348" t="s">
        <v>340</v>
      </c>
      <c r="E69" s="349"/>
      <c r="F69" s="294" t="s">
        <v>341</v>
      </c>
      <c r="G69" s="295"/>
      <c r="H69" s="294" t="s">
        <v>342</v>
      </c>
      <c r="I69" s="296"/>
      <c r="J69" s="91" t="s">
        <v>343</v>
      </c>
      <c r="K69" s="93"/>
      <c r="L69" s="114" t="s">
        <v>344</v>
      </c>
      <c r="M69" s="350">
        <v>9</v>
      </c>
      <c r="N69" s="114" t="s">
        <v>345</v>
      </c>
      <c r="O69" s="350">
        <v>0</v>
      </c>
      <c r="P69" s="351" t="s">
        <v>346</v>
      </c>
      <c r="Q69" s="352">
        <v>0</v>
      </c>
      <c r="R69" s="294" t="s">
        <v>347</v>
      </c>
      <c r="S69" s="296"/>
      <c r="T69" s="353" t="s">
        <v>159</v>
      </c>
      <c r="U69" s="354"/>
      <c r="V69" s="355" t="s">
        <v>348</v>
      </c>
      <c r="W69" s="356" t="s">
        <v>349</v>
      </c>
      <c r="X69" s="357"/>
      <c r="Y69" s="358">
        <v>0</v>
      </c>
      <c r="AC69" s="3" t="s">
        <v>350</v>
      </c>
    </row>
    <row r="70" spans="2:29" ht="7.05" customHeight="1">
      <c r="B70" s="346"/>
      <c r="C70" s="359"/>
      <c r="D70" s="360"/>
      <c r="E70" s="361"/>
      <c r="F70" s="362"/>
      <c r="G70" s="363"/>
      <c r="H70" s="362"/>
      <c r="I70" s="364"/>
      <c r="J70" s="132"/>
      <c r="K70" s="365"/>
      <c r="L70" s="366"/>
      <c r="M70" s="367"/>
      <c r="N70" s="366"/>
      <c r="O70" s="367"/>
      <c r="P70" s="368"/>
      <c r="Q70" s="369"/>
      <c r="R70" s="362"/>
      <c r="S70" s="364"/>
      <c r="T70" s="370"/>
      <c r="U70" s="371"/>
      <c r="V70" s="372"/>
      <c r="W70" s="357"/>
      <c r="X70" s="357"/>
      <c r="Y70" s="358"/>
      <c r="AC70" s="3" t="s">
        <v>351</v>
      </c>
    </row>
    <row r="71" spans="2:29" ht="7.05" customHeight="1">
      <c r="B71" s="346"/>
      <c r="C71" s="373"/>
      <c r="D71" s="374"/>
      <c r="E71" s="375"/>
      <c r="F71" s="362"/>
      <c r="G71" s="363"/>
      <c r="H71" s="362"/>
      <c r="I71" s="364"/>
      <c r="J71" s="132"/>
      <c r="K71" s="365"/>
      <c r="L71" s="366"/>
      <c r="M71" s="367"/>
      <c r="N71" s="366"/>
      <c r="O71" s="367"/>
      <c r="P71" s="368"/>
      <c r="Q71" s="369"/>
      <c r="R71" s="362"/>
      <c r="S71" s="364"/>
      <c r="T71" s="370"/>
      <c r="U71" s="371"/>
      <c r="V71" s="372"/>
      <c r="W71" s="357"/>
      <c r="X71" s="357"/>
      <c r="Y71" s="358"/>
    </row>
    <row r="72" spans="2:29" ht="7.05" customHeight="1">
      <c r="B72" s="346"/>
      <c r="C72" s="347" t="s">
        <v>352</v>
      </c>
      <c r="D72" s="348" t="s">
        <v>353</v>
      </c>
      <c r="E72" s="349"/>
      <c r="F72" s="362"/>
      <c r="G72" s="363"/>
      <c r="H72" s="362"/>
      <c r="I72" s="364"/>
      <c r="J72" s="132"/>
      <c r="K72" s="365"/>
      <c r="L72" s="366"/>
      <c r="M72" s="376"/>
      <c r="N72" s="366"/>
      <c r="O72" s="376"/>
      <c r="P72" s="368"/>
      <c r="Q72" s="377"/>
      <c r="R72" s="362"/>
      <c r="S72" s="364"/>
      <c r="T72" s="370"/>
      <c r="U72" s="371"/>
      <c r="V72" s="372"/>
      <c r="W72" s="357"/>
      <c r="X72" s="357"/>
      <c r="Y72" s="358"/>
    </row>
    <row r="73" spans="2:29" ht="7.05" customHeight="1">
      <c r="B73" s="346"/>
      <c r="C73" s="359"/>
      <c r="D73" s="360"/>
      <c r="E73" s="361"/>
      <c r="F73" s="362"/>
      <c r="G73" s="363"/>
      <c r="H73" s="362"/>
      <c r="I73" s="364"/>
      <c r="J73" s="91" t="s">
        <v>354</v>
      </c>
      <c r="K73" s="93"/>
      <c r="L73" s="114" t="s">
        <v>344</v>
      </c>
      <c r="M73" s="350">
        <v>0</v>
      </c>
      <c r="N73" s="114" t="s">
        <v>345</v>
      </c>
      <c r="O73" s="352">
        <v>0</v>
      </c>
      <c r="P73" s="351" t="s">
        <v>346</v>
      </c>
      <c r="Q73" s="352">
        <v>0</v>
      </c>
      <c r="R73" s="362"/>
      <c r="S73" s="364"/>
      <c r="T73" s="370"/>
      <c r="U73" s="371"/>
      <c r="V73" s="372"/>
      <c r="W73" s="357"/>
      <c r="X73" s="357"/>
      <c r="Y73" s="358"/>
    </row>
    <row r="74" spans="2:29" ht="7.05" customHeight="1">
      <c r="B74" s="346"/>
      <c r="C74" s="373"/>
      <c r="D74" s="374"/>
      <c r="E74" s="375"/>
      <c r="F74" s="362"/>
      <c r="G74" s="363"/>
      <c r="H74" s="362"/>
      <c r="I74" s="364"/>
      <c r="J74" s="132"/>
      <c r="K74" s="365"/>
      <c r="L74" s="366"/>
      <c r="M74" s="367"/>
      <c r="N74" s="366"/>
      <c r="O74" s="369"/>
      <c r="P74" s="368"/>
      <c r="Q74" s="369"/>
      <c r="R74" s="362"/>
      <c r="S74" s="364"/>
      <c r="T74" s="370"/>
      <c r="U74" s="371"/>
      <c r="V74" s="372"/>
      <c r="W74" s="357"/>
      <c r="X74" s="357"/>
      <c r="Y74" s="358"/>
    </row>
    <row r="75" spans="2:29" ht="7.05" customHeight="1">
      <c r="B75" s="346" t="s">
        <v>355</v>
      </c>
      <c r="C75" s="347" t="s">
        <v>339</v>
      </c>
      <c r="D75" s="348" t="s">
        <v>356</v>
      </c>
      <c r="E75" s="349"/>
      <c r="F75" s="362"/>
      <c r="G75" s="363"/>
      <c r="H75" s="362"/>
      <c r="I75" s="364"/>
      <c r="J75" s="132"/>
      <c r="K75" s="365"/>
      <c r="L75" s="366"/>
      <c r="M75" s="367"/>
      <c r="N75" s="366"/>
      <c r="O75" s="369"/>
      <c r="P75" s="368"/>
      <c r="Q75" s="369"/>
      <c r="R75" s="362"/>
      <c r="S75" s="364"/>
      <c r="T75" s="370"/>
      <c r="U75" s="371"/>
      <c r="V75" s="372"/>
      <c r="W75" s="378" t="s">
        <v>357</v>
      </c>
      <c r="X75" s="379"/>
      <c r="Y75" s="358">
        <v>0</v>
      </c>
    </row>
    <row r="76" spans="2:29" ht="7.05" customHeight="1">
      <c r="B76" s="347"/>
      <c r="C76" s="359"/>
      <c r="D76" s="360"/>
      <c r="E76" s="361"/>
      <c r="F76" s="362"/>
      <c r="G76" s="363"/>
      <c r="H76" s="362"/>
      <c r="I76" s="364"/>
      <c r="J76" s="94"/>
      <c r="K76" s="96"/>
      <c r="L76" s="366"/>
      <c r="M76" s="376"/>
      <c r="N76" s="366"/>
      <c r="O76" s="377"/>
      <c r="P76" s="368"/>
      <c r="Q76" s="377"/>
      <c r="R76" s="362"/>
      <c r="S76" s="364"/>
      <c r="T76" s="370"/>
      <c r="U76" s="371"/>
      <c r="V76" s="372"/>
      <c r="W76" s="379"/>
      <c r="X76" s="379"/>
      <c r="Y76" s="358"/>
    </row>
    <row r="77" spans="2:29" ht="7.05" customHeight="1">
      <c r="B77" s="347"/>
      <c r="C77" s="373"/>
      <c r="D77" s="374"/>
      <c r="E77" s="375"/>
      <c r="F77" s="362"/>
      <c r="G77" s="363"/>
      <c r="H77" s="362"/>
      <c r="I77" s="364"/>
      <c r="J77" s="132" t="s">
        <v>358</v>
      </c>
      <c r="K77" s="365"/>
      <c r="L77" s="114" t="s">
        <v>344</v>
      </c>
      <c r="M77" s="380">
        <v>0</v>
      </c>
      <c r="N77" s="114" t="s">
        <v>345</v>
      </c>
      <c r="O77" s="380">
        <v>0</v>
      </c>
      <c r="P77" s="351" t="s">
        <v>346</v>
      </c>
      <c r="Q77" s="381">
        <v>0</v>
      </c>
      <c r="R77" s="362"/>
      <c r="S77" s="364"/>
      <c r="T77" s="370"/>
      <c r="U77" s="371"/>
      <c r="V77" s="372"/>
      <c r="W77" s="379"/>
      <c r="X77" s="379"/>
      <c r="Y77" s="358"/>
      <c r="AC77" s="325">
        <v>0</v>
      </c>
    </row>
    <row r="78" spans="2:29" ht="7.05" customHeight="1">
      <c r="B78" s="347"/>
      <c r="C78" s="347" t="s">
        <v>352</v>
      </c>
      <c r="D78" s="348" t="s">
        <v>359</v>
      </c>
      <c r="E78" s="349"/>
      <c r="F78" s="362"/>
      <c r="G78" s="363"/>
      <c r="H78" s="362"/>
      <c r="I78" s="364"/>
      <c r="J78" s="132"/>
      <c r="K78" s="365"/>
      <c r="L78" s="366"/>
      <c r="M78" s="382"/>
      <c r="N78" s="366"/>
      <c r="O78" s="382"/>
      <c r="P78" s="368"/>
      <c r="Q78" s="383"/>
      <c r="R78" s="362"/>
      <c r="S78" s="364"/>
      <c r="T78" s="370"/>
      <c r="U78" s="371"/>
      <c r="V78" s="372"/>
      <c r="W78" s="379"/>
      <c r="X78" s="379"/>
      <c r="Y78" s="358"/>
    </row>
    <row r="79" spans="2:29" ht="7.05" customHeight="1">
      <c r="B79" s="347"/>
      <c r="C79" s="359"/>
      <c r="D79" s="360"/>
      <c r="E79" s="361"/>
      <c r="F79" s="362"/>
      <c r="G79" s="363"/>
      <c r="H79" s="362"/>
      <c r="I79" s="364"/>
      <c r="J79" s="132"/>
      <c r="K79" s="365"/>
      <c r="L79" s="366"/>
      <c r="M79" s="382"/>
      <c r="N79" s="366"/>
      <c r="O79" s="382"/>
      <c r="P79" s="368"/>
      <c r="Q79" s="383"/>
      <c r="R79" s="362"/>
      <c r="S79" s="364"/>
      <c r="T79" s="370"/>
      <c r="U79" s="371"/>
      <c r="V79" s="372"/>
      <c r="W79" s="379"/>
      <c r="X79" s="379"/>
      <c r="Y79" s="358"/>
    </row>
    <row r="80" spans="2:29" ht="7.05" customHeight="1">
      <c r="B80" s="346"/>
      <c r="C80" s="373"/>
      <c r="D80" s="374"/>
      <c r="E80" s="375"/>
      <c r="F80" s="297"/>
      <c r="G80" s="298"/>
      <c r="H80" s="297"/>
      <c r="I80" s="299"/>
      <c r="J80" s="94"/>
      <c r="K80" s="96"/>
      <c r="L80" s="113"/>
      <c r="M80" s="384"/>
      <c r="N80" s="113"/>
      <c r="O80" s="384"/>
      <c r="P80" s="385"/>
      <c r="Q80" s="386"/>
      <c r="R80" s="297"/>
      <c r="S80" s="299"/>
      <c r="T80" s="387"/>
      <c r="U80" s="388"/>
      <c r="V80" s="389"/>
      <c r="W80" s="379"/>
      <c r="X80" s="379"/>
      <c r="Y80" s="358"/>
    </row>
    <row r="81" spans="2:25" ht="40.049999999999997" customHeight="1">
      <c r="B81" s="390" t="s">
        <v>360</v>
      </c>
      <c r="C81" s="391"/>
      <c r="D81" s="392"/>
      <c r="E81" s="392"/>
      <c r="F81" s="392"/>
      <c r="G81" s="392"/>
      <c r="H81" s="392"/>
      <c r="I81" s="392"/>
      <c r="J81" s="392"/>
      <c r="K81" s="392"/>
      <c r="L81" s="392"/>
      <c r="M81" s="392"/>
      <c r="N81" s="392"/>
      <c r="O81" s="392"/>
      <c r="P81" s="392"/>
      <c r="Q81" s="392"/>
      <c r="R81" s="392"/>
      <c r="S81" s="392"/>
      <c r="T81" s="392"/>
      <c r="U81" s="392"/>
      <c r="V81" s="392"/>
      <c r="W81" s="392"/>
      <c r="X81" s="392"/>
      <c r="Y81" s="393"/>
    </row>
    <row r="82" spans="2:25" ht="40.049999999999997" customHeight="1">
      <c r="B82" s="390"/>
      <c r="C82" s="394"/>
      <c r="D82" s="395"/>
      <c r="E82" s="395"/>
      <c r="F82" s="395"/>
      <c r="G82" s="395"/>
      <c r="H82" s="395"/>
      <c r="I82" s="395"/>
      <c r="J82" s="395"/>
      <c r="K82" s="395"/>
      <c r="L82" s="395"/>
      <c r="M82" s="395"/>
      <c r="N82" s="395"/>
      <c r="O82" s="395"/>
      <c r="P82" s="395"/>
      <c r="Q82" s="395"/>
      <c r="R82" s="395"/>
      <c r="S82" s="395"/>
      <c r="T82" s="395"/>
      <c r="U82" s="395"/>
      <c r="V82" s="395"/>
      <c r="W82" s="395"/>
      <c r="X82" s="395"/>
      <c r="Y82" s="396"/>
    </row>
    <row r="83" spans="2:25" ht="40.049999999999997" customHeight="1">
      <c r="B83" s="390"/>
      <c r="C83" s="394"/>
      <c r="D83" s="395"/>
      <c r="E83" s="395"/>
      <c r="F83" s="395"/>
      <c r="G83" s="395"/>
      <c r="H83" s="395"/>
      <c r="I83" s="395"/>
      <c r="J83" s="395"/>
      <c r="K83" s="395"/>
      <c r="L83" s="395"/>
      <c r="M83" s="395"/>
      <c r="N83" s="395"/>
      <c r="O83" s="395"/>
      <c r="P83" s="395"/>
      <c r="Q83" s="395"/>
      <c r="R83" s="395"/>
      <c r="S83" s="395"/>
      <c r="T83" s="395"/>
      <c r="U83" s="395"/>
      <c r="V83" s="395"/>
      <c r="W83" s="395"/>
      <c r="X83" s="395"/>
      <c r="Y83" s="396"/>
    </row>
    <row r="84" spans="2:25" ht="40.049999999999997" customHeight="1">
      <c r="B84" s="390"/>
      <c r="C84" s="394"/>
      <c r="D84" s="395"/>
      <c r="E84" s="395"/>
      <c r="F84" s="395"/>
      <c r="G84" s="395"/>
      <c r="H84" s="395"/>
      <c r="I84" s="395"/>
      <c r="J84" s="395"/>
      <c r="K84" s="395"/>
      <c r="L84" s="395"/>
      <c r="M84" s="395"/>
      <c r="N84" s="395"/>
      <c r="O84" s="395"/>
      <c r="P84" s="395"/>
      <c r="Q84" s="395"/>
      <c r="R84" s="395"/>
      <c r="S84" s="395"/>
      <c r="T84" s="395"/>
      <c r="U84" s="395"/>
      <c r="V84" s="395"/>
      <c r="W84" s="395"/>
      <c r="X84" s="395"/>
      <c r="Y84" s="396"/>
    </row>
    <row r="85" spans="2:25" ht="40.049999999999997" customHeight="1">
      <c r="B85" s="390"/>
      <c r="C85" s="394"/>
      <c r="D85" s="395"/>
      <c r="E85" s="395"/>
      <c r="F85" s="395"/>
      <c r="G85" s="395"/>
      <c r="H85" s="395"/>
      <c r="I85" s="395"/>
      <c r="J85" s="395"/>
      <c r="K85" s="395"/>
      <c r="L85" s="395"/>
      <c r="M85" s="395"/>
      <c r="N85" s="395"/>
      <c r="O85" s="395"/>
      <c r="P85" s="395"/>
      <c r="Q85" s="395"/>
      <c r="R85" s="395"/>
      <c r="S85" s="395"/>
      <c r="T85" s="395"/>
      <c r="U85" s="395"/>
      <c r="V85" s="395"/>
      <c r="W85" s="395"/>
      <c r="X85" s="395"/>
      <c r="Y85" s="396"/>
    </row>
    <row r="86" spans="2:25" ht="40.049999999999997" customHeight="1">
      <c r="B86" s="390"/>
      <c r="C86" s="394"/>
      <c r="D86" s="395"/>
      <c r="E86" s="395"/>
      <c r="F86" s="395"/>
      <c r="G86" s="395"/>
      <c r="H86" s="395"/>
      <c r="I86" s="395"/>
      <c r="J86" s="395"/>
      <c r="K86" s="395"/>
      <c r="L86" s="395"/>
      <c r="M86" s="395"/>
      <c r="N86" s="395"/>
      <c r="O86" s="395"/>
      <c r="P86" s="395"/>
      <c r="Q86" s="395"/>
      <c r="R86" s="395"/>
      <c r="S86" s="395"/>
      <c r="T86" s="395"/>
      <c r="U86" s="395"/>
      <c r="V86" s="395"/>
      <c r="W86" s="395"/>
      <c r="X86" s="395"/>
      <c r="Y86" s="396"/>
    </row>
    <row r="87" spans="2:25" ht="40.049999999999997" customHeight="1">
      <c r="B87" s="390"/>
      <c r="C87" s="394"/>
      <c r="D87" s="395"/>
      <c r="E87" s="395"/>
      <c r="F87" s="395"/>
      <c r="G87" s="395"/>
      <c r="H87" s="395"/>
      <c r="I87" s="395"/>
      <c r="J87" s="395"/>
      <c r="K87" s="395"/>
      <c r="L87" s="395"/>
      <c r="M87" s="395"/>
      <c r="N87" s="395"/>
      <c r="O87" s="395"/>
      <c r="P87" s="395"/>
      <c r="Q87" s="395"/>
      <c r="R87" s="395"/>
      <c r="S87" s="395"/>
      <c r="T87" s="395"/>
      <c r="U87" s="395"/>
      <c r="V87" s="395"/>
      <c r="W87" s="395"/>
      <c r="X87" s="395"/>
      <c r="Y87" s="396"/>
    </row>
    <row r="88" spans="2:25" ht="40.049999999999997" customHeight="1">
      <c r="B88" s="390"/>
      <c r="C88" s="397"/>
      <c r="D88" s="1"/>
      <c r="E88" s="1"/>
      <c r="F88" s="2"/>
      <c r="G88" s="398"/>
      <c r="H88" s="398"/>
      <c r="I88" s="398"/>
      <c r="J88" s="398"/>
      <c r="K88" s="398"/>
      <c r="L88" s="1"/>
      <c r="M88" s="397"/>
      <c r="N88" s="397"/>
      <c r="O88" s="1"/>
      <c r="P88" s="399" t="s">
        <v>361</v>
      </c>
      <c r="Q88" s="399"/>
      <c r="R88" s="399"/>
      <c r="S88" s="399"/>
      <c r="T88" s="399"/>
      <c r="U88" s="399"/>
      <c r="V88" s="399"/>
      <c r="W88" s="399"/>
      <c r="X88" s="399"/>
      <c r="Y88" s="400"/>
    </row>
    <row r="89" spans="2:25" ht="45" customHeight="1">
      <c r="B89" s="279"/>
      <c r="C89" s="401"/>
      <c r="D89" s="402"/>
      <c r="E89" s="403"/>
      <c r="F89" s="404"/>
      <c r="G89" s="402"/>
      <c r="H89" s="402"/>
      <c r="I89" s="402"/>
      <c r="J89" s="402"/>
      <c r="K89" s="402"/>
      <c r="L89" s="402"/>
      <c r="M89" s="402"/>
      <c r="N89" s="402"/>
      <c r="O89" s="405"/>
      <c r="P89" s="406"/>
      <c r="Q89" s="406"/>
      <c r="R89" s="406"/>
      <c r="S89" s="406"/>
      <c r="T89" s="406"/>
      <c r="U89" s="406"/>
      <c r="V89" s="406"/>
      <c r="W89" s="406"/>
      <c r="X89" s="406"/>
      <c r="Y89" s="407"/>
    </row>
    <row r="90" spans="2:25" ht="15" customHeight="1">
      <c r="C90" s="3" t="s">
        <v>362</v>
      </c>
    </row>
    <row r="91" spans="2:25" ht="15" customHeight="1">
      <c r="C91" s="3" t="s">
        <v>363</v>
      </c>
    </row>
    <row r="92" spans="2:25" ht="15" customHeight="1">
      <c r="C92" s="3" t="s">
        <v>364</v>
      </c>
    </row>
    <row r="93" spans="2:25">
      <c r="C93" s="3" t="s">
        <v>365</v>
      </c>
    </row>
    <row r="94" spans="2:25">
      <c r="C94" s="3"/>
    </row>
  </sheetData>
  <mergeCells count="216">
    <mergeCell ref="B81:B89"/>
    <mergeCell ref="C81:Y87"/>
    <mergeCell ref="P88:Y89"/>
    <mergeCell ref="W75:X80"/>
    <mergeCell ref="Y75:Y80"/>
    <mergeCell ref="J77:K80"/>
    <mergeCell ref="L77:L80"/>
    <mergeCell ref="M77:M80"/>
    <mergeCell ref="N77:N80"/>
    <mergeCell ref="O77:O80"/>
    <mergeCell ref="P77:P80"/>
    <mergeCell ref="Q77:Q80"/>
    <mergeCell ref="N73:N76"/>
    <mergeCell ref="O73:O76"/>
    <mergeCell ref="P73:P76"/>
    <mergeCell ref="Q73:Q76"/>
    <mergeCell ref="B75:B80"/>
    <mergeCell ref="C75:C77"/>
    <mergeCell ref="D75:E77"/>
    <mergeCell ref="C78:C80"/>
    <mergeCell ref="D78:E80"/>
    <mergeCell ref="R69:S80"/>
    <mergeCell ref="T69:U80"/>
    <mergeCell ref="V69:V80"/>
    <mergeCell ref="W69:X74"/>
    <mergeCell ref="Y69:Y74"/>
    <mergeCell ref="C72:C74"/>
    <mergeCell ref="D72:E74"/>
    <mergeCell ref="J73:K76"/>
    <mergeCell ref="L73:L76"/>
    <mergeCell ref="M73:M76"/>
    <mergeCell ref="L69:L72"/>
    <mergeCell ref="M69:M72"/>
    <mergeCell ref="N69:N72"/>
    <mergeCell ref="O69:O72"/>
    <mergeCell ref="P69:P72"/>
    <mergeCell ref="Q69:Q72"/>
    <mergeCell ref="B69:B74"/>
    <mergeCell ref="C69:C71"/>
    <mergeCell ref="D69:E71"/>
    <mergeCell ref="F69:G80"/>
    <mergeCell ref="H69:I80"/>
    <mergeCell ref="J69:K72"/>
    <mergeCell ref="T67:U67"/>
    <mergeCell ref="W67:X67"/>
    <mergeCell ref="E68:G68"/>
    <mergeCell ref="H68:J68"/>
    <mergeCell ref="K68:N68"/>
    <mergeCell ref="T68:U68"/>
    <mergeCell ref="V68:Y68"/>
    <mergeCell ref="B67:C68"/>
    <mergeCell ref="E67:G67"/>
    <mergeCell ref="H67:J67"/>
    <mergeCell ref="K67:N67"/>
    <mergeCell ref="O67:P68"/>
    <mergeCell ref="Q67:S68"/>
    <mergeCell ref="T65:U65"/>
    <mergeCell ref="V65:Y65"/>
    <mergeCell ref="B66:C66"/>
    <mergeCell ref="D66:G66"/>
    <mergeCell ref="T66:U66"/>
    <mergeCell ref="V66:Y66"/>
    <mergeCell ref="B65:C65"/>
    <mergeCell ref="D65:G65"/>
    <mergeCell ref="H65:I66"/>
    <mergeCell ref="J65:M66"/>
    <mergeCell ref="N65:O66"/>
    <mergeCell ref="P65:S66"/>
    <mergeCell ref="B50:B58"/>
    <mergeCell ref="C50:Y56"/>
    <mergeCell ref="P57:Y58"/>
    <mergeCell ref="N64:O64"/>
    <mergeCell ref="P64:S64"/>
    <mergeCell ref="T64:U64"/>
    <mergeCell ref="V64:Y64"/>
    <mergeCell ref="W44:X49"/>
    <mergeCell ref="Y44:Y49"/>
    <mergeCell ref="J46:K49"/>
    <mergeCell ref="L46:L49"/>
    <mergeCell ref="M46:M49"/>
    <mergeCell ref="N46:N49"/>
    <mergeCell ref="O46:O49"/>
    <mergeCell ref="P46:P49"/>
    <mergeCell ref="Q46:Q49"/>
    <mergeCell ref="N42:N45"/>
    <mergeCell ref="O42:O45"/>
    <mergeCell ref="P42:P45"/>
    <mergeCell ref="Q42:Q45"/>
    <mergeCell ref="B44:B49"/>
    <mergeCell ref="C44:C46"/>
    <mergeCell ref="D44:E46"/>
    <mergeCell ref="C47:C49"/>
    <mergeCell ref="D47:E49"/>
    <mergeCell ref="R38:S49"/>
    <mergeCell ref="T38:U49"/>
    <mergeCell ref="V38:V49"/>
    <mergeCell ref="W38:X43"/>
    <mergeCell ref="Y38:Y43"/>
    <mergeCell ref="C41:C43"/>
    <mergeCell ref="D41:E43"/>
    <mergeCell ref="J42:K45"/>
    <mergeCell ref="L42:L45"/>
    <mergeCell ref="M42:M45"/>
    <mergeCell ref="L38:L41"/>
    <mergeCell ref="M38:M41"/>
    <mergeCell ref="N38:N41"/>
    <mergeCell ref="O38:O41"/>
    <mergeCell ref="P38:P41"/>
    <mergeCell ref="Q38:Q41"/>
    <mergeCell ref="B38:B43"/>
    <mergeCell ref="C38:C40"/>
    <mergeCell ref="D38:E40"/>
    <mergeCell ref="F38:G49"/>
    <mergeCell ref="H38:I49"/>
    <mergeCell ref="J38:K41"/>
    <mergeCell ref="T36:U36"/>
    <mergeCell ref="W36:X36"/>
    <mergeCell ref="E37:G37"/>
    <mergeCell ref="H37:J37"/>
    <mergeCell ref="K37:N37"/>
    <mergeCell ref="T37:U37"/>
    <mergeCell ref="V37:Y37"/>
    <mergeCell ref="B36:C37"/>
    <mergeCell ref="E36:G36"/>
    <mergeCell ref="H36:J36"/>
    <mergeCell ref="K36:N36"/>
    <mergeCell ref="O36:P37"/>
    <mergeCell ref="Q36:S37"/>
    <mergeCell ref="T34:U34"/>
    <mergeCell ref="V34:Y34"/>
    <mergeCell ref="B35:C35"/>
    <mergeCell ref="D35:G35"/>
    <mergeCell ref="T35:U35"/>
    <mergeCell ref="V35:Y35"/>
    <mergeCell ref="B34:C34"/>
    <mergeCell ref="D34:G34"/>
    <mergeCell ref="H34:I35"/>
    <mergeCell ref="J34:M35"/>
    <mergeCell ref="N34:O35"/>
    <mergeCell ref="P34:S35"/>
    <mergeCell ref="B19:B27"/>
    <mergeCell ref="C19:Y25"/>
    <mergeCell ref="P26:Y27"/>
    <mergeCell ref="N33:O33"/>
    <mergeCell ref="P33:S33"/>
    <mergeCell ref="T33:U33"/>
    <mergeCell ref="V33:Y33"/>
    <mergeCell ref="W13:X18"/>
    <mergeCell ref="Y13:Y18"/>
    <mergeCell ref="J15:K18"/>
    <mergeCell ref="L15:L18"/>
    <mergeCell ref="M15:M18"/>
    <mergeCell ref="N15:N18"/>
    <mergeCell ref="O15:O18"/>
    <mergeCell ref="P15:P18"/>
    <mergeCell ref="Q15:Q18"/>
    <mergeCell ref="N11:N14"/>
    <mergeCell ref="O11:O14"/>
    <mergeCell ref="P11:P14"/>
    <mergeCell ref="Q11:Q14"/>
    <mergeCell ref="B13:B18"/>
    <mergeCell ref="C13:C15"/>
    <mergeCell ref="D13:E15"/>
    <mergeCell ref="C16:C18"/>
    <mergeCell ref="D16:E18"/>
    <mergeCell ref="R7:S18"/>
    <mergeCell ref="T7:U18"/>
    <mergeCell ref="V7:V18"/>
    <mergeCell ref="W7:X12"/>
    <mergeCell ref="Y7:Y12"/>
    <mergeCell ref="C10:C12"/>
    <mergeCell ref="D10:E12"/>
    <mergeCell ref="J11:K14"/>
    <mergeCell ref="L11:L14"/>
    <mergeCell ref="M11:M14"/>
    <mergeCell ref="L7:L10"/>
    <mergeCell ref="M7:M10"/>
    <mergeCell ref="N7:N10"/>
    <mergeCell ref="O7:O10"/>
    <mergeCell ref="P7:P10"/>
    <mergeCell ref="Q7:Q10"/>
    <mergeCell ref="B7:B12"/>
    <mergeCell ref="C7:C9"/>
    <mergeCell ref="D7:E9"/>
    <mergeCell ref="F7:G18"/>
    <mergeCell ref="H7:I18"/>
    <mergeCell ref="J7:K10"/>
    <mergeCell ref="T5:U5"/>
    <mergeCell ref="W5:X5"/>
    <mergeCell ref="E6:G6"/>
    <mergeCell ref="H6:J6"/>
    <mergeCell ref="K6:N6"/>
    <mergeCell ref="T6:U6"/>
    <mergeCell ref="V6:Y6"/>
    <mergeCell ref="B5:C6"/>
    <mergeCell ref="E5:G5"/>
    <mergeCell ref="H5:J5"/>
    <mergeCell ref="K5:N5"/>
    <mergeCell ref="O5:P6"/>
    <mergeCell ref="Q5:S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8"/>
  <dataValidations count="3">
    <dataValidation type="list" allowBlank="1" showInputMessage="1" showErrorMessage="1" sqref="V3:Y4 V34:Y35 V65:Y66" xr:uid="{020A959C-CFA3-4B87-AF46-41C0B1C2DBBD}">
      <formula1>$AB$2:$AB$3</formula1>
    </dataValidation>
    <dataValidation type="list" allowBlank="1" showInputMessage="1" showErrorMessage="1" sqref="T7:U18 T38:U49 T69:U80" xr:uid="{232D1374-4F55-484A-BF19-593CE908B021}">
      <formula1>$AA$2:$AA$5</formula1>
    </dataValidation>
    <dataValidation type="list" allowBlank="1" showInputMessage="1" showErrorMessage="1" sqref="V6:Y6 V37:Y37 V68:Y68" xr:uid="{85938CD8-A3E1-4C6D-A15E-0E0E5D643397}">
      <formula1>$AC$2:$AC$8</formula1>
    </dataValidation>
  </dataValidations>
  <printOptions horizontalCentered="1" verticalCentered="1"/>
  <pageMargins left="0.19685039370078741" right="0.15748031496062992" top="0.59055118110236227" bottom="0.31496062992125984" header="0.31496062992125984" footer="0.31496062992125984"/>
  <pageSetup paperSize="9" scale="87" orientation="landscape" copies="2" r:id="rId1"/>
  <headerFooter alignWithMargins="0"/>
  <rowBreaks count="2" manualBreakCount="2">
    <brk id="31" max="16383" man="1"/>
    <brk id="6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F9CAE-7102-45AE-9155-4BABD83E1378}">
  <dimension ref="B1:Z47"/>
  <sheetViews>
    <sheetView showGridLines="0" showZeros="0" view="pageBreakPreview" zoomScale="92" zoomScaleNormal="100" zoomScaleSheetLayoutView="92" workbookViewId="0"/>
  </sheetViews>
  <sheetFormatPr defaultColWidth="9" defaultRowHeight="16.05" customHeight="1"/>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3" width="15.88671875" style="1" customWidth="1"/>
    <col min="14" max="14" width="14.109375" style="1" customWidth="1"/>
    <col min="15" max="15" width="10.6640625" style="1" customWidth="1"/>
    <col min="16" max="16" width="8.109375" style="1" customWidth="1"/>
    <col min="17" max="18" width="9.6640625" style="1" customWidth="1"/>
    <col min="19" max="20" width="7.109375" style="1" customWidth="1"/>
    <col min="21" max="21" width="4" style="1" customWidth="1"/>
    <col min="22" max="22" width="4.109375" style="1" customWidth="1"/>
    <col min="23" max="23" width="6.33203125" style="1" customWidth="1"/>
    <col min="24" max="24" width="5" style="1" customWidth="1"/>
    <col min="25" max="25" width="8.109375" style="1" customWidth="1"/>
    <col min="26" max="26" width="11.21875" style="1" customWidth="1"/>
    <col min="27" max="16384" width="9" style="1"/>
  </cols>
  <sheetData>
    <row r="1" spans="2:26" ht="9.75" customHeight="1"/>
    <row r="2" spans="2:26" ht="24.75" customHeight="1">
      <c r="B2" s="408" t="s">
        <v>366</v>
      </c>
      <c r="C2" s="408"/>
      <c r="D2" s="408"/>
      <c r="E2" s="408"/>
      <c r="F2" s="283"/>
      <c r="G2" s="283"/>
      <c r="H2" s="283"/>
      <c r="I2" s="408"/>
      <c r="J2" s="408"/>
      <c r="K2" s="408"/>
      <c r="L2" s="408"/>
      <c r="M2" s="408"/>
      <c r="N2" s="408"/>
      <c r="O2" s="408"/>
      <c r="P2" s="408"/>
      <c r="Q2" s="408"/>
      <c r="R2" s="408"/>
      <c r="S2" s="408"/>
      <c r="T2" s="408"/>
      <c r="U2" s="408"/>
      <c r="V2" s="408"/>
      <c r="W2" s="408"/>
      <c r="X2" s="408"/>
      <c r="Y2" s="408"/>
    </row>
    <row r="3" spans="2:26" ht="20.100000000000001" customHeight="1">
      <c r="B3" s="167" t="s">
        <v>8</v>
      </c>
      <c r="C3" s="177"/>
      <c r="D3" s="177"/>
      <c r="E3" s="177"/>
      <c r="F3" s="115" t="s">
        <v>312</v>
      </c>
      <c r="G3" s="116"/>
      <c r="H3" s="117"/>
      <c r="I3" s="144" t="s">
        <v>9</v>
      </c>
      <c r="J3" s="141"/>
      <c r="K3" s="220" t="s">
        <v>313</v>
      </c>
      <c r="L3" s="221"/>
      <c r="M3" s="221"/>
      <c r="N3" s="222"/>
      <c r="O3" s="106" t="s">
        <v>367</v>
      </c>
      <c r="P3" s="108"/>
      <c r="Q3" s="409" t="s">
        <v>315</v>
      </c>
      <c r="R3" s="410"/>
      <c r="S3" s="410"/>
      <c r="T3" s="411"/>
      <c r="U3" s="294" t="s">
        <v>368</v>
      </c>
      <c r="V3" s="295"/>
      <c r="W3" s="295"/>
      <c r="X3" s="296"/>
      <c r="Y3" s="161">
        <v>44862</v>
      </c>
      <c r="Z3" s="163"/>
    </row>
    <row r="4" spans="2:26" ht="20.100000000000001" customHeight="1">
      <c r="B4" s="110" t="s">
        <v>0</v>
      </c>
      <c r="C4" s="111"/>
      <c r="D4" s="111"/>
      <c r="E4" s="111"/>
      <c r="F4" s="119" t="s">
        <v>317</v>
      </c>
      <c r="G4" s="120"/>
      <c r="H4" s="130"/>
      <c r="I4" s="412" t="s">
        <v>1</v>
      </c>
      <c r="J4" s="413"/>
      <c r="K4" s="220" t="s">
        <v>314</v>
      </c>
      <c r="L4" s="221"/>
      <c r="M4" s="221"/>
      <c r="N4" s="222"/>
      <c r="O4" s="106" t="s">
        <v>369</v>
      </c>
      <c r="P4" s="108"/>
      <c r="Q4" s="409" t="s">
        <v>335</v>
      </c>
      <c r="R4" s="410"/>
      <c r="S4" s="410"/>
      <c r="T4" s="411"/>
      <c r="U4" s="414"/>
      <c r="V4" s="415"/>
      <c r="W4" s="415"/>
      <c r="X4" s="416"/>
      <c r="Y4" s="417"/>
      <c r="Z4" s="418"/>
    </row>
    <row r="5" spans="2:26" ht="15" customHeight="1">
      <c r="B5" s="98" t="s">
        <v>370</v>
      </c>
      <c r="C5" s="419" t="s">
        <v>371</v>
      </c>
      <c r="D5" s="420"/>
      <c r="E5" s="421" t="s">
        <v>372</v>
      </c>
      <c r="F5" s="421" t="s">
        <v>373</v>
      </c>
      <c r="G5" s="422" t="s">
        <v>374</v>
      </c>
      <c r="H5" s="423"/>
      <c r="I5" s="167" t="s">
        <v>375</v>
      </c>
      <c r="J5" s="177"/>
      <c r="K5" s="177"/>
      <c r="L5" s="177"/>
      <c r="M5" s="177"/>
      <c r="N5" s="178"/>
      <c r="O5" s="424" t="s">
        <v>376</v>
      </c>
      <c r="P5" s="425"/>
      <c r="Q5" s="426" t="s">
        <v>377</v>
      </c>
      <c r="R5" s="427"/>
      <c r="S5" s="427"/>
      <c r="T5" s="428"/>
      <c r="U5" s="422" t="s">
        <v>378</v>
      </c>
      <c r="V5" s="429"/>
      <c r="W5" s="429"/>
      <c r="X5" s="429"/>
      <c r="Y5" s="423"/>
      <c r="Z5" s="430" t="s">
        <v>379</v>
      </c>
    </row>
    <row r="6" spans="2:26" ht="15" customHeight="1">
      <c r="B6" s="98"/>
      <c r="C6" s="419"/>
      <c r="D6" s="420"/>
      <c r="E6" s="421"/>
      <c r="F6" s="421"/>
      <c r="G6" s="431"/>
      <c r="H6" s="432"/>
      <c r="I6" s="110"/>
      <c r="J6" s="111"/>
      <c r="K6" s="111"/>
      <c r="L6" s="111"/>
      <c r="M6" s="111"/>
      <c r="N6" s="112"/>
      <c r="O6" s="433">
        <v>201806</v>
      </c>
      <c r="P6" s="434"/>
      <c r="Q6" s="435"/>
      <c r="R6" s="436"/>
      <c r="S6" s="436"/>
      <c r="T6" s="437"/>
      <c r="U6" s="431"/>
      <c r="V6" s="438"/>
      <c r="W6" s="438"/>
      <c r="X6" s="438"/>
      <c r="Y6" s="432"/>
      <c r="Z6" s="421"/>
    </row>
    <row r="7" spans="2:26" ht="16.5" customHeight="1">
      <c r="B7" s="98"/>
      <c r="C7" s="419"/>
      <c r="D7" s="420"/>
      <c r="E7" s="421"/>
      <c r="F7" s="421"/>
      <c r="G7" s="309" t="s">
        <v>380</v>
      </c>
      <c r="H7" s="309" t="s">
        <v>381</v>
      </c>
      <c r="I7" s="287" t="s">
        <v>382</v>
      </c>
      <c r="J7" s="287" t="s">
        <v>383</v>
      </c>
      <c r="K7" s="439"/>
      <c r="L7" s="439"/>
      <c r="M7" s="440" t="s">
        <v>384</v>
      </c>
      <c r="N7" s="441" t="s">
        <v>385</v>
      </c>
      <c r="O7" s="287" t="s">
        <v>386</v>
      </c>
      <c r="P7" s="287" t="s">
        <v>387</v>
      </c>
      <c r="Q7" s="150" t="s">
        <v>388</v>
      </c>
      <c r="R7" s="439"/>
      <c r="S7" s="309" t="s">
        <v>389</v>
      </c>
      <c r="T7" s="309" t="s">
        <v>390</v>
      </c>
      <c r="U7" s="442" t="s">
        <v>391</v>
      </c>
      <c r="V7" s="309" t="s">
        <v>392</v>
      </c>
      <c r="W7" s="439"/>
      <c r="X7" s="439"/>
      <c r="Y7" s="439"/>
      <c r="Z7" s="421"/>
    </row>
    <row r="8" spans="2:26" ht="16.5" customHeight="1">
      <c r="B8" s="98"/>
      <c r="C8" s="110"/>
      <c r="D8" s="112"/>
      <c r="E8" s="443"/>
      <c r="F8" s="443"/>
      <c r="G8" s="444"/>
      <c r="H8" s="444"/>
      <c r="I8" s="439"/>
      <c r="J8" s="439"/>
      <c r="K8" s="439"/>
      <c r="L8" s="439"/>
      <c r="M8" s="439"/>
      <c r="N8" s="439"/>
      <c r="O8" s="439"/>
      <c r="P8" s="439"/>
      <c r="Q8" s="445" t="s">
        <v>393</v>
      </c>
      <c r="R8" s="445" t="s">
        <v>394</v>
      </c>
      <c r="S8" s="439"/>
      <c r="T8" s="439"/>
      <c r="U8" s="439"/>
      <c r="V8" s="439"/>
      <c r="W8" s="439"/>
      <c r="X8" s="439"/>
      <c r="Y8" s="439"/>
      <c r="Z8" s="446"/>
    </row>
    <row r="9" spans="2:26" ht="15.75" customHeight="1">
      <c r="B9" s="98"/>
      <c r="C9" s="447">
        <v>3</v>
      </c>
      <c r="D9" s="448"/>
      <c r="E9" s="69">
        <v>1</v>
      </c>
      <c r="F9" s="449">
        <v>20.399999999999999</v>
      </c>
      <c r="G9" s="71" t="s">
        <v>395</v>
      </c>
      <c r="H9" s="71" t="s">
        <v>396</v>
      </c>
      <c r="I9" s="71" t="s">
        <v>397</v>
      </c>
      <c r="J9" s="105" t="s">
        <v>398</v>
      </c>
      <c r="K9" s="105"/>
      <c r="L9" s="105"/>
      <c r="M9" s="71" t="s">
        <v>399</v>
      </c>
      <c r="N9" s="71" t="s">
        <v>400</v>
      </c>
      <c r="O9" s="71" t="s">
        <v>401</v>
      </c>
      <c r="P9" s="71" t="s">
        <v>324</v>
      </c>
      <c r="Q9" s="71" t="s">
        <v>291</v>
      </c>
      <c r="R9" s="71" t="s">
        <v>320</v>
      </c>
      <c r="S9" s="71" t="s">
        <v>402</v>
      </c>
      <c r="T9" s="71" t="s">
        <v>402</v>
      </c>
      <c r="U9" s="71" t="s">
        <v>403</v>
      </c>
      <c r="V9" s="105" t="s">
        <v>404</v>
      </c>
      <c r="W9" s="450"/>
      <c r="X9" s="450"/>
      <c r="Y9" s="450"/>
      <c r="Z9" s="451" t="s">
        <v>291</v>
      </c>
    </row>
    <row r="10" spans="2:26" ht="16.05" customHeight="1">
      <c r="B10" s="98"/>
      <c r="C10" s="447">
        <v>3</v>
      </c>
      <c r="D10" s="448"/>
      <c r="E10" s="69">
        <v>2</v>
      </c>
      <c r="F10" s="449">
        <v>23.7</v>
      </c>
      <c r="G10" s="71" t="s">
        <v>395</v>
      </c>
      <c r="H10" s="71" t="s">
        <v>396</v>
      </c>
      <c r="I10" s="71" t="s">
        <v>397</v>
      </c>
      <c r="J10" s="105" t="s">
        <v>398</v>
      </c>
      <c r="K10" s="105"/>
      <c r="L10" s="105"/>
      <c r="M10" s="71" t="s">
        <v>405</v>
      </c>
      <c r="N10" s="71" t="s">
        <v>400</v>
      </c>
      <c r="O10" s="71" t="s">
        <v>401</v>
      </c>
      <c r="P10" s="71" t="s">
        <v>324</v>
      </c>
      <c r="Q10" s="71" t="s">
        <v>291</v>
      </c>
      <c r="R10" s="71" t="s">
        <v>320</v>
      </c>
      <c r="S10" s="71" t="s">
        <v>402</v>
      </c>
      <c r="T10" s="71" t="s">
        <v>402</v>
      </c>
      <c r="U10" s="71" t="s">
        <v>403</v>
      </c>
      <c r="V10" s="105" t="s">
        <v>404</v>
      </c>
      <c r="W10" s="450"/>
      <c r="X10" s="450"/>
      <c r="Y10" s="450"/>
      <c r="Z10" s="451" t="s">
        <v>291</v>
      </c>
    </row>
    <row r="11" spans="2:26" ht="16.05" customHeight="1">
      <c r="B11" s="98"/>
      <c r="C11" s="447">
        <v>3</v>
      </c>
      <c r="D11" s="448"/>
      <c r="E11" s="69">
        <v>3</v>
      </c>
      <c r="F11" s="449">
        <v>22.8</v>
      </c>
      <c r="G11" s="71" t="s">
        <v>395</v>
      </c>
      <c r="H11" s="71" t="s">
        <v>406</v>
      </c>
      <c r="I11" s="71" t="s">
        <v>397</v>
      </c>
      <c r="J11" s="105" t="s">
        <v>407</v>
      </c>
      <c r="K11" s="105"/>
      <c r="L11" s="105"/>
      <c r="M11" s="71" t="s">
        <v>408</v>
      </c>
      <c r="N11" s="71" t="s">
        <v>409</v>
      </c>
      <c r="O11" s="71" t="s">
        <v>410</v>
      </c>
      <c r="P11" s="71" t="s">
        <v>324</v>
      </c>
      <c r="Q11" s="71" t="s">
        <v>291</v>
      </c>
      <c r="R11" s="71" t="s">
        <v>411</v>
      </c>
      <c r="S11" s="71" t="s">
        <v>402</v>
      </c>
      <c r="T11" s="71" t="s">
        <v>175</v>
      </c>
      <c r="U11" s="71" t="s">
        <v>174</v>
      </c>
      <c r="V11" s="105" t="s">
        <v>291</v>
      </c>
      <c r="W11" s="450"/>
      <c r="X11" s="450"/>
      <c r="Y11" s="450"/>
      <c r="Z11" s="451" t="s">
        <v>412</v>
      </c>
    </row>
    <row r="12" spans="2:26" ht="16.05" customHeight="1">
      <c r="B12" s="98"/>
      <c r="C12" s="447">
        <v>4</v>
      </c>
      <c r="D12" s="448"/>
      <c r="E12" s="69">
        <v>1</v>
      </c>
      <c r="F12" s="449">
        <v>36</v>
      </c>
      <c r="G12" s="71" t="s">
        <v>395</v>
      </c>
      <c r="H12" s="71" t="s">
        <v>413</v>
      </c>
      <c r="I12" s="71" t="s">
        <v>397</v>
      </c>
      <c r="J12" s="105" t="s">
        <v>398</v>
      </c>
      <c r="K12" s="105"/>
      <c r="L12" s="105"/>
      <c r="M12" s="71" t="s">
        <v>414</v>
      </c>
      <c r="N12" s="71" t="s">
        <v>415</v>
      </c>
      <c r="O12" s="71" t="s">
        <v>410</v>
      </c>
      <c r="P12" s="71" t="s">
        <v>324</v>
      </c>
      <c r="Q12" s="71" t="s">
        <v>291</v>
      </c>
      <c r="R12" s="71" t="s">
        <v>411</v>
      </c>
      <c r="S12" s="71" t="s">
        <v>402</v>
      </c>
      <c r="T12" s="71" t="s">
        <v>175</v>
      </c>
      <c r="U12" s="71" t="s">
        <v>174</v>
      </c>
      <c r="V12" s="105" t="s">
        <v>291</v>
      </c>
      <c r="W12" s="450"/>
      <c r="X12" s="450"/>
      <c r="Y12" s="450"/>
      <c r="Z12" s="451" t="s">
        <v>416</v>
      </c>
    </row>
    <row r="13" spans="2:26" ht="16.05" customHeight="1">
      <c r="B13" s="98"/>
      <c r="C13" s="447">
        <v>4</v>
      </c>
      <c r="D13" s="448"/>
      <c r="E13" s="69">
        <v>2</v>
      </c>
      <c r="F13" s="449">
        <v>30.4</v>
      </c>
      <c r="G13" s="71" t="s">
        <v>395</v>
      </c>
      <c r="H13" s="71" t="s">
        <v>396</v>
      </c>
      <c r="I13" s="71" t="s">
        <v>397</v>
      </c>
      <c r="J13" s="105" t="s">
        <v>398</v>
      </c>
      <c r="K13" s="105"/>
      <c r="L13" s="105"/>
      <c r="M13" s="71" t="s">
        <v>417</v>
      </c>
      <c r="N13" s="71" t="s">
        <v>400</v>
      </c>
      <c r="O13" s="71" t="s">
        <v>401</v>
      </c>
      <c r="P13" s="71" t="s">
        <v>324</v>
      </c>
      <c r="Q13" s="71" t="s">
        <v>291</v>
      </c>
      <c r="R13" s="71" t="s">
        <v>320</v>
      </c>
      <c r="S13" s="71" t="s">
        <v>402</v>
      </c>
      <c r="T13" s="71" t="s">
        <v>171</v>
      </c>
      <c r="U13" s="71" t="s">
        <v>403</v>
      </c>
      <c r="V13" s="105" t="s">
        <v>418</v>
      </c>
      <c r="W13" s="450"/>
      <c r="X13" s="450"/>
      <c r="Y13" s="450"/>
      <c r="Z13" s="451" t="s">
        <v>291</v>
      </c>
    </row>
    <row r="14" spans="2:26" ht="16.05" customHeight="1">
      <c r="B14" s="98"/>
      <c r="C14" s="447">
        <v>4</v>
      </c>
      <c r="D14" s="448"/>
      <c r="E14" s="69">
        <v>3</v>
      </c>
      <c r="F14" s="449">
        <v>31.2</v>
      </c>
      <c r="G14" s="71" t="s">
        <v>395</v>
      </c>
      <c r="H14" s="71" t="s">
        <v>396</v>
      </c>
      <c r="I14" s="71" t="s">
        <v>397</v>
      </c>
      <c r="J14" s="105" t="s">
        <v>398</v>
      </c>
      <c r="K14" s="105"/>
      <c r="L14" s="105"/>
      <c r="M14" s="71" t="s">
        <v>405</v>
      </c>
      <c r="N14" s="71" t="s">
        <v>419</v>
      </c>
      <c r="O14" s="71" t="s">
        <v>401</v>
      </c>
      <c r="P14" s="71" t="s">
        <v>324</v>
      </c>
      <c r="Q14" s="71" t="s">
        <v>291</v>
      </c>
      <c r="R14" s="71" t="s">
        <v>155</v>
      </c>
      <c r="S14" s="71" t="s">
        <v>402</v>
      </c>
      <c r="T14" s="71" t="s">
        <v>176</v>
      </c>
      <c r="U14" s="71" t="s">
        <v>173</v>
      </c>
      <c r="V14" s="105" t="s">
        <v>418</v>
      </c>
      <c r="W14" s="450"/>
      <c r="X14" s="450"/>
      <c r="Y14" s="450"/>
      <c r="Z14" s="451" t="s">
        <v>420</v>
      </c>
    </row>
    <row r="15" spans="2:26" ht="16.05" customHeight="1">
      <c r="B15" s="98"/>
      <c r="C15" s="447">
        <v>5</v>
      </c>
      <c r="D15" s="448"/>
      <c r="E15" s="69">
        <v>1</v>
      </c>
      <c r="F15" s="449">
        <v>38.9</v>
      </c>
      <c r="G15" s="71" t="s">
        <v>395</v>
      </c>
      <c r="H15" s="71" t="s">
        <v>396</v>
      </c>
      <c r="I15" s="71" t="s">
        <v>397</v>
      </c>
      <c r="J15" s="105" t="s">
        <v>398</v>
      </c>
      <c r="K15" s="105"/>
      <c r="L15" s="105"/>
      <c r="M15" s="71" t="s">
        <v>421</v>
      </c>
      <c r="N15" s="71" t="s">
        <v>400</v>
      </c>
      <c r="O15" s="71" t="s">
        <v>401</v>
      </c>
      <c r="P15" s="71" t="s">
        <v>324</v>
      </c>
      <c r="Q15" s="71" t="s">
        <v>291</v>
      </c>
      <c r="R15" s="71" t="s">
        <v>154</v>
      </c>
      <c r="S15" s="71" t="s">
        <v>402</v>
      </c>
      <c r="T15" s="71" t="s">
        <v>171</v>
      </c>
      <c r="U15" s="71" t="s">
        <v>403</v>
      </c>
      <c r="V15" s="105" t="s">
        <v>404</v>
      </c>
      <c r="W15" s="450"/>
      <c r="X15" s="450"/>
      <c r="Y15" s="450"/>
      <c r="Z15" s="451" t="s">
        <v>291</v>
      </c>
    </row>
    <row r="16" spans="2:26" ht="16.05" customHeight="1">
      <c r="B16" s="98"/>
      <c r="C16" s="447">
        <v>9</v>
      </c>
      <c r="D16" s="448"/>
      <c r="E16" s="69">
        <v>1</v>
      </c>
      <c r="F16" s="449">
        <v>84.4</v>
      </c>
      <c r="G16" s="71" t="s">
        <v>395</v>
      </c>
      <c r="H16" s="71" t="s">
        <v>396</v>
      </c>
      <c r="I16" s="71" t="s">
        <v>397</v>
      </c>
      <c r="J16" s="105" t="s">
        <v>398</v>
      </c>
      <c r="K16" s="105"/>
      <c r="L16" s="105"/>
      <c r="M16" s="71" t="s">
        <v>422</v>
      </c>
      <c r="N16" s="71" t="s">
        <v>400</v>
      </c>
      <c r="O16" s="71" t="s">
        <v>401</v>
      </c>
      <c r="P16" s="71" t="s">
        <v>324</v>
      </c>
      <c r="Q16" s="71" t="s">
        <v>291</v>
      </c>
      <c r="R16" s="71" t="s">
        <v>320</v>
      </c>
      <c r="S16" s="71" t="s">
        <v>402</v>
      </c>
      <c r="T16" s="71" t="s">
        <v>171</v>
      </c>
      <c r="U16" s="71" t="s">
        <v>403</v>
      </c>
      <c r="V16" s="105" t="s">
        <v>404</v>
      </c>
      <c r="W16" s="450"/>
      <c r="X16" s="450"/>
      <c r="Y16" s="450"/>
      <c r="Z16" s="451" t="s">
        <v>291</v>
      </c>
    </row>
    <row r="17" spans="2:26" ht="16.05" customHeight="1">
      <c r="B17" s="98"/>
      <c r="C17" s="447">
        <v>9</v>
      </c>
      <c r="D17" s="448"/>
      <c r="E17" s="69">
        <v>2</v>
      </c>
      <c r="F17" s="449">
        <v>77.8</v>
      </c>
      <c r="G17" s="71" t="s">
        <v>395</v>
      </c>
      <c r="H17" s="71" t="s">
        <v>396</v>
      </c>
      <c r="I17" s="71" t="s">
        <v>397</v>
      </c>
      <c r="J17" s="105" t="s">
        <v>398</v>
      </c>
      <c r="K17" s="105"/>
      <c r="L17" s="105"/>
      <c r="M17" s="71" t="s">
        <v>405</v>
      </c>
      <c r="N17" s="71" t="s">
        <v>400</v>
      </c>
      <c r="O17" s="71" t="s">
        <v>401</v>
      </c>
      <c r="P17" s="71" t="s">
        <v>324</v>
      </c>
      <c r="Q17" s="71" t="s">
        <v>291</v>
      </c>
      <c r="R17" s="71" t="s">
        <v>154</v>
      </c>
      <c r="S17" s="71" t="s">
        <v>402</v>
      </c>
      <c r="T17" s="71" t="s">
        <v>171</v>
      </c>
      <c r="U17" s="71" t="s">
        <v>403</v>
      </c>
      <c r="V17" s="105" t="s">
        <v>404</v>
      </c>
      <c r="W17" s="450"/>
      <c r="X17" s="450"/>
      <c r="Y17" s="450"/>
      <c r="Z17" s="451" t="s">
        <v>291</v>
      </c>
    </row>
    <row r="18" spans="2:26" ht="16.05" customHeight="1">
      <c r="B18" s="98"/>
      <c r="C18" s="447">
        <v>10</v>
      </c>
      <c r="D18" s="448"/>
      <c r="E18" s="69">
        <v>1</v>
      </c>
      <c r="F18" s="449">
        <v>97.9</v>
      </c>
      <c r="G18" s="71" t="s">
        <v>395</v>
      </c>
      <c r="H18" s="71" t="s">
        <v>413</v>
      </c>
      <c r="I18" s="71" t="s">
        <v>397</v>
      </c>
      <c r="J18" s="105" t="s">
        <v>398</v>
      </c>
      <c r="K18" s="105"/>
      <c r="L18" s="105"/>
      <c r="M18" s="71" t="s">
        <v>423</v>
      </c>
      <c r="N18" s="71" t="s">
        <v>400</v>
      </c>
      <c r="O18" s="71" t="s">
        <v>410</v>
      </c>
      <c r="P18" s="71" t="s">
        <v>324</v>
      </c>
      <c r="Q18" s="71" t="s">
        <v>291</v>
      </c>
      <c r="R18" s="71" t="s">
        <v>320</v>
      </c>
      <c r="S18" s="71" t="s">
        <v>402</v>
      </c>
      <c r="T18" s="71" t="s">
        <v>171</v>
      </c>
      <c r="U18" s="71" t="s">
        <v>403</v>
      </c>
      <c r="V18" s="105" t="s">
        <v>404</v>
      </c>
      <c r="W18" s="450"/>
      <c r="X18" s="450"/>
      <c r="Y18" s="450"/>
      <c r="Z18" s="451" t="s">
        <v>291</v>
      </c>
    </row>
    <row r="19" spans="2:26" ht="16.05" customHeight="1">
      <c r="B19" s="98"/>
      <c r="C19" s="447">
        <v>10</v>
      </c>
      <c r="D19" s="448"/>
      <c r="E19" s="69">
        <v>2</v>
      </c>
      <c r="F19" s="449">
        <v>88.3</v>
      </c>
      <c r="G19" s="71" t="s">
        <v>395</v>
      </c>
      <c r="H19" s="71" t="s">
        <v>396</v>
      </c>
      <c r="I19" s="71" t="s">
        <v>397</v>
      </c>
      <c r="J19" s="105" t="s">
        <v>398</v>
      </c>
      <c r="K19" s="105"/>
      <c r="L19" s="105"/>
      <c r="M19" s="71" t="s">
        <v>424</v>
      </c>
      <c r="N19" s="71" t="s">
        <v>415</v>
      </c>
      <c r="O19" s="71" t="s">
        <v>401</v>
      </c>
      <c r="P19" s="71" t="s">
        <v>324</v>
      </c>
      <c r="Q19" s="71" t="s">
        <v>425</v>
      </c>
      <c r="R19" s="71" t="s">
        <v>154</v>
      </c>
      <c r="S19" s="71" t="s">
        <v>402</v>
      </c>
      <c r="T19" s="71" t="s">
        <v>171</v>
      </c>
      <c r="U19" s="71" t="s">
        <v>273</v>
      </c>
      <c r="V19" s="105" t="s">
        <v>291</v>
      </c>
      <c r="W19" s="450"/>
      <c r="X19" s="450"/>
      <c r="Y19" s="450"/>
      <c r="Z19" s="451" t="s">
        <v>426</v>
      </c>
    </row>
    <row r="20" spans="2:26" ht="16.05" customHeight="1">
      <c r="B20" s="98"/>
      <c r="C20" s="447">
        <v>10</v>
      </c>
      <c r="D20" s="448"/>
      <c r="E20" s="69">
        <v>3</v>
      </c>
      <c r="F20" s="449">
        <v>92.2</v>
      </c>
      <c r="G20" s="71" t="s">
        <v>395</v>
      </c>
      <c r="H20" s="71" t="s">
        <v>396</v>
      </c>
      <c r="I20" s="71" t="s">
        <v>397</v>
      </c>
      <c r="J20" s="105" t="s">
        <v>398</v>
      </c>
      <c r="K20" s="105"/>
      <c r="L20" s="105"/>
      <c r="M20" s="71" t="s">
        <v>427</v>
      </c>
      <c r="N20" s="71" t="s">
        <v>400</v>
      </c>
      <c r="O20" s="71" t="s">
        <v>291</v>
      </c>
      <c r="P20" s="71" t="s">
        <v>291</v>
      </c>
      <c r="Q20" s="71" t="s">
        <v>291</v>
      </c>
      <c r="R20" s="71" t="s">
        <v>154</v>
      </c>
      <c r="S20" s="71" t="s">
        <v>402</v>
      </c>
      <c r="T20" s="71" t="s">
        <v>171</v>
      </c>
      <c r="U20" s="71" t="s">
        <v>403</v>
      </c>
      <c r="V20" s="105" t="s">
        <v>404</v>
      </c>
      <c r="W20" s="450"/>
      <c r="X20" s="450"/>
      <c r="Y20" s="450"/>
      <c r="Z20" s="451" t="s">
        <v>291</v>
      </c>
    </row>
    <row r="21" spans="2:26" ht="16.05" customHeight="1">
      <c r="B21" s="98"/>
      <c r="C21" s="447">
        <v>10</v>
      </c>
      <c r="D21" s="448"/>
      <c r="E21" s="69">
        <v>4</v>
      </c>
      <c r="F21" s="449">
        <v>96.1</v>
      </c>
      <c r="G21" s="71" t="s">
        <v>395</v>
      </c>
      <c r="H21" s="71" t="s">
        <v>396</v>
      </c>
      <c r="I21" s="71" t="s">
        <v>397</v>
      </c>
      <c r="J21" s="105" t="s">
        <v>398</v>
      </c>
      <c r="K21" s="105"/>
      <c r="L21" s="105"/>
      <c r="M21" s="71" t="s">
        <v>428</v>
      </c>
      <c r="N21" s="71" t="s">
        <v>400</v>
      </c>
      <c r="O21" s="71" t="s">
        <v>291</v>
      </c>
      <c r="P21" s="71" t="s">
        <v>291</v>
      </c>
      <c r="Q21" s="71" t="s">
        <v>291</v>
      </c>
      <c r="R21" s="71" t="s">
        <v>154</v>
      </c>
      <c r="S21" s="71" t="s">
        <v>402</v>
      </c>
      <c r="T21" s="71" t="s">
        <v>171</v>
      </c>
      <c r="U21" s="71" t="s">
        <v>403</v>
      </c>
      <c r="V21" s="105" t="s">
        <v>404</v>
      </c>
      <c r="W21" s="450"/>
      <c r="X21" s="450"/>
      <c r="Y21" s="450"/>
      <c r="Z21" s="451" t="s">
        <v>291</v>
      </c>
    </row>
    <row r="22" spans="2:26" ht="16.05" customHeight="1">
      <c r="B22" s="98"/>
      <c r="C22" s="447">
        <v>12</v>
      </c>
      <c r="D22" s="448"/>
      <c r="E22" s="69">
        <v>1</v>
      </c>
      <c r="F22" s="449">
        <v>118.5</v>
      </c>
      <c r="G22" s="71" t="s">
        <v>395</v>
      </c>
      <c r="H22" s="71" t="s">
        <v>413</v>
      </c>
      <c r="I22" s="71" t="s">
        <v>397</v>
      </c>
      <c r="J22" s="105" t="s">
        <v>398</v>
      </c>
      <c r="K22" s="105"/>
      <c r="L22" s="105"/>
      <c r="M22" s="71" t="s">
        <v>414</v>
      </c>
      <c r="N22" s="71" t="s">
        <v>415</v>
      </c>
      <c r="O22" s="71" t="s">
        <v>410</v>
      </c>
      <c r="P22" s="71" t="s">
        <v>324</v>
      </c>
      <c r="Q22" s="71" t="s">
        <v>291</v>
      </c>
      <c r="R22" s="71" t="s">
        <v>411</v>
      </c>
      <c r="S22" s="71" t="s">
        <v>402</v>
      </c>
      <c r="T22" s="71" t="s">
        <v>175</v>
      </c>
      <c r="U22" s="71" t="s">
        <v>174</v>
      </c>
      <c r="V22" s="105" t="s">
        <v>291</v>
      </c>
      <c r="W22" s="450"/>
      <c r="X22" s="450"/>
      <c r="Y22" s="450"/>
      <c r="Z22" s="451" t="s">
        <v>416</v>
      </c>
    </row>
    <row r="23" spans="2:26" ht="16.05" customHeight="1">
      <c r="B23" s="98"/>
      <c r="C23" s="447">
        <v>14</v>
      </c>
      <c r="D23" s="448"/>
      <c r="E23" s="69">
        <v>1</v>
      </c>
      <c r="F23" s="449">
        <v>132.6</v>
      </c>
      <c r="G23" s="71" t="s">
        <v>395</v>
      </c>
      <c r="H23" s="71" t="s">
        <v>429</v>
      </c>
      <c r="I23" s="71" t="s">
        <v>397</v>
      </c>
      <c r="J23" s="105" t="s">
        <v>407</v>
      </c>
      <c r="K23" s="105"/>
      <c r="L23" s="105"/>
      <c r="M23" s="71" t="s">
        <v>430</v>
      </c>
      <c r="N23" s="71" t="s">
        <v>431</v>
      </c>
      <c r="O23" s="71" t="s">
        <v>286</v>
      </c>
      <c r="P23" s="71" t="s">
        <v>320</v>
      </c>
      <c r="Q23" s="71" t="s">
        <v>291</v>
      </c>
      <c r="R23" s="71" t="s">
        <v>411</v>
      </c>
      <c r="S23" s="71" t="s">
        <v>402</v>
      </c>
      <c r="T23" s="71" t="s">
        <v>175</v>
      </c>
      <c r="U23" s="71" t="s">
        <v>174</v>
      </c>
      <c r="V23" s="105" t="s">
        <v>273</v>
      </c>
      <c r="W23" s="450"/>
      <c r="X23" s="450"/>
      <c r="Y23" s="450"/>
      <c r="Z23" s="451" t="s">
        <v>412</v>
      </c>
    </row>
    <row r="24" spans="2:26" ht="16.05" customHeight="1">
      <c r="B24" s="98"/>
      <c r="C24" s="447">
        <v>15</v>
      </c>
      <c r="D24" s="448"/>
      <c r="E24" s="69">
        <v>1</v>
      </c>
      <c r="F24" s="449">
        <v>149.4</v>
      </c>
      <c r="G24" s="71" t="s">
        <v>395</v>
      </c>
      <c r="H24" s="71" t="s">
        <v>432</v>
      </c>
      <c r="I24" s="71" t="s">
        <v>397</v>
      </c>
      <c r="J24" s="105" t="s">
        <v>407</v>
      </c>
      <c r="K24" s="105"/>
      <c r="L24" s="105"/>
      <c r="M24" s="71" t="s">
        <v>433</v>
      </c>
      <c r="N24" s="71" t="s">
        <v>431</v>
      </c>
      <c r="O24" s="71" t="s">
        <v>286</v>
      </c>
      <c r="P24" s="71" t="s">
        <v>320</v>
      </c>
      <c r="Q24" s="71" t="s">
        <v>291</v>
      </c>
      <c r="R24" s="71" t="s">
        <v>411</v>
      </c>
      <c r="S24" s="71" t="s">
        <v>402</v>
      </c>
      <c r="T24" s="71" t="s">
        <v>175</v>
      </c>
      <c r="U24" s="71" t="s">
        <v>174</v>
      </c>
      <c r="V24" s="105" t="s">
        <v>291</v>
      </c>
      <c r="W24" s="450"/>
      <c r="X24" s="450"/>
      <c r="Y24" s="450"/>
      <c r="Z24" s="451" t="s">
        <v>412</v>
      </c>
    </row>
    <row r="25" spans="2:26" ht="16.05" customHeight="1">
      <c r="B25" s="98"/>
      <c r="C25" s="447">
        <v>16</v>
      </c>
      <c r="D25" s="448"/>
      <c r="E25" s="69">
        <v>1</v>
      </c>
      <c r="F25" s="449">
        <v>149.5</v>
      </c>
      <c r="G25" s="71" t="s">
        <v>395</v>
      </c>
      <c r="H25" s="71" t="s">
        <v>413</v>
      </c>
      <c r="I25" s="71" t="s">
        <v>397</v>
      </c>
      <c r="J25" s="105" t="s">
        <v>398</v>
      </c>
      <c r="K25" s="105"/>
      <c r="L25" s="105"/>
      <c r="M25" s="71" t="s">
        <v>434</v>
      </c>
      <c r="N25" s="71" t="s">
        <v>415</v>
      </c>
      <c r="O25" s="71" t="s">
        <v>410</v>
      </c>
      <c r="P25" s="71" t="s">
        <v>324</v>
      </c>
      <c r="Q25" s="71" t="s">
        <v>291</v>
      </c>
      <c r="R25" s="71" t="s">
        <v>411</v>
      </c>
      <c r="S25" s="71" t="s">
        <v>402</v>
      </c>
      <c r="T25" s="71" t="s">
        <v>175</v>
      </c>
      <c r="U25" s="71" t="s">
        <v>174</v>
      </c>
      <c r="V25" s="105" t="s">
        <v>291</v>
      </c>
      <c r="W25" s="450"/>
      <c r="X25" s="450"/>
      <c r="Y25" s="450"/>
      <c r="Z25" s="451" t="s">
        <v>435</v>
      </c>
    </row>
    <row r="26" spans="2:26" ht="16.05" customHeight="1">
      <c r="B26" s="98"/>
      <c r="C26" s="447">
        <v>16</v>
      </c>
      <c r="D26" s="448"/>
      <c r="E26" s="69">
        <v>2</v>
      </c>
      <c r="F26" s="449">
        <v>159.69999999999999</v>
      </c>
      <c r="G26" s="71" t="s">
        <v>395</v>
      </c>
      <c r="H26" s="71" t="s">
        <v>436</v>
      </c>
      <c r="I26" s="71" t="s">
        <v>397</v>
      </c>
      <c r="J26" s="105" t="s">
        <v>407</v>
      </c>
      <c r="K26" s="105"/>
      <c r="L26" s="105"/>
      <c r="M26" s="71" t="s">
        <v>414</v>
      </c>
      <c r="N26" s="71" t="s">
        <v>415</v>
      </c>
      <c r="O26" s="71" t="s">
        <v>288</v>
      </c>
      <c r="P26" s="71" t="s">
        <v>324</v>
      </c>
      <c r="Q26" s="71" t="s">
        <v>291</v>
      </c>
      <c r="R26" s="71" t="s">
        <v>156</v>
      </c>
      <c r="S26" s="71" t="s">
        <v>402</v>
      </c>
      <c r="T26" s="71" t="s">
        <v>175</v>
      </c>
      <c r="U26" s="71" t="s">
        <v>174</v>
      </c>
      <c r="V26" s="105" t="s">
        <v>291</v>
      </c>
      <c r="W26" s="450"/>
      <c r="X26" s="450"/>
      <c r="Y26" s="450"/>
      <c r="Z26" s="451" t="s">
        <v>412</v>
      </c>
    </row>
    <row r="27" spans="2:26" ht="16.05" customHeight="1">
      <c r="B27" s="98"/>
      <c r="C27" s="447">
        <v>17</v>
      </c>
      <c r="D27" s="448"/>
      <c r="E27" s="69">
        <v>1</v>
      </c>
      <c r="F27" s="449">
        <v>160</v>
      </c>
      <c r="G27" s="71" t="s">
        <v>395</v>
      </c>
      <c r="H27" s="71" t="s">
        <v>413</v>
      </c>
      <c r="I27" s="71" t="s">
        <v>397</v>
      </c>
      <c r="J27" s="105" t="s">
        <v>398</v>
      </c>
      <c r="K27" s="105"/>
      <c r="L27" s="105"/>
      <c r="M27" s="71" t="s">
        <v>437</v>
      </c>
      <c r="N27" s="71" t="s">
        <v>415</v>
      </c>
      <c r="O27" s="71" t="s">
        <v>286</v>
      </c>
      <c r="P27" s="71" t="s">
        <v>320</v>
      </c>
      <c r="Q27" s="71" t="s">
        <v>291</v>
      </c>
      <c r="R27" s="71" t="s">
        <v>320</v>
      </c>
      <c r="S27" s="71" t="s">
        <v>402</v>
      </c>
      <c r="T27" s="71" t="s">
        <v>171</v>
      </c>
      <c r="U27" s="71" t="s">
        <v>291</v>
      </c>
      <c r="V27" s="105" t="s">
        <v>291</v>
      </c>
      <c r="W27" s="450"/>
      <c r="X27" s="450"/>
      <c r="Y27" s="450"/>
      <c r="Z27" s="451" t="s">
        <v>438</v>
      </c>
    </row>
    <row r="28" spans="2:26" ht="16.05" customHeight="1">
      <c r="B28" s="98"/>
      <c r="C28" s="447" t="s">
        <v>307</v>
      </c>
      <c r="D28" s="448"/>
      <c r="E28" s="69">
        <v>1</v>
      </c>
      <c r="F28" s="449">
        <v>165</v>
      </c>
      <c r="G28" s="71" t="s">
        <v>395</v>
      </c>
      <c r="H28" s="71" t="s">
        <v>439</v>
      </c>
      <c r="I28" s="71" t="s">
        <v>397</v>
      </c>
      <c r="J28" s="105" t="s">
        <v>398</v>
      </c>
      <c r="K28" s="105"/>
      <c r="L28" s="105"/>
      <c r="M28" s="71" t="s">
        <v>440</v>
      </c>
      <c r="N28" s="71" t="s">
        <v>441</v>
      </c>
      <c r="O28" s="71" t="s">
        <v>291</v>
      </c>
      <c r="P28" s="71" t="s">
        <v>291</v>
      </c>
      <c r="Q28" s="71" t="s">
        <v>291</v>
      </c>
      <c r="R28" s="71" t="s">
        <v>411</v>
      </c>
      <c r="S28" s="71" t="s">
        <v>402</v>
      </c>
      <c r="T28" s="71" t="s">
        <v>175</v>
      </c>
      <c r="U28" s="71" t="s">
        <v>174</v>
      </c>
      <c r="V28" s="105" t="s">
        <v>291</v>
      </c>
      <c r="W28" s="450"/>
      <c r="X28" s="450"/>
      <c r="Y28" s="450"/>
      <c r="Z28" s="451" t="s">
        <v>416</v>
      </c>
    </row>
    <row r="29" spans="2:26" ht="16.05" customHeight="1">
      <c r="B29" s="98"/>
      <c r="C29" s="447"/>
      <c r="D29" s="448"/>
      <c r="E29" s="69"/>
      <c r="F29" s="449"/>
      <c r="G29" s="71"/>
      <c r="H29" s="71"/>
      <c r="I29" s="71"/>
      <c r="J29" s="83"/>
      <c r="K29" s="171"/>
      <c r="L29" s="84"/>
      <c r="M29" s="71"/>
      <c r="N29" s="71"/>
      <c r="O29" s="71"/>
      <c r="P29" s="71"/>
      <c r="Q29" s="71"/>
      <c r="R29" s="71"/>
      <c r="S29" s="71"/>
      <c r="T29" s="71"/>
      <c r="U29" s="71"/>
      <c r="V29" s="83"/>
      <c r="W29" s="171"/>
      <c r="X29" s="171"/>
      <c r="Y29" s="84"/>
      <c r="Z29" s="451"/>
    </row>
    <row r="30" spans="2:26" ht="16.05" customHeight="1">
      <c r="B30" s="98"/>
      <c r="C30" s="447"/>
      <c r="D30" s="448"/>
      <c r="E30" s="69"/>
      <c r="F30" s="449"/>
      <c r="G30" s="71"/>
      <c r="H30" s="71"/>
      <c r="I30" s="71"/>
      <c r="J30" s="83"/>
      <c r="K30" s="171"/>
      <c r="L30" s="84"/>
      <c r="M30" s="71"/>
      <c r="N30" s="71"/>
      <c r="O30" s="71"/>
      <c r="P30" s="71"/>
      <c r="Q30" s="71"/>
      <c r="R30" s="71"/>
      <c r="S30" s="71"/>
      <c r="T30" s="71"/>
      <c r="U30" s="71"/>
      <c r="V30" s="83"/>
      <c r="W30" s="171"/>
      <c r="X30" s="171"/>
      <c r="Y30" s="84"/>
      <c r="Z30" s="451"/>
    </row>
    <row r="31" spans="2:26" ht="16.05" customHeight="1">
      <c r="B31" s="98"/>
      <c r="C31" s="447"/>
      <c r="D31" s="448"/>
      <c r="E31" s="69"/>
      <c r="F31" s="449"/>
      <c r="G31" s="71"/>
      <c r="H31" s="71"/>
      <c r="I31" s="71"/>
      <c r="J31" s="83"/>
      <c r="K31" s="171"/>
      <c r="L31" s="84"/>
      <c r="M31" s="71"/>
      <c r="N31" s="71"/>
      <c r="O31" s="71"/>
      <c r="P31" s="71"/>
      <c r="Q31" s="71"/>
      <c r="R31" s="71"/>
      <c r="S31" s="71"/>
      <c r="T31" s="71"/>
      <c r="U31" s="71"/>
      <c r="V31" s="83"/>
      <c r="W31" s="171"/>
      <c r="X31" s="171"/>
      <c r="Y31" s="84"/>
      <c r="Z31" s="451"/>
    </row>
    <row r="32" spans="2:26" ht="16.05" customHeight="1">
      <c r="B32" s="98"/>
      <c r="C32" s="447"/>
      <c r="D32" s="448"/>
      <c r="E32" s="69"/>
      <c r="F32" s="449"/>
      <c r="G32" s="71"/>
      <c r="H32" s="71"/>
      <c r="I32" s="71"/>
      <c r="J32" s="83"/>
      <c r="K32" s="171"/>
      <c r="L32" s="84"/>
      <c r="M32" s="71"/>
      <c r="N32" s="71"/>
      <c r="O32" s="71"/>
      <c r="P32" s="71"/>
      <c r="Q32" s="71"/>
      <c r="R32" s="71"/>
      <c r="S32" s="71"/>
      <c r="T32" s="71"/>
      <c r="U32" s="71"/>
      <c r="V32" s="83"/>
      <c r="W32" s="171"/>
      <c r="X32" s="171"/>
      <c r="Y32" s="84"/>
      <c r="Z32" s="451"/>
    </row>
    <row r="33" spans="2:26" ht="16.05" customHeight="1">
      <c r="B33" s="98"/>
      <c r="C33" s="447"/>
      <c r="D33" s="448"/>
      <c r="E33" s="69"/>
      <c r="F33" s="449"/>
      <c r="G33" s="71"/>
      <c r="H33" s="71"/>
      <c r="I33" s="71"/>
      <c r="J33" s="83"/>
      <c r="K33" s="171"/>
      <c r="L33" s="84"/>
      <c r="M33" s="71"/>
      <c r="N33" s="71"/>
      <c r="O33" s="71"/>
      <c r="P33" s="71"/>
      <c r="Q33" s="71"/>
      <c r="R33" s="71"/>
      <c r="S33" s="71"/>
      <c r="T33" s="71"/>
      <c r="U33" s="71"/>
      <c r="V33" s="83"/>
      <c r="W33" s="171"/>
      <c r="X33" s="171"/>
      <c r="Y33" s="84"/>
      <c r="Z33" s="451"/>
    </row>
    <row r="34" spans="2:26" ht="16.05" customHeight="1">
      <c r="B34" s="98"/>
      <c r="C34" s="447"/>
      <c r="D34" s="448"/>
      <c r="E34" s="69"/>
      <c r="F34" s="449"/>
      <c r="G34" s="71"/>
      <c r="H34" s="71"/>
      <c r="I34" s="71"/>
      <c r="J34" s="83"/>
      <c r="K34" s="171"/>
      <c r="L34" s="84"/>
      <c r="M34" s="71"/>
      <c r="N34" s="71"/>
      <c r="O34" s="71"/>
      <c r="P34" s="71"/>
      <c r="Q34" s="71"/>
      <c r="R34" s="71"/>
      <c r="S34" s="71"/>
      <c r="T34" s="71"/>
      <c r="U34" s="71"/>
      <c r="V34" s="83"/>
      <c r="W34" s="171"/>
      <c r="X34" s="171"/>
      <c r="Y34" s="84"/>
      <c r="Z34" s="451"/>
    </row>
    <row r="35" spans="2:26" ht="16.05" customHeight="1">
      <c r="B35" s="98"/>
      <c r="C35" s="447"/>
      <c r="D35" s="448"/>
      <c r="E35" s="69"/>
      <c r="F35" s="449"/>
      <c r="G35" s="71"/>
      <c r="H35" s="71"/>
      <c r="I35" s="71"/>
      <c r="J35" s="83"/>
      <c r="K35" s="171"/>
      <c r="L35" s="84"/>
      <c r="M35" s="71"/>
      <c r="N35" s="71"/>
      <c r="O35" s="71"/>
      <c r="P35" s="71"/>
      <c r="Q35" s="71"/>
      <c r="R35" s="71"/>
      <c r="S35" s="71"/>
      <c r="T35" s="71"/>
      <c r="U35" s="71"/>
      <c r="V35" s="83"/>
      <c r="W35" s="171"/>
      <c r="X35" s="171"/>
      <c r="Y35" s="84"/>
      <c r="Z35" s="451"/>
    </row>
    <row r="36" spans="2:26" ht="16.05" customHeight="1">
      <c r="B36" s="98"/>
      <c r="C36" s="447"/>
      <c r="D36" s="448"/>
      <c r="E36" s="69"/>
      <c r="F36" s="449"/>
      <c r="G36" s="71"/>
      <c r="H36" s="71"/>
      <c r="I36" s="71"/>
      <c r="J36" s="83"/>
      <c r="K36" s="171"/>
      <c r="L36" s="84"/>
      <c r="M36" s="71"/>
      <c r="N36" s="71"/>
      <c r="O36" s="71"/>
      <c r="P36" s="71"/>
      <c r="Q36" s="71"/>
      <c r="R36" s="71"/>
      <c r="S36" s="71"/>
      <c r="T36" s="71"/>
      <c r="U36" s="71"/>
      <c r="V36" s="83"/>
      <c r="W36" s="171"/>
      <c r="X36" s="171"/>
      <c r="Y36" s="84"/>
      <c r="Z36" s="451"/>
    </row>
    <row r="37" spans="2:26" ht="16.05" customHeight="1">
      <c r="B37" s="98"/>
      <c r="C37" s="447"/>
      <c r="D37" s="448"/>
      <c r="E37" s="69"/>
      <c r="F37" s="449"/>
      <c r="G37" s="71"/>
      <c r="H37" s="71"/>
      <c r="I37" s="71"/>
      <c r="J37" s="83"/>
      <c r="K37" s="171"/>
      <c r="L37" s="84"/>
      <c r="M37" s="71"/>
      <c r="N37" s="71"/>
      <c r="O37" s="71"/>
      <c r="P37" s="71"/>
      <c r="Q37" s="71"/>
      <c r="R37" s="71"/>
      <c r="S37" s="71"/>
      <c r="T37" s="71"/>
      <c r="U37" s="71"/>
      <c r="V37" s="83"/>
      <c r="W37" s="171"/>
      <c r="X37" s="171"/>
      <c r="Y37" s="84"/>
      <c r="Z37" s="451"/>
    </row>
    <row r="38" spans="2:26" ht="16.05" customHeight="1">
      <c r="B38" s="98"/>
      <c r="C38" s="447"/>
      <c r="D38" s="448"/>
      <c r="E38" s="69"/>
      <c r="F38" s="449"/>
      <c r="G38" s="71"/>
      <c r="H38" s="71"/>
      <c r="I38" s="71"/>
      <c r="J38" s="83"/>
      <c r="K38" s="171"/>
      <c r="L38" s="84"/>
      <c r="M38" s="71"/>
      <c r="N38" s="71"/>
      <c r="O38" s="71"/>
      <c r="P38" s="71"/>
      <c r="Q38" s="71"/>
      <c r="R38" s="71"/>
      <c r="S38" s="71"/>
      <c r="T38" s="71"/>
      <c r="U38" s="71"/>
      <c r="V38" s="83"/>
      <c r="W38" s="171"/>
      <c r="X38" s="171"/>
      <c r="Y38" s="84"/>
      <c r="Z38" s="451"/>
    </row>
    <row r="39" spans="2:26" ht="16.05" customHeight="1">
      <c r="B39" s="98"/>
      <c r="C39" s="447"/>
      <c r="D39" s="448"/>
      <c r="E39" s="69"/>
      <c r="F39" s="449"/>
      <c r="G39" s="71"/>
      <c r="H39" s="71"/>
      <c r="I39" s="71"/>
      <c r="J39" s="83"/>
      <c r="K39" s="171"/>
      <c r="L39" s="84"/>
      <c r="M39" s="71"/>
      <c r="N39" s="71"/>
      <c r="O39" s="71"/>
      <c r="P39" s="71"/>
      <c r="Q39" s="71"/>
      <c r="R39" s="71"/>
      <c r="S39" s="71"/>
      <c r="T39" s="71"/>
      <c r="U39" s="71"/>
      <c r="V39" s="83"/>
      <c r="W39" s="171"/>
      <c r="X39" s="171"/>
      <c r="Y39" s="84"/>
      <c r="Z39" s="451"/>
    </row>
    <row r="40" spans="2:26" ht="16.05" customHeight="1">
      <c r="B40" s="98"/>
      <c r="C40" s="447"/>
      <c r="D40" s="448"/>
      <c r="E40" s="69"/>
      <c r="F40" s="449"/>
      <c r="G40" s="71"/>
      <c r="H40" s="71"/>
      <c r="I40" s="71"/>
      <c r="J40" s="83"/>
      <c r="K40" s="171"/>
      <c r="L40" s="84"/>
      <c r="M40" s="71"/>
      <c r="N40" s="71"/>
      <c r="O40" s="71"/>
      <c r="P40" s="71"/>
      <c r="Q40" s="71"/>
      <c r="R40" s="71"/>
      <c r="S40" s="71"/>
      <c r="T40" s="71"/>
      <c r="U40" s="71"/>
      <c r="V40" s="83"/>
      <c r="W40" s="171"/>
      <c r="X40" s="171"/>
      <c r="Y40" s="84"/>
      <c r="Z40" s="451"/>
    </row>
    <row r="41" spans="2:26" ht="16.05" customHeight="1">
      <c r="B41" s="175"/>
      <c r="C41" s="447"/>
      <c r="D41" s="448"/>
      <c r="E41" s="69"/>
      <c r="F41" s="449"/>
      <c r="G41" s="71"/>
      <c r="H41" s="71"/>
      <c r="I41" s="71"/>
      <c r="J41" s="83"/>
      <c r="K41" s="171"/>
      <c r="L41" s="84"/>
      <c r="M41" s="71"/>
      <c r="N41" s="71"/>
      <c r="O41" s="71"/>
      <c r="P41" s="71"/>
      <c r="Q41" s="71"/>
      <c r="R41" s="71"/>
      <c r="S41" s="71"/>
      <c r="T41" s="71"/>
      <c r="U41" s="71"/>
      <c r="V41" s="83"/>
      <c r="W41" s="171"/>
      <c r="X41" s="171"/>
      <c r="Y41" s="84"/>
      <c r="Z41" s="451"/>
    </row>
    <row r="42" spans="2:26" ht="16.05" customHeight="1">
      <c r="B42" s="452"/>
      <c r="C42" s="1" t="s">
        <v>442</v>
      </c>
      <c r="D42" s="7"/>
      <c r="F42" s="7"/>
      <c r="G42" s="41"/>
      <c r="H42" s="41"/>
      <c r="I42" s="41"/>
      <c r="J42" s="41"/>
      <c r="K42" s="41"/>
      <c r="L42" s="41"/>
      <c r="M42" s="41"/>
      <c r="N42" s="41"/>
      <c r="O42" s="41"/>
      <c r="P42" s="41"/>
      <c r="Q42" s="453"/>
      <c r="R42" s="454"/>
      <c r="S42" s="7"/>
      <c r="T42" s="7"/>
      <c r="U42" s="41"/>
      <c r="V42" s="455"/>
      <c r="W42" s="455"/>
      <c r="X42" s="455"/>
      <c r="Y42" s="455"/>
      <c r="Z42" s="7"/>
    </row>
    <row r="43" spans="2:26" ht="16.05" customHeight="1">
      <c r="B43" s="452"/>
      <c r="C43" s="456" t="s">
        <v>443</v>
      </c>
      <c r="D43" s="7"/>
      <c r="F43" s="7"/>
      <c r="G43" s="41"/>
      <c r="H43" s="41"/>
      <c r="I43" s="41"/>
      <c r="J43" s="41"/>
      <c r="K43" s="41"/>
      <c r="L43" s="41"/>
      <c r="M43" s="41"/>
      <c r="N43" s="41"/>
      <c r="O43" s="41"/>
      <c r="P43" s="41"/>
      <c r="Q43" s="453"/>
      <c r="R43" s="454"/>
      <c r="S43" s="7"/>
      <c r="T43" s="7"/>
      <c r="U43" s="41"/>
      <c r="V43" s="455"/>
      <c r="W43" s="455"/>
      <c r="X43" s="455"/>
      <c r="Y43" s="455"/>
      <c r="Z43" s="7"/>
    </row>
    <row r="44" spans="2:26" ht="16.05" customHeight="1">
      <c r="B44" s="457"/>
      <c r="C44" s="3" t="s">
        <v>444</v>
      </c>
      <c r="D44" s="3"/>
      <c r="E44" s="3"/>
      <c r="F44" s="3"/>
      <c r="G44" s="3"/>
      <c r="H44" s="3"/>
      <c r="I44" s="3"/>
      <c r="J44" s="3"/>
      <c r="K44" s="3"/>
      <c r="L44" s="3"/>
      <c r="M44" s="3"/>
      <c r="N44" s="3"/>
      <c r="O44" s="3"/>
      <c r="P44" s="3"/>
      <c r="Q44" s="3"/>
      <c r="R44" s="3"/>
      <c r="S44" s="3"/>
      <c r="T44" s="3"/>
      <c r="U44" s="3"/>
      <c r="V44" s="3"/>
      <c r="W44" s="3"/>
      <c r="X44" s="3"/>
      <c r="Y44" s="3"/>
    </row>
    <row r="45" spans="2:26" ht="16.05" customHeight="1">
      <c r="B45" s="3"/>
      <c r="C45" s="3" t="s">
        <v>445</v>
      </c>
      <c r="D45" s="3"/>
      <c r="E45" s="3"/>
      <c r="F45" s="3"/>
      <c r="G45" s="3"/>
      <c r="H45" s="3"/>
      <c r="I45" s="3"/>
      <c r="J45" s="3"/>
      <c r="K45" s="3"/>
      <c r="L45" s="3"/>
      <c r="M45" s="3"/>
      <c r="N45" s="3"/>
      <c r="O45" s="3"/>
      <c r="P45" s="3"/>
      <c r="Q45" s="3"/>
      <c r="R45" s="3"/>
      <c r="S45" s="3"/>
      <c r="T45" s="3"/>
      <c r="U45" s="3"/>
      <c r="V45" s="3"/>
      <c r="W45" s="3"/>
      <c r="X45" s="3"/>
      <c r="Y45" s="3"/>
    </row>
    <row r="46" spans="2:26" ht="16.05" customHeight="1">
      <c r="B46" s="3"/>
      <c r="C46" s="458" t="s">
        <v>446</v>
      </c>
      <c r="D46" s="458"/>
      <c r="E46" s="458"/>
      <c r="F46" s="458"/>
      <c r="G46" s="458"/>
      <c r="H46" s="458"/>
      <c r="I46" s="458"/>
      <c r="J46" s="458"/>
      <c r="K46" s="458"/>
      <c r="L46" s="458"/>
      <c r="M46" s="458"/>
      <c r="N46" s="458"/>
      <c r="O46" s="3"/>
      <c r="P46" s="3"/>
      <c r="Q46" s="3"/>
      <c r="R46" s="3"/>
      <c r="S46" s="3"/>
      <c r="T46" s="3"/>
      <c r="U46" s="3"/>
      <c r="V46" s="3"/>
      <c r="W46" s="3"/>
      <c r="X46" s="3"/>
      <c r="Y46" s="3"/>
    </row>
    <row r="47" spans="2:26" ht="16.05" customHeight="1">
      <c r="C47" s="66" t="s">
        <v>282</v>
      </c>
      <c r="D47" s="459"/>
      <c r="E47" s="459"/>
      <c r="F47" s="459"/>
      <c r="G47" s="459"/>
      <c r="H47" s="459"/>
      <c r="I47" s="459"/>
      <c r="J47" s="459"/>
      <c r="K47" s="459"/>
      <c r="L47" s="459"/>
      <c r="M47" s="459"/>
      <c r="N47" s="459"/>
    </row>
  </sheetData>
  <dataConsolidate/>
  <mergeCells count="138">
    <mergeCell ref="C40:D40"/>
    <mergeCell ref="J40:L40"/>
    <mergeCell ref="V40:Y40"/>
    <mergeCell ref="C41:D41"/>
    <mergeCell ref="J41:L41"/>
    <mergeCell ref="V41:Y41"/>
    <mergeCell ref="C38:D38"/>
    <mergeCell ref="J38:L38"/>
    <mergeCell ref="V38:Y38"/>
    <mergeCell ref="C39:D39"/>
    <mergeCell ref="J39:L39"/>
    <mergeCell ref="V39:Y39"/>
    <mergeCell ref="C36:D36"/>
    <mergeCell ref="J36:L36"/>
    <mergeCell ref="V36:Y36"/>
    <mergeCell ref="C37:D37"/>
    <mergeCell ref="J37:L37"/>
    <mergeCell ref="V37:Y37"/>
    <mergeCell ref="C34:D34"/>
    <mergeCell ref="J34:L34"/>
    <mergeCell ref="V34:Y34"/>
    <mergeCell ref="C35:D35"/>
    <mergeCell ref="J35:L35"/>
    <mergeCell ref="V35:Y35"/>
    <mergeCell ref="C32:D32"/>
    <mergeCell ref="J32:L32"/>
    <mergeCell ref="V32:Y32"/>
    <mergeCell ref="C33:D33"/>
    <mergeCell ref="J33:L33"/>
    <mergeCell ref="V33:Y33"/>
    <mergeCell ref="C30:D30"/>
    <mergeCell ref="J30:L30"/>
    <mergeCell ref="V30:Y30"/>
    <mergeCell ref="C31:D31"/>
    <mergeCell ref="J31:L31"/>
    <mergeCell ref="V31:Y31"/>
    <mergeCell ref="C28:D28"/>
    <mergeCell ref="J28:L28"/>
    <mergeCell ref="V28:Y28"/>
    <mergeCell ref="C29:D29"/>
    <mergeCell ref="J29:L29"/>
    <mergeCell ref="V29:Y29"/>
    <mergeCell ref="C26:D26"/>
    <mergeCell ref="J26:L26"/>
    <mergeCell ref="V26:Y26"/>
    <mergeCell ref="C27:D27"/>
    <mergeCell ref="J27:L27"/>
    <mergeCell ref="V27:Y27"/>
    <mergeCell ref="C24:D24"/>
    <mergeCell ref="J24:L24"/>
    <mergeCell ref="V24:Y24"/>
    <mergeCell ref="C25:D25"/>
    <mergeCell ref="J25:L25"/>
    <mergeCell ref="V25:Y25"/>
    <mergeCell ref="C22:D22"/>
    <mergeCell ref="J22:L22"/>
    <mergeCell ref="V22:Y22"/>
    <mergeCell ref="C23:D23"/>
    <mergeCell ref="J23:L23"/>
    <mergeCell ref="V23:Y23"/>
    <mergeCell ref="C20:D20"/>
    <mergeCell ref="J20:L20"/>
    <mergeCell ref="V20:Y20"/>
    <mergeCell ref="C21:D21"/>
    <mergeCell ref="J21:L21"/>
    <mergeCell ref="V21:Y21"/>
    <mergeCell ref="C18:D18"/>
    <mergeCell ref="J18:L18"/>
    <mergeCell ref="V18:Y18"/>
    <mergeCell ref="C19:D19"/>
    <mergeCell ref="J19:L19"/>
    <mergeCell ref="V19:Y19"/>
    <mergeCell ref="C16:D16"/>
    <mergeCell ref="J16:L16"/>
    <mergeCell ref="V16:Y16"/>
    <mergeCell ref="C17:D17"/>
    <mergeCell ref="J17:L17"/>
    <mergeCell ref="V17:Y17"/>
    <mergeCell ref="C14:D14"/>
    <mergeCell ref="J14:L14"/>
    <mergeCell ref="V14:Y14"/>
    <mergeCell ref="C15:D15"/>
    <mergeCell ref="J15:L15"/>
    <mergeCell ref="V15:Y15"/>
    <mergeCell ref="C12:D12"/>
    <mergeCell ref="J12:L12"/>
    <mergeCell ref="V12:Y12"/>
    <mergeCell ref="C13:D13"/>
    <mergeCell ref="J13:L13"/>
    <mergeCell ref="V13:Y13"/>
    <mergeCell ref="C10:D10"/>
    <mergeCell ref="J10:L10"/>
    <mergeCell ref="V10:Y10"/>
    <mergeCell ref="C11:D11"/>
    <mergeCell ref="J11:L11"/>
    <mergeCell ref="V11:Y11"/>
    <mergeCell ref="T7:T8"/>
    <mergeCell ref="U7:U8"/>
    <mergeCell ref="V7:Y8"/>
    <mergeCell ref="C9:D9"/>
    <mergeCell ref="J9:L9"/>
    <mergeCell ref="V9:Y9"/>
    <mergeCell ref="G7:G8"/>
    <mergeCell ref="H7:H8"/>
    <mergeCell ref="I7:I8"/>
    <mergeCell ref="J7:L8"/>
    <mergeCell ref="M7:M8"/>
    <mergeCell ref="N7:N8"/>
    <mergeCell ref="I5:N6"/>
    <mergeCell ref="O5:P5"/>
    <mergeCell ref="Q5:T6"/>
    <mergeCell ref="U5:Y6"/>
    <mergeCell ref="Z5:Z8"/>
    <mergeCell ref="O6:P6"/>
    <mergeCell ref="O7:O8"/>
    <mergeCell ref="P7:P8"/>
    <mergeCell ref="Q7:R7"/>
    <mergeCell ref="S7:S8"/>
    <mergeCell ref="F4:H4"/>
    <mergeCell ref="I4:J4"/>
    <mergeCell ref="K4:N4"/>
    <mergeCell ref="O4:P4"/>
    <mergeCell ref="Q4:T4"/>
    <mergeCell ref="B5:B41"/>
    <mergeCell ref="C5:D8"/>
    <mergeCell ref="E5:E8"/>
    <mergeCell ref="F5:F8"/>
    <mergeCell ref="G5:H6"/>
    <mergeCell ref="B2:Y2"/>
    <mergeCell ref="B3:E3"/>
    <mergeCell ref="F3:H3"/>
    <mergeCell ref="I3:J3"/>
    <mergeCell ref="K3:N3"/>
    <mergeCell ref="O3:P3"/>
    <mergeCell ref="Q3:T3"/>
    <mergeCell ref="U3:X4"/>
    <mergeCell ref="Y3:Z4"/>
    <mergeCell ref="B4:E4"/>
  </mergeCells>
  <phoneticPr fontId="8"/>
  <dataValidations count="2">
    <dataValidation type="list" errorStyle="warning" allowBlank="1" showInputMessage="1" showErrorMessage="1" error="選択出来ません" sqref="H9:H41" xr:uid="{B180633E-BBC4-43C2-8D69-227CDAAAE9A5}">
      <formula1>INDIRECT(G9)</formula1>
    </dataValidation>
    <dataValidation type="list" allowBlank="1" showInputMessage="1" showErrorMessage="1" sqref="J9:L41" xr:uid="{C39EC2E0-CC6E-4335-BF79-466C90421EEC}">
      <formula1>INDIRECT(I9)</formula1>
    </dataValidation>
  </dataValidations>
  <printOptions horizontalCentered="1"/>
  <pageMargins left="0.19685039370078741" right="0.19685039370078741" top="0.78740157480314965" bottom="0.19685039370078741" header="0.51181102362204722" footer="0.51181102362204722"/>
  <pageSetup paperSize="9" scale="73" fitToWidth="0"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78764-17C4-4403-BB2A-4D2D320C4A59}">
  <sheetPr>
    <pageSetUpPr fitToPage="1"/>
  </sheetPr>
  <dimension ref="B1:Z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sheetView>
  </sheetViews>
  <sheetFormatPr defaultColWidth="9" defaultRowHeight="16.05" customHeight="1"/>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8.21875" style="1" customWidth="1"/>
    <col min="11" max="11" width="8.109375" style="1" customWidth="1"/>
    <col min="12" max="12" width="3.77734375" style="1" customWidth="1"/>
    <col min="13" max="13" width="12.44140625" style="1" customWidth="1"/>
    <col min="14" max="14" width="15.88671875" style="1" customWidth="1"/>
    <col min="15" max="15" width="14.109375" style="1" customWidth="1"/>
    <col min="16" max="17" width="10" style="1" customWidth="1"/>
    <col min="18" max="18" width="5.44140625" style="1" customWidth="1"/>
    <col min="19" max="19" width="5.109375" style="1" customWidth="1"/>
    <col min="20" max="20" width="4.6640625" style="1" customWidth="1"/>
    <col min="21" max="22" width="6.6640625" style="1" customWidth="1"/>
    <col min="23" max="23" width="4.109375" style="1" customWidth="1"/>
    <col min="24" max="24" width="6.33203125" style="1" customWidth="1"/>
    <col min="25" max="25" width="5" style="1" customWidth="1"/>
    <col min="26" max="26" width="11.44140625" style="1" customWidth="1"/>
    <col min="27" max="27" width="11.21875" style="1" customWidth="1"/>
    <col min="28" max="16384" width="9" style="1"/>
  </cols>
  <sheetData>
    <row r="1" spans="2:26" ht="9.75" customHeight="1">
      <c r="Y1" s="3"/>
      <c r="Z1" s="3"/>
    </row>
    <row r="2" spans="2:26" ht="24.75" customHeight="1">
      <c r="B2" s="283" t="s">
        <v>447</v>
      </c>
      <c r="C2" s="283"/>
      <c r="D2" s="283"/>
      <c r="E2" s="283"/>
      <c r="F2" s="283"/>
      <c r="G2" s="283"/>
      <c r="H2" s="283"/>
      <c r="I2" s="283"/>
      <c r="J2" s="408"/>
      <c r="K2" s="408"/>
      <c r="L2" s="408"/>
      <c r="M2" s="408"/>
      <c r="N2" s="408"/>
      <c r="O2" s="408"/>
      <c r="P2" s="408"/>
      <c r="Q2" s="408"/>
      <c r="R2" s="408"/>
      <c r="S2" s="408"/>
      <c r="T2" s="408"/>
      <c r="U2" s="408"/>
      <c r="V2" s="408"/>
      <c r="W2" s="408"/>
      <c r="X2" s="408"/>
    </row>
    <row r="3" spans="2:26" ht="20.100000000000001" customHeight="1">
      <c r="B3" s="167" t="s">
        <v>8</v>
      </c>
      <c r="C3" s="177"/>
      <c r="D3" s="177"/>
      <c r="E3" s="178"/>
      <c r="F3" s="115" t="s">
        <v>448</v>
      </c>
      <c r="G3" s="116"/>
      <c r="H3" s="116"/>
      <c r="I3" s="117"/>
      <c r="J3" s="144" t="s">
        <v>9</v>
      </c>
      <c r="K3" s="141"/>
      <c r="L3" s="220" t="s">
        <v>449</v>
      </c>
      <c r="M3" s="221"/>
      <c r="N3" s="221"/>
      <c r="O3" s="106" t="s">
        <v>367</v>
      </c>
      <c r="P3" s="108"/>
      <c r="Q3" s="409" t="s">
        <v>450</v>
      </c>
      <c r="R3" s="410"/>
      <c r="S3" s="410"/>
      <c r="T3" s="460"/>
      <c r="U3" s="294" t="s">
        <v>368</v>
      </c>
      <c r="V3" s="295"/>
      <c r="W3" s="295"/>
      <c r="X3" s="296"/>
      <c r="Y3" s="161">
        <v>44862</v>
      </c>
      <c r="Z3" s="163"/>
    </row>
    <row r="4" spans="2:26" ht="20.100000000000001" customHeight="1">
      <c r="B4" s="110" t="s">
        <v>0</v>
      </c>
      <c r="C4" s="111"/>
      <c r="D4" s="111"/>
      <c r="E4" s="112"/>
      <c r="F4" s="119" t="s">
        <v>451</v>
      </c>
      <c r="G4" s="120"/>
      <c r="H4" s="120"/>
      <c r="I4" s="130"/>
      <c r="J4" s="412" t="s">
        <v>1</v>
      </c>
      <c r="K4" s="413"/>
      <c r="L4" s="220" t="s">
        <v>452</v>
      </c>
      <c r="M4" s="221"/>
      <c r="N4" s="221"/>
      <c r="O4" s="106" t="s">
        <v>369</v>
      </c>
      <c r="P4" s="108"/>
      <c r="Q4" s="409" t="s">
        <v>453</v>
      </c>
      <c r="R4" s="410"/>
      <c r="S4" s="410"/>
      <c r="T4" s="460"/>
      <c r="U4" s="414"/>
      <c r="V4" s="415"/>
      <c r="W4" s="415"/>
      <c r="X4" s="416"/>
      <c r="Y4" s="417"/>
      <c r="Z4" s="418"/>
    </row>
    <row r="5" spans="2:26" ht="30" customHeight="1">
      <c r="B5" s="98" t="s">
        <v>370</v>
      </c>
      <c r="C5" s="419" t="s">
        <v>371</v>
      </c>
      <c r="D5" s="420"/>
      <c r="E5" s="421" t="s">
        <v>454</v>
      </c>
      <c r="F5" s="421" t="s">
        <v>373</v>
      </c>
      <c r="G5" s="419" t="s">
        <v>455</v>
      </c>
      <c r="H5" s="461"/>
      <c r="I5" s="462"/>
      <c r="J5" s="167" t="s">
        <v>456</v>
      </c>
      <c r="K5" s="177"/>
      <c r="L5" s="177"/>
      <c r="M5" s="177"/>
      <c r="N5" s="177"/>
      <c r="O5" s="177"/>
      <c r="P5" s="426" t="s">
        <v>370</v>
      </c>
      <c r="Q5" s="428"/>
      <c r="R5" s="422" t="s">
        <v>457</v>
      </c>
      <c r="S5" s="429"/>
      <c r="T5" s="429"/>
      <c r="U5" s="429"/>
      <c r="V5" s="429"/>
      <c r="W5" s="423"/>
      <c r="X5" s="422" t="s">
        <v>379</v>
      </c>
      <c r="Y5" s="429"/>
      <c r="Z5" s="423"/>
    </row>
    <row r="6" spans="2:26" ht="16.5" customHeight="1">
      <c r="B6" s="98"/>
      <c r="C6" s="463"/>
      <c r="D6" s="420"/>
      <c r="E6" s="464"/>
      <c r="F6" s="464"/>
      <c r="G6" s="422" t="s">
        <v>380</v>
      </c>
      <c r="H6" s="423"/>
      <c r="I6" s="309" t="s">
        <v>381</v>
      </c>
      <c r="J6" s="287" t="s">
        <v>458</v>
      </c>
      <c r="K6" s="287"/>
      <c r="L6" s="287"/>
      <c r="M6" s="287"/>
      <c r="N6" s="440" t="s">
        <v>459</v>
      </c>
      <c r="O6" s="440"/>
      <c r="P6" s="309" t="s">
        <v>460</v>
      </c>
      <c r="Q6" s="444"/>
      <c r="R6" s="442" t="s">
        <v>391</v>
      </c>
      <c r="S6" s="309" t="s">
        <v>461</v>
      </c>
      <c r="T6" s="309"/>
      <c r="U6" s="309"/>
      <c r="V6" s="309"/>
      <c r="W6" s="309"/>
      <c r="X6" s="419"/>
      <c r="Y6" s="461"/>
      <c r="Z6" s="462"/>
    </row>
    <row r="7" spans="2:26" ht="16.5" customHeight="1">
      <c r="B7" s="98"/>
      <c r="C7" s="465"/>
      <c r="D7" s="466"/>
      <c r="E7" s="467"/>
      <c r="F7" s="467"/>
      <c r="G7" s="431"/>
      <c r="H7" s="432"/>
      <c r="I7" s="444"/>
      <c r="J7" s="439"/>
      <c r="K7" s="439"/>
      <c r="L7" s="439"/>
      <c r="M7" s="439"/>
      <c r="N7" s="439"/>
      <c r="O7" s="439"/>
      <c r="P7" s="445" t="s">
        <v>393</v>
      </c>
      <c r="Q7" s="445" t="s">
        <v>394</v>
      </c>
      <c r="R7" s="468"/>
      <c r="S7" s="444"/>
      <c r="T7" s="444"/>
      <c r="U7" s="444"/>
      <c r="V7" s="444"/>
      <c r="W7" s="444"/>
      <c r="X7" s="469"/>
      <c r="Y7" s="470"/>
      <c r="Z7" s="471"/>
    </row>
    <row r="8" spans="2:26" ht="16.05" customHeight="1">
      <c r="B8" s="98"/>
      <c r="C8" s="447"/>
      <c r="D8" s="448"/>
      <c r="E8" s="71"/>
      <c r="F8" s="449"/>
      <c r="G8" s="71"/>
      <c r="H8" s="71"/>
      <c r="I8" s="71"/>
      <c r="J8" s="105"/>
      <c r="K8" s="105"/>
      <c r="L8" s="105"/>
      <c r="M8" s="105"/>
      <c r="N8" s="105"/>
      <c r="O8" s="105"/>
      <c r="P8" s="71"/>
      <c r="Q8" s="71"/>
      <c r="R8" s="71"/>
      <c r="S8" s="105"/>
      <c r="T8" s="105"/>
      <c r="U8" s="105"/>
      <c r="V8" s="105"/>
      <c r="W8" s="105"/>
      <c r="X8" s="83"/>
      <c r="Y8" s="171"/>
      <c r="Z8" s="84"/>
    </row>
    <row r="9" spans="2:26" ht="16.05" customHeight="1">
      <c r="B9" s="98"/>
      <c r="C9" s="447"/>
      <c r="D9" s="448"/>
      <c r="E9" s="71"/>
      <c r="F9" s="449"/>
      <c r="G9" s="71"/>
      <c r="H9" s="71"/>
      <c r="I9" s="71"/>
      <c r="J9" s="105"/>
      <c r="K9" s="105"/>
      <c r="L9" s="105"/>
      <c r="M9" s="105"/>
      <c r="N9" s="105"/>
      <c r="O9" s="105"/>
      <c r="P9" s="71"/>
      <c r="Q9" s="71"/>
      <c r="R9" s="71"/>
      <c r="S9" s="105"/>
      <c r="T9" s="105"/>
      <c r="U9" s="105"/>
      <c r="V9" s="105"/>
      <c r="W9" s="105"/>
      <c r="X9" s="83"/>
      <c r="Y9" s="171"/>
      <c r="Z9" s="84"/>
    </row>
    <row r="10" spans="2:26" ht="16.05" customHeight="1">
      <c r="B10" s="98"/>
      <c r="C10" s="447"/>
      <c r="D10" s="448"/>
      <c r="E10" s="71"/>
      <c r="F10" s="449"/>
      <c r="G10" s="71"/>
      <c r="H10" s="71"/>
      <c r="I10" s="71"/>
      <c r="J10" s="105"/>
      <c r="K10" s="105"/>
      <c r="L10" s="105"/>
      <c r="M10" s="105"/>
      <c r="N10" s="105"/>
      <c r="O10" s="105"/>
      <c r="P10" s="71"/>
      <c r="Q10" s="71"/>
      <c r="R10" s="71"/>
      <c r="S10" s="105"/>
      <c r="T10" s="105"/>
      <c r="U10" s="105"/>
      <c r="V10" s="105"/>
      <c r="W10" s="105"/>
      <c r="X10" s="83"/>
      <c r="Y10" s="171"/>
      <c r="Z10" s="84"/>
    </row>
    <row r="11" spans="2:26" ht="16.05" customHeight="1">
      <c r="B11" s="98"/>
      <c r="C11" s="447"/>
      <c r="D11" s="448"/>
      <c r="E11" s="71"/>
      <c r="F11" s="449"/>
      <c r="G11" s="71"/>
      <c r="H11" s="71"/>
      <c r="I11" s="71"/>
      <c r="J11" s="105"/>
      <c r="K11" s="105"/>
      <c r="L11" s="105"/>
      <c r="M11" s="105"/>
      <c r="N11" s="105"/>
      <c r="O11" s="105"/>
      <c r="P11" s="71"/>
      <c r="Q11" s="71"/>
      <c r="R11" s="71"/>
      <c r="S11" s="105"/>
      <c r="T11" s="105"/>
      <c r="U11" s="105"/>
      <c r="V11" s="105"/>
      <c r="W11" s="105"/>
      <c r="X11" s="83"/>
      <c r="Y11" s="171"/>
      <c r="Z11" s="84"/>
    </row>
    <row r="12" spans="2:26" ht="16.05" customHeight="1">
      <c r="B12" s="98"/>
      <c r="C12" s="447"/>
      <c r="D12" s="448"/>
      <c r="E12" s="71"/>
      <c r="F12" s="449"/>
      <c r="G12" s="71"/>
      <c r="H12" s="71"/>
      <c r="I12" s="71"/>
      <c r="J12" s="105"/>
      <c r="K12" s="105"/>
      <c r="L12" s="105"/>
      <c r="M12" s="105"/>
      <c r="N12" s="105"/>
      <c r="O12" s="105"/>
      <c r="P12" s="71"/>
      <c r="Q12" s="71"/>
      <c r="R12" s="71"/>
      <c r="S12" s="105"/>
      <c r="T12" s="105"/>
      <c r="U12" s="105"/>
      <c r="V12" s="105"/>
      <c r="W12" s="105"/>
      <c r="X12" s="83"/>
      <c r="Y12" s="171"/>
      <c r="Z12" s="84"/>
    </row>
    <row r="13" spans="2:26" ht="16.05" customHeight="1">
      <c r="B13" s="98"/>
      <c r="C13" s="447"/>
      <c r="D13" s="448"/>
      <c r="E13" s="71"/>
      <c r="F13" s="449"/>
      <c r="G13" s="71"/>
      <c r="H13" s="71"/>
      <c r="I13" s="71"/>
      <c r="J13" s="105"/>
      <c r="K13" s="105"/>
      <c r="L13" s="105"/>
      <c r="M13" s="105"/>
      <c r="N13" s="105"/>
      <c r="O13" s="105"/>
      <c r="P13" s="71"/>
      <c r="Q13" s="71"/>
      <c r="R13" s="71"/>
      <c r="S13" s="105"/>
      <c r="T13" s="105"/>
      <c r="U13" s="105"/>
      <c r="V13" s="105"/>
      <c r="W13" s="105"/>
      <c r="X13" s="83"/>
      <c r="Y13" s="171"/>
      <c r="Z13" s="84"/>
    </row>
    <row r="14" spans="2:26" ht="16.05" customHeight="1">
      <c r="B14" s="98"/>
      <c r="C14" s="447"/>
      <c r="D14" s="448"/>
      <c r="E14" s="71"/>
      <c r="F14" s="449"/>
      <c r="G14" s="71"/>
      <c r="H14" s="71"/>
      <c r="I14" s="71"/>
      <c r="J14" s="105"/>
      <c r="K14" s="105"/>
      <c r="L14" s="105"/>
      <c r="M14" s="105"/>
      <c r="N14" s="105"/>
      <c r="O14" s="105"/>
      <c r="P14" s="71"/>
      <c r="Q14" s="71"/>
      <c r="R14" s="71"/>
      <c r="S14" s="105"/>
      <c r="T14" s="105"/>
      <c r="U14" s="105"/>
      <c r="V14" s="105"/>
      <c r="W14" s="105"/>
      <c r="X14" s="83"/>
      <c r="Y14" s="171"/>
      <c r="Z14" s="84"/>
    </row>
    <row r="15" spans="2:26" ht="16.05" customHeight="1">
      <c r="B15" s="98"/>
      <c r="C15" s="447"/>
      <c r="D15" s="448"/>
      <c r="E15" s="71"/>
      <c r="F15" s="449"/>
      <c r="G15" s="71"/>
      <c r="H15" s="71"/>
      <c r="I15" s="71"/>
      <c r="J15" s="105"/>
      <c r="K15" s="105"/>
      <c r="L15" s="105"/>
      <c r="M15" s="105"/>
      <c r="N15" s="105"/>
      <c r="O15" s="105"/>
      <c r="P15" s="71"/>
      <c r="Q15" s="71"/>
      <c r="R15" s="71"/>
      <c r="S15" s="105"/>
      <c r="T15" s="105"/>
      <c r="U15" s="105"/>
      <c r="V15" s="105"/>
      <c r="W15" s="105"/>
      <c r="X15" s="83"/>
      <c r="Y15" s="171"/>
      <c r="Z15" s="84"/>
    </row>
    <row r="16" spans="2:26" ht="16.05" customHeight="1">
      <c r="B16" s="98"/>
      <c r="C16" s="447"/>
      <c r="D16" s="448"/>
      <c r="E16" s="71"/>
      <c r="F16" s="449"/>
      <c r="G16" s="71"/>
      <c r="H16" s="71"/>
      <c r="I16" s="71"/>
      <c r="J16" s="105"/>
      <c r="K16" s="105"/>
      <c r="L16" s="105"/>
      <c r="M16" s="105"/>
      <c r="N16" s="105"/>
      <c r="O16" s="105"/>
      <c r="P16" s="71"/>
      <c r="Q16" s="71"/>
      <c r="R16" s="71"/>
      <c r="S16" s="105"/>
      <c r="T16" s="105"/>
      <c r="U16" s="105"/>
      <c r="V16" s="105"/>
      <c r="W16" s="105"/>
      <c r="X16" s="83"/>
      <c r="Y16" s="171"/>
      <c r="Z16" s="84"/>
    </row>
    <row r="17" spans="2:26" ht="16.05" customHeight="1">
      <c r="B17" s="98"/>
      <c r="C17" s="447"/>
      <c r="D17" s="448"/>
      <c r="E17" s="71"/>
      <c r="F17" s="449"/>
      <c r="G17" s="71"/>
      <c r="H17" s="71"/>
      <c r="I17" s="71"/>
      <c r="J17" s="105"/>
      <c r="K17" s="105"/>
      <c r="L17" s="105"/>
      <c r="M17" s="105"/>
      <c r="N17" s="105"/>
      <c r="O17" s="105"/>
      <c r="P17" s="71"/>
      <c r="Q17" s="71"/>
      <c r="R17" s="71"/>
      <c r="S17" s="105"/>
      <c r="T17" s="105"/>
      <c r="U17" s="105"/>
      <c r="V17" s="105"/>
      <c r="W17" s="105"/>
      <c r="X17" s="83"/>
      <c r="Y17" s="171"/>
      <c r="Z17" s="84"/>
    </row>
    <row r="18" spans="2:26" ht="16.05" customHeight="1">
      <c r="B18" s="98"/>
      <c r="C18" s="447"/>
      <c r="D18" s="448"/>
      <c r="E18" s="71"/>
      <c r="F18" s="449"/>
      <c r="G18" s="71"/>
      <c r="H18" s="71"/>
      <c r="I18" s="71"/>
      <c r="J18" s="105"/>
      <c r="K18" s="105"/>
      <c r="L18" s="105"/>
      <c r="M18" s="105"/>
      <c r="N18" s="105"/>
      <c r="O18" s="105"/>
      <c r="P18" s="71"/>
      <c r="Q18" s="71"/>
      <c r="R18" s="71"/>
      <c r="S18" s="105"/>
      <c r="T18" s="105"/>
      <c r="U18" s="105"/>
      <c r="V18" s="105"/>
      <c r="W18" s="105"/>
      <c r="X18" s="83"/>
      <c r="Y18" s="171"/>
      <c r="Z18" s="84"/>
    </row>
    <row r="19" spans="2:26" ht="16.05" customHeight="1">
      <c r="B19" s="98"/>
      <c r="C19" s="447"/>
      <c r="D19" s="448"/>
      <c r="E19" s="71"/>
      <c r="F19" s="449"/>
      <c r="G19" s="71"/>
      <c r="H19" s="71"/>
      <c r="I19" s="71"/>
      <c r="J19" s="105"/>
      <c r="K19" s="105"/>
      <c r="L19" s="105"/>
      <c r="M19" s="105"/>
      <c r="N19" s="105"/>
      <c r="O19" s="105"/>
      <c r="P19" s="71"/>
      <c r="Q19" s="71"/>
      <c r="R19" s="71"/>
      <c r="S19" s="105"/>
      <c r="T19" s="105"/>
      <c r="U19" s="105"/>
      <c r="V19" s="105"/>
      <c r="W19" s="105"/>
      <c r="X19" s="83"/>
      <c r="Y19" s="171"/>
      <c r="Z19" s="84"/>
    </row>
    <row r="20" spans="2:26" ht="16.05" customHeight="1">
      <c r="B20" s="98"/>
      <c r="C20" s="447"/>
      <c r="D20" s="448"/>
      <c r="E20" s="71"/>
      <c r="F20" s="449"/>
      <c r="G20" s="71"/>
      <c r="H20" s="71"/>
      <c r="I20" s="71"/>
      <c r="J20" s="105"/>
      <c r="K20" s="105"/>
      <c r="L20" s="105"/>
      <c r="M20" s="105"/>
      <c r="N20" s="105"/>
      <c r="O20" s="105"/>
      <c r="P20" s="71"/>
      <c r="Q20" s="71"/>
      <c r="R20" s="71"/>
      <c r="S20" s="105"/>
      <c r="T20" s="105"/>
      <c r="U20" s="105"/>
      <c r="V20" s="105"/>
      <c r="W20" s="105"/>
      <c r="X20" s="83"/>
      <c r="Y20" s="171"/>
      <c r="Z20" s="84"/>
    </row>
    <row r="21" spans="2:26" ht="16.05" customHeight="1">
      <c r="B21" s="98"/>
      <c r="C21" s="447"/>
      <c r="D21" s="448"/>
      <c r="E21" s="71"/>
      <c r="F21" s="449"/>
      <c r="G21" s="71"/>
      <c r="H21" s="71"/>
      <c r="I21" s="71"/>
      <c r="J21" s="105"/>
      <c r="K21" s="105"/>
      <c r="L21" s="105"/>
      <c r="M21" s="105"/>
      <c r="N21" s="105"/>
      <c r="O21" s="105"/>
      <c r="P21" s="71"/>
      <c r="Q21" s="71"/>
      <c r="R21" s="71"/>
      <c r="S21" s="105"/>
      <c r="T21" s="105"/>
      <c r="U21" s="105"/>
      <c r="V21" s="105"/>
      <c r="W21" s="105"/>
      <c r="X21" s="83"/>
      <c r="Y21" s="171"/>
      <c r="Z21" s="84"/>
    </row>
    <row r="22" spans="2:26" ht="16.05" customHeight="1">
      <c r="B22" s="98"/>
      <c r="C22" s="447"/>
      <c r="D22" s="448"/>
      <c r="E22" s="71"/>
      <c r="F22" s="449"/>
      <c r="G22" s="71"/>
      <c r="H22" s="71"/>
      <c r="I22" s="71"/>
      <c r="J22" s="105"/>
      <c r="K22" s="105"/>
      <c r="L22" s="105"/>
      <c r="M22" s="105"/>
      <c r="N22" s="105"/>
      <c r="O22" s="105"/>
      <c r="P22" s="71"/>
      <c r="Q22" s="71"/>
      <c r="R22" s="71"/>
      <c r="S22" s="105"/>
      <c r="T22" s="105"/>
      <c r="U22" s="105"/>
      <c r="V22" s="105"/>
      <c r="W22" s="105"/>
      <c r="X22" s="83"/>
      <c r="Y22" s="171"/>
      <c r="Z22" s="84"/>
    </row>
    <row r="23" spans="2:26" ht="16.05" customHeight="1">
      <c r="B23" s="98"/>
      <c r="C23" s="447"/>
      <c r="D23" s="448"/>
      <c r="E23" s="71"/>
      <c r="F23" s="449"/>
      <c r="G23" s="71"/>
      <c r="H23" s="71"/>
      <c r="I23" s="71"/>
      <c r="J23" s="105"/>
      <c r="K23" s="105"/>
      <c r="L23" s="105"/>
      <c r="M23" s="105"/>
      <c r="N23" s="105"/>
      <c r="O23" s="105"/>
      <c r="P23" s="71"/>
      <c r="Q23" s="71"/>
      <c r="R23" s="71"/>
      <c r="S23" s="105"/>
      <c r="T23" s="105"/>
      <c r="U23" s="105"/>
      <c r="V23" s="105"/>
      <c r="W23" s="105"/>
      <c r="X23" s="83"/>
      <c r="Y23" s="171"/>
      <c r="Z23" s="84"/>
    </row>
    <row r="24" spans="2:26" ht="16.05" customHeight="1">
      <c r="B24" s="98"/>
      <c r="C24" s="447"/>
      <c r="D24" s="448"/>
      <c r="E24" s="71"/>
      <c r="F24" s="449"/>
      <c r="G24" s="71"/>
      <c r="H24" s="71"/>
      <c r="I24" s="71"/>
      <c r="J24" s="105"/>
      <c r="K24" s="105"/>
      <c r="L24" s="105"/>
      <c r="M24" s="105"/>
      <c r="N24" s="105"/>
      <c r="O24" s="105"/>
      <c r="P24" s="71"/>
      <c r="Q24" s="71"/>
      <c r="R24" s="71"/>
      <c r="S24" s="105"/>
      <c r="T24" s="105"/>
      <c r="U24" s="105"/>
      <c r="V24" s="105"/>
      <c r="W24" s="105"/>
      <c r="X24" s="83"/>
      <c r="Y24" s="171"/>
      <c r="Z24" s="84"/>
    </row>
    <row r="25" spans="2:26" ht="16.05" customHeight="1">
      <c r="B25" s="98"/>
      <c r="C25" s="447"/>
      <c r="D25" s="448"/>
      <c r="E25" s="71"/>
      <c r="F25" s="449"/>
      <c r="G25" s="71"/>
      <c r="H25" s="71"/>
      <c r="I25" s="71"/>
      <c r="J25" s="105"/>
      <c r="K25" s="105"/>
      <c r="L25" s="105"/>
      <c r="M25" s="105"/>
      <c r="N25" s="105"/>
      <c r="O25" s="105"/>
      <c r="P25" s="71"/>
      <c r="Q25" s="71"/>
      <c r="R25" s="71"/>
      <c r="S25" s="105"/>
      <c r="T25" s="105"/>
      <c r="U25" s="105"/>
      <c r="V25" s="105"/>
      <c r="W25" s="105"/>
      <c r="X25" s="83"/>
      <c r="Y25" s="171"/>
      <c r="Z25" s="84"/>
    </row>
    <row r="26" spans="2:26" ht="16.05" customHeight="1">
      <c r="B26" s="98"/>
      <c r="C26" s="447"/>
      <c r="D26" s="448"/>
      <c r="E26" s="71"/>
      <c r="F26" s="449"/>
      <c r="G26" s="71"/>
      <c r="H26" s="71"/>
      <c r="I26" s="71"/>
      <c r="J26" s="105"/>
      <c r="K26" s="105"/>
      <c r="L26" s="105"/>
      <c r="M26" s="105"/>
      <c r="N26" s="105"/>
      <c r="O26" s="105"/>
      <c r="P26" s="71"/>
      <c r="Q26" s="71"/>
      <c r="R26" s="71"/>
      <c r="S26" s="105"/>
      <c r="T26" s="105"/>
      <c r="U26" s="105"/>
      <c r="V26" s="105"/>
      <c r="W26" s="105"/>
      <c r="X26" s="83"/>
      <c r="Y26" s="171"/>
      <c r="Z26" s="84"/>
    </row>
    <row r="27" spans="2:26" ht="16.05" customHeight="1">
      <c r="B27" s="98"/>
      <c r="C27" s="447"/>
      <c r="D27" s="448"/>
      <c r="E27" s="71"/>
      <c r="F27" s="449"/>
      <c r="G27" s="71"/>
      <c r="H27" s="71"/>
      <c r="I27" s="71"/>
      <c r="J27" s="105"/>
      <c r="K27" s="105"/>
      <c r="L27" s="105"/>
      <c r="M27" s="105"/>
      <c r="N27" s="105"/>
      <c r="O27" s="105"/>
      <c r="P27" s="71"/>
      <c r="Q27" s="71"/>
      <c r="R27" s="71"/>
      <c r="S27" s="105"/>
      <c r="T27" s="105"/>
      <c r="U27" s="105"/>
      <c r="V27" s="105"/>
      <c r="W27" s="105"/>
      <c r="X27" s="83"/>
      <c r="Y27" s="171"/>
      <c r="Z27" s="84"/>
    </row>
    <row r="28" spans="2:26" ht="16.05" customHeight="1">
      <c r="B28" s="98"/>
      <c r="C28" s="447"/>
      <c r="D28" s="448"/>
      <c r="E28" s="71"/>
      <c r="F28" s="449"/>
      <c r="G28" s="71"/>
      <c r="H28" s="71"/>
      <c r="I28" s="71"/>
      <c r="J28" s="105"/>
      <c r="K28" s="105"/>
      <c r="L28" s="105"/>
      <c r="M28" s="105"/>
      <c r="N28" s="105"/>
      <c r="O28" s="105"/>
      <c r="P28" s="71"/>
      <c r="Q28" s="71"/>
      <c r="R28" s="71"/>
      <c r="S28" s="105"/>
      <c r="T28" s="105"/>
      <c r="U28" s="105"/>
      <c r="V28" s="105"/>
      <c r="W28" s="105"/>
      <c r="X28" s="83"/>
      <c r="Y28" s="171"/>
      <c r="Z28" s="84"/>
    </row>
    <row r="29" spans="2:26" ht="16.05" customHeight="1">
      <c r="B29" s="98"/>
      <c r="C29" s="447"/>
      <c r="D29" s="448"/>
      <c r="E29" s="71"/>
      <c r="F29" s="449"/>
      <c r="G29" s="71"/>
      <c r="H29" s="71"/>
      <c r="I29" s="71"/>
      <c r="J29" s="105"/>
      <c r="K29" s="105"/>
      <c r="L29" s="105"/>
      <c r="M29" s="105"/>
      <c r="N29" s="105"/>
      <c r="O29" s="105"/>
      <c r="P29" s="71"/>
      <c r="Q29" s="71"/>
      <c r="R29" s="71"/>
      <c r="S29" s="105"/>
      <c r="T29" s="105"/>
      <c r="U29" s="105"/>
      <c r="V29" s="105"/>
      <c r="W29" s="105"/>
      <c r="X29" s="83"/>
      <c r="Y29" s="171"/>
      <c r="Z29" s="84"/>
    </row>
    <row r="30" spans="2:26" ht="16.05" customHeight="1">
      <c r="B30" s="98"/>
      <c r="C30" s="447"/>
      <c r="D30" s="448"/>
      <c r="E30" s="71"/>
      <c r="F30" s="449"/>
      <c r="G30" s="71"/>
      <c r="H30" s="71"/>
      <c r="I30" s="71"/>
      <c r="J30" s="105"/>
      <c r="K30" s="105"/>
      <c r="L30" s="105"/>
      <c r="M30" s="105"/>
      <c r="N30" s="105"/>
      <c r="O30" s="105"/>
      <c r="P30" s="71"/>
      <c r="Q30" s="71"/>
      <c r="R30" s="71"/>
      <c r="S30" s="105"/>
      <c r="T30" s="105"/>
      <c r="U30" s="105"/>
      <c r="V30" s="105"/>
      <c r="W30" s="105"/>
      <c r="X30" s="83"/>
      <c r="Y30" s="171"/>
      <c r="Z30" s="84"/>
    </row>
    <row r="31" spans="2:26" ht="16.05" customHeight="1">
      <c r="B31" s="98"/>
      <c r="C31" s="447"/>
      <c r="D31" s="448"/>
      <c r="E31" s="71"/>
      <c r="F31" s="449"/>
      <c r="G31" s="71"/>
      <c r="H31" s="71"/>
      <c r="I31" s="71"/>
      <c r="J31" s="105"/>
      <c r="K31" s="105"/>
      <c r="L31" s="105"/>
      <c r="M31" s="105"/>
      <c r="N31" s="105"/>
      <c r="O31" s="105"/>
      <c r="P31" s="71"/>
      <c r="Q31" s="71"/>
      <c r="R31" s="71"/>
      <c r="S31" s="105"/>
      <c r="T31" s="105"/>
      <c r="U31" s="105"/>
      <c r="V31" s="105"/>
      <c r="W31" s="105"/>
      <c r="X31" s="83"/>
      <c r="Y31" s="171"/>
      <c r="Z31" s="84"/>
    </row>
    <row r="32" spans="2:26" ht="16.05" customHeight="1">
      <c r="B32" s="98"/>
      <c r="C32" s="447"/>
      <c r="D32" s="448"/>
      <c r="E32" s="71"/>
      <c r="F32" s="449"/>
      <c r="G32" s="71"/>
      <c r="H32" s="71"/>
      <c r="I32" s="71"/>
      <c r="J32" s="105"/>
      <c r="K32" s="105"/>
      <c r="L32" s="105"/>
      <c r="M32" s="105"/>
      <c r="N32" s="105"/>
      <c r="O32" s="105"/>
      <c r="P32" s="71"/>
      <c r="Q32" s="71"/>
      <c r="R32" s="71"/>
      <c r="S32" s="105"/>
      <c r="T32" s="105"/>
      <c r="U32" s="105"/>
      <c r="V32" s="105"/>
      <c r="W32" s="105"/>
      <c r="X32" s="83"/>
      <c r="Y32" s="171"/>
      <c r="Z32" s="84"/>
    </row>
    <row r="33" spans="2:26" ht="16.05" customHeight="1">
      <c r="B33" s="98"/>
      <c r="C33" s="447"/>
      <c r="D33" s="448"/>
      <c r="E33" s="71"/>
      <c r="F33" s="449"/>
      <c r="G33" s="71"/>
      <c r="H33" s="71"/>
      <c r="I33" s="71"/>
      <c r="J33" s="105"/>
      <c r="K33" s="105"/>
      <c r="L33" s="105"/>
      <c r="M33" s="105"/>
      <c r="N33" s="105"/>
      <c r="O33" s="105"/>
      <c r="P33" s="71"/>
      <c r="Q33" s="71"/>
      <c r="R33" s="71"/>
      <c r="S33" s="105"/>
      <c r="T33" s="105"/>
      <c r="U33" s="105"/>
      <c r="V33" s="105"/>
      <c r="W33" s="105"/>
      <c r="X33" s="83"/>
      <c r="Y33" s="171"/>
      <c r="Z33" s="84"/>
    </row>
    <row r="34" spans="2:26" ht="16.05" customHeight="1">
      <c r="B34" s="98"/>
      <c r="C34" s="447"/>
      <c r="D34" s="448"/>
      <c r="E34" s="71"/>
      <c r="F34" s="449"/>
      <c r="G34" s="71"/>
      <c r="H34" s="71"/>
      <c r="I34" s="71"/>
      <c r="J34" s="105"/>
      <c r="K34" s="105"/>
      <c r="L34" s="105"/>
      <c r="M34" s="105"/>
      <c r="N34" s="105"/>
      <c r="O34" s="105"/>
      <c r="P34" s="71"/>
      <c r="Q34" s="71"/>
      <c r="R34" s="71"/>
      <c r="S34" s="105"/>
      <c r="T34" s="105"/>
      <c r="U34" s="105"/>
      <c r="V34" s="105"/>
      <c r="W34" s="105"/>
      <c r="X34" s="83"/>
      <c r="Y34" s="171"/>
      <c r="Z34" s="84"/>
    </row>
    <row r="35" spans="2:26" ht="16.05" customHeight="1">
      <c r="B35" s="98"/>
      <c r="C35" s="447"/>
      <c r="D35" s="448"/>
      <c r="E35" s="71"/>
      <c r="F35" s="449"/>
      <c r="G35" s="71"/>
      <c r="H35" s="71"/>
      <c r="I35" s="71"/>
      <c r="J35" s="105"/>
      <c r="K35" s="105"/>
      <c r="L35" s="105"/>
      <c r="M35" s="105"/>
      <c r="N35" s="105"/>
      <c r="O35" s="105"/>
      <c r="P35" s="71"/>
      <c r="Q35" s="71"/>
      <c r="R35" s="71"/>
      <c r="S35" s="105"/>
      <c r="T35" s="105"/>
      <c r="U35" s="105"/>
      <c r="V35" s="105"/>
      <c r="W35" s="105"/>
      <c r="X35" s="83"/>
      <c r="Y35" s="171"/>
      <c r="Z35" s="84"/>
    </row>
    <row r="36" spans="2:26" ht="16.05" customHeight="1">
      <c r="B36" s="98"/>
      <c r="C36" s="447"/>
      <c r="D36" s="448"/>
      <c r="E36" s="71"/>
      <c r="F36" s="449"/>
      <c r="G36" s="71"/>
      <c r="H36" s="71"/>
      <c r="I36" s="71"/>
      <c r="J36" s="105"/>
      <c r="K36" s="105"/>
      <c r="L36" s="105"/>
      <c r="M36" s="105"/>
      <c r="N36" s="105"/>
      <c r="O36" s="105"/>
      <c r="P36" s="71"/>
      <c r="Q36" s="71"/>
      <c r="R36" s="71"/>
      <c r="S36" s="105"/>
      <c r="T36" s="105"/>
      <c r="U36" s="105"/>
      <c r="V36" s="105"/>
      <c r="W36" s="105"/>
      <c r="X36" s="83"/>
      <c r="Y36" s="171"/>
      <c r="Z36" s="84"/>
    </row>
    <row r="37" spans="2:26" ht="16.05" customHeight="1">
      <c r="B37" s="98"/>
      <c r="C37" s="447"/>
      <c r="D37" s="448"/>
      <c r="E37" s="71"/>
      <c r="F37" s="449"/>
      <c r="G37" s="71"/>
      <c r="H37" s="71"/>
      <c r="I37" s="71"/>
      <c r="J37" s="105"/>
      <c r="K37" s="105"/>
      <c r="L37" s="105"/>
      <c r="M37" s="105"/>
      <c r="N37" s="105"/>
      <c r="O37" s="105"/>
      <c r="P37" s="71"/>
      <c r="Q37" s="71"/>
      <c r="R37" s="71"/>
      <c r="S37" s="105"/>
      <c r="T37" s="105"/>
      <c r="U37" s="105"/>
      <c r="V37" s="105"/>
      <c r="W37" s="105"/>
      <c r="X37" s="83"/>
      <c r="Y37" s="171"/>
      <c r="Z37" s="84"/>
    </row>
    <row r="38" spans="2:26" ht="16.05" customHeight="1">
      <c r="B38" s="175"/>
      <c r="C38" s="447"/>
      <c r="D38" s="448"/>
      <c r="E38" s="71"/>
      <c r="F38" s="449"/>
      <c r="G38" s="71"/>
      <c r="H38" s="71"/>
      <c r="I38" s="71"/>
      <c r="J38" s="105"/>
      <c r="K38" s="105"/>
      <c r="L38" s="105"/>
      <c r="M38" s="105"/>
      <c r="N38" s="105"/>
      <c r="O38" s="105"/>
      <c r="P38" s="71"/>
      <c r="Q38" s="71"/>
      <c r="R38" s="71"/>
      <c r="S38" s="105"/>
      <c r="T38" s="105"/>
      <c r="U38" s="105"/>
      <c r="V38" s="105"/>
      <c r="W38" s="105"/>
      <c r="X38" s="83"/>
      <c r="Y38" s="171"/>
      <c r="Z38" s="84"/>
    </row>
    <row r="39" spans="2:26" ht="16.05" customHeight="1">
      <c r="B39" s="452"/>
      <c r="C39" s="1" t="s">
        <v>462</v>
      </c>
      <c r="D39" s="7"/>
      <c r="F39" s="7"/>
      <c r="G39" s="41"/>
      <c r="H39" s="41"/>
      <c r="I39" s="41"/>
      <c r="J39" s="41"/>
      <c r="K39" s="41"/>
      <c r="L39" s="41"/>
      <c r="M39" s="41"/>
      <c r="N39" s="41"/>
      <c r="O39" s="41"/>
      <c r="P39" s="41"/>
      <c r="Q39" s="41"/>
      <c r="R39" s="7"/>
      <c r="S39" s="41"/>
      <c r="T39" s="41"/>
      <c r="U39" s="41"/>
      <c r="V39" s="41"/>
      <c r="W39" s="41"/>
      <c r="X39" s="7"/>
      <c r="Y39" s="7"/>
      <c r="Z39" s="7"/>
    </row>
    <row r="40" spans="2:26" ht="16.05" customHeight="1">
      <c r="B40" s="452"/>
      <c r="C40" s="456" t="s">
        <v>463</v>
      </c>
      <c r="D40" s="7"/>
      <c r="F40" s="7"/>
      <c r="G40" s="41"/>
      <c r="H40" s="41"/>
      <c r="I40" s="41"/>
      <c r="J40" s="41"/>
      <c r="K40" s="41"/>
      <c r="L40" s="41"/>
      <c r="M40" s="41"/>
      <c r="N40" s="41"/>
      <c r="O40" s="41"/>
      <c r="P40" s="41"/>
      <c r="Q40" s="41"/>
      <c r="R40" s="7"/>
      <c r="S40" s="41"/>
      <c r="T40" s="41"/>
      <c r="U40" s="41"/>
      <c r="V40" s="41"/>
      <c r="W40" s="41"/>
      <c r="X40" s="7"/>
      <c r="Y40" s="7"/>
      <c r="Z40" s="7"/>
    </row>
    <row r="41" spans="2:26" ht="16.05" customHeight="1">
      <c r="C41" s="3" t="s">
        <v>464</v>
      </c>
    </row>
    <row r="42" spans="2:26" ht="16.05" customHeight="1">
      <c r="C42" s="3" t="s">
        <v>465</v>
      </c>
    </row>
    <row r="43" spans="2:26" ht="16.05" customHeight="1">
      <c r="C43" s="66" t="s">
        <v>282</v>
      </c>
    </row>
  </sheetData>
  <mergeCells count="186">
    <mergeCell ref="C38:D38"/>
    <mergeCell ref="J38:M38"/>
    <mergeCell ref="N38:O38"/>
    <mergeCell ref="S38:W38"/>
    <mergeCell ref="X38:Z38"/>
    <mergeCell ref="C36:D36"/>
    <mergeCell ref="J36:M36"/>
    <mergeCell ref="N36:O36"/>
    <mergeCell ref="S36:W36"/>
    <mergeCell ref="X36:Z36"/>
    <mergeCell ref="C37:D37"/>
    <mergeCell ref="J37:M37"/>
    <mergeCell ref="N37:O37"/>
    <mergeCell ref="S37:W37"/>
    <mergeCell ref="X37:Z37"/>
    <mergeCell ref="C34:D34"/>
    <mergeCell ref="J34:M34"/>
    <mergeCell ref="N34:O34"/>
    <mergeCell ref="S34:W34"/>
    <mergeCell ref="X34:Z34"/>
    <mergeCell ref="C35:D35"/>
    <mergeCell ref="J35:M35"/>
    <mergeCell ref="N35:O35"/>
    <mergeCell ref="S35:W35"/>
    <mergeCell ref="X35:Z35"/>
    <mergeCell ref="C32:D32"/>
    <mergeCell ref="J32:M32"/>
    <mergeCell ref="N32:O32"/>
    <mergeCell ref="S32:W32"/>
    <mergeCell ref="X32:Z32"/>
    <mergeCell ref="C33:D33"/>
    <mergeCell ref="J33:M33"/>
    <mergeCell ref="N33:O33"/>
    <mergeCell ref="S33:W33"/>
    <mergeCell ref="X33:Z33"/>
    <mergeCell ref="C30:D30"/>
    <mergeCell ref="J30:M30"/>
    <mergeCell ref="N30:O30"/>
    <mergeCell ref="S30:W30"/>
    <mergeCell ref="X30:Z30"/>
    <mergeCell ref="C31:D31"/>
    <mergeCell ref="J31:M31"/>
    <mergeCell ref="N31:O31"/>
    <mergeCell ref="S31:W31"/>
    <mergeCell ref="X31:Z31"/>
    <mergeCell ref="C28:D28"/>
    <mergeCell ref="J28:M28"/>
    <mergeCell ref="N28:O28"/>
    <mergeCell ref="S28:W28"/>
    <mergeCell ref="X28:Z28"/>
    <mergeCell ref="C29:D29"/>
    <mergeCell ref="J29:M29"/>
    <mergeCell ref="N29:O29"/>
    <mergeCell ref="S29:W29"/>
    <mergeCell ref="X29:Z29"/>
    <mergeCell ref="C26:D26"/>
    <mergeCell ref="J26:M26"/>
    <mergeCell ref="N26:O26"/>
    <mergeCell ref="S26:W26"/>
    <mergeCell ref="X26:Z26"/>
    <mergeCell ref="C27:D27"/>
    <mergeCell ref="J27:M27"/>
    <mergeCell ref="N27:O27"/>
    <mergeCell ref="S27:W27"/>
    <mergeCell ref="X27:Z27"/>
    <mergeCell ref="C24:D24"/>
    <mergeCell ref="J24:M24"/>
    <mergeCell ref="N24:O24"/>
    <mergeCell ref="S24:W24"/>
    <mergeCell ref="X24:Z24"/>
    <mergeCell ref="C25:D25"/>
    <mergeCell ref="J25:M25"/>
    <mergeCell ref="N25:O25"/>
    <mergeCell ref="S25:W25"/>
    <mergeCell ref="X25:Z25"/>
    <mergeCell ref="C22:D22"/>
    <mergeCell ref="J22:M22"/>
    <mergeCell ref="N22:O22"/>
    <mergeCell ref="S22:W22"/>
    <mergeCell ref="X22:Z22"/>
    <mergeCell ref="C23:D23"/>
    <mergeCell ref="J23:M23"/>
    <mergeCell ref="N23:O23"/>
    <mergeCell ref="S23:W23"/>
    <mergeCell ref="X23:Z23"/>
    <mergeCell ref="C20:D20"/>
    <mergeCell ref="J20:M20"/>
    <mergeCell ref="N20:O20"/>
    <mergeCell ref="S20:W20"/>
    <mergeCell ref="X20:Z20"/>
    <mergeCell ref="C21:D21"/>
    <mergeCell ref="J21:M21"/>
    <mergeCell ref="N21:O21"/>
    <mergeCell ref="S21:W21"/>
    <mergeCell ref="X21:Z21"/>
    <mergeCell ref="C18:D18"/>
    <mergeCell ref="J18:M18"/>
    <mergeCell ref="N18:O18"/>
    <mergeCell ref="S18:W18"/>
    <mergeCell ref="X18:Z18"/>
    <mergeCell ref="C19:D19"/>
    <mergeCell ref="J19:M19"/>
    <mergeCell ref="N19:O19"/>
    <mergeCell ref="S19:W19"/>
    <mergeCell ref="X19:Z19"/>
    <mergeCell ref="C16:D16"/>
    <mergeCell ref="J16:M16"/>
    <mergeCell ref="N16:O16"/>
    <mergeCell ref="S16:W16"/>
    <mergeCell ref="X16:Z16"/>
    <mergeCell ref="C17:D17"/>
    <mergeCell ref="J17:M17"/>
    <mergeCell ref="N17:O17"/>
    <mergeCell ref="S17:W17"/>
    <mergeCell ref="X17:Z17"/>
    <mergeCell ref="C14:D14"/>
    <mergeCell ref="J14:M14"/>
    <mergeCell ref="N14:O14"/>
    <mergeCell ref="S14:W14"/>
    <mergeCell ref="X14:Z14"/>
    <mergeCell ref="C15:D15"/>
    <mergeCell ref="J15:M15"/>
    <mergeCell ref="N15:O15"/>
    <mergeCell ref="S15:W15"/>
    <mergeCell ref="X15:Z15"/>
    <mergeCell ref="C12:D12"/>
    <mergeCell ref="J12:M12"/>
    <mergeCell ref="N12:O12"/>
    <mergeCell ref="S12:W12"/>
    <mergeCell ref="X12:Z12"/>
    <mergeCell ref="C13:D13"/>
    <mergeCell ref="J13:M13"/>
    <mergeCell ref="N13:O13"/>
    <mergeCell ref="S13:W13"/>
    <mergeCell ref="X13:Z13"/>
    <mergeCell ref="J10:M10"/>
    <mergeCell ref="N10:O10"/>
    <mergeCell ref="S10:W10"/>
    <mergeCell ref="X10:Z10"/>
    <mergeCell ref="C11:D11"/>
    <mergeCell ref="J11:M11"/>
    <mergeCell ref="N11:O11"/>
    <mergeCell ref="S11:W11"/>
    <mergeCell ref="X11:Z11"/>
    <mergeCell ref="S8:W8"/>
    <mergeCell ref="X8:Z8"/>
    <mergeCell ref="C9:D9"/>
    <mergeCell ref="J9:M9"/>
    <mergeCell ref="N9:O9"/>
    <mergeCell ref="S9:W9"/>
    <mergeCell ref="X9:Z9"/>
    <mergeCell ref="P5:Q5"/>
    <mergeCell ref="R5:W5"/>
    <mergeCell ref="X5:Z6"/>
    <mergeCell ref="G6:H7"/>
    <mergeCell ref="I6:I7"/>
    <mergeCell ref="J6:M7"/>
    <mergeCell ref="N6:O7"/>
    <mergeCell ref="P6:Q6"/>
    <mergeCell ref="R6:R7"/>
    <mergeCell ref="S6:W7"/>
    <mergeCell ref="B5:B38"/>
    <mergeCell ref="C5:D7"/>
    <mergeCell ref="E5:E7"/>
    <mergeCell ref="F5:F7"/>
    <mergeCell ref="G5:I5"/>
    <mergeCell ref="J5:O5"/>
    <mergeCell ref="C8:D8"/>
    <mergeCell ref="J8:M8"/>
    <mergeCell ref="N8:O8"/>
    <mergeCell ref="C10:D10"/>
    <mergeCell ref="Y3:Z4"/>
    <mergeCell ref="B4:E4"/>
    <mergeCell ref="F4:I4"/>
    <mergeCell ref="J4:K4"/>
    <mergeCell ref="L4:N4"/>
    <mergeCell ref="O4:P4"/>
    <mergeCell ref="Q4:T4"/>
    <mergeCell ref="B2:X2"/>
    <mergeCell ref="B3:E3"/>
    <mergeCell ref="F3:I3"/>
    <mergeCell ref="J3:K3"/>
    <mergeCell ref="L3:N3"/>
    <mergeCell ref="O3:P3"/>
    <mergeCell ref="Q3:T3"/>
    <mergeCell ref="U3:X4"/>
  </mergeCells>
  <phoneticPr fontId="8"/>
  <dataValidations count="3">
    <dataValidation type="list" allowBlank="1" showInputMessage="1" showErrorMessage="1" sqref="H8:H38" xr:uid="{13DBCECA-F852-4102-BC81-6DE8EC74A4BE}">
      <formula1>INDIRECT(G8)</formula1>
    </dataValidation>
    <dataValidation type="list" showInputMessage="1" showErrorMessage="1" sqref="G39:H40" xr:uid="{06889919-3555-4690-B46D-92F342BD541F}">
      <formula1>部位本体</formula1>
    </dataValidation>
    <dataValidation type="list" allowBlank="1" showInputMessage="1" showErrorMessage="1" sqref="E39:E40" xr:uid="{BCF055F5-0B83-4049-93B5-351FDCEF126F}">
      <formula1>個数</formula1>
    </dataValidation>
  </dataValidations>
  <printOptions horizontalCentered="1"/>
  <pageMargins left="0.19685039370078741" right="0.19685039370078741" top="0.78740157480314965" bottom="0.19685039370078741" header="0.51181102362204722" footer="0.51181102362204722"/>
  <pageSetup paperSize="9" scale="74" fitToHeight="0" orientation="landscape" copies="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EF3CF-6F1D-4830-91B1-68118706196A}">
  <dimension ref="B1:AB23"/>
  <sheetViews>
    <sheetView showGridLines="0" showZeros="0" view="pageBreakPreview" zoomScaleNormal="100" zoomScaleSheetLayoutView="100" workbookViewId="0">
      <pane xSplit="4" ySplit="6" topLeftCell="E7" activePane="bottomRight" state="frozen"/>
      <selection pane="topRight"/>
      <selection pane="bottomLeft"/>
      <selection pane="bottomRight"/>
    </sheetView>
  </sheetViews>
  <sheetFormatPr defaultColWidth="5.6640625" defaultRowHeight="16.05" customHeight="1"/>
  <cols>
    <col min="1" max="1" width="2.77734375" style="1" customWidth="1"/>
    <col min="2" max="2" width="4.109375" style="1" customWidth="1"/>
    <col min="3" max="29" width="5.6640625" style="1" customWidth="1"/>
    <col min="30" max="16384" width="5.6640625" style="1"/>
  </cols>
  <sheetData>
    <row r="1" spans="2:28" ht="9.75" customHeight="1"/>
    <row r="2" spans="2:28" ht="24.75" customHeight="1">
      <c r="B2" s="408" t="s">
        <v>466</v>
      </c>
      <c r="C2" s="408"/>
      <c r="D2" s="408"/>
      <c r="E2" s="283"/>
      <c r="F2" s="283"/>
      <c r="G2" s="283"/>
      <c r="H2" s="408"/>
      <c r="I2" s="408"/>
      <c r="J2" s="408"/>
      <c r="K2" s="408"/>
      <c r="L2" s="408"/>
      <c r="M2" s="408"/>
      <c r="N2" s="408"/>
      <c r="O2" s="408"/>
      <c r="P2" s="408"/>
      <c r="Q2" s="408"/>
      <c r="R2" s="408"/>
      <c r="S2" s="408"/>
      <c r="T2" s="408"/>
      <c r="U2" s="408"/>
      <c r="V2" s="408"/>
      <c r="W2" s="408"/>
      <c r="X2" s="408"/>
      <c r="Y2" s="408"/>
      <c r="Z2" s="408"/>
    </row>
    <row r="3" spans="2:28" ht="20.100000000000001" customHeight="1">
      <c r="B3" s="472" t="s">
        <v>8</v>
      </c>
      <c r="C3" s="472"/>
      <c r="D3" s="167"/>
      <c r="E3" s="115" t="s">
        <v>312</v>
      </c>
      <c r="F3" s="116"/>
      <c r="G3" s="117"/>
      <c r="H3" s="141" t="s">
        <v>9</v>
      </c>
      <c r="I3" s="287"/>
      <c r="J3" s="288" t="s">
        <v>313</v>
      </c>
      <c r="K3" s="288"/>
      <c r="L3" s="288"/>
      <c r="M3" s="106" t="s">
        <v>367</v>
      </c>
      <c r="N3" s="107"/>
      <c r="O3" s="107"/>
      <c r="P3" s="107"/>
      <c r="Q3" s="108"/>
      <c r="R3" s="109" t="s">
        <v>315</v>
      </c>
      <c r="S3" s="109"/>
      <c r="T3" s="109"/>
      <c r="U3" s="294" t="s">
        <v>368</v>
      </c>
      <c r="V3" s="295"/>
      <c r="W3" s="296"/>
      <c r="X3" s="161">
        <v>44862</v>
      </c>
      <c r="Y3" s="162"/>
      <c r="Z3" s="163"/>
    </row>
    <row r="4" spans="2:28" ht="20.100000000000001" customHeight="1">
      <c r="B4" s="443" t="s">
        <v>0</v>
      </c>
      <c r="C4" s="443"/>
      <c r="D4" s="110"/>
      <c r="E4" s="119" t="s">
        <v>317</v>
      </c>
      <c r="F4" s="120"/>
      <c r="G4" s="130"/>
      <c r="H4" s="413" t="s">
        <v>1</v>
      </c>
      <c r="I4" s="309"/>
      <c r="J4" s="288" t="s">
        <v>314</v>
      </c>
      <c r="K4" s="288"/>
      <c r="L4" s="288"/>
      <c r="M4" s="106" t="s">
        <v>369</v>
      </c>
      <c r="N4" s="107"/>
      <c r="O4" s="107"/>
      <c r="P4" s="107"/>
      <c r="Q4" s="108"/>
      <c r="R4" s="473" t="s">
        <v>335</v>
      </c>
      <c r="S4" s="473"/>
      <c r="T4" s="473"/>
      <c r="U4" s="414"/>
      <c r="V4" s="415"/>
      <c r="W4" s="416"/>
      <c r="X4" s="417"/>
      <c r="Y4" s="474"/>
      <c r="Z4" s="418"/>
    </row>
    <row r="5" spans="2:28" ht="28.5" customHeight="1">
      <c r="B5" s="146" t="s">
        <v>467</v>
      </c>
      <c r="C5" s="446" t="s">
        <v>468</v>
      </c>
      <c r="D5" s="446"/>
      <c r="E5" s="475" t="s">
        <v>372</v>
      </c>
      <c r="F5" s="431" t="s">
        <v>467</v>
      </c>
      <c r="G5" s="438"/>
      <c r="H5" s="412"/>
      <c r="I5" s="412"/>
      <c r="J5" s="412"/>
      <c r="K5" s="412"/>
      <c r="L5" s="412"/>
      <c r="M5" s="412"/>
      <c r="N5" s="412"/>
      <c r="O5" s="412"/>
      <c r="P5" s="412"/>
      <c r="Q5" s="412"/>
      <c r="R5" s="412"/>
      <c r="S5" s="476"/>
      <c r="T5" s="476"/>
      <c r="U5" s="476"/>
      <c r="V5" s="476"/>
      <c r="W5" s="476"/>
      <c r="X5" s="476"/>
      <c r="Y5" s="476"/>
      <c r="Z5" s="477"/>
      <c r="AA5" s="478"/>
      <c r="AB5" s="5"/>
    </row>
    <row r="6" spans="2:28" ht="24.75" customHeight="1">
      <c r="B6" s="146"/>
      <c r="C6" s="309"/>
      <c r="D6" s="309"/>
      <c r="E6" s="479"/>
      <c r="F6" s="287" t="s">
        <v>469</v>
      </c>
      <c r="G6" s="287"/>
      <c r="H6" s="480" t="s">
        <v>470</v>
      </c>
      <c r="I6" s="476"/>
      <c r="J6" s="476"/>
      <c r="K6" s="476"/>
      <c r="L6" s="476"/>
      <c r="M6" s="476"/>
      <c r="N6" s="477"/>
      <c r="O6" s="480" t="s">
        <v>471</v>
      </c>
      <c r="P6" s="481"/>
      <c r="Q6" s="481"/>
      <c r="R6" s="481"/>
      <c r="S6" s="481"/>
      <c r="T6" s="481"/>
      <c r="U6" s="481"/>
      <c r="V6" s="482"/>
      <c r="W6" s="480" t="s">
        <v>472</v>
      </c>
      <c r="X6" s="413"/>
      <c r="Y6" s="483" t="s">
        <v>473</v>
      </c>
      <c r="Z6" s="484"/>
      <c r="AA6" s="5"/>
      <c r="AB6" s="5"/>
    </row>
    <row r="7" spans="2:28" ht="27.75" customHeight="1">
      <c r="B7" s="98"/>
      <c r="C7" s="485"/>
      <c r="D7" s="486"/>
      <c r="E7" s="487"/>
      <c r="F7" s="488"/>
      <c r="G7" s="488"/>
      <c r="H7" s="489"/>
      <c r="I7" s="490"/>
      <c r="J7" s="490"/>
      <c r="K7" s="490"/>
      <c r="L7" s="491"/>
      <c r="M7" s="491"/>
      <c r="N7" s="492"/>
      <c r="O7" s="493"/>
      <c r="P7" s="491"/>
      <c r="Q7" s="491"/>
      <c r="R7" s="491"/>
      <c r="S7" s="491"/>
      <c r="T7" s="491"/>
      <c r="U7" s="491"/>
      <c r="V7" s="492"/>
      <c r="W7" s="494"/>
      <c r="X7" s="494"/>
      <c r="Y7" s="494"/>
      <c r="Z7" s="494"/>
    </row>
    <row r="8" spans="2:28" ht="27.75" customHeight="1">
      <c r="B8" s="98"/>
      <c r="C8" s="495"/>
      <c r="D8" s="496"/>
      <c r="E8" s="487"/>
      <c r="F8" s="488"/>
      <c r="G8" s="488"/>
      <c r="H8" s="489"/>
      <c r="I8" s="490"/>
      <c r="J8" s="490"/>
      <c r="K8" s="490"/>
      <c r="L8" s="491"/>
      <c r="M8" s="491"/>
      <c r="N8" s="492"/>
      <c r="O8" s="493"/>
      <c r="P8" s="491"/>
      <c r="Q8" s="491"/>
      <c r="R8" s="491"/>
      <c r="S8" s="491"/>
      <c r="T8" s="491"/>
      <c r="U8" s="491"/>
      <c r="V8" s="492"/>
      <c r="W8" s="494"/>
      <c r="X8" s="494"/>
      <c r="Y8" s="494"/>
      <c r="Z8" s="494"/>
    </row>
    <row r="9" spans="2:28" ht="27.75" customHeight="1">
      <c r="B9" s="98"/>
      <c r="C9" s="495"/>
      <c r="D9" s="496"/>
      <c r="E9" s="487"/>
      <c r="F9" s="488"/>
      <c r="G9" s="488"/>
      <c r="H9" s="489"/>
      <c r="I9" s="490"/>
      <c r="J9" s="490"/>
      <c r="K9" s="490"/>
      <c r="L9" s="491"/>
      <c r="M9" s="491"/>
      <c r="N9" s="492"/>
      <c r="O9" s="493"/>
      <c r="P9" s="491"/>
      <c r="Q9" s="491"/>
      <c r="R9" s="491"/>
      <c r="S9" s="491"/>
      <c r="T9" s="491"/>
      <c r="U9" s="491"/>
      <c r="V9" s="492"/>
      <c r="W9" s="494"/>
      <c r="X9" s="494"/>
      <c r="Y9" s="494"/>
      <c r="Z9" s="494"/>
    </row>
    <row r="10" spans="2:28" ht="27.75" customHeight="1">
      <c r="B10" s="98"/>
      <c r="C10" s="495"/>
      <c r="D10" s="496"/>
      <c r="E10" s="487"/>
      <c r="F10" s="488"/>
      <c r="G10" s="488"/>
      <c r="H10" s="489"/>
      <c r="I10" s="490"/>
      <c r="J10" s="490"/>
      <c r="K10" s="490"/>
      <c r="L10" s="491"/>
      <c r="M10" s="491"/>
      <c r="N10" s="492"/>
      <c r="O10" s="493"/>
      <c r="P10" s="491"/>
      <c r="Q10" s="491"/>
      <c r="R10" s="491"/>
      <c r="S10" s="491"/>
      <c r="T10" s="491"/>
      <c r="U10" s="491"/>
      <c r="V10" s="492"/>
      <c r="W10" s="494"/>
      <c r="X10" s="494"/>
      <c r="Y10" s="494"/>
      <c r="Z10" s="494"/>
    </row>
    <row r="11" spans="2:28" ht="27.75" customHeight="1">
      <c r="B11" s="98"/>
      <c r="C11" s="497"/>
      <c r="D11" s="498"/>
      <c r="E11" s="499"/>
      <c r="F11" s="500"/>
      <c r="G11" s="500"/>
      <c r="H11" s="489"/>
      <c r="I11" s="490"/>
      <c r="J11" s="490"/>
      <c r="K11" s="490"/>
      <c r="L11" s="491"/>
      <c r="M11" s="491"/>
      <c r="N11" s="492"/>
      <c r="O11" s="497"/>
      <c r="P11" s="491"/>
      <c r="Q11" s="491"/>
      <c r="R11" s="491"/>
      <c r="S11" s="491"/>
      <c r="T11" s="491"/>
      <c r="U11" s="491"/>
      <c r="V11" s="492"/>
      <c r="W11" s="494"/>
      <c r="X11" s="494"/>
      <c r="Y11" s="494"/>
      <c r="Z11" s="494"/>
    </row>
    <row r="12" spans="2:28" ht="27.75" customHeight="1">
      <c r="B12" s="98"/>
      <c r="C12" s="497"/>
      <c r="D12" s="498"/>
      <c r="E12" s="499"/>
      <c r="F12" s="500"/>
      <c r="G12" s="500"/>
      <c r="H12" s="489"/>
      <c r="I12" s="490"/>
      <c r="J12" s="490"/>
      <c r="K12" s="490"/>
      <c r="L12" s="491"/>
      <c r="M12" s="491"/>
      <c r="N12" s="492"/>
      <c r="O12" s="497"/>
      <c r="P12" s="491"/>
      <c r="Q12" s="491"/>
      <c r="R12" s="491"/>
      <c r="S12" s="491"/>
      <c r="T12" s="491"/>
      <c r="U12" s="491"/>
      <c r="V12" s="492"/>
      <c r="W12" s="494"/>
      <c r="X12" s="494"/>
      <c r="Y12" s="494"/>
      <c r="Z12" s="494"/>
    </row>
    <row r="13" spans="2:28" ht="27.75" customHeight="1">
      <c r="B13" s="98"/>
      <c r="C13" s="497"/>
      <c r="D13" s="498"/>
      <c r="E13" s="499"/>
      <c r="F13" s="500"/>
      <c r="G13" s="500"/>
      <c r="H13" s="489"/>
      <c r="I13" s="490"/>
      <c r="J13" s="490"/>
      <c r="K13" s="490"/>
      <c r="L13" s="491"/>
      <c r="M13" s="491"/>
      <c r="N13" s="492"/>
      <c r="O13" s="497"/>
      <c r="P13" s="491"/>
      <c r="Q13" s="491"/>
      <c r="R13" s="491"/>
      <c r="S13" s="491"/>
      <c r="T13" s="491"/>
      <c r="U13" s="491"/>
      <c r="V13" s="492"/>
      <c r="W13" s="494"/>
      <c r="X13" s="494"/>
      <c r="Y13" s="494"/>
      <c r="Z13" s="494"/>
    </row>
    <row r="14" spans="2:28" ht="27.75" customHeight="1">
      <c r="B14" s="98"/>
      <c r="C14" s="497"/>
      <c r="D14" s="498"/>
      <c r="E14" s="499"/>
      <c r="F14" s="488"/>
      <c r="G14" s="488"/>
      <c r="H14" s="489"/>
      <c r="I14" s="490"/>
      <c r="J14" s="490"/>
      <c r="K14" s="490"/>
      <c r="L14" s="491"/>
      <c r="M14" s="491"/>
      <c r="N14" s="492"/>
      <c r="O14" s="497"/>
      <c r="P14" s="491"/>
      <c r="Q14" s="491"/>
      <c r="R14" s="491"/>
      <c r="S14" s="491"/>
      <c r="T14" s="491"/>
      <c r="U14" s="491"/>
      <c r="V14" s="492"/>
      <c r="W14" s="494"/>
      <c r="X14" s="494"/>
      <c r="Y14" s="494"/>
      <c r="Z14" s="494"/>
    </row>
    <row r="15" spans="2:28" ht="27.75" customHeight="1">
      <c r="B15" s="98"/>
      <c r="C15" s="497"/>
      <c r="D15" s="498"/>
      <c r="E15" s="499"/>
      <c r="F15" s="500"/>
      <c r="G15" s="500"/>
      <c r="H15" s="489"/>
      <c r="I15" s="490"/>
      <c r="J15" s="490"/>
      <c r="K15" s="490"/>
      <c r="L15" s="491"/>
      <c r="M15" s="491"/>
      <c r="N15" s="492"/>
      <c r="O15" s="497"/>
      <c r="P15" s="491"/>
      <c r="Q15" s="491"/>
      <c r="R15" s="491"/>
      <c r="S15" s="491"/>
      <c r="T15" s="491"/>
      <c r="U15" s="491"/>
      <c r="V15" s="492"/>
      <c r="W15" s="494"/>
      <c r="X15" s="494"/>
      <c r="Y15" s="494"/>
      <c r="Z15" s="494"/>
    </row>
    <row r="16" spans="2:28" ht="27.75" customHeight="1">
      <c r="B16" s="98"/>
      <c r="C16" s="497"/>
      <c r="D16" s="498"/>
      <c r="E16" s="499"/>
      <c r="F16" s="500"/>
      <c r="G16" s="500"/>
      <c r="H16" s="489"/>
      <c r="I16" s="490"/>
      <c r="J16" s="490"/>
      <c r="K16" s="490"/>
      <c r="L16" s="491"/>
      <c r="M16" s="491"/>
      <c r="N16" s="492"/>
      <c r="O16" s="497"/>
      <c r="P16" s="491"/>
      <c r="Q16" s="491"/>
      <c r="R16" s="491"/>
      <c r="S16" s="491"/>
      <c r="T16" s="491"/>
      <c r="U16" s="491"/>
      <c r="V16" s="492"/>
      <c r="W16" s="494"/>
      <c r="X16" s="494"/>
      <c r="Y16" s="494"/>
      <c r="Z16" s="494"/>
    </row>
    <row r="17" spans="2:26" ht="27.75" customHeight="1">
      <c r="B17" s="98"/>
      <c r="C17" s="497"/>
      <c r="D17" s="498"/>
      <c r="E17" s="499"/>
      <c r="F17" s="500"/>
      <c r="G17" s="500"/>
      <c r="H17" s="489"/>
      <c r="I17" s="490"/>
      <c r="J17" s="490"/>
      <c r="K17" s="490"/>
      <c r="L17" s="491"/>
      <c r="M17" s="491"/>
      <c r="N17" s="492"/>
      <c r="O17" s="497"/>
      <c r="P17" s="491"/>
      <c r="Q17" s="491"/>
      <c r="R17" s="491"/>
      <c r="S17" s="491"/>
      <c r="T17" s="491"/>
      <c r="U17" s="491"/>
      <c r="V17" s="492"/>
      <c r="W17" s="494"/>
      <c r="X17" s="494"/>
      <c r="Y17" s="494"/>
      <c r="Z17" s="494"/>
    </row>
    <row r="18" spans="2:26" ht="27.75" customHeight="1">
      <c r="B18" s="98"/>
      <c r="C18" s="497"/>
      <c r="D18" s="498"/>
      <c r="E18" s="499"/>
      <c r="F18" s="500"/>
      <c r="G18" s="500"/>
      <c r="H18" s="489"/>
      <c r="I18" s="490"/>
      <c r="J18" s="490"/>
      <c r="K18" s="490"/>
      <c r="L18" s="491"/>
      <c r="M18" s="491"/>
      <c r="N18" s="492"/>
      <c r="O18" s="497"/>
      <c r="P18" s="491"/>
      <c r="Q18" s="491"/>
      <c r="R18" s="491"/>
      <c r="S18" s="491"/>
      <c r="T18" s="491"/>
      <c r="U18" s="491"/>
      <c r="V18" s="492"/>
      <c r="W18" s="494"/>
      <c r="X18" s="494"/>
      <c r="Y18" s="494"/>
      <c r="Z18" s="494"/>
    </row>
    <row r="19" spans="2:26" ht="27.75" customHeight="1">
      <c r="B19" s="98"/>
      <c r="C19" s="497"/>
      <c r="D19" s="498"/>
      <c r="E19" s="499"/>
      <c r="F19" s="500"/>
      <c r="G19" s="500"/>
      <c r="H19" s="489"/>
      <c r="I19" s="490"/>
      <c r="J19" s="490"/>
      <c r="K19" s="490"/>
      <c r="L19" s="491"/>
      <c r="M19" s="491"/>
      <c r="N19" s="492"/>
      <c r="O19" s="497"/>
      <c r="P19" s="491"/>
      <c r="Q19" s="491"/>
      <c r="R19" s="491"/>
      <c r="S19" s="491"/>
      <c r="T19" s="491"/>
      <c r="U19" s="491"/>
      <c r="V19" s="492"/>
      <c r="W19" s="494"/>
      <c r="X19" s="494"/>
      <c r="Y19" s="494"/>
      <c r="Z19" s="494"/>
    </row>
    <row r="20" spans="2:26" ht="27.75" customHeight="1">
      <c r="B20" s="98"/>
      <c r="C20" s="497"/>
      <c r="D20" s="498"/>
      <c r="E20" s="499"/>
      <c r="F20" s="500"/>
      <c r="G20" s="500"/>
      <c r="H20" s="489"/>
      <c r="I20" s="490"/>
      <c r="J20" s="490"/>
      <c r="K20" s="490"/>
      <c r="L20" s="491"/>
      <c r="M20" s="491"/>
      <c r="N20" s="492"/>
      <c r="O20" s="497"/>
      <c r="P20" s="491"/>
      <c r="Q20" s="491"/>
      <c r="R20" s="491"/>
      <c r="S20" s="491"/>
      <c r="T20" s="491"/>
      <c r="U20" s="491"/>
      <c r="V20" s="492"/>
      <c r="W20" s="494"/>
      <c r="X20" s="494"/>
      <c r="Y20" s="494"/>
      <c r="Z20" s="494"/>
    </row>
    <row r="21" spans="2:26" ht="27.75" customHeight="1">
      <c r="B21" s="175"/>
      <c r="C21" s="497"/>
      <c r="D21" s="498"/>
      <c r="E21" s="499"/>
      <c r="F21" s="500"/>
      <c r="G21" s="500"/>
      <c r="H21" s="489"/>
      <c r="I21" s="490"/>
      <c r="J21" s="490"/>
      <c r="K21" s="490"/>
      <c r="L21" s="491"/>
      <c r="M21" s="491"/>
      <c r="N21" s="492"/>
      <c r="O21" s="497"/>
      <c r="P21" s="491"/>
      <c r="Q21" s="491"/>
      <c r="R21" s="491"/>
      <c r="S21" s="491"/>
      <c r="T21" s="491"/>
      <c r="U21" s="491"/>
      <c r="V21" s="492"/>
      <c r="W21" s="494"/>
      <c r="X21" s="494"/>
      <c r="Y21" s="494"/>
      <c r="Z21" s="494"/>
    </row>
    <row r="22" spans="2:26" ht="16.05" customHeight="1">
      <c r="B22" s="1" t="s">
        <v>474</v>
      </c>
    </row>
    <row r="23" spans="2:26" ht="16.05" customHeight="1">
      <c r="B23" s="66" t="s">
        <v>282</v>
      </c>
    </row>
  </sheetData>
  <mergeCells count="114">
    <mergeCell ref="C21:D21"/>
    <mergeCell ref="F21:G21"/>
    <mergeCell ref="H21:N21"/>
    <mergeCell ref="O21:V21"/>
    <mergeCell ref="W21:X21"/>
    <mergeCell ref="Y21:Z21"/>
    <mergeCell ref="C20:D20"/>
    <mergeCell ref="F20:G20"/>
    <mergeCell ref="H20:N20"/>
    <mergeCell ref="O20:V20"/>
    <mergeCell ref="W20:X20"/>
    <mergeCell ref="Y20:Z20"/>
    <mergeCell ref="C19:D19"/>
    <mergeCell ref="F19:G19"/>
    <mergeCell ref="H19:N19"/>
    <mergeCell ref="O19:V19"/>
    <mergeCell ref="W19:X19"/>
    <mergeCell ref="Y19:Z19"/>
    <mergeCell ref="C18:D18"/>
    <mergeCell ref="F18:G18"/>
    <mergeCell ref="H18:N18"/>
    <mergeCell ref="O18:V18"/>
    <mergeCell ref="W18:X18"/>
    <mergeCell ref="Y18:Z18"/>
    <mergeCell ref="C17:D17"/>
    <mergeCell ref="F17:G17"/>
    <mergeCell ref="H17:N17"/>
    <mergeCell ref="O17:V17"/>
    <mergeCell ref="W17:X17"/>
    <mergeCell ref="Y17:Z17"/>
    <mergeCell ref="C16:D16"/>
    <mergeCell ref="F16:G16"/>
    <mergeCell ref="H16:N16"/>
    <mergeCell ref="O16:V16"/>
    <mergeCell ref="W16:X16"/>
    <mergeCell ref="Y16:Z16"/>
    <mergeCell ref="C15:D15"/>
    <mergeCell ref="F15:G15"/>
    <mergeCell ref="H15:N15"/>
    <mergeCell ref="O15:V15"/>
    <mergeCell ref="W15:X15"/>
    <mergeCell ref="Y15:Z15"/>
    <mergeCell ref="C14:D14"/>
    <mergeCell ref="F14:G14"/>
    <mergeCell ref="H14:N14"/>
    <mergeCell ref="O14:V14"/>
    <mergeCell ref="W14:X14"/>
    <mergeCell ref="Y14:Z14"/>
    <mergeCell ref="C13:D13"/>
    <mergeCell ref="F13:G13"/>
    <mergeCell ref="H13:N13"/>
    <mergeCell ref="O13:V13"/>
    <mergeCell ref="W13:X13"/>
    <mergeCell ref="Y13:Z13"/>
    <mergeCell ref="C12:D12"/>
    <mergeCell ref="F12:G12"/>
    <mergeCell ref="H12:N12"/>
    <mergeCell ref="O12:V12"/>
    <mergeCell ref="W12:X12"/>
    <mergeCell ref="Y12:Z12"/>
    <mergeCell ref="C11:D11"/>
    <mergeCell ref="F11:G11"/>
    <mergeCell ref="H11:N11"/>
    <mergeCell ref="O11:V11"/>
    <mergeCell ref="W11:X11"/>
    <mergeCell ref="Y11:Z11"/>
    <mergeCell ref="C10:D10"/>
    <mergeCell ref="F10:G10"/>
    <mergeCell ref="H10:N10"/>
    <mergeCell ref="O10:V10"/>
    <mergeCell ref="W10:X10"/>
    <mergeCell ref="Y10:Z10"/>
    <mergeCell ref="C9:D9"/>
    <mergeCell ref="F9:G9"/>
    <mergeCell ref="H9:N9"/>
    <mergeCell ref="O9:V9"/>
    <mergeCell ref="W9:X9"/>
    <mergeCell ref="Y9:Z9"/>
    <mergeCell ref="C8:D8"/>
    <mergeCell ref="F8:G8"/>
    <mergeCell ref="H8:N8"/>
    <mergeCell ref="O8:V8"/>
    <mergeCell ref="W8:X8"/>
    <mergeCell ref="Y8:Z8"/>
    <mergeCell ref="H6:N6"/>
    <mergeCell ref="O6:V6"/>
    <mergeCell ref="W6:X6"/>
    <mergeCell ref="Y6:Z6"/>
    <mergeCell ref="C7:D7"/>
    <mergeCell ref="F7:G7"/>
    <mergeCell ref="H7:N7"/>
    <mergeCell ref="O7:V7"/>
    <mergeCell ref="W7:X7"/>
    <mergeCell ref="Y7:Z7"/>
    <mergeCell ref="E4:G4"/>
    <mergeCell ref="H4:I4"/>
    <mergeCell ref="J4:L4"/>
    <mergeCell ref="M4:Q4"/>
    <mergeCell ref="R4:T4"/>
    <mergeCell ref="B5:B21"/>
    <mergeCell ref="C5:D6"/>
    <mergeCell ref="E5:E6"/>
    <mergeCell ref="F5:Z5"/>
    <mergeCell ref="F6:G6"/>
    <mergeCell ref="B2:Z2"/>
    <mergeCell ref="B3:D3"/>
    <mergeCell ref="E3:G3"/>
    <mergeCell ref="H3:I3"/>
    <mergeCell ref="J3:L3"/>
    <mergeCell ref="M3:Q3"/>
    <mergeCell ref="R3:T3"/>
    <mergeCell ref="U3:W4"/>
    <mergeCell ref="X3:Z4"/>
    <mergeCell ref="B4:D4"/>
  </mergeCells>
  <phoneticPr fontId="8"/>
  <printOptions horizontalCentered="1"/>
  <pageMargins left="0.19685039370078741" right="0.19685039370078741" top="0.78740157480314965" bottom="0.19685039370078741" header="0.51181102362204722" footer="0.51181102362204722"/>
  <pageSetup paperSize="9" scale="97" fitToWidth="0" fitToHeight="0" orientation="landscape" copies="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4B4EF-B525-4293-BBEF-3944FE216D8A}">
  <dimension ref="B1:Y43"/>
  <sheetViews>
    <sheetView showGridLines="0" showZeros="0" view="pageBreakPreview" topLeftCell="A3"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475</v>
      </c>
      <c r="C2" s="283"/>
      <c r="D2" s="283"/>
      <c r="E2" s="283"/>
      <c r="F2" s="283"/>
      <c r="G2" s="283"/>
      <c r="H2" s="283"/>
      <c r="I2" s="283"/>
      <c r="J2" s="283"/>
      <c r="K2" s="283"/>
      <c r="L2" s="283"/>
      <c r="M2" s="283"/>
      <c r="N2" s="283"/>
      <c r="O2" s="283"/>
      <c r="P2" s="283"/>
      <c r="Q2" s="283"/>
      <c r="R2" s="283"/>
      <c r="S2" s="283"/>
      <c r="T2" s="283"/>
      <c r="U2" s="283"/>
      <c r="V2" s="283"/>
      <c r="W2" s="283"/>
      <c r="Y2" s="326" t="s">
        <v>320</v>
      </c>
    </row>
    <row r="3" spans="2:25" s="1" customFormat="1" ht="20.100000000000001" customHeight="1">
      <c r="B3" s="501" t="s">
        <v>8</v>
      </c>
      <c r="C3" s="501"/>
      <c r="D3" s="502" t="s">
        <v>312</v>
      </c>
      <c r="E3" s="502"/>
      <c r="F3" s="502"/>
      <c r="G3" s="502"/>
      <c r="H3" s="287" t="s">
        <v>9</v>
      </c>
      <c r="I3" s="287"/>
      <c r="J3" s="503" t="s">
        <v>313</v>
      </c>
      <c r="K3" s="503"/>
      <c r="L3" s="503"/>
      <c r="M3" s="118" t="s">
        <v>476</v>
      </c>
      <c r="N3" s="118"/>
      <c r="O3" s="118"/>
      <c r="P3" s="473" t="s">
        <v>315</v>
      </c>
      <c r="Q3" s="473"/>
      <c r="R3" s="473"/>
      <c r="S3" s="91" t="s">
        <v>368</v>
      </c>
      <c r="T3" s="93"/>
      <c r="U3" s="504">
        <v>44862</v>
      </c>
      <c r="V3" s="505"/>
      <c r="W3" s="506"/>
      <c r="Y3" s="326" t="s">
        <v>324</v>
      </c>
    </row>
    <row r="4" spans="2:25" s="1" customFormat="1" ht="20.100000000000001" customHeight="1">
      <c r="B4" s="507" t="s">
        <v>0</v>
      </c>
      <c r="C4" s="507"/>
      <c r="D4" s="508" t="s">
        <v>317</v>
      </c>
      <c r="E4" s="508"/>
      <c r="F4" s="508"/>
      <c r="G4" s="508"/>
      <c r="H4" s="309" t="s">
        <v>1</v>
      </c>
      <c r="I4" s="309"/>
      <c r="J4" s="503" t="s">
        <v>314</v>
      </c>
      <c r="K4" s="503"/>
      <c r="L4" s="503"/>
      <c r="M4" s="118" t="s">
        <v>477</v>
      </c>
      <c r="N4" s="118"/>
      <c r="O4" s="118"/>
      <c r="P4" s="473" t="s">
        <v>335</v>
      </c>
      <c r="Q4" s="473"/>
      <c r="R4" s="473"/>
      <c r="S4" s="338"/>
      <c r="T4" s="339"/>
      <c r="U4" s="509"/>
      <c r="V4" s="510"/>
      <c r="W4" s="511"/>
      <c r="Y4" s="326" t="s">
        <v>328</v>
      </c>
    </row>
    <row r="5" spans="2:25" s="1" customFormat="1" ht="20.100000000000001" customHeight="1">
      <c r="B5" s="362" t="s">
        <v>478</v>
      </c>
      <c r="C5" s="359" t="s">
        <v>479</v>
      </c>
      <c r="D5" s="512">
        <v>3</v>
      </c>
      <c r="E5" s="513"/>
      <c r="F5" s="514"/>
      <c r="G5" s="515"/>
      <c r="H5" s="515"/>
      <c r="I5" s="515"/>
      <c r="J5" s="515"/>
      <c r="K5" s="515"/>
      <c r="L5" s="515"/>
      <c r="M5" s="294" t="s">
        <v>478</v>
      </c>
      <c r="N5" s="347" t="s">
        <v>479</v>
      </c>
      <c r="O5" s="512">
        <v>3</v>
      </c>
      <c r="P5" s="513"/>
      <c r="Q5" s="516"/>
      <c r="R5" s="517"/>
      <c r="S5" s="517"/>
      <c r="T5" s="517"/>
      <c r="U5" s="517"/>
      <c r="V5" s="517"/>
      <c r="W5" s="518"/>
      <c r="Y5" s="326" t="s">
        <v>332</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480</v>
      </c>
      <c r="D7" s="522">
        <v>1</v>
      </c>
      <c r="E7" s="523"/>
      <c r="F7" s="514"/>
      <c r="G7" s="515"/>
      <c r="H7" s="515"/>
      <c r="I7" s="515"/>
      <c r="J7" s="515"/>
      <c r="K7" s="515"/>
      <c r="L7" s="515"/>
      <c r="M7" s="362"/>
      <c r="N7" s="347" t="s">
        <v>480</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481</v>
      </c>
      <c r="C9" s="346" t="s">
        <v>482</v>
      </c>
      <c r="D9" s="526" t="s">
        <v>281</v>
      </c>
      <c r="E9" s="527"/>
      <c r="F9" s="514"/>
      <c r="G9" s="515"/>
      <c r="H9" s="515"/>
      <c r="I9" s="515"/>
      <c r="J9" s="515"/>
      <c r="K9" s="515"/>
      <c r="L9" s="515"/>
      <c r="M9" s="346" t="s">
        <v>481</v>
      </c>
      <c r="N9" s="346" t="s">
        <v>482</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483</v>
      </c>
      <c r="D11" s="526" t="s">
        <v>244</v>
      </c>
      <c r="E11" s="527"/>
      <c r="F11" s="514"/>
      <c r="G11" s="515"/>
      <c r="H11" s="515"/>
      <c r="I11" s="515"/>
      <c r="J11" s="515"/>
      <c r="K11" s="515"/>
      <c r="L11" s="515"/>
      <c r="M11" s="346"/>
      <c r="N11" s="346" t="s">
        <v>483</v>
      </c>
      <c r="O11" s="526" t="s">
        <v>244</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484</v>
      </c>
      <c r="C13" s="108"/>
      <c r="D13" s="530" t="s">
        <v>143</v>
      </c>
      <c r="E13" s="531"/>
      <c r="F13" s="514"/>
      <c r="G13" s="515"/>
      <c r="H13" s="515"/>
      <c r="I13" s="515"/>
      <c r="J13" s="515"/>
      <c r="K13" s="515"/>
      <c r="L13" s="515"/>
      <c r="M13" s="106" t="s">
        <v>484</v>
      </c>
      <c r="N13" s="108"/>
      <c r="O13" s="530" t="s">
        <v>143</v>
      </c>
      <c r="P13" s="531"/>
      <c r="Q13" s="514"/>
      <c r="R13" s="515"/>
      <c r="S13" s="515"/>
      <c r="T13" s="515"/>
      <c r="U13" s="515"/>
      <c r="V13" s="515"/>
      <c r="W13" s="521"/>
    </row>
    <row r="14" spans="2:25" s="1" customFormat="1" ht="17.100000000000001" customHeight="1">
      <c r="B14" s="106" t="s">
        <v>485</v>
      </c>
      <c r="C14" s="108"/>
      <c r="D14" s="530" t="s">
        <v>279</v>
      </c>
      <c r="E14" s="531"/>
      <c r="F14" s="514"/>
      <c r="G14" s="515"/>
      <c r="H14" s="515"/>
      <c r="I14" s="515"/>
      <c r="J14" s="515"/>
      <c r="K14" s="515"/>
      <c r="L14" s="515"/>
      <c r="M14" s="106" t="s">
        <v>485</v>
      </c>
      <c r="N14" s="108"/>
      <c r="O14" s="530" t="s">
        <v>279</v>
      </c>
      <c r="P14" s="531"/>
      <c r="Q14" s="514"/>
      <c r="R14" s="515"/>
      <c r="S14" s="515"/>
      <c r="T14" s="515"/>
      <c r="U14" s="515"/>
      <c r="V14" s="515"/>
      <c r="W14" s="521"/>
    </row>
    <row r="15" spans="2:25" s="1" customFormat="1" ht="17.100000000000001" customHeight="1">
      <c r="B15" s="91" t="s">
        <v>486</v>
      </c>
      <c r="C15" s="532" t="s">
        <v>393</v>
      </c>
      <c r="D15" s="533"/>
      <c r="E15" s="534" t="s">
        <v>291</v>
      </c>
      <c r="F15" s="514"/>
      <c r="G15" s="515"/>
      <c r="H15" s="515"/>
      <c r="I15" s="515"/>
      <c r="J15" s="515"/>
      <c r="K15" s="515"/>
      <c r="L15" s="515"/>
      <c r="M15" s="91" t="s">
        <v>486</v>
      </c>
      <c r="N15" s="532" t="s">
        <v>393</v>
      </c>
      <c r="O15" s="533"/>
      <c r="P15" s="534" t="s">
        <v>291</v>
      </c>
      <c r="Q15" s="514"/>
      <c r="R15" s="515"/>
      <c r="S15" s="515"/>
      <c r="T15" s="515"/>
      <c r="U15" s="515"/>
      <c r="V15" s="515"/>
      <c r="W15" s="521"/>
    </row>
    <row r="16" spans="2:25" s="1" customFormat="1" ht="17.100000000000001" customHeight="1">
      <c r="B16" s="94"/>
      <c r="C16" s="532" t="s">
        <v>394</v>
      </c>
      <c r="D16" s="533"/>
      <c r="E16" s="71" t="s">
        <v>320</v>
      </c>
      <c r="F16" s="535"/>
      <c r="G16" s="536"/>
      <c r="H16" s="536"/>
      <c r="I16" s="536"/>
      <c r="J16" s="536"/>
      <c r="K16" s="536"/>
      <c r="L16" s="536"/>
      <c r="M16" s="94"/>
      <c r="N16" s="532" t="s">
        <v>394</v>
      </c>
      <c r="O16" s="533"/>
      <c r="P16" s="71" t="s">
        <v>320</v>
      </c>
      <c r="Q16" s="535"/>
      <c r="R16" s="536"/>
      <c r="S16" s="536"/>
      <c r="T16" s="536"/>
      <c r="U16" s="536"/>
      <c r="V16" s="536"/>
      <c r="W16" s="537"/>
    </row>
    <row r="17" spans="2:23" s="1" customFormat="1" ht="17.100000000000001" customHeight="1">
      <c r="B17" s="106" t="s">
        <v>384</v>
      </c>
      <c r="C17" s="107"/>
      <c r="D17" s="108"/>
      <c r="E17" s="83" t="s">
        <v>487</v>
      </c>
      <c r="F17" s="538"/>
      <c r="G17" s="538"/>
      <c r="H17" s="538"/>
      <c r="I17" s="538"/>
      <c r="J17" s="538"/>
      <c r="K17" s="538"/>
      <c r="L17" s="539"/>
      <c r="M17" s="106" t="s">
        <v>384</v>
      </c>
      <c r="N17" s="107"/>
      <c r="O17" s="108"/>
      <c r="P17" s="83" t="s">
        <v>488</v>
      </c>
      <c r="Q17" s="538"/>
      <c r="R17" s="538"/>
      <c r="S17" s="538"/>
      <c r="T17" s="538"/>
      <c r="U17" s="538"/>
      <c r="V17" s="538"/>
      <c r="W17" s="539"/>
    </row>
    <row r="18" spans="2:23" s="1" customFormat="1" ht="17.100000000000001" customHeight="1">
      <c r="B18" s="106" t="s">
        <v>489</v>
      </c>
      <c r="C18" s="107"/>
      <c r="D18" s="108"/>
      <c r="E18" s="540" t="s">
        <v>490</v>
      </c>
      <c r="F18" s="541"/>
      <c r="G18" s="541"/>
      <c r="H18" s="541"/>
      <c r="I18" s="541"/>
      <c r="J18" s="541"/>
      <c r="K18" s="541"/>
      <c r="L18" s="542"/>
      <c r="M18" s="106" t="s">
        <v>489</v>
      </c>
      <c r="N18" s="107"/>
      <c r="O18" s="108"/>
      <c r="P18" s="540" t="s">
        <v>491</v>
      </c>
      <c r="Q18" s="541"/>
      <c r="R18" s="541"/>
      <c r="S18" s="541"/>
      <c r="T18" s="541"/>
      <c r="U18" s="541"/>
      <c r="V18" s="541"/>
      <c r="W18" s="542"/>
    </row>
    <row r="19" spans="2:23" s="1" customFormat="1" ht="17.100000000000001" customHeight="1">
      <c r="B19" s="106" t="s">
        <v>492</v>
      </c>
      <c r="C19" s="107"/>
      <c r="D19" s="108"/>
      <c r="E19" s="540" t="s">
        <v>493</v>
      </c>
      <c r="F19" s="541"/>
      <c r="G19" s="541"/>
      <c r="H19" s="543"/>
      <c r="I19" s="543"/>
      <c r="J19" s="543"/>
      <c r="K19" s="543"/>
      <c r="L19" s="544"/>
      <c r="M19" s="106" t="s">
        <v>492</v>
      </c>
      <c r="N19" s="107"/>
      <c r="O19" s="108"/>
      <c r="P19" s="540" t="s">
        <v>493</v>
      </c>
      <c r="Q19" s="541"/>
      <c r="R19" s="541"/>
      <c r="S19" s="543"/>
      <c r="T19" s="543"/>
      <c r="U19" s="543"/>
      <c r="V19" s="543"/>
      <c r="W19" s="544"/>
    </row>
    <row r="20" spans="2:23" s="1" customFormat="1" ht="17.100000000000001" customHeight="1">
      <c r="B20" s="106" t="s">
        <v>494</v>
      </c>
      <c r="C20" s="107"/>
      <c r="D20" s="108"/>
      <c r="E20" s="540" t="s">
        <v>418</v>
      </c>
      <c r="F20" s="541"/>
      <c r="G20" s="541"/>
      <c r="H20" s="545" t="s">
        <v>495</v>
      </c>
      <c r="I20" s="546"/>
      <c r="J20" s="547" t="s">
        <v>493</v>
      </c>
      <c r="K20" s="548"/>
      <c r="L20" s="549"/>
      <c r="M20" s="106" t="s">
        <v>494</v>
      </c>
      <c r="N20" s="107"/>
      <c r="O20" s="108"/>
      <c r="P20" s="540" t="s">
        <v>418</v>
      </c>
      <c r="Q20" s="541"/>
      <c r="R20" s="541"/>
      <c r="S20" s="545" t="s">
        <v>495</v>
      </c>
      <c r="T20" s="546"/>
      <c r="U20" s="547" t="s">
        <v>493</v>
      </c>
      <c r="V20" s="548"/>
      <c r="W20" s="549"/>
    </row>
    <row r="21" spans="2:23" s="1" customFormat="1" ht="17.100000000000001" customHeight="1">
      <c r="B21" s="106" t="s">
        <v>496</v>
      </c>
      <c r="C21" s="107"/>
      <c r="D21" s="550" t="s">
        <v>493</v>
      </c>
      <c r="E21" s="551"/>
      <c r="F21" s="551"/>
      <c r="G21" s="551"/>
      <c r="H21" s="551"/>
      <c r="I21" s="551"/>
      <c r="J21" s="551"/>
      <c r="K21" s="551"/>
      <c r="L21" s="552"/>
      <c r="M21" s="553" t="s">
        <v>496</v>
      </c>
      <c r="N21" s="554"/>
      <c r="O21" s="550" t="s">
        <v>493</v>
      </c>
      <c r="P21" s="551"/>
      <c r="Q21" s="551"/>
      <c r="R21" s="551"/>
      <c r="S21" s="551"/>
      <c r="T21" s="551"/>
      <c r="U21" s="551"/>
      <c r="V21" s="551"/>
      <c r="W21" s="552"/>
    </row>
    <row r="22" spans="2:23" s="1" customFormat="1" ht="20.100000000000001" customHeight="1">
      <c r="B22" s="362" t="s">
        <v>478</v>
      </c>
      <c r="C22" s="359" t="s">
        <v>479</v>
      </c>
      <c r="D22" s="512">
        <v>3</v>
      </c>
      <c r="E22" s="513"/>
      <c r="F22" s="514"/>
      <c r="G22" s="515"/>
      <c r="H22" s="515"/>
      <c r="I22" s="515"/>
      <c r="J22" s="515"/>
      <c r="K22" s="515"/>
      <c r="L22" s="515"/>
      <c r="M22" s="362" t="s">
        <v>478</v>
      </c>
      <c r="N22" s="359" t="s">
        <v>479</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480</v>
      </c>
      <c r="D24" s="522">
        <v>3</v>
      </c>
      <c r="E24" s="523"/>
      <c r="F24" s="514"/>
      <c r="G24" s="515"/>
      <c r="H24" s="515"/>
      <c r="I24" s="515"/>
      <c r="J24" s="515"/>
      <c r="K24" s="515"/>
      <c r="L24" s="515"/>
      <c r="M24" s="362"/>
      <c r="N24" s="347" t="s">
        <v>480</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481</v>
      </c>
      <c r="C26" s="346" t="s">
        <v>482</v>
      </c>
      <c r="D26" s="526" t="s">
        <v>281</v>
      </c>
      <c r="E26" s="527"/>
      <c r="F26" s="514"/>
      <c r="G26" s="515"/>
      <c r="H26" s="515"/>
      <c r="I26" s="515"/>
      <c r="J26" s="515"/>
      <c r="K26" s="515"/>
      <c r="L26" s="515"/>
      <c r="M26" s="346" t="s">
        <v>481</v>
      </c>
      <c r="N26" s="346" t="s">
        <v>482</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483</v>
      </c>
      <c r="D28" s="526" t="s">
        <v>242</v>
      </c>
      <c r="E28" s="527"/>
      <c r="F28" s="514"/>
      <c r="G28" s="515"/>
      <c r="H28" s="515"/>
      <c r="I28" s="515"/>
      <c r="J28" s="515"/>
      <c r="K28" s="515"/>
      <c r="L28" s="515"/>
      <c r="M28" s="346"/>
      <c r="N28" s="346" t="s">
        <v>483</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484</v>
      </c>
      <c r="C30" s="108"/>
      <c r="D30" s="530" t="s">
        <v>143</v>
      </c>
      <c r="E30" s="531"/>
      <c r="F30" s="514"/>
      <c r="G30" s="515"/>
      <c r="H30" s="515"/>
      <c r="I30" s="515"/>
      <c r="J30" s="515"/>
      <c r="K30" s="515"/>
      <c r="L30" s="515"/>
      <c r="M30" s="106" t="s">
        <v>484</v>
      </c>
      <c r="N30" s="108"/>
      <c r="O30" s="530"/>
      <c r="P30" s="531"/>
      <c r="Q30" s="514"/>
      <c r="R30" s="515"/>
      <c r="S30" s="515"/>
      <c r="T30" s="515"/>
      <c r="U30" s="515"/>
      <c r="V30" s="515"/>
      <c r="W30" s="521"/>
    </row>
    <row r="31" spans="2:23" s="1" customFormat="1" ht="17.100000000000001" customHeight="1">
      <c r="B31" s="106" t="s">
        <v>485</v>
      </c>
      <c r="C31" s="108"/>
      <c r="D31" s="530" t="s">
        <v>160</v>
      </c>
      <c r="E31" s="531"/>
      <c r="F31" s="514"/>
      <c r="G31" s="515"/>
      <c r="H31" s="515"/>
      <c r="I31" s="515"/>
      <c r="J31" s="515"/>
      <c r="K31" s="515"/>
      <c r="L31" s="515"/>
      <c r="M31" s="106" t="s">
        <v>485</v>
      </c>
      <c r="N31" s="108"/>
      <c r="O31" s="530"/>
      <c r="P31" s="531"/>
      <c r="Q31" s="514"/>
      <c r="R31" s="515"/>
      <c r="S31" s="515"/>
      <c r="T31" s="515"/>
      <c r="U31" s="515"/>
      <c r="V31" s="515"/>
      <c r="W31" s="521"/>
    </row>
    <row r="32" spans="2:23" s="1" customFormat="1" ht="17.100000000000001" customHeight="1">
      <c r="B32" s="91" t="s">
        <v>486</v>
      </c>
      <c r="C32" s="532" t="s">
        <v>393</v>
      </c>
      <c r="D32" s="533"/>
      <c r="E32" s="534" t="s">
        <v>291</v>
      </c>
      <c r="F32" s="514"/>
      <c r="G32" s="515"/>
      <c r="H32" s="515"/>
      <c r="I32" s="515"/>
      <c r="J32" s="515"/>
      <c r="K32" s="515"/>
      <c r="L32" s="515"/>
      <c r="M32" s="91" t="s">
        <v>486</v>
      </c>
      <c r="N32" s="532" t="s">
        <v>393</v>
      </c>
      <c r="O32" s="533"/>
      <c r="P32" s="71"/>
      <c r="Q32" s="514"/>
      <c r="R32" s="515"/>
      <c r="S32" s="515"/>
      <c r="T32" s="515"/>
      <c r="U32" s="515"/>
      <c r="V32" s="515"/>
      <c r="W32" s="521"/>
    </row>
    <row r="33" spans="2:23" s="1" customFormat="1" ht="17.100000000000001" customHeight="1">
      <c r="B33" s="94"/>
      <c r="C33" s="532" t="s">
        <v>394</v>
      </c>
      <c r="D33" s="533"/>
      <c r="E33" s="71" t="s">
        <v>324</v>
      </c>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c r="B34" s="106" t="s">
        <v>384</v>
      </c>
      <c r="C34" s="107"/>
      <c r="D34" s="108"/>
      <c r="E34" s="83" t="s">
        <v>497</v>
      </c>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c r="B35" s="106" t="s">
        <v>489</v>
      </c>
      <c r="C35" s="107"/>
      <c r="D35" s="108"/>
      <c r="E35" s="540" t="s">
        <v>498</v>
      </c>
      <c r="F35" s="541"/>
      <c r="G35" s="541"/>
      <c r="H35" s="541"/>
      <c r="I35" s="541"/>
      <c r="J35" s="541"/>
      <c r="K35" s="541"/>
      <c r="L35" s="542"/>
      <c r="M35" s="106" t="s">
        <v>489</v>
      </c>
      <c r="N35" s="107"/>
      <c r="O35" s="108"/>
      <c r="P35" s="540"/>
      <c r="Q35" s="541"/>
      <c r="R35" s="541"/>
      <c r="S35" s="541"/>
      <c r="T35" s="541"/>
      <c r="U35" s="541"/>
      <c r="V35" s="541"/>
      <c r="W35" s="542"/>
    </row>
    <row r="36" spans="2:23" s="1" customFormat="1" ht="17.100000000000001" customHeight="1">
      <c r="B36" s="106" t="s">
        <v>492</v>
      </c>
      <c r="C36" s="107"/>
      <c r="D36" s="108"/>
      <c r="E36" s="540" t="s">
        <v>493</v>
      </c>
      <c r="F36" s="541"/>
      <c r="G36" s="541"/>
      <c r="H36" s="543"/>
      <c r="I36" s="543"/>
      <c r="J36" s="543"/>
      <c r="K36" s="543"/>
      <c r="L36" s="544"/>
      <c r="M36" s="106" t="s">
        <v>492</v>
      </c>
      <c r="N36" s="107"/>
      <c r="O36" s="108"/>
      <c r="P36" s="540"/>
      <c r="Q36" s="541"/>
      <c r="R36" s="541"/>
      <c r="S36" s="543"/>
      <c r="T36" s="543"/>
      <c r="U36" s="543"/>
      <c r="V36" s="543"/>
      <c r="W36" s="544"/>
    </row>
    <row r="37" spans="2:23" s="1" customFormat="1" ht="17.100000000000001" customHeight="1">
      <c r="B37" s="106" t="s">
        <v>494</v>
      </c>
      <c r="C37" s="107"/>
      <c r="D37" s="108"/>
      <c r="E37" s="540" t="s">
        <v>325</v>
      </c>
      <c r="F37" s="541"/>
      <c r="G37" s="541"/>
      <c r="H37" s="545" t="s">
        <v>495</v>
      </c>
      <c r="I37" s="546"/>
      <c r="J37" s="547" t="s">
        <v>493</v>
      </c>
      <c r="K37" s="548"/>
      <c r="L37" s="549"/>
      <c r="M37" s="106" t="s">
        <v>494</v>
      </c>
      <c r="N37" s="107"/>
      <c r="O37" s="108"/>
      <c r="P37" s="540"/>
      <c r="Q37" s="541"/>
      <c r="R37" s="541"/>
      <c r="S37" s="545" t="s">
        <v>495</v>
      </c>
      <c r="T37" s="546"/>
      <c r="U37" s="547"/>
      <c r="V37" s="548"/>
      <c r="W37" s="549"/>
    </row>
    <row r="38" spans="2:23" s="1" customFormat="1" ht="17.100000000000001" customHeight="1">
      <c r="B38" s="94" t="s">
        <v>496</v>
      </c>
      <c r="C38" s="95"/>
      <c r="D38" s="550" t="s">
        <v>499</v>
      </c>
      <c r="E38" s="551"/>
      <c r="F38" s="551"/>
      <c r="G38" s="551"/>
      <c r="H38" s="551"/>
      <c r="I38" s="551"/>
      <c r="J38" s="551"/>
      <c r="K38" s="551"/>
      <c r="L38" s="552"/>
      <c r="M38" s="94" t="s">
        <v>496</v>
      </c>
      <c r="N38" s="95"/>
      <c r="O38" s="550"/>
      <c r="P38" s="551"/>
      <c r="Q38" s="551"/>
      <c r="R38" s="551"/>
      <c r="S38" s="551"/>
      <c r="T38" s="551"/>
      <c r="U38" s="551"/>
      <c r="V38" s="551"/>
      <c r="W38" s="552"/>
    </row>
    <row r="39" spans="2:23" ht="15" customHeight="1">
      <c r="B39" s="3"/>
      <c r="C39" s="556" t="s">
        <v>500</v>
      </c>
      <c r="D39" s="557"/>
      <c r="E39" s="557"/>
      <c r="F39" s="557"/>
      <c r="G39" s="557"/>
      <c r="H39" s="557"/>
      <c r="I39" s="557"/>
      <c r="J39" s="557"/>
      <c r="K39" s="557"/>
      <c r="L39" s="557"/>
      <c r="M39" s="3"/>
      <c r="N39" s="558" t="s">
        <v>501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502</v>
      </c>
      <c r="O40" s="3"/>
      <c r="P40" s="3"/>
      <c r="Q40" s="3"/>
      <c r="R40" s="3"/>
      <c r="S40" s="3"/>
      <c r="T40" s="3"/>
      <c r="U40" s="3"/>
      <c r="V40" s="3"/>
      <c r="W40" s="3"/>
    </row>
    <row r="41" spans="2:23" ht="15" customHeight="1">
      <c r="C41" s="558" t="s">
        <v>503</v>
      </c>
      <c r="N41" s="67" t="s">
        <v>504</v>
      </c>
      <c r="O41" s="560"/>
      <c r="P41" s="560"/>
      <c r="Q41" s="560"/>
      <c r="R41" s="560"/>
      <c r="S41" s="560"/>
      <c r="T41" s="560"/>
      <c r="U41" s="560"/>
      <c r="V41" s="560"/>
    </row>
    <row r="42" spans="2:23" ht="15" customHeight="1">
      <c r="C42" s="558" t="s">
        <v>505</v>
      </c>
      <c r="N42" s="67" t="s">
        <v>506</v>
      </c>
      <c r="O42" s="560"/>
      <c r="P42" s="560"/>
      <c r="Q42" s="560"/>
      <c r="R42" s="560"/>
      <c r="S42" s="560"/>
      <c r="T42" s="560"/>
      <c r="U42" s="560"/>
      <c r="V42" s="560"/>
    </row>
    <row r="43" spans="2:23">
      <c r="C43" s="67" t="s">
        <v>507</v>
      </c>
      <c r="N43" s="67" t="s">
        <v>508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E32:E33 P15:P16 P32:P33 E15:E16" xr:uid="{CAAC2928-2F21-4345-87B3-498DD1CD9E8B}">
      <formula1>$Y$2:$Y$6</formula1>
    </dataValidation>
    <dataValidation type="list" allowBlank="1" showInputMessage="1" showErrorMessage="1" sqref="D28:E29 D11:E12 O11:P12 O28:P29" xr:uid="{3B2A050E-7F47-4CE4-93D6-94D91DEEFA28}">
      <formula1>INDIRECT(D9)</formula1>
    </dataValidation>
    <dataValidation type="list" allowBlank="1" showInputMessage="1" showErrorMessage="1" sqref="O14:P14 D14:E14 D31:E31 O31:P31" xr:uid="{41512F74-0700-4580-877A-B290F951FB0D}">
      <formula1>INDIRECT(D13)</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39620-AA7B-4CDD-976B-D5A51738E0AA}">
  <dimension ref="B1:Y43"/>
  <sheetViews>
    <sheetView showGridLines="0" showZeros="0" view="pageBreakPreview" topLeftCell="A2"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475</v>
      </c>
      <c r="C2" s="283"/>
      <c r="D2" s="283"/>
      <c r="E2" s="283"/>
      <c r="F2" s="283"/>
      <c r="G2" s="283"/>
      <c r="H2" s="283"/>
      <c r="I2" s="283"/>
      <c r="J2" s="283"/>
      <c r="K2" s="283"/>
      <c r="L2" s="283"/>
      <c r="M2" s="283"/>
      <c r="N2" s="283"/>
      <c r="O2" s="283"/>
      <c r="P2" s="283"/>
      <c r="Q2" s="283"/>
      <c r="R2" s="283"/>
      <c r="S2" s="283"/>
      <c r="T2" s="283"/>
      <c r="U2" s="283"/>
      <c r="V2" s="283"/>
      <c r="W2" s="283"/>
      <c r="Y2" s="326" t="s">
        <v>320</v>
      </c>
    </row>
    <row r="3" spans="2:25" s="1" customFormat="1" ht="20.100000000000001" customHeight="1">
      <c r="B3" s="501" t="s">
        <v>8</v>
      </c>
      <c r="C3" s="501"/>
      <c r="D3" s="502" t="s">
        <v>312</v>
      </c>
      <c r="E3" s="502"/>
      <c r="F3" s="502"/>
      <c r="G3" s="502"/>
      <c r="H3" s="287" t="s">
        <v>9</v>
      </c>
      <c r="I3" s="287"/>
      <c r="J3" s="503" t="s">
        <v>313</v>
      </c>
      <c r="K3" s="503"/>
      <c r="L3" s="503"/>
      <c r="M3" s="118" t="s">
        <v>476</v>
      </c>
      <c r="N3" s="118"/>
      <c r="O3" s="118"/>
      <c r="P3" s="473" t="s">
        <v>315</v>
      </c>
      <c r="Q3" s="473"/>
      <c r="R3" s="473"/>
      <c r="S3" s="91" t="s">
        <v>368</v>
      </c>
      <c r="T3" s="93"/>
      <c r="U3" s="504">
        <v>44862</v>
      </c>
      <c r="V3" s="505"/>
      <c r="W3" s="506"/>
      <c r="Y3" s="326" t="s">
        <v>324</v>
      </c>
    </row>
    <row r="4" spans="2:25" s="1" customFormat="1" ht="20.100000000000001" customHeight="1">
      <c r="B4" s="507" t="s">
        <v>0</v>
      </c>
      <c r="C4" s="507"/>
      <c r="D4" s="508" t="s">
        <v>317</v>
      </c>
      <c r="E4" s="508"/>
      <c r="F4" s="508"/>
      <c r="G4" s="508"/>
      <c r="H4" s="309" t="s">
        <v>1</v>
      </c>
      <c r="I4" s="309"/>
      <c r="J4" s="503" t="s">
        <v>314</v>
      </c>
      <c r="K4" s="503"/>
      <c r="L4" s="503"/>
      <c r="M4" s="118" t="s">
        <v>477</v>
      </c>
      <c r="N4" s="118"/>
      <c r="O4" s="118"/>
      <c r="P4" s="473" t="s">
        <v>335</v>
      </c>
      <c r="Q4" s="473"/>
      <c r="R4" s="473"/>
      <c r="S4" s="338"/>
      <c r="T4" s="339"/>
      <c r="U4" s="509"/>
      <c r="V4" s="510"/>
      <c r="W4" s="511"/>
      <c r="Y4" s="326" t="s">
        <v>328</v>
      </c>
    </row>
    <row r="5" spans="2:25" s="1" customFormat="1" ht="20.100000000000001" customHeight="1">
      <c r="B5" s="362" t="s">
        <v>478</v>
      </c>
      <c r="C5" s="359" t="s">
        <v>479</v>
      </c>
      <c r="D5" s="512">
        <v>4</v>
      </c>
      <c r="E5" s="513"/>
      <c r="F5" s="514"/>
      <c r="G5" s="515"/>
      <c r="H5" s="515"/>
      <c r="I5" s="515"/>
      <c r="J5" s="515"/>
      <c r="K5" s="515"/>
      <c r="L5" s="515"/>
      <c r="M5" s="294" t="s">
        <v>478</v>
      </c>
      <c r="N5" s="347" t="s">
        <v>479</v>
      </c>
      <c r="O5" s="512">
        <v>4</v>
      </c>
      <c r="P5" s="513"/>
      <c r="Q5" s="516"/>
      <c r="R5" s="517"/>
      <c r="S5" s="517"/>
      <c r="T5" s="517"/>
      <c r="U5" s="517"/>
      <c r="V5" s="517"/>
      <c r="W5" s="518"/>
      <c r="Y5" s="326" t="s">
        <v>332</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480</v>
      </c>
      <c r="D7" s="522">
        <v>1</v>
      </c>
      <c r="E7" s="523"/>
      <c r="F7" s="514"/>
      <c r="G7" s="515"/>
      <c r="H7" s="515"/>
      <c r="I7" s="515"/>
      <c r="J7" s="515"/>
      <c r="K7" s="515"/>
      <c r="L7" s="515"/>
      <c r="M7" s="362"/>
      <c r="N7" s="347" t="s">
        <v>480</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481</v>
      </c>
      <c r="C9" s="346" t="s">
        <v>482</v>
      </c>
      <c r="D9" s="526" t="s">
        <v>281</v>
      </c>
      <c r="E9" s="527"/>
      <c r="F9" s="514"/>
      <c r="G9" s="515"/>
      <c r="H9" s="515"/>
      <c r="I9" s="515"/>
      <c r="J9" s="515"/>
      <c r="K9" s="515"/>
      <c r="L9" s="515"/>
      <c r="M9" s="346" t="s">
        <v>481</v>
      </c>
      <c r="N9" s="346" t="s">
        <v>482</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483</v>
      </c>
      <c r="D11" s="526" t="s">
        <v>247</v>
      </c>
      <c r="E11" s="527"/>
      <c r="F11" s="514"/>
      <c r="G11" s="515"/>
      <c r="H11" s="515"/>
      <c r="I11" s="515"/>
      <c r="J11" s="515"/>
      <c r="K11" s="515"/>
      <c r="L11" s="515"/>
      <c r="M11" s="346"/>
      <c r="N11" s="346" t="s">
        <v>483</v>
      </c>
      <c r="O11" s="526" t="s">
        <v>244</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484</v>
      </c>
      <c r="C13" s="108"/>
      <c r="D13" s="530" t="s">
        <v>143</v>
      </c>
      <c r="E13" s="531"/>
      <c r="F13" s="514"/>
      <c r="G13" s="515"/>
      <c r="H13" s="515"/>
      <c r="I13" s="515"/>
      <c r="J13" s="515"/>
      <c r="K13" s="515"/>
      <c r="L13" s="515"/>
      <c r="M13" s="106" t="s">
        <v>484</v>
      </c>
      <c r="N13" s="108"/>
      <c r="O13" s="530" t="s">
        <v>143</v>
      </c>
      <c r="P13" s="531"/>
      <c r="Q13" s="514"/>
      <c r="R13" s="515"/>
      <c r="S13" s="515"/>
      <c r="T13" s="515"/>
      <c r="U13" s="515"/>
      <c r="V13" s="515"/>
      <c r="W13" s="521"/>
    </row>
    <row r="14" spans="2:25" s="1" customFormat="1" ht="17.100000000000001" customHeight="1">
      <c r="B14" s="106" t="s">
        <v>485</v>
      </c>
      <c r="C14" s="108"/>
      <c r="D14" s="530" t="s">
        <v>279</v>
      </c>
      <c r="E14" s="531"/>
      <c r="F14" s="514"/>
      <c r="G14" s="515"/>
      <c r="H14" s="515"/>
      <c r="I14" s="515"/>
      <c r="J14" s="515"/>
      <c r="K14" s="515"/>
      <c r="L14" s="515"/>
      <c r="M14" s="106" t="s">
        <v>485</v>
      </c>
      <c r="N14" s="108"/>
      <c r="O14" s="530" t="s">
        <v>279</v>
      </c>
      <c r="P14" s="531"/>
      <c r="Q14" s="514"/>
      <c r="R14" s="515"/>
      <c r="S14" s="515"/>
      <c r="T14" s="515"/>
      <c r="U14" s="515"/>
      <c r="V14" s="515"/>
      <c r="W14" s="521"/>
    </row>
    <row r="15" spans="2:25" s="1" customFormat="1" ht="17.100000000000001" customHeight="1">
      <c r="B15" s="91" t="s">
        <v>486</v>
      </c>
      <c r="C15" s="532" t="s">
        <v>393</v>
      </c>
      <c r="D15" s="533"/>
      <c r="E15" s="534" t="s">
        <v>291</v>
      </c>
      <c r="F15" s="514"/>
      <c r="G15" s="515"/>
      <c r="H15" s="515"/>
      <c r="I15" s="515"/>
      <c r="J15" s="515"/>
      <c r="K15" s="515"/>
      <c r="L15" s="515"/>
      <c r="M15" s="91" t="s">
        <v>486</v>
      </c>
      <c r="N15" s="532" t="s">
        <v>393</v>
      </c>
      <c r="O15" s="533"/>
      <c r="P15" s="534" t="s">
        <v>291</v>
      </c>
      <c r="Q15" s="514"/>
      <c r="R15" s="515"/>
      <c r="S15" s="515"/>
      <c r="T15" s="515"/>
      <c r="U15" s="515"/>
      <c r="V15" s="515"/>
      <c r="W15" s="521"/>
    </row>
    <row r="16" spans="2:25" s="1" customFormat="1" ht="17.100000000000001" customHeight="1">
      <c r="B16" s="94"/>
      <c r="C16" s="532" t="s">
        <v>394</v>
      </c>
      <c r="D16" s="533"/>
      <c r="E16" s="71" t="s">
        <v>324</v>
      </c>
      <c r="F16" s="535"/>
      <c r="G16" s="536"/>
      <c r="H16" s="536"/>
      <c r="I16" s="536"/>
      <c r="J16" s="536"/>
      <c r="K16" s="536"/>
      <c r="L16" s="536"/>
      <c r="M16" s="94"/>
      <c r="N16" s="532" t="s">
        <v>394</v>
      </c>
      <c r="O16" s="533"/>
      <c r="P16" s="71" t="s">
        <v>320</v>
      </c>
      <c r="Q16" s="535"/>
      <c r="R16" s="536"/>
      <c r="S16" s="536"/>
      <c r="T16" s="536"/>
      <c r="U16" s="536"/>
      <c r="V16" s="536"/>
      <c r="W16" s="537"/>
    </row>
    <row r="17" spans="2:23" s="1" customFormat="1" ht="17.100000000000001" customHeight="1">
      <c r="B17" s="106" t="s">
        <v>384</v>
      </c>
      <c r="C17" s="107"/>
      <c r="D17" s="108"/>
      <c r="E17" s="83" t="s">
        <v>509</v>
      </c>
      <c r="F17" s="538"/>
      <c r="G17" s="538"/>
      <c r="H17" s="538"/>
      <c r="I17" s="538"/>
      <c r="J17" s="538"/>
      <c r="K17" s="538"/>
      <c r="L17" s="539"/>
      <c r="M17" s="106" t="s">
        <v>384</v>
      </c>
      <c r="N17" s="107"/>
      <c r="O17" s="108"/>
      <c r="P17" s="83" t="s">
        <v>510</v>
      </c>
      <c r="Q17" s="538"/>
      <c r="R17" s="538"/>
      <c r="S17" s="538"/>
      <c r="T17" s="538"/>
      <c r="U17" s="538"/>
      <c r="V17" s="538"/>
      <c r="W17" s="539"/>
    </row>
    <row r="18" spans="2:23" s="1" customFormat="1" ht="17.100000000000001" customHeight="1">
      <c r="B18" s="106" t="s">
        <v>489</v>
      </c>
      <c r="C18" s="107"/>
      <c r="D18" s="108"/>
      <c r="E18" s="540" t="s">
        <v>498</v>
      </c>
      <c r="F18" s="541"/>
      <c r="G18" s="541"/>
      <c r="H18" s="541"/>
      <c r="I18" s="541"/>
      <c r="J18" s="541"/>
      <c r="K18" s="541"/>
      <c r="L18" s="542"/>
      <c r="M18" s="106" t="s">
        <v>489</v>
      </c>
      <c r="N18" s="107"/>
      <c r="O18" s="108"/>
      <c r="P18" s="540" t="s">
        <v>511</v>
      </c>
      <c r="Q18" s="541"/>
      <c r="R18" s="541"/>
      <c r="S18" s="541"/>
      <c r="T18" s="541"/>
      <c r="U18" s="541"/>
      <c r="V18" s="541"/>
      <c r="W18" s="542"/>
    </row>
    <row r="19" spans="2:23" s="1" customFormat="1" ht="17.100000000000001" customHeight="1">
      <c r="B19" s="106" t="s">
        <v>492</v>
      </c>
      <c r="C19" s="107"/>
      <c r="D19" s="108"/>
      <c r="E19" s="540" t="s">
        <v>493</v>
      </c>
      <c r="F19" s="541"/>
      <c r="G19" s="541"/>
      <c r="H19" s="543"/>
      <c r="I19" s="543"/>
      <c r="J19" s="543"/>
      <c r="K19" s="543"/>
      <c r="L19" s="544"/>
      <c r="M19" s="106" t="s">
        <v>492</v>
      </c>
      <c r="N19" s="107"/>
      <c r="O19" s="108"/>
      <c r="P19" s="540" t="s">
        <v>493</v>
      </c>
      <c r="Q19" s="541"/>
      <c r="R19" s="541"/>
      <c r="S19" s="543"/>
      <c r="T19" s="543"/>
      <c r="U19" s="543"/>
      <c r="V19" s="543"/>
      <c r="W19" s="544"/>
    </row>
    <row r="20" spans="2:23" s="1" customFormat="1" ht="17.100000000000001" customHeight="1">
      <c r="B20" s="106" t="s">
        <v>494</v>
      </c>
      <c r="C20" s="107"/>
      <c r="D20" s="108"/>
      <c r="E20" s="540" t="s">
        <v>325</v>
      </c>
      <c r="F20" s="541"/>
      <c r="G20" s="541"/>
      <c r="H20" s="545" t="s">
        <v>495</v>
      </c>
      <c r="I20" s="546"/>
      <c r="J20" s="547" t="s">
        <v>493</v>
      </c>
      <c r="K20" s="548"/>
      <c r="L20" s="549"/>
      <c r="M20" s="106" t="s">
        <v>494</v>
      </c>
      <c r="N20" s="107"/>
      <c r="O20" s="108"/>
      <c r="P20" s="540" t="s">
        <v>418</v>
      </c>
      <c r="Q20" s="541"/>
      <c r="R20" s="541"/>
      <c r="S20" s="545" t="s">
        <v>495</v>
      </c>
      <c r="T20" s="546"/>
      <c r="U20" s="547" t="s">
        <v>493</v>
      </c>
      <c r="V20" s="548"/>
      <c r="W20" s="549"/>
    </row>
    <row r="21" spans="2:23" s="1" customFormat="1" ht="17.100000000000001" customHeight="1">
      <c r="B21" s="106" t="s">
        <v>496</v>
      </c>
      <c r="C21" s="107"/>
      <c r="D21" s="550" t="s">
        <v>512</v>
      </c>
      <c r="E21" s="551"/>
      <c r="F21" s="551"/>
      <c r="G21" s="551"/>
      <c r="H21" s="551"/>
      <c r="I21" s="551"/>
      <c r="J21" s="551"/>
      <c r="K21" s="551"/>
      <c r="L21" s="552"/>
      <c r="M21" s="553" t="s">
        <v>496</v>
      </c>
      <c r="N21" s="554"/>
      <c r="O21" s="550" t="s">
        <v>493</v>
      </c>
      <c r="P21" s="551"/>
      <c r="Q21" s="551"/>
      <c r="R21" s="551"/>
      <c r="S21" s="551"/>
      <c r="T21" s="551"/>
      <c r="U21" s="551"/>
      <c r="V21" s="551"/>
      <c r="W21" s="552"/>
    </row>
    <row r="22" spans="2:23" s="1" customFormat="1" ht="20.100000000000001" customHeight="1">
      <c r="B22" s="362" t="s">
        <v>478</v>
      </c>
      <c r="C22" s="359" t="s">
        <v>479</v>
      </c>
      <c r="D22" s="512">
        <v>4</v>
      </c>
      <c r="E22" s="513"/>
      <c r="F22" s="514"/>
      <c r="G22" s="515"/>
      <c r="H22" s="515"/>
      <c r="I22" s="515"/>
      <c r="J22" s="515"/>
      <c r="K22" s="515"/>
      <c r="L22" s="515"/>
      <c r="M22" s="362" t="s">
        <v>478</v>
      </c>
      <c r="N22" s="359" t="s">
        <v>479</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480</v>
      </c>
      <c r="D24" s="522">
        <v>3</v>
      </c>
      <c r="E24" s="523"/>
      <c r="F24" s="514"/>
      <c r="G24" s="515"/>
      <c r="H24" s="515"/>
      <c r="I24" s="515"/>
      <c r="J24" s="515"/>
      <c r="K24" s="515"/>
      <c r="L24" s="515"/>
      <c r="M24" s="362"/>
      <c r="N24" s="347" t="s">
        <v>480</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481</v>
      </c>
      <c r="C26" s="346" t="s">
        <v>482</v>
      </c>
      <c r="D26" s="526" t="s">
        <v>281</v>
      </c>
      <c r="E26" s="527"/>
      <c r="F26" s="514"/>
      <c r="G26" s="515"/>
      <c r="H26" s="515"/>
      <c r="I26" s="515"/>
      <c r="J26" s="515"/>
      <c r="K26" s="515"/>
      <c r="L26" s="515"/>
      <c r="M26" s="346" t="s">
        <v>481</v>
      </c>
      <c r="N26" s="346" t="s">
        <v>482</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483</v>
      </c>
      <c r="D28" s="526" t="s">
        <v>244</v>
      </c>
      <c r="E28" s="527"/>
      <c r="F28" s="514"/>
      <c r="G28" s="515"/>
      <c r="H28" s="515"/>
      <c r="I28" s="515"/>
      <c r="J28" s="515"/>
      <c r="K28" s="515"/>
      <c r="L28" s="515"/>
      <c r="M28" s="346"/>
      <c r="N28" s="346" t="s">
        <v>483</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484</v>
      </c>
      <c r="C30" s="108"/>
      <c r="D30" s="530" t="s">
        <v>143</v>
      </c>
      <c r="E30" s="531"/>
      <c r="F30" s="514"/>
      <c r="G30" s="515"/>
      <c r="H30" s="515"/>
      <c r="I30" s="515"/>
      <c r="J30" s="515"/>
      <c r="K30" s="515"/>
      <c r="L30" s="515"/>
      <c r="M30" s="106" t="s">
        <v>484</v>
      </c>
      <c r="N30" s="108"/>
      <c r="O30" s="530"/>
      <c r="P30" s="531"/>
      <c r="Q30" s="514"/>
      <c r="R30" s="515"/>
      <c r="S30" s="515"/>
      <c r="T30" s="515"/>
      <c r="U30" s="515"/>
      <c r="V30" s="515"/>
      <c r="W30" s="521"/>
    </row>
    <row r="31" spans="2:23" s="1" customFormat="1" ht="17.100000000000001" customHeight="1">
      <c r="B31" s="106" t="s">
        <v>485</v>
      </c>
      <c r="C31" s="108"/>
      <c r="D31" s="530" t="s">
        <v>279</v>
      </c>
      <c r="E31" s="531"/>
      <c r="F31" s="514"/>
      <c r="G31" s="515"/>
      <c r="H31" s="515"/>
      <c r="I31" s="515"/>
      <c r="J31" s="515"/>
      <c r="K31" s="515"/>
      <c r="L31" s="515"/>
      <c r="M31" s="106" t="s">
        <v>485</v>
      </c>
      <c r="N31" s="108"/>
      <c r="O31" s="530"/>
      <c r="P31" s="531"/>
      <c r="Q31" s="514"/>
      <c r="R31" s="515"/>
      <c r="S31" s="515"/>
      <c r="T31" s="515"/>
      <c r="U31" s="515"/>
      <c r="V31" s="515"/>
      <c r="W31" s="521"/>
    </row>
    <row r="32" spans="2:23" s="1" customFormat="1" ht="17.100000000000001" customHeight="1">
      <c r="B32" s="91" t="s">
        <v>486</v>
      </c>
      <c r="C32" s="532" t="s">
        <v>393</v>
      </c>
      <c r="D32" s="533"/>
      <c r="E32" s="534" t="s">
        <v>291</v>
      </c>
      <c r="F32" s="514"/>
      <c r="G32" s="515"/>
      <c r="H32" s="515"/>
      <c r="I32" s="515"/>
      <c r="J32" s="515"/>
      <c r="K32" s="515"/>
      <c r="L32" s="515"/>
      <c r="M32" s="91" t="s">
        <v>486</v>
      </c>
      <c r="N32" s="532" t="s">
        <v>393</v>
      </c>
      <c r="O32" s="533"/>
      <c r="P32" s="71"/>
      <c r="Q32" s="514"/>
      <c r="R32" s="515"/>
      <c r="S32" s="515"/>
      <c r="T32" s="515"/>
      <c r="U32" s="515"/>
      <c r="V32" s="515"/>
      <c r="W32" s="521"/>
    </row>
    <row r="33" spans="2:23" s="1" customFormat="1" ht="17.100000000000001" customHeight="1">
      <c r="B33" s="94"/>
      <c r="C33" s="532" t="s">
        <v>394</v>
      </c>
      <c r="D33" s="533"/>
      <c r="E33" s="71" t="s">
        <v>324</v>
      </c>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c r="B34" s="106" t="s">
        <v>384</v>
      </c>
      <c r="C34" s="107"/>
      <c r="D34" s="108"/>
      <c r="E34" s="83" t="s">
        <v>488</v>
      </c>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c r="B35" s="106" t="s">
        <v>489</v>
      </c>
      <c r="C35" s="107"/>
      <c r="D35" s="108"/>
      <c r="E35" s="540" t="s">
        <v>498</v>
      </c>
      <c r="F35" s="541"/>
      <c r="G35" s="541"/>
      <c r="H35" s="541"/>
      <c r="I35" s="541"/>
      <c r="J35" s="541"/>
      <c r="K35" s="541"/>
      <c r="L35" s="542"/>
      <c r="M35" s="106" t="s">
        <v>489</v>
      </c>
      <c r="N35" s="107"/>
      <c r="O35" s="108"/>
      <c r="P35" s="540"/>
      <c r="Q35" s="541"/>
      <c r="R35" s="541"/>
      <c r="S35" s="541"/>
      <c r="T35" s="541"/>
      <c r="U35" s="541"/>
      <c r="V35" s="541"/>
      <c r="W35" s="542"/>
    </row>
    <row r="36" spans="2:23" s="1" customFormat="1" ht="17.100000000000001" customHeight="1">
      <c r="B36" s="106" t="s">
        <v>492</v>
      </c>
      <c r="C36" s="107"/>
      <c r="D36" s="108"/>
      <c r="E36" s="540" t="s">
        <v>493</v>
      </c>
      <c r="F36" s="541"/>
      <c r="G36" s="541"/>
      <c r="H36" s="543"/>
      <c r="I36" s="543"/>
      <c r="J36" s="543"/>
      <c r="K36" s="543"/>
      <c r="L36" s="544"/>
      <c r="M36" s="106" t="s">
        <v>492</v>
      </c>
      <c r="N36" s="107"/>
      <c r="O36" s="108"/>
      <c r="P36" s="540"/>
      <c r="Q36" s="541"/>
      <c r="R36" s="541"/>
      <c r="S36" s="543"/>
      <c r="T36" s="543"/>
      <c r="U36" s="543"/>
      <c r="V36" s="543"/>
      <c r="W36" s="544"/>
    </row>
    <row r="37" spans="2:23" s="1" customFormat="1" ht="17.100000000000001" customHeight="1">
      <c r="B37" s="106" t="s">
        <v>494</v>
      </c>
      <c r="C37" s="107"/>
      <c r="D37" s="108"/>
      <c r="E37" s="540" t="s">
        <v>418</v>
      </c>
      <c r="F37" s="541"/>
      <c r="G37" s="541"/>
      <c r="H37" s="545" t="s">
        <v>495</v>
      </c>
      <c r="I37" s="546"/>
      <c r="J37" s="547" t="s">
        <v>493</v>
      </c>
      <c r="K37" s="548"/>
      <c r="L37" s="549"/>
      <c r="M37" s="106" t="s">
        <v>494</v>
      </c>
      <c r="N37" s="107"/>
      <c r="O37" s="108"/>
      <c r="P37" s="540"/>
      <c r="Q37" s="541"/>
      <c r="R37" s="541"/>
      <c r="S37" s="545" t="s">
        <v>495</v>
      </c>
      <c r="T37" s="546"/>
      <c r="U37" s="547"/>
      <c r="V37" s="548"/>
      <c r="W37" s="549"/>
    </row>
    <row r="38" spans="2:23" s="1" customFormat="1" ht="17.100000000000001" customHeight="1">
      <c r="B38" s="94" t="s">
        <v>496</v>
      </c>
      <c r="C38" s="95"/>
      <c r="D38" s="550" t="s">
        <v>513</v>
      </c>
      <c r="E38" s="551"/>
      <c r="F38" s="551"/>
      <c r="G38" s="551"/>
      <c r="H38" s="551"/>
      <c r="I38" s="551"/>
      <c r="J38" s="551"/>
      <c r="K38" s="551"/>
      <c r="L38" s="552"/>
      <c r="M38" s="94" t="s">
        <v>496</v>
      </c>
      <c r="N38" s="95"/>
      <c r="O38" s="550"/>
      <c r="P38" s="551"/>
      <c r="Q38" s="551"/>
      <c r="R38" s="551"/>
      <c r="S38" s="551"/>
      <c r="T38" s="551"/>
      <c r="U38" s="551"/>
      <c r="V38" s="551"/>
      <c r="W38" s="552"/>
    </row>
    <row r="39" spans="2:23" ht="15" customHeight="1">
      <c r="B39" s="3"/>
      <c r="C39" s="556" t="s">
        <v>500</v>
      </c>
      <c r="D39" s="557"/>
      <c r="E39" s="557"/>
      <c r="F39" s="557"/>
      <c r="G39" s="557"/>
      <c r="H39" s="557"/>
      <c r="I39" s="557"/>
      <c r="J39" s="557"/>
      <c r="K39" s="557"/>
      <c r="L39" s="557"/>
      <c r="M39" s="3"/>
      <c r="N39" s="558" t="s">
        <v>501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502</v>
      </c>
      <c r="O40" s="3"/>
      <c r="P40" s="3"/>
      <c r="Q40" s="3"/>
      <c r="R40" s="3"/>
      <c r="S40" s="3"/>
      <c r="T40" s="3"/>
      <c r="U40" s="3"/>
      <c r="V40" s="3"/>
      <c r="W40" s="3"/>
    </row>
    <row r="41" spans="2:23" ht="15" customHeight="1">
      <c r="C41" s="558" t="s">
        <v>503</v>
      </c>
      <c r="N41" s="67" t="s">
        <v>504</v>
      </c>
      <c r="O41" s="560"/>
      <c r="P41" s="560"/>
      <c r="Q41" s="560"/>
      <c r="R41" s="560"/>
      <c r="S41" s="560"/>
      <c r="T41" s="560"/>
      <c r="U41" s="560"/>
      <c r="V41" s="560"/>
    </row>
    <row r="42" spans="2:23" ht="15" customHeight="1">
      <c r="C42" s="558" t="s">
        <v>505</v>
      </c>
      <c r="N42" s="67" t="s">
        <v>506</v>
      </c>
      <c r="O42" s="560"/>
      <c r="P42" s="560"/>
      <c r="Q42" s="560"/>
      <c r="R42" s="560"/>
      <c r="S42" s="560"/>
      <c r="T42" s="560"/>
      <c r="U42" s="560"/>
      <c r="V42" s="560"/>
    </row>
    <row r="43" spans="2:23">
      <c r="C43" s="67" t="s">
        <v>507</v>
      </c>
      <c r="N43" s="67" t="s">
        <v>508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75D6E72-6F41-4434-BAB4-A9335BEEE209}">
      <formula1>INDIRECT(D13)</formula1>
    </dataValidation>
    <dataValidation type="list" allowBlank="1" showInputMessage="1" showErrorMessage="1" sqref="D28:E29 D11:E12 O11:P12 O28:P29" xr:uid="{489C259E-0E51-4254-AB5F-91A53056BEAF}">
      <formula1>INDIRECT(D9)</formula1>
    </dataValidation>
    <dataValidation type="list" allowBlank="1" showInputMessage="1" showErrorMessage="1" sqref="E32:E33 E15:E16 P32:P33 P15:P16" xr:uid="{162B0E67-A1ED-4A12-A8BD-DA8AC960242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D4818-284B-4833-9AAE-6E7AA1C64C11}">
  <dimension ref="B1:Y43"/>
  <sheetViews>
    <sheetView showGridLines="0" showZeros="0" view="pageBreakPreview" topLeftCell="A2"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475</v>
      </c>
      <c r="C2" s="283"/>
      <c r="D2" s="283"/>
      <c r="E2" s="283"/>
      <c r="F2" s="283"/>
      <c r="G2" s="283"/>
      <c r="H2" s="283"/>
      <c r="I2" s="283"/>
      <c r="J2" s="283"/>
      <c r="K2" s="283"/>
      <c r="L2" s="283"/>
      <c r="M2" s="283"/>
      <c r="N2" s="283"/>
      <c r="O2" s="283"/>
      <c r="P2" s="283"/>
      <c r="Q2" s="283"/>
      <c r="R2" s="283"/>
      <c r="S2" s="283"/>
      <c r="T2" s="283"/>
      <c r="U2" s="283"/>
      <c r="V2" s="283"/>
      <c r="W2" s="283"/>
      <c r="Y2" s="326" t="s">
        <v>320</v>
      </c>
    </row>
    <row r="3" spans="2:25" s="1" customFormat="1" ht="20.100000000000001" customHeight="1">
      <c r="B3" s="501" t="s">
        <v>8</v>
      </c>
      <c r="C3" s="501"/>
      <c r="D3" s="502" t="s">
        <v>312</v>
      </c>
      <c r="E3" s="502"/>
      <c r="F3" s="502"/>
      <c r="G3" s="502"/>
      <c r="H3" s="287" t="s">
        <v>9</v>
      </c>
      <c r="I3" s="287"/>
      <c r="J3" s="503" t="s">
        <v>313</v>
      </c>
      <c r="K3" s="503"/>
      <c r="L3" s="503"/>
      <c r="M3" s="118" t="s">
        <v>476</v>
      </c>
      <c r="N3" s="118"/>
      <c r="O3" s="118"/>
      <c r="P3" s="473" t="s">
        <v>315</v>
      </c>
      <c r="Q3" s="473"/>
      <c r="R3" s="473"/>
      <c r="S3" s="91" t="s">
        <v>368</v>
      </c>
      <c r="T3" s="93"/>
      <c r="U3" s="504">
        <v>44862</v>
      </c>
      <c r="V3" s="505"/>
      <c r="W3" s="506"/>
      <c r="Y3" s="326" t="s">
        <v>324</v>
      </c>
    </row>
    <row r="4" spans="2:25" s="1" customFormat="1" ht="20.100000000000001" customHeight="1">
      <c r="B4" s="507" t="s">
        <v>0</v>
      </c>
      <c r="C4" s="507"/>
      <c r="D4" s="508" t="s">
        <v>317</v>
      </c>
      <c r="E4" s="508"/>
      <c r="F4" s="508"/>
      <c r="G4" s="508"/>
      <c r="H4" s="309" t="s">
        <v>1</v>
      </c>
      <c r="I4" s="309"/>
      <c r="J4" s="503" t="s">
        <v>314</v>
      </c>
      <c r="K4" s="503"/>
      <c r="L4" s="503"/>
      <c r="M4" s="118" t="s">
        <v>477</v>
      </c>
      <c r="N4" s="118"/>
      <c r="O4" s="118"/>
      <c r="P4" s="473" t="s">
        <v>335</v>
      </c>
      <c r="Q4" s="473"/>
      <c r="R4" s="473"/>
      <c r="S4" s="338"/>
      <c r="T4" s="339"/>
      <c r="U4" s="509"/>
      <c r="V4" s="510"/>
      <c r="W4" s="511"/>
      <c r="Y4" s="326" t="s">
        <v>328</v>
      </c>
    </row>
    <row r="5" spans="2:25" s="1" customFormat="1" ht="20.100000000000001" customHeight="1">
      <c r="B5" s="362" t="s">
        <v>478</v>
      </c>
      <c r="C5" s="359" t="s">
        <v>479</v>
      </c>
      <c r="D5" s="512">
        <v>5</v>
      </c>
      <c r="E5" s="513"/>
      <c r="F5" s="514"/>
      <c r="G5" s="515"/>
      <c r="H5" s="515"/>
      <c r="I5" s="515"/>
      <c r="J5" s="515"/>
      <c r="K5" s="515"/>
      <c r="L5" s="515"/>
      <c r="M5" s="294" t="s">
        <v>478</v>
      </c>
      <c r="N5" s="347" t="s">
        <v>479</v>
      </c>
      <c r="O5" s="512"/>
      <c r="P5" s="513"/>
      <c r="Q5" s="516"/>
      <c r="R5" s="517"/>
      <c r="S5" s="517"/>
      <c r="T5" s="517"/>
      <c r="U5" s="517"/>
      <c r="V5" s="517"/>
      <c r="W5" s="518"/>
      <c r="Y5" s="326" t="s">
        <v>332</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480</v>
      </c>
      <c r="D7" s="522">
        <v>1</v>
      </c>
      <c r="E7" s="523"/>
      <c r="F7" s="514"/>
      <c r="G7" s="515"/>
      <c r="H7" s="515"/>
      <c r="I7" s="515"/>
      <c r="J7" s="515"/>
      <c r="K7" s="515"/>
      <c r="L7" s="515"/>
      <c r="M7" s="362"/>
      <c r="N7" s="347" t="s">
        <v>480</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481</v>
      </c>
      <c r="C9" s="346" t="s">
        <v>482</v>
      </c>
      <c r="D9" s="526" t="s">
        <v>281</v>
      </c>
      <c r="E9" s="527"/>
      <c r="F9" s="514"/>
      <c r="G9" s="515"/>
      <c r="H9" s="515"/>
      <c r="I9" s="515"/>
      <c r="J9" s="515"/>
      <c r="K9" s="515"/>
      <c r="L9" s="515"/>
      <c r="M9" s="346" t="s">
        <v>481</v>
      </c>
      <c r="N9" s="346" t="s">
        <v>482</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483</v>
      </c>
      <c r="D11" s="526" t="s">
        <v>244</v>
      </c>
      <c r="E11" s="527"/>
      <c r="F11" s="514"/>
      <c r="G11" s="515"/>
      <c r="H11" s="515"/>
      <c r="I11" s="515"/>
      <c r="J11" s="515"/>
      <c r="K11" s="515"/>
      <c r="L11" s="515"/>
      <c r="M11" s="346"/>
      <c r="N11" s="346" t="s">
        <v>483</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484</v>
      </c>
      <c r="C13" s="108"/>
      <c r="D13" s="530" t="s">
        <v>143</v>
      </c>
      <c r="E13" s="531"/>
      <c r="F13" s="514"/>
      <c r="G13" s="515"/>
      <c r="H13" s="515"/>
      <c r="I13" s="515"/>
      <c r="J13" s="515"/>
      <c r="K13" s="515"/>
      <c r="L13" s="515"/>
      <c r="M13" s="106" t="s">
        <v>484</v>
      </c>
      <c r="N13" s="108"/>
      <c r="O13" s="530"/>
      <c r="P13" s="531"/>
      <c r="Q13" s="514"/>
      <c r="R13" s="515"/>
      <c r="S13" s="515"/>
      <c r="T13" s="515"/>
      <c r="U13" s="515"/>
      <c r="V13" s="515"/>
      <c r="W13" s="521"/>
    </row>
    <row r="14" spans="2:25" s="1" customFormat="1" ht="17.100000000000001" customHeight="1">
      <c r="B14" s="106" t="s">
        <v>485</v>
      </c>
      <c r="C14" s="108"/>
      <c r="D14" s="530" t="s">
        <v>279</v>
      </c>
      <c r="E14" s="531"/>
      <c r="F14" s="514"/>
      <c r="G14" s="515"/>
      <c r="H14" s="515"/>
      <c r="I14" s="515"/>
      <c r="J14" s="515"/>
      <c r="K14" s="515"/>
      <c r="L14" s="515"/>
      <c r="M14" s="106" t="s">
        <v>485</v>
      </c>
      <c r="N14" s="108"/>
      <c r="O14" s="530"/>
      <c r="P14" s="531"/>
      <c r="Q14" s="514"/>
      <c r="R14" s="515"/>
      <c r="S14" s="515"/>
      <c r="T14" s="515"/>
      <c r="U14" s="515"/>
      <c r="V14" s="515"/>
      <c r="W14" s="521"/>
    </row>
    <row r="15" spans="2:25" s="1" customFormat="1" ht="17.100000000000001" customHeight="1">
      <c r="B15" s="91" t="s">
        <v>486</v>
      </c>
      <c r="C15" s="532" t="s">
        <v>393</v>
      </c>
      <c r="D15" s="533"/>
      <c r="E15" s="534" t="s">
        <v>291</v>
      </c>
      <c r="F15" s="514"/>
      <c r="G15" s="515"/>
      <c r="H15" s="515"/>
      <c r="I15" s="515"/>
      <c r="J15" s="515"/>
      <c r="K15" s="515"/>
      <c r="L15" s="515"/>
      <c r="M15" s="91" t="s">
        <v>486</v>
      </c>
      <c r="N15" s="532" t="s">
        <v>393</v>
      </c>
      <c r="O15" s="533"/>
      <c r="P15" s="534"/>
      <c r="Q15" s="514"/>
      <c r="R15" s="515"/>
      <c r="S15" s="515"/>
      <c r="T15" s="515"/>
      <c r="U15" s="515"/>
      <c r="V15" s="515"/>
      <c r="W15" s="521"/>
    </row>
    <row r="16" spans="2:25" s="1" customFormat="1" ht="17.100000000000001" customHeight="1">
      <c r="B16" s="94"/>
      <c r="C16" s="532" t="s">
        <v>394</v>
      </c>
      <c r="D16" s="533"/>
      <c r="E16" s="71" t="s">
        <v>320</v>
      </c>
      <c r="F16" s="535"/>
      <c r="G16" s="536"/>
      <c r="H16" s="536"/>
      <c r="I16" s="536"/>
      <c r="J16" s="536"/>
      <c r="K16" s="536"/>
      <c r="L16" s="536"/>
      <c r="M16" s="94"/>
      <c r="N16" s="532" t="s">
        <v>394</v>
      </c>
      <c r="O16" s="533"/>
      <c r="P16" s="71"/>
      <c r="Q16" s="535"/>
      <c r="R16" s="536"/>
      <c r="S16" s="536"/>
      <c r="T16" s="536"/>
      <c r="U16" s="536"/>
      <c r="V16" s="536"/>
      <c r="W16" s="537"/>
    </row>
    <row r="17" spans="2:23" s="1" customFormat="1" ht="17.100000000000001" customHeight="1">
      <c r="B17" s="106" t="s">
        <v>384</v>
      </c>
      <c r="C17" s="107"/>
      <c r="D17" s="108"/>
      <c r="E17" s="83" t="s">
        <v>514</v>
      </c>
      <c r="F17" s="538"/>
      <c r="G17" s="538"/>
      <c r="H17" s="538"/>
      <c r="I17" s="538"/>
      <c r="J17" s="538"/>
      <c r="K17" s="538"/>
      <c r="L17" s="539"/>
      <c r="M17" s="106" t="s">
        <v>384</v>
      </c>
      <c r="N17" s="107"/>
      <c r="O17" s="108"/>
      <c r="P17" s="83"/>
      <c r="Q17" s="538"/>
      <c r="R17" s="538"/>
      <c r="S17" s="538"/>
      <c r="T17" s="538"/>
      <c r="U17" s="538"/>
      <c r="V17" s="538"/>
      <c r="W17" s="539"/>
    </row>
    <row r="18" spans="2:23" s="1" customFormat="1" ht="17.100000000000001" customHeight="1">
      <c r="B18" s="106" t="s">
        <v>489</v>
      </c>
      <c r="C18" s="107"/>
      <c r="D18" s="108"/>
      <c r="E18" s="540" t="s">
        <v>515</v>
      </c>
      <c r="F18" s="541"/>
      <c r="G18" s="541"/>
      <c r="H18" s="541"/>
      <c r="I18" s="541"/>
      <c r="J18" s="541"/>
      <c r="K18" s="541"/>
      <c r="L18" s="542"/>
      <c r="M18" s="106" t="s">
        <v>489</v>
      </c>
      <c r="N18" s="107"/>
      <c r="O18" s="108"/>
      <c r="P18" s="540"/>
      <c r="Q18" s="541"/>
      <c r="R18" s="541"/>
      <c r="S18" s="541"/>
      <c r="T18" s="541"/>
      <c r="U18" s="541"/>
      <c r="V18" s="541"/>
      <c r="W18" s="542"/>
    </row>
    <row r="19" spans="2:23" s="1" customFormat="1" ht="17.100000000000001" customHeight="1">
      <c r="B19" s="106" t="s">
        <v>492</v>
      </c>
      <c r="C19" s="107"/>
      <c r="D19" s="108"/>
      <c r="E19" s="540" t="s">
        <v>493</v>
      </c>
      <c r="F19" s="541"/>
      <c r="G19" s="541"/>
      <c r="H19" s="543"/>
      <c r="I19" s="543"/>
      <c r="J19" s="543"/>
      <c r="K19" s="543"/>
      <c r="L19" s="544"/>
      <c r="M19" s="106" t="s">
        <v>492</v>
      </c>
      <c r="N19" s="107"/>
      <c r="O19" s="108"/>
      <c r="P19" s="540"/>
      <c r="Q19" s="541"/>
      <c r="R19" s="541"/>
      <c r="S19" s="543"/>
      <c r="T19" s="543"/>
      <c r="U19" s="543"/>
      <c r="V19" s="543"/>
      <c r="W19" s="544"/>
    </row>
    <row r="20" spans="2:23" s="1" customFormat="1" ht="17.100000000000001" customHeight="1">
      <c r="B20" s="106" t="s">
        <v>494</v>
      </c>
      <c r="C20" s="107"/>
      <c r="D20" s="108"/>
      <c r="E20" s="540" t="s">
        <v>418</v>
      </c>
      <c r="F20" s="541"/>
      <c r="G20" s="541"/>
      <c r="H20" s="545" t="s">
        <v>495</v>
      </c>
      <c r="I20" s="546"/>
      <c r="J20" s="547" t="s">
        <v>493</v>
      </c>
      <c r="K20" s="548"/>
      <c r="L20" s="549"/>
      <c r="M20" s="106" t="s">
        <v>494</v>
      </c>
      <c r="N20" s="107"/>
      <c r="O20" s="108"/>
      <c r="P20" s="540"/>
      <c r="Q20" s="541"/>
      <c r="R20" s="541"/>
      <c r="S20" s="545" t="s">
        <v>495</v>
      </c>
      <c r="T20" s="546"/>
      <c r="U20" s="547"/>
      <c r="V20" s="548"/>
      <c r="W20" s="549"/>
    </row>
    <row r="21" spans="2:23" s="1" customFormat="1" ht="17.100000000000001" customHeight="1">
      <c r="B21" s="106" t="s">
        <v>496</v>
      </c>
      <c r="C21" s="107"/>
      <c r="D21" s="550" t="s">
        <v>493</v>
      </c>
      <c r="E21" s="551"/>
      <c r="F21" s="551"/>
      <c r="G21" s="551"/>
      <c r="H21" s="551"/>
      <c r="I21" s="551"/>
      <c r="J21" s="551"/>
      <c r="K21" s="551"/>
      <c r="L21" s="552"/>
      <c r="M21" s="553" t="s">
        <v>496</v>
      </c>
      <c r="N21" s="554"/>
      <c r="O21" s="550"/>
      <c r="P21" s="551"/>
      <c r="Q21" s="551"/>
      <c r="R21" s="551"/>
      <c r="S21" s="551"/>
      <c r="T21" s="551"/>
      <c r="U21" s="551"/>
      <c r="V21" s="551"/>
      <c r="W21" s="552"/>
    </row>
    <row r="22" spans="2:23" s="1" customFormat="1" ht="20.100000000000001" customHeight="1">
      <c r="B22" s="362" t="s">
        <v>478</v>
      </c>
      <c r="C22" s="359" t="s">
        <v>479</v>
      </c>
      <c r="D22" s="512"/>
      <c r="E22" s="513"/>
      <c r="F22" s="514"/>
      <c r="G22" s="515"/>
      <c r="H22" s="515"/>
      <c r="I22" s="515"/>
      <c r="J22" s="515"/>
      <c r="K22" s="515"/>
      <c r="L22" s="515"/>
      <c r="M22" s="362" t="s">
        <v>478</v>
      </c>
      <c r="N22" s="359" t="s">
        <v>479</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480</v>
      </c>
      <c r="D24" s="522"/>
      <c r="E24" s="523"/>
      <c r="F24" s="514"/>
      <c r="G24" s="515"/>
      <c r="H24" s="515"/>
      <c r="I24" s="515"/>
      <c r="J24" s="515"/>
      <c r="K24" s="515"/>
      <c r="L24" s="515"/>
      <c r="M24" s="362"/>
      <c r="N24" s="347" t="s">
        <v>480</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481</v>
      </c>
      <c r="C26" s="346" t="s">
        <v>482</v>
      </c>
      <c r="D26" s="526"/>
      <c r="E26" s="527"/>
      <c r="F26" s="514"/>
      <c r="G26" s="515"/>
      <c r="H26" s="515"/>
      <c r="I26" s="515"/>
      <c r="J26" s="515"/>
      <c r="K26" s="515"/>
      <c r="L26" s="515"/>
      <c r="M26" s="346" t="s">
        <v>481</v>
      </c>
      <c r="N26" s="346" t="s">
        <v>482</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483</v>
      </c>
      <c r="D28" s="526"/>
      <c r="E28" s="527"/>
      <c r="F28" s="514"/>
      <c r="G28" s="515"/>
      <c r="H28" s="515"/>
      <c r="I28" s="515"/>
      <c r="J28" s="515"/>
      <c r="K28" s="515"/>
      <c r="L28" s="515"/>
      <c r="M28" s="346"/>
      <c r="N28" s="346" t="s">
        <v>483</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484</v>
      </c>
      <c r="C30" s="108"/>
      <c r="D30" s="530"/>
      <c r="E30" s="531"/>
      <c r="F30" s="514"/>
      <c r="G30" s="515"/>
      <c r="H30" s="515"/>
      <c r="I30" s="515"/>
      <c r="J30" s="515"/>
      <c r="K30" s="515"/>
      <c r="L30" s="515"/>
      <c r="M30" s="106" t="s">
        <v>484</v>
      </c>
      <c r="N30" s="108"/>
      <c r="O30" s="530"/>
      <c r="P30" s="531"/>
      <c r="Q30" s="514"/>
      <c r="R30" s="515"/>
      <c r="S30" s="515"/>
      <c r="T30" s="515"/>
      <c r="U30" s="515"/>
      <c r="V30" s="515"/>
      <c r="W30" s="521"/>
    </row>
    <row r="31" spans="2:23" s="1" customFormat="1" ht="17.100000000000001" customHeight="1">
      <c r="B31" s="106" t="s">
        <v>485</v>
      </c>
      <c r="C31" s="108"/>
      <c r="D31" s="530"/>
      <c r="E31" s="531"/>
      <c r="F31" s="514"/>
      <c r="G31" s="515"/>
      <c r="H31" s="515"/>
      <c r="I31" s="515"/>
      <c r="J31" s="515"/>
      <c r="K31" s="515"/>
      <c r="L31" s="515"/>
      <c r="M31" s="106" t="s">
        <v>485</v>
      </c>
      <c r="N31" s="108"/>
      <c r="O31" s="530"/>
      <c r="P31" s="531"/>
      <c r="Q31" s="514"/>
      <c r="R31" s="515"/>
      <c r="S31" s="515"/>
      <c r="T31" s="515"/>
      <c r="U31" s="515"/>
      <c r="V31" s="515"/>
      <c r="W31" s="521"/>
    </row>
    <row r="32" spans="2:23" s="1" customFormat="1" ht="17.100000000000001" customHeight="1">
      <c r="B32" s="91" t="s">
        <v>486</v>
      </c>
      <c r="C32" s="532" t="s">
        <v>393</v>
      </c>
      <c r="D32" s="533"/>
      <c r="E32" s="534"/>
      <c r="F32" s="514"/>
      <c r="G32" s="515"/>
      <c r="H32" s="515"/>
      <c r="I32" s="515"/>
      <c r="J32" s="515"/>
      <c r="K32" s="515"/>
      <c r="L32" s="515"/>
      <c r="M32" s="91" t="s">
        <v>486</v>
      </c>
      <c r="N32" s="532" t="s">
        <v>393</v>
      </c>
      <c r="O32" s="533"/>
      <c r="P32" s="71"/>
      <c r="Q32" s="514"/>
      <c r="R32" s="515"/>
      <c r="S32" s="515"/>
      <c r="T32" s="515"/>
      <c r="U32" s="515"/>
      <c r="V32" s="515"/>
      <c r="W32" s="521"/>
    </row>
    <row r="33" spans="2:23" s="1" customFormat="1" ht="17.100000000000001" customHeight="1">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c r="B35" s="106" t="s">
        <v>489</v>
      </c>
      <c r="C35" s="107"/>
      <c r="D35" s="108"/>
      <c r="E35" s="540"/>
      <c r="F35" s="541"/>
      <c r="G35" s="541"/>
      <c r="H35" s="541"/>
      <c r="I35" s="541"/>
      <c r="J35" s="541"/>
      <c r="K35" s="541"/>
      <c r="L35" s="542"/>
      <c r="M35" s="106" t="s">
        <v>489</v>
      </c>
      <c r="N35" s="107"/>
      <c r="O35" s="108"/>
      <c r="P35" s="540"/>
      <c r="Q35" s="541"/>
      <c r="R35" s="541"/>
      <c r="S35" s="541"/>
      <c r="T35" s="541"/>
      <c r="U35" s="541"/>
      <c r="V35" s="541"/>
      <c r="W35" s="542"/>
    </row>
    <row r="36" spans="2:23" s="1" customFormat="1" ht="17.100000000000001" customHeight="1">
      <c r="B36" s="106" t="s">
        <v>492</v>
      </c>
      <c r="C36" s="107"/>
      <c r="D36" s="108"/>
      <c r="E36" s="540"/>
      <c r="F36" s="541"/>
      <c r="G36" s="541"/>
      <c r="H36" s="543"/>
      <c r="I36" s="543"/>
      <c r="J36" s="543"/>
      <c r="K36" s="543"/>
      <c r="L36" s="544"/>
      <c r="M36" s="106" t="s">
        <v>492</v>
      </c>
      <c r="N36" s="107"/>
      <c r="O36" s="108"/>
      <c r="P36" s="540"/>
      <c r="Q36" s="541"/>
      <c r="R36" s="541"/>
      <c r="S36" s="543"/>
      <c r="T36" s="543"/>
      <c r="U36" s="543"/>
      <c r="V36" s="543"/>
      <c r="W36" s="544"/>
    </row>
    <row r="37" spans="2:23" s="1" customFormat="1" ht="17.100000000000001" customHeight="1">
      <c r="B37" s="106" t="s">
        <v>494</v>
      </c>
      <c r="C37" s="107"/>
      <c r="D37" s="108"/>
      <c r="E37" s="540"/>
      <c r="F37" s="541"/>
      <c r="G37" s="541"/>
      <c r="H37" s="545" t="s">
        <v>495</v>
      </c>
      <c r="I37" s="546"/>
      <c r="J37" s="547"/>
      <c r="K37" s="548"/>
      <c r="L37" s="549"/>
      <c r="M37" s="106" t="s">
        <v>494</v>
      </c>
      <c r="N37" s="107"/>
      <c r="O37" s="108"/>
      <c r="P37" s="540"/>
      <c r="Q37" s="541"/>
      <c r="R37" s="541"/>
      <c r="S37" s="545" t="s">
        <v>495</v>
      </c>
      <c r="T37" s="546"/>
      <c r="U37" s="547"/>
      <c r="V37" s="548"/>
      <c r="W37" s="549"/>
    </row>
    <row r="38" spans="2:23" s="1" customFormat="1" ht="17.100000000000001" customHeight="1">
      <c r="B38" s="94" t="s">
        <v>496</v>
      </c>
      <c r="C38" s="95"/>
      <c r="D38" s="550"/>
      <c r="E38" s="551"/>
      <c r="F38" s="551"/>
      <c r="G38" s="551"/>
      <c r="H38" s="551"/>
      <c r="I38" s="551"/>
      <c r="J38" s="551"/>
      <c r="K38" s="551"/>
      <c r="L38" s="552"/>
      <c r="M38" s="94" t="s">
        <v>496</v>
      </c>
      <c r="N38" s="95"/>
      <c r="O38" s="550"/>
      <c r="P38" s="551"/>
      <c r="Q38" s="551"/>
      <c r="R38" s="551"/>
      <c r="S38" s="551"/>
      <c r="T38" s="551"/>
      <c r="U38" s="551"/>
      <c r="V38" s="551"/>
      <c r="W38" s="552"/>
    </row>
    <row r="39" spans="2:23" ht="15" customHeight="1">
      <c r="B39" s="3"/>
      <c r="C39" s="556" t="s">
        <v>500</v>
      </c>
      <c r="D39" s="557"/>
      <c r="E39" s="557"/>
      <c r="F39" s="557"/>
      <c r="G39" s="557"/>
      <c r="H39" s="557"/>
      <c r="I39" s="557"/>
      <c r="J39" s="557"/>
      <c r="K39" s="557"/>
      <c r="L39" s="557"/>
      <c r="M39" s="3"/>
      <c r="N39" s="558" t="s">
        <v>501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502</v>
      </c>
      <c r="O40" s="3"/>
      <c r="P40" s="3"/>
      <c r="Q40" s="3"/>
      <c r="R40" s="3"/>
      <c r="S40" s="3"/>
      <c r="T40" s="3"/>
      <c r="U40" s="3"/>
      <c r="V40" s="3"/>
      <c r="W40" s="3"/>
    </row>
    <row r="41" spans="2:23" ht="15" customHeight="1">
      <c r="C41" s="558" t="s">
        <v>503</v>
      </c>
      <c r="N41" s="67" t="s">
        <v>504</v>
      </c>
      <c r="O41" s="560"/>
      <c r="P41" s="560"/>
      <c r="Q41" s="560"/>
      <c r="R41" s="560"/>
      <c r="S41" s="560"/>
      <c r="T41" s="560"/>
      <c r="U41" s="560"/>
      <c r="V41" s="560"/>
    </row>
    <row r="42" spans="2:23" ht="15" customHeight="1">
      <c r="C42" s="558" t="s">
        <v>505</v>
      </c>
      <c r="N42" s="67" t="s">
        <v>506</v>
      </c>
      <c r="O42" s="560"/>
      <c r="P42" s="560"/>
      <c r="Q42" s="560"/>
      <c r="R42" s="560"/>
      <c r="S42" s="560"/>
      <c r="T42" s="560"/>
      <c r="U42" s="560"/>
      <c r="V42" s="560"/>
    </row>
    <row r="43" spans="2:23">
      <c r="C43" s="67" t="s">
        <v>507</v>
      </c>
      <c r="N43" s="67" t="s">
        <v>508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5AE8964-0BA5-48C6-B6B0-2045F8CA247E}">
      <formula1>INDIRECT(D13)</formula1>
    </dataValidation>
    <dataValidation type="list" allowBlank="1" showInputMessage="1" showErrorMessage="1" sqref="D28:E29 D11:E12 O11:P12 O28:P29" xr:uid="{6DE93CAF-3FDD-4C78-9B08-DC08B45AE539}">
      <formula1>INDIRECT(D9)</formula1>
    </dataValidation>
    <dataValidation type="list" allowBlank="1" showInputMessage="1" showErrorMessage="1" sqref="E32:E33 E15:E16 P32:P33 P15:P16" xr:uid="{6B27445E-39C8-4AF7-B5DD-C159CD5BFDC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BAA2F-5B57-4747-83D5-C35D9C2E3F33}">
  <dimension ref="B1:Y43"/>
  <sheetViews>
    <sheetView showGridLines="0" showZeros="0" view="pageBreakPreview" topLeftCell="A2"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475</v>
      </c>
      <c r="C2" s="283"/>
      <c r="D2" s="283"/>
      <c r="E2" s="283"/>
      <c r="F2" s="283"/>
      <c r="G2" s="283"/>
      <c r="H2" s="283"/>
      <c r="I2" s="283"/>
      <c r="J2" s="283"/>
      <c r="K2" s="283"/>
      <c r="L2" s="283"/>
      <c r="M2" s="283"/>
      <c r="N2" s="283"/>
      <c r="O2" s="283"/>
      <c r="P2" s="283"/>
      <c r="Q2" s="283"/>
      <c r="R2" s="283"/>
      <c r="S2" s="283"/>
      <c r="T2" s="283"/>
      <c r="U2" s="283"/>
      <c r="V2" s="283"/>
      <c r="W2" s="283"/>
      <c r="Y2" s="326" t="s">
        <v>320</v>
      </c>
    </row>
    <row r="3" spans="2:25" s="1" customFormat="1" ht="20.100000000000001" customHeight="1">
      <c r="B3" s="501" t="s">
        <v>8</v>
      </c>
      <c r="C3" s="501"/>
      <c r="D3" s="502" t="s">
        <v>312</v>
      </c>
      <c r="E3" s="502"/>
      <c r="F3" s="502"/>
      <c r="G3" s="502"/>
      <c r="H3" s="287" t="s">
        <v>9</v>
      </c>
      <c r="I3" s="287"/>
      <c r="J3" s="503" t="s">
        <v>313</v>
      </c>
      <c r="K3" s="503"/>
      <c r="L3" s="503"/>
      <c r="M3" s="118" t="s">
        <v>476</v>
      </c>
      <c r="N3" s="118"/>
      <c r="O3" s="118"/>
      <c r="P3" s="473" t="s">
        <v>315</v>
      </c>
      <c r="Q3" s="473"/>
      <c r="R3" s="473"/>
      <c r="S3" s="91" t="s">
        <v>368</v>
      </c>
      <c r="T3" s="93"/>
      <c r="U3" s="504">
        <v>44862</v>
      </c>
      <c r="V3" s="505"/>
      <c r="W3" s="506"/>
      <c r="Y3" s="326" t="s">
        <v>324</v>
      </c>
    </row>
    <row r="4" spans="2:25" s="1" customFormat="1" ht="20.100000000000001" customHeight="1">
      <c r="B4" s="507" t="s">
        <v>0</v>
      </c>
      <c r="C4" s="507"/>
      <c r="D4" s="508" t="s">
        <v>317</v>
      </c>
      <c r="E4" s="508"/>
      <c r="F4" s="508"/>
      <c r="G4" s="508"/>
      <c r="H4" s="309" t="s">
        <v>1</v>
      </c>
      <c r="I4" s="309"/>
      <c r="J4" s="503" t="s">
        <v>314</v>
      </c>
      <c r="K4" s="503"/>
      <c r="L4" s="503"/>
      <c r="M4" s="118" t="s">
        <v>477</v>
      </c>
      <c r="N4" s="118"/>
      <c r="O4" s="118"/>
      <c r="P4" s="473" t="s">
        <v>335</v>
      </c>
      <c r="Q4" s="473"/>
      <c r="R4" s="473"/>
      <c r="S4" s="338"/>
      <c r="T4" s="339"/>
      <c r="U4" s="509"/>
      <c r="V4" s="510"/>
      <c r="W4" s="511"/>
      <c r="Y4" s="326" t="s">
        <v>328</v>
      </c>
    </row>
    <row r="5" spans="2:25" s="1" customFormat="1" ht="20.100000000000001" customHeight="1">
      <c r="B5" s="362" t="s">
        <v>478</v>
      </c>
      <c r="C5" s="359" t="s">
        <v>479</v>
      </c>
      <c r="D5" s="512">
        <v>9</v>
      </c>
      <c r="E5" s="513"/>
      <c r="F5" s="514"/>
      <c r="G5" s="515"/>
      <c r="H5" s="515"/>
      <c r="I5" s="515"/>
      <c r="J5" s="515"/>
      <c r="K5" s="515"/>
      <c r="L5" s="515"/>
      <c r="M5" s="294" t="s">
        <v>478</v>
      </c>
      <c r="N5" s="347" t="s">
        <v>479</v>
      </c>
      <c r="O5" s="512">
        <v>9</v>
      </c>
      <c r="P5" s="513"/>
      <c r="Q5" s="516"/>
      <c r="R5" s="517"/>
      <c r="S5" s="517"/>
      <c r="T5" s="517"/>
      <c r="U5" s="517"/>
      <c r="V5" s="517"/>
      <c r="W5" s="518"/>
      <c r="Y5" s="326" t="s">
        <v>332</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480</v>
      </c>
      <c r="D7" s="522">
        <v>1</v>
      </c>
      <c r="E7" s="523"/>
      <c r="F7" s="514"/>
      <c r="G7" s="515"/>
      <c r="H7" s="515"/>
      <c r="I7" s="515"/>
      <c r="J7" s="515"/>
      <c r="K7" s="515"/>
      <c r="L7" s="515"/>
      <c r="M7" s="362"/>
      <c r="N7" s="347" t="s">
        <v>480</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481</v>
      </c>
      <c r="C9" s="346" t="s">
        <v>482</v>
      </c>
      <c r="D9" s="526" t="s">
        <v>281</v>
      </c>
      <c r="E9" s="527"/>
      <c r="F9" s="514"/>
      <c r="G9" s="515"/>
      <c r="H9" s="515"/>
      <c r="I9" s="515"/>
      <c r="J9" s="515"/>
      <c r="K9" s="515"/>
      <c r="L9" s="515"/>
      <c r="M9" s="346" t="s">
        <v>481</v>
      </c>
      <c r="N9" s="346" t="s">
        <v>482</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483</v>
      </c>
      <c r="D11" s="526" t="s">
        <v>244</v>
      </c>
      <c r="E11" s="527"/>
      <c r="F11" s="514"/>
      <c r="G11" s="515"/>
      <c r="H11" s="515"/>
      <c r="I11" s="515"/>
      <c r="J11" s="515"/>
      <c r="K11" s="515"/>
      <c r="L11" s="515"/>
      <c r="M11" s="346"/>
      <c r="N11" s="346" t="s">
        <v>483</v>
      </c>
      <c r="O11" s="526" t="s">
        <v>244</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484</v>
      </c>
      <c r="C13" s="108"/>
      <c r="D13" s="530" t="s">
        <v>143</v>
      </c>
      <c r="E13" s="531"/>
      <c r="F13" s="514"/>
      <c r="G13" s="515"/>
      <c r="H13" s="515"/>
      <c r="I13" s="515"/>
      <c r="J13" s="515"/>
      <c r="K13" s="515"/>
      <c r="L13" s="515"/>
      <c r="M13" s="106" t="s">
        <v>484</v>
      </c>
      <c r="N13" s="108"/>
      <c r="O13" s="530" t="s">
        <v>143</v>
      </c>
      <c r="P13" s="531"/>
      <c r="Q13" s="514"/>
      <c r="R13" s="515"/>
      <c r="S13" s="515"/>
      <c r="T13" s="515"/>
      <c r="U13" s="515"/>
      <c r="V13" s="515"/>
      <c r="W13" s="521"/>
    </row>
    <row r="14" spans="2:25" s="1" customFormat="1" ht="17.100000000000001" customHeight="1">
      <c r="B14" s="106" t="s">
        <v>485</v>
      </c>
      <c r="C14" s="108"/>
      <c r="D14" s="530" t="s">
        <v>279</v>
      </c>
      <c r="E14" s="531"/>
      <c r="F14" s="514"/>
      <c r="G14" s="515"/>
      <c r="H14" s="515"/>
      <c r="I14" s="515"/>
      <c r="J14" s="515"/>
      <c r="K14" s="515"/>
      <c r="L14" s="515"/>
      <c r="M14" s="106" t="s">
        <v>485</v>
      </c>
      <c r="N14" s="108"/>
      <c r="O14" s="530" t="s">
        <v>279</v>
      </c>
      <c r="P14" s="531"/>
      <c r="Q14" s="514"/>
      <c r="R14" s="515"/>
      <c r="S14" s="515"/>
      <c r="T14" s="515"/>
      <c r="U14" s="515"/>
      <c r="V14" s="515"/>
      <c r="W14" s="521"/>
    </row>
    <row r="15" spans="2:25" s="1" customFormat="1" ht="17.100000000000001" customHeight="1">
      <c r="B15" s="91" t="s">
        <v>486</v>
      </c>
      <c r="C15" s="532" t="s">
        <v>393</v>
      </c>
      <c r="D15" s="533"/>
      <c r="E15" s="534" t="s">
        <v>291</v>
      </c>
      <c r="F15" s="514"/>
      <c r="G15" s="515"/>
      <c r="H15" s="515"/>
      <c r="I15" s="515"/>
      <c r="J15" s="515"/>
      <c r="K15" s="515"/>
      <c r="L15" s="515"/>
      <c r="M15" s="91" t="s">
        <v>486</v>
      </c>
      <c r="N15" s="532" t="s">
        <v>393</v>
      </c>
      <c r="O15" s="533"/>
      <c r="P15" s="534" t="s">
        <v>291</v>
      </c>
      <c r="Q15" s="514"/>
      <c r="R15" s="515"/>
      <c r="S15" s="515"/>
      <c r="T15" s="515"/>
      <c r="U15" s="515"/>
      <c r="V15" s="515"/>
      <c r="W15" s="521"/>
    </row>
    <row r="16" spans="2:25" s="1" customFormat="1" ht="17.100000000000001" customHeight="1">
      <c r="B16" s="94"/>
      <c r="C16" s="532" t="s">
        <v>394</v>
      </c>
      <c r="D16" s="533"/>
      <c r="E16" s="71" t="s">
        <v>320</v>
      </c>
      <c r="F16" s="535"/>
      <c r="G16" s="536"/>
      <c r="H16" s="536"/>
      <c r="I16" s="536"/>
      <c r="J16" s="536"/>
      <c r="K16" s="536"/>
      <c r="L16" s="536"/>
      <c r="M16" s="94"/>
      <c r="N16" s="532" t="s">
        <v>394</v>
      </c>
      <c r="O16" s="533"/>
      <c r="P16" s="71" t="s">
        <v>320</v>
      </c>
      <c r="Q16" s="535"/>
      <c r="R16" s="536"/>
      <c r="S16" s="536"/>
      <c r="T16" s="536"/>
      <c r="U16" s="536"/>
      <c r="V16" s="536"/>
      <c r="W16" s="537"/>
    </row>
    <row r="17" spans="2:23" s="1" customFormat="1" ht="17.100000000000001" customHeight="1">
      <c r="B17" s="106" t="s">
        <v>384</v>
      </c>
      <c r="C17" s="107"/>
      <c r="D17" s="108"/>
      <c r="E17" s="83" t="s">
        <v>516</v>
      </c>
      <c r="F17" s="538"/>
      <c r="G17" s="538"/>
      <c r="H17" s="538"/>
      <c r="I17" s="538"/>
      <c r="J17" s="538"/>
      <c r="K17" s="538"/>
      <c r="L17" s="539"/>
      <c r="M17" s="106" t="s">
        <v>384</v>
      </c>
      <c r="N17" s="107"/>
      <c r="O17" s="108"/>
      <c r="P17" s="83" t="s">
        <v>488</v>
      </c>
      <c r="Q17" s="538"/>
      <c r="R17" s="538"/>
      <c r="S17" s="538"/>
      <c r="T17" s="538"/>
      <c r="U17" s="538"/>
      <c r="V17" s="538"/>
      <c r="W17" s="539"/>
    </row>
    <row r="18" spans="2:23" s="1" customFormat="1" ht="17.100000000000001" customHeight="1">
      <c r="B18" s="106" t="s">
        <v>489</v>
      </c>
      <c r="C18" s="107"/>
      <c r="D18" s="108"/>
      <c r="E18" s="540" t="s">
        <v>517</v>
      </c>
      <c r="F18" s="541"/>
      <c r="G18" s="541"/>
      <c r="H18" s="541"/>
      <c r="I18" s="541"/>
      <c r="J18" s="541"/>
      <c r="K18" s="541"/>
      <c r="L18" s="542"/>
      <c r="M18" s="106" t="s">
        <v>489</v>
      </c>
      <c r="N18" s="107"/>
      <c r="O18" s="108"/>
      <c r="P18" s="540" t="s">
        <v>491</v>
      </c>
      <c r="Q18" s="541"/>
      <c r="R18" s="541"/>
      <c r="S18" s="541"/>
      <c r="T18" s="541"/>
      <c r="U18" s="541"/>
      <c r="V18" s="541"/>
      <c r="W18" s="542"/>
    </row>
    <row r="19" spans="2:23" s="1" customFormat="1" ht="17.100000000000001" customHeight="1">
      <c r="B19" s="106" t="s">
        <v>492</v>
      </c>
      <c r="C19" s="107"/>
      <c r="D19" s="108"/>
      <c r="E19" s="540" t="s">
        <v>493</v>
      </c>
      <c r="F19" s="541"/>
      <c r="G19" s="541"/>
      <c r="H19" s="543"/>
      <c r="I19" s="543"/>
      <c r="J19" s="543"/>
      <c r="K19" s="543"/>
      <c r="L19" s="544"/>
      <c r="M19" s="106" t="s">
        <v>492</v>
      </c>
      <c r="N19" s="107"/>
      <c r="O19" s="108"/>
      <c r="P19" s="540" t="s">
        <v>493</v>
      </c>
      <c r="Q19" s="541"/>
      <c r="R19" s="541"/>
      <c r="S19" s="543"/>
      <c r="T19" s="543"/>
      <c r="U19" s="543"/>
      <c r="V19" s="543"/>
      <c r="W19" s="544"/>
    </row>
    <row r="20" spans="2:23" s="1" customFormat="1" ht="17.100000000000001" customHeight="1">
      <c r="B20" s="106" t="s">
        <v>494</v>
      </c>
      <c r="C20" s="107"/>
      <c r="D20" s="108"/>
      <c r="E20" s="540" t="s">
        <v>418</v>
      </c>
      <c r="F20" s="541"/>
      <c r="G20" s="541"/>
      <c r="H20" s="545" t="s">
        <v>495</v>
      </c>
      <c r="I20" s="546"/>
      <c r="J20" s="547" t="s">
        <v>493</v>
      </c>
      <c r="K20" s="548"/>
      <c r="L20" s="549"/>
      <c r="M20" s="106" t="s">
        <v>494</v>
      </c>
      <c r="N20" s="107"/>
      <c r="O20" s="108"/>
      <c r="P20" s="540" t="s">
        <v>418</v>
      </c>
      <c r="Q20" s="541"/>
      <c r="R20" s="541"/>
      <c r="S20" s="545" t="s">
        <v>495</v>
      </c>
      <c r="T20" s="546"/>
      <c r="U20" s="547" t="s">
        <v>493</v>
      </c>
      <c r="V20" s="548"/>
      <c r="W20" s="549"/>
    </row>
    <row r="21" spans="2:23" s="1" customFormat="1" ht="17.100000000000001" customHeight="1">
      <c r="B21" s="106" t="s">
        <v>496</v>
      </c>
      <c r="C21" s="107"/>
      <c r="D21" s="550" t="s">
        <v>493</v>
      </c>
      <c r="E21" s="551"/>
      <c r="F21" s="551"/>
      <c r="G21" s="551"/>
      <c r="H21" s="551"/>
      <c r="I21" s="551"/>
      <c r="J21" s="551"/>
      <c r="K21" s="551"/>
      <c r="L21" s="552"/>
      <c r="M21" s="553" t="s">
        <v>496</v>
      </c>
      <c r="N21" s="554"/>
      <c r="O21" s="550" t="s">
        <v>493</v>
      </c>
      <c r="P21" s="551"/>
      <c r="Q21" s="551"/>
      <c r="R21" s="551"/>
      <c r="S21" s="551"/>
      <c r="T21" s="551"/>
      <c r="U21" s="551"/>
      <c r="V21" s="551"/>
      <c r="W21" s="552"/>
    </row>
    <row r="22" spans="2:23" s="1" customFormat="1" ht="20.100000000000001" customHeight="1">
      <c r="B22" s="362" t="s">
        <v>478</v>
      </c>
      <c r="C22" s="359" t="s">
        <v>479</v>
      </c>
      <c r="D22" s="512"/>
      <c r="E22" s="513"/>
      <c r="F22" s="514"/>
      <c r="G22" s="515"/>
      <c r="H22" s="515"/>
      <c r="I22" s="515"/>
      <c r="J22" s="515"/>
      <c r="K22" s="515"/>
      <c r="L22" s="515"/>
      <c r="M22" s="362" t="s">
        <v>478</v>
      </c>
      <c r="N22" s="359" t="s">
        <v>479</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480</v>
      </c>
      <c r="D24" s="522"/>
      <c r="E24" s="523"/>
      <c r="F24" s="514"/>
      <c r="G24" s="515"/>
      <c r="H24" s="515"/>
      <c r="I24" s="515"/>
      <c r="J24" s="515"/>
      <c r="K24" s="515"/>
      <c r="L24" s="515"/>
      <c r="M24" s="362"/>
      <c r="N24" s="347" t="s">
        <v>480</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481</v>
      </c>
      <c r="C26" s="346" t="s">
        <v>482</v>
      </c>
      <c r="D26" s="526"/>
      <c r="E26" s="527"/>
      <c r="F26" s="514"/>
      <c r="G26" s="515"/>
      <c r="H26" s="515"/>
      <c r="I26" s="515"/>
      <c r="J26" s="515"/>
      <c r="K26" s="515"/>
      <c r="L26" s="515"/>
      <c r="M26" s="346" t="s">
        <v>481</v>
      </c>
      <c r="N26" s="346" t="s">
        <v>482</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483</v>
      </c>
      <c r="D28" s="526"/>
      <c r="E28" s="527"/>
      <c r="F28" s="514"/>
      <c r="G28" s="515"/>
      <c r="H28" s="515"/>
      <c r="I28" s="515"/>
      <c r="J28" s="515"/>
      <c r="K28" s="515"/>
      <c r="L28" s="515"/>
      <c r="M28" s="346"/>
      <c r="N28" s="346" t="s">
        <v>483</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484</v>
      </c>
      <c r="C30" s="108"/>
      <c r="D30" s="530"/>
      <c r="E30" s="531"/>
      <c r="F30" s="514"/>
      <c r="G30" s="515"/>
      <c r="H30" s="515"/>
      <c r="I30" s="515"/>
      <c r="J30" s="515"/>
      <c r="K30" s="515"/>
      <c r="L30" s="515"/>
      <c r="M30" s="106" t="s">
        <v>484</v>
      </c>
      <c r="N30" s="108"/>
      <c r="O30" s="530"/>
      <c r="P30" s="531"/>
      <c r="Q30" s="514"/>
      <c r="R30" s="515"/>
      <c r="S30" s="515"/>
      <c r="T30" s="515"/>
      <c r="U30" s="515"/>
      <c r="V30" s="515"/>
      <c r="W30" s="521"/>
    </row>
    <row r="31" spans="2:23" s="1" customFormat="1" ht="17.100000000000001" customHeight="1">
      <c r="B31" s="106" t="s">
        <v>485</v>
      </c>
      <c r="C31" s="108"/>
      <c r="D31" s="530"/>
      <c r="E31" s="531"/>
      <c r="F31" s="514"/>
      <c r="G31" s="515"/>
      <c r="H31" s="515"/>
      <c r="I31" s="515"/>
      <c r="J31" s="515"/>
      <c r="K31" s="515"/>
      <c r="L31" s="515"/>
      <c r="M31" s="106" t="s">
        <v>485</v>
      </c>
      <c r="N31" s="108"/>
      <c r="O31" s="530"/>
      <c r="P31" s="531"/>
      <c r="Q31" s="514"/>
      <c r="R31" s="515"/>
      <c r="S31" s="515"/>
      <c r="T31" s="515"/>
      <c r="U31" s="515"/>
      <c r="V31" s="515"/>
      <c r="W31" s="521"/>
    </row>
    <row r="32" spans="2:23" s="1" customFormat="1" ht="17.100000000000001" customHeight="1">
      <c r="B32" s="91" t="s">
        <v>486</v>
      </c>
      <c r="C32" s="532" t="s">
        <v>393</v>
      </c>
      <c r="D32" s="533"/>
      <c r="E32" s="534"/>
      <c r="F32" s="514"/>
      <c r="G32" s="515"/>
      <c r="H32" s="515"/>
      <c r="I32" s="515"/>
      <c r="J32" s="515"/>
      <c r="K32" s="515"/>
      <c r="L32" s="515"/>
      <c r="M32" s="91" t="s">
        <v>486</v>
      </c>
      <c r="N32" s="532" t="s">
        <v>393</v>
      </c>
      <c r="O32" s="533"/>
      <c r="P32" s="71"/>
      <c r="Q32" s="514"/>
      <c r="R32" s="515"/>
      <c r="S32" s="515"/>
      <c r="T32" s="515"/>
      <c r="U32" s="515"/>
      <c r="V32" s="515"/>
      <c r="W32" s="521"/>
    </row>
    <row r="33" spans="2:23" s="1" customFormat="1" ht="17.100000000000001" customHeight="1">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c r="B35" s="106" t="s">
        <v>489</v>
      </c>
      <c r="C35" s="107"/>
      <c r="D35" s="108"/>
      <c r="E35" s="540"/>
      <c r="F35" s="541"/>
      <c r="G35" s="541"/>
      <c r="H35" s="541"/>
      <c r="I35" s="541"/>
      <c r="J35" s="541"/>
      <c r="K35" s="541"/>
      <c r="L35" s="542"/>
      <c r="M35" s="106" t="s">
        <v>489</v>
      </c>
      <c r="N35" s="107"/>
      <c r="O35" s="108"/>
      <c r="P35" s="540"/>
      <c r="Q35" s="541"/>
      <c r="R35" s="541"/>
      <c r="S35" s="541"/>
      <c r="T35" s="541"/>
      <c r="U35" s="541"/>
      <c r="V35" s="541"/>
      <c r="W35" s="542"/>
    </row>
    <row r="36" spans="2:23" s="1" customFormat="1" ht="17.100000000000001" customHeight="1">
      <c r="B36" s="106" t="s">
        <v>492</v>
      </c>
      <c r="C36" s="107"/>
      <c r="D36" s="108"/>
      <c r="E36" s="540"/>
      <c r="F36" s="541"/>
      <c r="G36" s="541"/>
      <c r="H36" s="543"/>
      <c r="I36" s="543"/>
      <c r="J36" s="543"/>
      <c r="K36" s="543"/>
      <c r="L36" s="544"/>
      <c r="M36" s="106" t="s">
        <v>492</v>
      </c>
      <c r="N36" s="107"/>
      <c r="O36" s="108"/>
      <c r="P36" s="540"/>
      <c r="Q36" s="541"/>
      <c r="R36" s="541"/>
      <c r="S36" s="543"/>
      <c r="T36" s="543"/>
      <c r="U36" s="543"/>
      <c r="V36" s="543"/>
      <c r="W36" s="544"/>
    </row>
    <row r="37" spans="2:23" s="1" customFormat="1" ht="17.100000000000001" customHeight="1">
      <c r="B37" s="106" t="s">
        <v>494</v>
      </c>
      <c r="C37" s="107"/>
      <c r="D37" s="108"/>
      <c r="E37" s="540"/>
      <c r="F37" s="541"/>
      <c r="G37" s="541"/>
      <c r="H37" s="545" t="s">
        <v>495</v>
      </c>
      <c r="I37" s="546"/>
      <c r="J37" s="547"/>
      <c r="K37" s="548"/>
      <c r="L37" s="549"/>
      <c r="M37" s="106" t="s">
        <v>494</v>
      </c>
      <c r="N37" s="107"/>
      <c r="O37" s="108"/>
      <c r="P37" s="540"/>
      <c r="Q37" s="541"/>
      <c r="R37" s="541"/>
      <c r="S37" s="545" t="s">
        <v>495</v>
      </c>
      <c r="T37" s="546"/>
      <c r="U37" s="547"/>
      <c r="V37" s="548"/>
      <c r="W37" s="549"/>
    </row>
    <row r="38" spans="2:23" s="1" customFormat="1" ht="17.100000000000001" customHeight="1">
      <c r="B38" s="94" t="s">
        <v>496</v>
      </c>
      <c r="C38" s="95"/>
      <c r="D38" s="550"/>
      <c r="E38" s="551"/>
      <c r="F38" s="551"/>
      <c r="G38" s="551"/>
      <c r="H38" s="551"/>
      <c r="I38" s="551"/>
      <c r="J38" s="551"/>
      <c r="K38" s="551"/>
      <c r="L38" s="552"/>
      <c r="M38" s="94" t="s">
        <v>496</v>
      </c>
      <c r="N38" s="95"/>
      <c r="O38" s="550"/>
      <c r="P38" s="551"/>
      <c r="Q38" s="551"/>
      <c r="R38" s="551"/>
      <c r="S38" s="551"/>
      <c r="T38" s="551"/>
      <c r="U38" s="551"/>
      <c r="V38" s="551"/>
      <c r="W38" s="552"/>
    </row>
    <row r="39" spans="2:23" ht="15" customHeight="1">
      <c r="B39" s="3"/>
      <c r="C39" s="556" t="s">
        <v>500</v>
      </c>
      <c r="D39" s="557"/>
      <c r="E39" s="557"/>
      <c r="F39" s="557"/>
      <c r="G39" s="557"/>
      <c r="H39" s="557"/>
      <c r="I39" s="557"/>
      <c r="J39" s="557"/>
      <c r="K39" s="557"/>
      <c r="L39" s="557"/>
      <c r="M39" s="3"/>
      <c r="N39" s="558" t="s">
        <v>501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502</v>
      </c>
      <c r="O40" s="3"/>
      <c r="P40" s="3"/>
      <c r="Q40" s="3"/>
      <c r="R40" s="3"/>
      <c r="S40" s="3"/>
      <c r="T40" s="3"/>
      <c r="U40" s="3"/>
      <c r="V40" s="3"/>
      <c r="W40" s="3"/>
    </row>
    <row r="41" spans="2:23" ht="15" customHeight="1">
      <c r="C41" s="558" t="s">
        <v>503</v>
      </c>
      <c r="N41" s="67" t="s">
        <v>504</v>
      </c>
      <c r="O41" s="560"/>
      <c r="P41" s="560"/>
      <c r="Q41" s="560"/>
      <c r="R41" s="560"/>
      <c r="S41" s="560"/>
      <c r="T41" s="560"/>
      <c r="U41" s="560"/>
      <c r="V41" s="560"/>
    </row>
    <row r="42" spans="2:23" ht="15" customHeight="1">
      <c r="C42" s="558" t="s">
        <v>505</v>
      </c>
      <c r="N42" s="67" t="s">
        <v>506</v>
      </c>
      <c r="O42" s="560"/>
      <c r="P42" s="560"/>
      <c r="Q42" s="560"/>
      <c r="R42" s="560"/>
      <c r="S42" s="560"/>
      <c r="T42" s="560"/>
      <c r="U42" s="560"/>
      <c r="V42" s="560"/>
    </row>
    <row r="43" spans="2:23">
      <c r="C43" s="67" t="s">
        <v>507</v>
      </c>
      <c r="N43" s="67" t="s">
        <v>508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E6062B6D-9506-4F6B-B6BD-7089CE18744F}">
      <formula1>INDIRECT(D13)</formula1>
    </dataValidation>
    <dataValidation type="list" allowBlank="1" showInputMessage="1" showErrorMessage="1" sqref="D28:E29 D11:E12 O11:P12 O28:P29" xr:uid="{4E93DBDA-DDD9-44CB-BD65-524129DBD85A}">
      <formula1>INDIRECT(D9)</formula1>
    </dataValidation>
    <dataValidation type="list" allowBlank="1" showInputMessage="1" showErrorMessage="1" sqref="E32:E33 E15:E16 P32:P33 P15:P16" xr:uid="{7521BC2E-F4D2-40B3-8071-E4A9EC2B578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07EC0-39DB-48F5-AD8D-4A35B9F0613F}">
  <dimension ref="B1:Y43"/>
  <sheetViews>
    <sheetView showGridLines="0" showZeros="0" view="pageBreakPreview" topLeftCell="A2"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475</v>
      </c>
      <c r="C2" s="283"/>
      <c r="D2" s="283"/>
      <c r="E2" s="283"/>
      <c r="F2" s="283"/>
      <c r="G2" s="283"/>
      <c r="H2" s="283"/>
      <c r="I2" s="283"/>
      <c r="J2" s="283"/>
      <c r="K2" s="283"/>
      <c r="L2" s="283"/>
      <c r="M2" s="283"/>
      <c r="N2" s="283"/>
      <c r="O2" s="283"/>
      <c r="P2" s="283"/>
      <c r="Q2" s="283"/>
      <c r="R2" s="283"/>
      <c r="S2" s="283"/>
      <c r="T2" s="283"/>
      <c r="U2" s="283"/>
      <c r="V2" s="283"/>
      <c r="W2" s="283"/>
      <c r="Y2" s="326" t="s">
        <v>320</v>
      </c>
    </row>
    <row r="3" spans="2:25" s="1" customFormat="1" ht="20.100000000000001" customHeight="1">
      <c r="B3" s="501" t="s">
        <v>8</v>
      </c>
      <c r="C3" s="501"/>
      <c r="D3" s="502" t="s">
        <v>312</v>
      </c>
      <c r="E3" s="502"/>
      <c r="F3" s="502"/>
      <c r="G3" s="502"/>
      <c r="H3" s="287" t="s">
        <v>9</v>
      </c>
      <c r="I3" s="287"/>
      <c r="J3" s="503" t="s">
        <v>313</v>
      </c>
      <c r="K3" s="503"/>
      <c r="L3" s="503"/>
      <c r="M3" s="118" t="s">
        <v>476</v>
      </c>
      <c r="N3" s="118"/>
      <c r="O3" s="118"/>
      <c r="P3" s="473" t="s">
        <v>315</v>
      </c>
      <c r="Q3" s="473"/>
      <c r="R3" s="473"/>
      <c r="S3" s="91" t="s">
        <v>368</v>
      </c>
      <c r="T3" s="93"/>
      <c r="U3" s="504">
        <v>44862</v>
      </c>
      <c r="V3" s="505"/>
      <c r="W3" s="506"/>
      <c r="Y3" s="326" t="s">
        <v>324</v>
      </c>
    </row>
    <row r="4" spans="2:25" s="1" customFormat="1" ht="20.100000000000001" customHeight="1">
      <c r="B4" s="507" t="s">
        <v>0</v>
      </c>
      <c r="C4" s="507"/>
      <c r="D4" s="508" t="s">
        <v>317</v>
      </c>
      <c r="E4" s="508"/>
      <c r="F4" s="508"/>
      <c r="G4" s="508"/>
      <c r="H4" s="309" t="s">
        <v>1</v>
      </c>
      <c r="I4" s="309"/>
      <c r="J4" s="503" t="s">
        <v>314</v>
      </c>
      <c r="K4" s="503"/>
      <c r="L4" s="503"/>
      <c r="M4" s="118" t="s">
        <v>477</v>
      </c>
      <c r="N4" s="118"/>
      <c r="O4" s="118"/>
      <c r="P4" s="473" t="s">
        <v>335</v>
      </c>
      <c r="Q4" s="473"/>
      <c r="R4" s="473"/>
      <c r="S4" s="338"/>
      <c r="T4" s="339"/>
      <c r="U4" s="509"/>
      <c r="V4" s="510"/>
      <c r="W4" s="511"/>
      <c r="Y4" s="326" t="s">
        <v>328</v>
      </c>
    </row>
    <row r="5" spans="2:25" s="1" customFormat="1" ht="20.100000000000001" customHeight="1">
      <c r="B5" s="362" t="s">
        <v>478</v>
      </c>
      <c r="C5" s="359" t="s">
        <v>479</v>
      </c>
      <c r="D5" s="512">
        <v>10</v>
      </c>
      <c r="E5" s="513"/>
      <c r="F5" s="514"/>
      <c r="G5" s="515"/>
      <c r="H5" s="515"/>
      <c r="I5" s="515"/>
      <c r="J5" s="515"/>
      <c r="K5" s="515"/>
      <c r="L5" s="515"/>
      <c r="M5" s="294" t="s">
        <v>478</v>
      </c>
      <c r="N5" s="347" t="s">
        <v>479</v>
      </c>
      <c r="O5" s="512">
        <v>10</v>
      </c>
      <c r="P5" s="513"/>
      <c r="Q5" s="516"/>
      <c r="R5" s="517"/>
      <c r="S5" s="517"/>
      <c r="T5" s="517"/>
      <c r="U5" s="517"/>
      <c r="V5" s="517"/>
      <c r="W5" s="518"/>
      <c r="Y5" s="326" t="s">
        <v>332</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480</v>
      </c>
      <c r="D7" s="522">
        <v>1</v>
      </c>
      <c r="E7" s="523"/>
      <c r="F7" s="514"/>
      <c r="G7" s="515"/>
      <c r="H7" s="515"/>
      <c r="I7" s="515"/>
      <c r="J7" s="515"/>
      <c r="K7" s="515"/>
      <c r="L7" s="515"/>
      <c r="M7" s="362"/>
      <c r="N7" s="347" t="s">
        <v>480</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481</v>
      </c>
      <c r="C9" s="346" t="s">
        <v>482</v>
      </c>
      <c r="D9" s="526" t="s">
        <v>281</v>
      </c>
      <c r="E9" s="527"/>
      <c r="F9" s="514"/>
      <c r="G9" s="515"/>
      <c r="H9" s="515"/>
      <c r="I9" s="515"/>
      <c r="J9" s="515"/>
      <c r="K9" s="515"/>
      <c r="L9" s="515"/>
      <c r="M9" s="346" t="s">
        <v>481</v>
      </c>
      <c r="N9" s="346" t="s">
        <v>482</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483</v>
      </c>
      <c r="D11" s="526" t="s">
        <v>247</v>
      </c>
      <c r="E11" s="527"/>
      <c r="F11" s="514"/>
      <c r="G11" s="515"/>
      <c r="H11" s="515"/>
      <c r="I11" s="515"/>
      <c r="J11" s="515"/>
      <c r="K11" s="515"/>
      <c r="L11" s="515"/>
      <c r="M11" s="346"/>
      <c r="N11" s="346" t="s">
        <v>483</v>
      </c>
      <c r="O11" s="526" t="s">
        <v>244</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484</v>
      </c>
      <c r="C13" s="108"/>
      <c r="D13" s="530" t="s">
        <v>143</v>
      </c>
      <c r="E13" s="531"/>
      <c r="F13" s="514"/>
      <c r="G13" s="515"/>
      <c r="H13" s="515"/>
      <c r="I13" s="515"/>
      <c r="J13" s="515"/>
      <c r="K13" s="515"/>
      <c r="L13" s="515"/>
      <c r="M13" s="106" t="s">
        <v>484</v>
      </c>
      <c r="N13" s="108"/>
      <c r="O13" s="530" t="s">
        <v>143</v>
      </c>
      <c r="P13" s="531"/>
      <c r="Q13" s="514"/>
      <c r="R13" s="515"/>
      <c r="S13" s="515"/>
      <c r="T13" s="515"/>
      <c r="U13" s="515"/>
      <c r="V13" s="515"/>
      <c r="W13" s="521"/>
    </row>
    <row r="14" spans="2:25" s="1" customFormat="1" ht="17.100000000000001" customHeight="1">
      <c r="B14" s="106" t="s">
        <v>485</v>
      </c>
      <c r="C14" s="108"/>
      <c r="D14" s="530" t="s">
        <v>279</v>
      </c>
      <c r="E14" s="531"/>
      <c r="F14" s="514"/>
      <c r="G14" s="515"/>
      <c r="H14" s="515"/>
      <c r="I14" s="515"/>
      <c r="J14" s="515"/>
      <c r="K14" s="515"/>
      <c r="L14" s="515"/>
      <c r="M14" s="106" t="s">
        <v>485</v>
      </c>
      <c r="N14" s="108"/>
      <c r="O14" s="530" t="s">
        <v>279</v>
      </c>
      <c r="P14" s="531"/>
      <c r="Q14" s="514"/>
      <c r="R14" s="515"/>
      <c r="S14" s="515"/>
      <c r="T14" s="515"/>
      <c r="U14" s="515"/>
      <c r="V14" s="515"/>
      <c r="W14" s="521"/>
    </row>
    <row r="15" spans="2:25" s="1" customFormat="1" ht="17.100000000000001" customHeight="1">
      <c r="B15" s="91" t="s">
        <v>486</v>
      </c>
      <c r="C15" s="532" t="s">
        <v>393</v>
      </c>
      <c r="D15" s="533"/>
      <c r="E15" s="534" t="s">
        <v>291</v>
      </c>
      <c r="F15" s="514"/>
      <c r="G15" s="515"/>
      <c r="H15" s="515"/>
      <c r="I15" s="515"/>
      <c r="J15" s="515"/>
      <c r="K15" s="515"/>
      <c r="L15" s="515"/>
      <c r="M15" s="91" t="s">
        <v>486</v>
      </c>
      <c r="N15" s="532" t="s">
        <v>393</v>
      </c>
      <c r="O15" s="533"/>
      <c r="P15" s="534" t="s">
        <v>324</v>
      </c>
      <c r="Q15" s="514"/>
      <c r="R15" s="515"/>
      <c r="S15" s="515"/>
      <c r="T15" s="515"/>
      <c r="U15" s="515"/>
      <c r="V15" s="515"/>
      <c r="W15" s="521"/>
    </row>
    <row r="16" spans="2:25" s="1" customFormat="1" ht="17.100000000000001" customHeight="1">
      <c r="B16" s="94"/>
      <c r="C16" s="532" t="s">
        <v>394</v>
      </c>
      <c r="D16" s="533"/>
      <c r="E16" s="71" t="s">
        <v>320</v>
      </c>
      <c r="F16" s="535"/>
      <c r="G16" s="536"/>
      <c r="H16" s="536"/>
      <c r="I16" s="536"/>
      <c r="J16" s="536"/>
      <c r="K16" s="536"/>
      <c r="L16" s="536"/>
      <c r="M16" s="94"/>
      <c r="N16" s="532" t="s">
        <v>394</v>
      </c>
      <c r="O16" s="533"/>
      <c r="P16" s="71" t="s">
        <v>320</v>
      </c>
      <c r="Q16" s="535"/>
      <c r="R16" s="536"/>
      <c r="S16" s="536"/>
      <c r="T16" s="536"/>
      <c r="U16" s="536"/>
      <c r="V16" s="536"/>
      <c r="W16" s="537"/>
    </row>
    <row r="17" spans="2:23" s="1" customFormat="1" ht="17.100000000000001" customHeight="1">
      <c r="B17" s="106" t="s">
        <v>384</v>
      </c>
      <c r="C17" s="107"/>
      <c r="D17" s="108"/>
      <c r="E17" s="83" t="s">
        <v>518</v>
      </c>
      <c r="F17" s="538"/>
      <c r="G17" s="538"/>
      <c r="H17" s="538"/>
      <c r="I17" s="538"/>
      <c r="J17" s="538"/>
      <c r="K17" s="538"/>
      <c r="L17" s="539"/>
      <c r="M17" s="106" t="s">
        <v>384</v>
      </c>
      <c r="N17" s="107"/>
      <c r="O17" s="108"/>
      <c r="P17" s="83" t="s">
        <v>519</v>
      </c>
      <c r="Q17" s="538"/>
      <c r="R17" s="538"/>
      <c r="S17" s="538"/>
      <c r="T17" s="538"/>
      <c r="U17" s="538"/>
      <c r="V17" s="538"/>
      <c r="W17" s="539"/>
    </row>
    <row r="18" spans="2:23" s="1" customFormat="1" ht="17.100000000000001" customHeight="1">
      <c r="B18" s="106" t="s">
        <v>489</v>
      </c>
      <c r="C18" s="107"/>
      <c r="D18" s="108"/>
      <c r="E18" s="540" t="s">
        <v>520</v>
      </c>
      <c r="F18" s="541"/>
      <c r="G18" s="541"/>
      <c r="H18" s="541"/>
      <c r="I18" s="541"/>
      <c r="J18" s="541"/>
      <c r="K18" s="541"/>
      <c r="L18" s="542"/>
      <c r="M18" s="106" t="s">
        <v>489</v>
      </c>
      <c r="N18" s="107"/>
      <c r="O18" s="108"/>
      <c r="P18" s="540" t="s">
        <v>498</v>
      </c>
      <c r="Q18" s="541"/>
      <c r="R18" s="541"/>
      <c r="S18" s="541"/>
      <c r="T18" s="541"/>
      <c r="U18" s="541"/>
      <c r="V18" s="541"/>
      <c r="W18" s="542"/>
    </row>
    <row r="19" spans="2:23" s="1" customFormat="1" ht="17.100000000000001" customHeight="1">
      <c r="B19" s="106" t="s">
        <v>492</v>
      </c>
      <c r="C19" s="107"/>
      <c r="D19" s="108"/>
      <c r="E19" s="540" t="s">
        <v>493</v>
      </c>
      <c r="F19" s="541"/>
      <c r="G19" s="541"/>
      <c r="H19" s="543"/>
      <c r="I19" s="543"/>
      <c r="J19" s="543"/>
      <c r="K19" s="543"/>
      <c r="L19" s="544"/>
      <c r="M19" s="106" t="s">
        <v>492</v>
      </c>
      <c r="N19" s="107"/>
      <c r="O19" s="108"/>
      <c r="P19" s="540" t="s">
        <v>493</v>
      </c>
      <c r="Q19" s="541"/>
      <c r="R19" s="541"/>
      <c r="S19" s="543"/>
      <c r="T19" s="543"/>
      <c r="U19" s="543"/>
      <c r="V19" s="543"/>
      <c r="W19" s="544"/>
    </row>
    <row r="20" spans="2:23" s="1" customFormat="1" ht="17.100000000000001" customHeight="1">
      <c r="B20" s="106" t="s">
        <v>494</v>
      </c>
      <c r="C20" s="107"/>
      <c r="D20" s="108"/>
      <c r="E20" s="540" t="s">
        <v>418</v>
      </c>
      <c r="F20" s="541"/>
      <c r="G20" s="541"/>
      <c r="H20" s="545" t="s">
        <v>495</v>
      </c>
      <c r="I20" s="546"/>
      <c r="J20" s="547" t="s">
        <v>493</v>
      </c>
      <c r="K20" s="548"/>
      <c r="L20" s="549"/>
      <c r="M20" s="106" t="s">
        <v>494</v>
      </c>
      <c r="N20" s="107"/>
      <c r="O20" s="108"/>
      <c r="P20" s="540" t="s">
        <v>325</v>
      </c>
      <c r="Q20" s="541"/>
      <c r="R20" s="541"/>
      <c r="S20" s="545" t="s">
        <v>495</v>
      </c>
      <c r="T20" s="546"/>
      <c r="U20" s="547" t="s">
        <v>493</v>
      </c>
      <c r="V20" s="548"/>
      <c r="W20" s="549"/>
    </row>
    <row r="21" spans="2:23" s="1" customFormat="1" ht="17.100000000000001" customHeight="1">
      <c r="B21" s="106" t="s">
        <v>496</v>
      </c>
      <c r="C21" s="107"/>
      <c r="D21" s="550" t="s">
        <v>493</v>
      </c>
      <c r="E21" s="551"/>
      <c r="F21" s="551"/>
      <c r="G21" s="551"/>
      <c r="H21" s="551"/>
      <c r="I21" s="551"/>
      <c r="J21" s="551"/>
      <c r="K21" s="551"/>
      <c r="L21" s="552"/>
      <c r="M21" s="553" t="s">
        <v>496</v>
      </c>
      <c r="N21" s="554"/>
      <c r="O21" s="550" t="s">
        <v>521</v>
      </c>
      <c r="P21" s="551"/>
      <c r="Q21" s="551"/>
      <c r="R21" s="551"/>
      <c r="S21" s="551"/>
      <c r="T21" s="551"/>
      <c r="U21" s="551"/>
      <c r="V21" s="551"/>
      <c r="W21" s="552"/>
    </row>
    <row r="22" spans="2:23" s="1" customFormat="1" ht="20.100000000000001" customHeight="1">
      <c r="B22" s="362" t="s">
        <v>478</v>
      </c>
      <c r="C22" s="359" t="s">
        <v>479</v>
      </c>
      <c r="D22" s="512">
        <v>10</v>
      </c>
      <c r="E22" s="513"/>
      <c r="F22" s="514"/>
      <c r="G22" s="515"/>
      <c r="H22" s="515"/>
      <c r="I22" s="515"/>
      <c r="J22" s="515"/>
      <c r="K22" s="515"/>
      <c r="L22" s="515"/>
      <c r="M22" s="362" t="s">
        <v>478</v>
      </c>
      <c r="N22" s="359" t="s">
        <v>479</v>
      </c>
      <c r="O22" s="512">
        <v>10</v>
      </c>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480</v>
      </c>
      <c r="D24" s="522">
        <v>3</v>
      </c>
      <c r="E24" s="523"/>
      <c r="F24" s="514"/>
      <c r="G24" s="515"/>
      <c r="H24" s="515"/>
      <c r="I24" s="515"/>
      <c r="J24" s="515"/>
      <c r="K24" s="515"/>
      <c r="L24" s="515"/>
      <c r="M24" s="362"/>
      <c r="N24" s="347" t="s">
        <v>480</v>
      </c>
      <c r="O24" s="522">
        <v>4</v>
      </c>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481</v>
      </c>
      <c r="C26" s="346" t="s">
        <v>482</v>
      </c>
      <c r="D26" s="526" t="s">
        <v>281</v>
      </c>
      <c r="E26" s="527"/>
      <c r="F26" s="514"/>
      <c r="G26" s="515"/>
      <c r="H26" s="515"/>
      <c r="I26" s="515"/>
      <c r="J26" s="515"/>
      <c r="K26" s="515"/>
      <c r="L26" s="515"/>
      <c r="M26" s="346" t="s">
        <v>481</v>
      </c>
      <c r="N26" s="346" t="s">
        <v>482</v>
      </c>
      <c r="O26" s="526" t="s">
        <v>281</v>
      </c>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483</v>
      </c>
      <c r="D28" s="526" t="s">
        <v>244</v>
      </c>
      <c r="E28" s="527"/>
      <c r="F28" s="514"/>
      <c r="G28" s="515"/>
      <c r="H28" s="515"/>
      <c r="I28" s="515"/>
      <c r="J28" s="515"/>
      <c r="K28" s="515"/>
      <c r="L28" s="515"/>
      <c r="M28" s="346"/>
      <c r="N28" s="346" t="s">
        <v>483</v>
      </c>
      <c r="O28" s="526" t="s">
        <v>244</v>
      </c>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484</v>
      </c>
      <c r="C30" s="108"/>
      <c r="D30" s="530" t="s">
        <v>143</v>
      </c>
      <c r="E30" s="531"/>
      <c r="F30" s="514"/>
      <c r="G30" s="515"/>
      <c r="H30" s="515"/>
      <c r="I30" s="515"/>
      <c r="J30" s="515"/>
      <c r="K30" s="515"/>
      <c r="L30" s="515"/>
      <c r="M30" s="106" t="s">
        <v>484</v>
      </c>
      <c r="N30" s="108"/>
      <c r="O30" s="530" t="s">
        <v>143</v>
      </c>
      <c r="P30" s="531"/>
      <c r="Q30" s="514"/>
      <c r="R30" s="515"/>
      <c r="S30" s="515"/>
      <c r="T30" s="515"/>
      <c r="U30" s="515"/>
      <c r="V30" s="515"/>
      <c r="W30" s="521"/>
    </row>
    <row r="31" spans="2:23" s="1" customFormat="1" ht="17.100000000000001" customHeight="1">
      <c r="B31" s="106" t="s">
        <v>485</v>
      </c>
      <c r="C31" s="108"/>
      <c r="D31" s="530" t="s">
        <v>279</v>
      </c>
      <c r="E31" s="531"/>
      <c r="F31" s="514"/>
      <c r="G31" s="515"/>
      <c r="H31" s="515"/>
      <c r="I31" s="515"/>
      <c r="J31" s="515"/>
      <c r="K31" s="515"/>
      <c r="L31" s="515"/>
      <c r="M31" s="106" t="s">
        <v>485</v>
      </c>
      <c r="N31" s="108"/>
      <c r="O31" s="530" t="s">
        <v>279</v>
      </c>
      <c r="P31" s="531"/>
      <c r="Q31" s="514"/>
      <c r="R31" s="515"/>
      <c r="S31" s="515"/>
      <c r="T31" s="515"/>
      <c r="U31" s="515"/>
      <c r="V31" s="515"/>
      <c r="W31" s="521"/>
    </row>
    <row r="32" spans="2:23" s="1" customFormat="1" ht="17.100000000000001" customHeight="1">
      <c r="B32" s="91" t="s">
        <v>486</v>
      </c>
      <c r="C32" s="532" t="s">
        <v>393</v>
      </c>
      <c r="D32" s="533"/>
      <c r="E32" s="534" t="s">
        <v>291</v>
      </c>
      <c r="F32" s="514"/>
      <c r="G32" s="515"/>
      <c r="H32" s="515"/>
      <c r="I32" s="515"/>
      <c r="J32" s="515"/>
      <c r="K32" s="515"/>
      <c r="L32" s="515"/>
      <c r="M32" s="91" t="s">
        <v>486</v>
      </c>
      <c r="N32" s="532" t="s">
        <v>393</v>
      </c>
      <c r="O32" s="533"/>
      <c r="P32" s="71" t="s">
        <v>291</v>
      </c>
      <c r="Q32" s="514"/>
      <c r="R32" s="515"/>
      <c r="S32" s="515"/>
      <c r="T32" s="515"/>
      <c r="U32" s="515"/>
      <c r="V32" s="515"/>
      <c r="W32" s="521"/>
    </row>
    <row r="33" spans="2:23" s="1" customFormat="1" ht="17.100000000000001" customHeight="1">
      <c r="B33" s="94"/>
      <c r="C33" s="532" t="s">
        <v>394</v>
      </c>
      <c r="D33" s="533"/>
      <c r="E33" s="71" t="s">
        <v>320</v>
      </c>
      <c r="F33" s="535"/>
      <c r="G33" s="536"/>
      <c r="H33" s="536"/>
      <c r="I33" s="536"/>
      <c r="J33" s="536"/>
      <c r="K33" s="536"/>
      <c r="L33" s="536"/>
      <c r="M33" s="94"/>
      <c r="N33" s="532" t="s">
        <v>394</v>
      </c>
      <c r="O33" s="533"/>
      <c r="P33" s="555" t="s">
        <v>320</v>
      </c>
      <c r="Q33" s="535"/>
      <c r="R33" s="536"/>
      <c r="S33" s="536"/>
      <c r="T33" s="536"/>
      <c r="U33" s="536"/>
      <c r="V33" s="536"/>
      <c r="W33" s="537"/>
    </row>
    <row r="34" spans="2:23" s="1" customFormat="1" ht="17.100000000000001" customHeight="1">
      <c r="B34" s="106" t="s">
        <v>384</v>
      </c>
      <c r="C34" s="107"/>
      <c r="D34" s="108"/>
      <c r="E34" s="83" t="s">
        <v>522</v>
      </c>
      <c r="F34" s="538"/>
      <c r="G34" s="538"/>
      <c r="H34" s="538"/>
      <c r="I34" s="538"/>
      <c r="J34" s="538"/>
      <c r="K34" s="538"/>
      <c r="L34" s="539"/>
      <c r="M34" s="106" t="s">
        <v>384</v>
      </c>
      <c r="N34" s="107"/>
      <c r="O34" s="108"/>
      <c r="P34" s="83" t="s">
        <v>523</v>
      </c>
      <c r="Q34" s="538"/>
      <c r="R34" s="538"/>
      <c r="S34" s="538"/>
      <c r="T34" s="538"/>
      <c r="U34" s="538"/>
      <c r="V34" s="538"/>
      <c r="W34" s="539"/>
    </row>
    <row r="35" spans="2:23" s="1" customFormat="1" ht="17.100000000000001" customHeight="1">
      <c r="B35" s="106" t="s">
        <v>489</v>
      </c>
      <c r="C35" s="107"/>
      <c r="D35" s="108"/>
      <c r="E35" s="540" t="s">
        <v>524</v>
      </c>
      <c r="F35" s="541"/>
      <c r="G35" s="541"/>
      <c r="H35" s="541"/>
      <c r="I35" s="541"/>
      <c r="J35" s="541"/>
      <c r="K35" s="541"/>
      <c r="L35" s="542"/>
      <c r="M35" s="106" t="s">
        <v>489</v>
      </c>
      <c r="N35" s="107"/>
      <c r="O35" s="108"/>
      <c r="P35" s="540" t="s">
        <v>525</v>
      </c>
      <c r="Q35" s="541"/>
      <c r="R35" s="541"/>
      <c r="S35" s="541"/>
      <c r="T35" s="541"/>
      <c r="U35" s="541"/>
      <c r="V35" s="541"/>
      <c r="W35" s="542"/>
    </row>
    <row r="36" spans="2:23" s="1" customFormat="1" ht="17.100000000000001" customHeight="1">
      <c r="B36" s="106" t="s">
        <v>492</v>
      </c>
      <c r="C36" s="107"/>
      <c r="D36" s="108"/>
      <c r="E36" s="540" t="s">
        <v>493</v>
      </c>
      <c r="F36" s="541"/>
      <c r="G36" s="541"/>
      <c r="H36" s="543"/>
      <c r="I36" s="543"/>
      <c r="J36" s="543"/>
      <c r="K36" s="543"/>
      <c r="L36" s="544"/>
      <c r="M36" s="106" t="s">
        <v>492</v>
      </c>
      <c r="N36" s="107"/>
      <c r="O36" s="108"/>
      <c r="P36" s="540" t="s">
        <v>493</v>
      </c>
      <c r="Q36" s="541"/>
      <c r="R36" s="541"/>
      <c r="S36" s="543"/>
      <c r="T36" s="543"/>
      <c r="U36" s="543"/>
      <c r="V36" s="543"/>
      <c r="W36" s="544"/>
    </row>
    <row r="37" spans="2:23" s="1" customFormat="1" ht="17.100000000000001" customHeight="1">
      <c r="B37" s="106" t="s">
        <v>494</v>
      </c>
      <c r="C37" s="107"/>
      <c r="D37" s="108"/>
      <c r="E37" s="540" t="s">
        <v>418</v>
      </c>
      <c r="F37" s="541"/>
      <c r="G37" s="541"/>
      <c r="H37" s="545" t="s">
        <v>495</v>
      </c>
      <c r="I37" s="546"/>
      <c r="J37" s="547" t="s">
        <v>493</v>
      </c>
      <c r="K37" s="548"/>
      <c r="L37" s="549"/>
      <c r="M37" s="106" t="s">
        <v>494</v>
      </c>
      <c r="N37" s="107"/>
      <c r="O37" s="108"/>
      <c r="P37" s="540" t="s">
        <v>418</v>
      </c>
      <c r="Q37" s="541"/>
      <c r="R37" s="541"/>
      <c r="S37" s="545" t="s">
        <v>495</v>
      </c>
      <c r="T37" s="546"/>
      <c r="U37" s="547" t="s">
        <v>493</v>
      </c>
      <c r="V37" s="548"/>
      <c r="W37" s="549"/>
    </row>
    <row r="38" spans="2:23" s="1" customFormat="1" ht="17.100000000000001" customHeight="1">
      <c r="B38" s="94" t="s">
        <v>496</v>
      </c>
      <c r="C38" s="95"/>
      <c r="D38" s="550" t="s">
        <v>493</v>
      </c>
      <c r="E38" s="551"/>
      <c r="F38" s="551"/>
      <c r="G38" s="551"/>
      <c r="H38" s="551"/>
      <c r="I38" s="551"/>
      <c r="J38" s="551"/>
      <c r="K38" s="551"/>
      <c r="L38" s="552"/>
      <c r="M38" s="94" t="s">
        <v>496</v>
      </c>
      <c r="N38" s="95"/>
      <c r="O38" s="550" t="s">
        <v>493</v>
      </c>
      <c r="P38" s="551"/>
      <c r="Q38" s="551"/>
      <c r="R38" s="551"/>
      <c r="S38" s="551"/>
      <c r="T38" s="551"/>
      <c r="U38" s="551"/>
      <c r="V38" s="551"/>
      <c r="W38" s="552"/>
    </row>
    <row r="39" spans="2:23" ht="15" customHeight="1">
      <c r="B39" s="3"/>
      <c r="C39" s="556" t="s">
        <v>500</v>
      </c>
      <c r="D39" s="557"/>
      <c r="E39" s="557"/>
      <c r="F39" s="557"/>
      <c r="G39" s="557"/>
      <c r="H39" s="557"/>
      <c r="I39" s="557"/>
      <c r="J39" s="557"/>
      <c r="K39" s="557"/>
      <c r="L39" s="557"/>
      <c r="M39" s="3"/>
      <c r="N39" s="558" t="s">
        <v>501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502</v>
      </c>
      <c r="O40" s="3"/>
      <c r="P40" s="3"/>
      <c r="Q40" s="3"/>
      <c r="R40" s="3"/>
      <c r="S40" s="3"/>
      <c r="T40" s="3"/>
      <c r="U40" s="3"/>
      <c r="V40" s="3"/>
      <c r="W40" s="3"/>
    </row>
    <row r="41" spans="2:23" ht="15" customHeight="1">
      <c r="C41" s="558" t="s">
        <v>503</v>
      </c>
      <c r="N41" s="67" t="s">
        <v>504</v>
      </c>
      <c r="O41" s="560"/>
      <c r="P41" s="560"/>
      <c r="Q41" s="560"/>
      <c r="R41" s="560"/>
      <c r="S41" s="560"/>
      <c r="T41" s="560"/>
      <c r="U41" s="560"/>
      <c r="V41" s="560"/>
    </row>
    <row r="42" spans="2:23" ht="15" customHeight="1">
      <c r="C42" s="558" t="s">
        <v>505</v>
      </c>
      <c r="N42" s="67" t="s">
        <v>506</v>
      </c>
      <c r="O42" s="560"/>
      <c r="P42" s="560"/>
      <c r="Q42" s="560"/>
      <c r="R42" s="560"/>
      <c r="S42" s="560"/>
      <c r="T42" s="560"/>
      <c r="U42" s="560"/>
      <c r="V42" s="560"/>
    </row>
    <row r="43" spans="2:23">
      <c r="C43" s="67" t="s">
        <v>507</v>
      </c>
      <c r="N43" s="67" t="s">
        <v>508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AA211301-0E9F-494D-96D7-2B842945E91A}">
      <formula1>INDIRECT(D13)</formula1>
    </dataValidation>
    <dataValidation type="list" allowBlank="1" showInputMessage="1" showErrorMessage="1" sqref="D28:E29 D11:E12 O11:P12 O28:P29" xr:uid="{8EB962BC-D5EA-4982-846D-D25450DB774B}">
      <formula1>INDIRECT(D9)</formula1>
    </dataValidation>
    <dataValidation type="list" allowBlank="1" showInputMessage="1" showErrorMessage="1" sqref="E32:E33 E15:E16 P32:P33 P15:P16" xr:uid="{90FCBC3C-5AF8-4278-8828-4FF35840B05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E2ABA-693D-4EB1-A83E-B448638F173D}">
  <dimension ref="B1:Y43"/>
  <sheetViews>
    <sheetView showGridLines="0" showZeros="0" view="pageBreakPreview" topLeftCell="A2"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475</v>
      </c>
      <c r="C2" s="283"/>
      <c r="D2" s="283"/>
      <c r="E2" s="283"/>
      <c r="F2" s="283"/>
      <c r="G2" s="283"/>
      <c r="H2" s="283"/>
      <c r="I2" s="283"/>
      <c r="J2" s="283"/>
      <c r="K2" s="283"/>
      <c r="L2" s="283"/>
      <c r="M2" s="283"/>
      <c r="N2" s="283"/>
      <c r="O2" s="283"/>
      <c r="P2" s="283"/>
      <c r="Q2" s="283"/>
      <c r="R2" s="283"/>
      <c r="S2" s="283"/>
      <c r="T2" s="283"/>
      <c r="U2" s="283"/>
      <c r="V2" s="283"/>
      <c r="W2" s="283"/>
      <c r="Y2" s="326" t="s">
        <v>320</v>
      </c>
    </row>
    <row r="3" spans="2:25" s="1" customFormat="1" ht="20.100000000000001" customHeight="1">
      <c r="B3" s="501" t="s">
        <v>8</v>
      </c>
      <c r="C3" s="501"/>
      <c r="D3" s="502" t="s">
        <v>312</v>
      </c>
      <c r="E3" s="502"/>
      <c r="F3" s="502"/>
      <c r="G3" s="502"/>
      <c r="H3" s="287" t="s">
        <v>9</v>
      </c>
      <c r="I3" s="287"/>
      <c r="J3" s="503" t="s">
        <v>313</v>
      </c>
      <c r="K3" s="503"/>
      <c r="L3" s="503"/>
      <c r="M3" s="118" t="s">
        <v>476</v>
      </c>
      <c r="N3" s="118"/>
      <c r="O3" s="118"/>
      <c r="P3" s="473" t="s">
        <v>315</v>
      </c>
      <c r="Q3" s="473"/>
      <c r="R3" s="473"/>
      <c r="S3" s="91" t="s">
        <v>368</v>
      </c>
      <c r="T3" s="93"/>
      <c r="U3" s="504">
        <v>44862</v>
      </c>
      <c r="V3" s="505"/>
      <c r="W3" s="506"/>
      <c r="Y3" s="326" t="s">
        <v>324</v>
      </c>
    </row>
    <row r="4" spans="2:25" s="1" customFormat="1" ht="20.100000000000001" customHeight="1">
      <c r="B4" s="507" t="s">
        <v>0</v>
      </c>
      <c r="C4" s="507"/>
      <c r="D4" s="508" t="s">
        <v>317</v>
      </c>
      <c r="E4" s="508"/>
      <c r="F4" s="508"/>
      <c r="G4" s="508"/>
      <c r="H4" s="309" t="s">
        <v>1</v>
      </c>
      <c r="I4" s="309"/>
      <c r="J4" s="503" t="s">
        <v>314</v>
      </c>
      <c r="K4" s="503"/>
      <c r="L4" s="503"/>
      <c r="M4" s="118" t="s">
        <v>477</v>
      </c>
      <c r="N4" s="118"/>
      <c r="O4" s="118"/>
      <c r="P4" s="473" t="s">
        <v>335</v>
      </c>
      <c r="Q4" s="473"/>
      <c r="R4" s="473"/>
      <c r="S4" s="338"/>
      <c r="T4" s="339"/>
      <c r="U4" s="509"/>
      <c r="V4" s="510"/>
      <c r="W4" s="511"/>
      <c r="Y4" s="326" t="s">
        <v>328</v>
      </c>
    </row>
    <row r="5" spans="2:25" s="1" customFormat="1" ht="20.100000000000001" customHeight="1">
      <c r="B5" s="362" t="s">
        <v>478</v>
      </c>
      <c r="C5" s="359" t="s">
        <v>479</v>
      </c>
      <c r="D5" s="512">
        <v>12</v>
      </c>
      <c r="E5" s="513"/>
      <c r="F5" s="514"/>
      <c r="G5" s="515"/>
      <c r="H5" s="515"/>
      <c r="I5" s="515"/>
      <c r="J5" s="515"/>
      <c r="K5" s="515"/>
      <c r="L5" s="515"/>
      <c r="M5" s="294" t="s">
        <v>478</v>
      </c>
      <c r="N5" s="347" t="s">
        <v>479</v>
      </c>
      <c r="O5" s="512"/>
      <c r="P5" s="513"/>
      <c r="Q5" s="516"/>
      <c r="R5" s="517"/>
      <c r="S5" s="517"/>
      <c r="T5" s="517"/>
      <c r="U5" s="517"/>
      <c r="V5" s="517"/>
      <c r="W5" s="518"/>
      <c r="Y5" s="326" t="s">
        <v>332</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480</v>
      </c>
      <c r="D7" s="522">
        <v>1</v>
      </c>
      <c r="E7" s="523"/>
      <c r="F7" s="514"/>
      <c r="G7" s="515"/>
      <c r="H7" s="515"/>
      <c r="I7" s="515"/>
      <c r="J7" s="515"/>
      <c r="K7" s="515"/>
      <c r="L7" s="515"/>
      <c r="M7" s="362"/>
      <c r="N7" s="347" t="s">
        <v>480</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481</v>
      </c>
      <c r="C9" s="346" t="s">
        <v>482</v>
      </c>
      <c r="D9" s="526" t="s">
        <v>281</v>
      </c>
      <c r="E9" s="527"/>
      <c r="F9" s="514"/>
      <c r="G9" s="515"/>
      <c r="H9" s="515"/>
      <c r="I9" s="515"/>
      <c r="J9" s="515"/>
      <c r="K9" s="515"/>
      <c r="L9" s="515"/>
      <c r="M9" s="346" t="s">
        <v>481</v>
      </c>
      <c r="N9" s="346" t="s">
        <v>482</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483</v>
      </c>
      <c r="D11" s="526" t="s">
        <v>247</v>
      </c>
      <c r="E11" s="527"/>
      <c r="F11" s="514"/>
      <c r="G11" s="515"/>
      <c r="H11" s="515"/>
      <c r="I11" s="515"/>
      <c r="J11" s="515"/>
      <c r="K11" s="515"/>
      <c r="L11" s="515"/>
      <c r="M11" s="346"/>
      <c r="N11" s="346" t="s">
        <v>483</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484</v>
      </c>
      <c r="C13" s="108"/>
      <c r="D13" s="530" t="s">
        <v>143</v>
      </c>
      <c r="E13" s="531"/>
      <c r="F13" s="514"/>
      <c r="G13" s="515"/>
      <c r="H13" s="515"/>
      <c r="I13" s="515"/>
      <c r="J13" s="515"/>
      <c r="K13" s="515"/>
      <c r="L13" s="515"/>
      <c r="M13" s="106" t="s">
        <v>484</v>
      </c>
      <c r="N13" s="108"/>
      <c r="O13" s="530"/>
      <c r="P13" s="531"/>
      <c r="Q13" s="514"/>
      <c r="R13" s="515"/>
      <c r="S13" s="515"/>
      <c r="T13" s="515"/>
      <c r="U13" s="515"/>
      <c r="V13" s="515"/>
      <c r="W13" s="521"/>
    </row>
    <row r="14" spans="2:25" s="1" customFormat="1" ht="17.100000000000001" customHeight="1">
      <c r="B14" s="106" t="s">
        <v>485</v>
      </c>
      <c r="C14" s="108"/>
      <c r="D14" s="530" t="s">
        <v>279</v>
      </c>
      <c r="E14" s="531"/>
      <c r="F14" s="514"/>
      <c r="G14" s="515"/>
      <c r="H14" s="515"/>
      <c r="I14" s="515"/>
      <c r="J14" s="515"/>
      <c r="K14" s="515"/>
      <c r="L14" s="515"/>
      <c r="M14" s="106" t="s">
        <v>485</v>
      </c>
      <c r="N14" s="108"/>
      <c r="O14" s="530"/>
      <c r="P14" s="531"/>
      <c r="Q14" s="514"/>
      <c r="R14" s="515"/>
      <c r="S14" s="515"/>
      <c r="T14" s="515"/>
      <c r="U14" s="515"/>
      <c r="V14" s="515"/>
      <c r="W14" s="521"/>
    </row>
    <row r="15" spans="2:25" s="1" customFormat="1" ht="17.100000000000001" customHeight="1">
      <c r="B15" s="91" t="s">
        <v>486</v>
      </c>
      <c r="C15" s="532" t="s">
        <v>393</v>
      </c>
      <c r="D15" s="533"/>
      <c r="E15" s="534" t="s">
        <v>291</v>
      </c>
      <c r="F15" s="514"/>
      <c r="G15" s="515"/>
      <c r="H15" s="515"/>
      <c r="I15" s="515"/>
      <c r="J15" s="515"/>
      <c r="K15" s="515"/>
      <c r="L15" s="515"/>
      <c r="M15" s="91" t="s">
        <v>486</v>
      </c>
      <c r="N15" s="532" t="s">
        <v>393</v>
      </c>
      <c r="O15" s="533"/>
      <c r="P15" s="534"/>
      <c r="Q15" s="514"/>
      <c r="R15" s="515"/>
      <c r="S15" s="515"/>
      <c r="T15" s="515"/>
      <c r="U15" s="515"/>
      <c r="V15" s="515"/>
      <c r="W15" s="521"/>
    </row>
    <row r="16" spans="2:25" s="1" customFormat="1" ht="17.100000000000001" customHeight="1">
      <c r="B16" s="94"/>
      <c r="C16" s="532" t="s">
        <v>394</v>
      </c>
      <c r="D16" s="533"/>
      <c r="E16" s="71" t="s">
        <v>324</v>
      </c>
      <c r="F16" s="535"/>
      <c r="G16" s="536"/>
      <c r="H16" s="536"/>
      <c r="I16" s="536"/>
      <c r="J16" s="536"/>
      <c r="K16" s="536"/>
      <c r="L16" s="536"/>
      <c r="M16" s="94"/>
      <c r="N16" s="532" t="s">
        <v>394</v>
      </c>
      <c r="O16" s="533"/>
      <c r="P16" s="71"/>
      <c r="Q16" s="535"/>
      <c r="R16" s="536"/>
      <c r="S16" s="536"/>
      <c r="T16" s="536"/>
      <c r="U16" s="536"/>
      <c r="V16" s="536"/>
      <c r="W16" s="537"/>
    </row>
    <row r="17" spans="2:23" s="1" customFormat="1" ht="17.100000000000001" customHeight="1">
      <c r="B17" s="106" t="s">
        <v>384</v>
      </c>
      <c r="C17" s="107"/>
      <c r="D17" s="108"/>
      <c r="E17" s="83" t="s">
        <v>509</v>
      </c>
      <c r="F17" s="538"/>
      <c r="G17" s="538"/>
      <c r="H17" s="538"/>
      <c r="I17" s="538"/>
      <c r="J17" s="538"/>
      <c r="K17" s="538"/>
      <c r="L17" s="539"/>
      <c r="M17" s="106" t="s">
        <v>384</v>
      </c>
      <c r="N17" s="107"/>
      <c r="O17" s="108"/>
      <c r="P17" s="83"/>
      <c r="Q17" s="538"/>
      <c r="R17" s="538"/>
      <c r="S17" s="538"/>
      <c r="T17" s="538"/>
      <c r="U17" s="538"/>
      <c r="V17" s="538"/>
      <c r="W17" s="539"/>
    </row>
    <row r="18" spans="2:23" s="1" customFormat="1" ht="17.100000000000001" customHeight="1">
      <c r="B18" s="106" t="s">
        <v>489</v>
      </c>
      <c r="C18" s="107"/>
      <c r="D18" s="108"/>
      <c r="E18" s="540" t="s">
        <v>498</v>
      </c>
      <c r="F18" s="541"/>
      <c r="G18" s="541"/>
      <c r="H18" s="541"/>
      <c r="I18" s="541"/>
      <c r="J18" s="541"/>
      <c r="K18" s="541"/>
      <c r="L18" s="542"/>
      <c r="M18" s="106" t="s">
        <v>489</v>
      </c>
      <c r="N18" s="107"/>
      <c r="O18" s="108"/>
      <c r="P18" s="540"/>
      <c r="Q18" s="541"/>
      <c r="R18" s="541"/>
      <c r="S18" s="541"/>
      <c r="T18" s="541"/>
      <c r="U18" s="541"/>
      <c r="V18" s="541"/>
      <c r="W18" s="542"/>
    </row>
    <row r="19" spans="2:23" s="1" customFormat="1" ht="17.100000000000001" customHeight="1">
      <c r="B19" s="106" t="s">
        <v>492</v>
      </c>
      <c r="C19" s="107"/>
      <c r="D19" s="108"/>
      <c r="E19" s="540" t="s">
        <v>493</v>
      </c>
      <c r="F19" s="541"/>
      <c r="G19" s="541"/>
      <c r="H19" s="543"/>
      <c r="I19" s="543"/>
      <c r="J19" s="543"/>
      <c r="K19" s="543"/>
      <c r="L19" s="544"/>
      <c r="M19" s="106" t="s">
        <v>492</v>
      </c>
      <c r="N19" s="107"/>
      <c r="O19" s="108"/>
      <c r="P19" s="540"/>
      <c r="Q19" s="541"/>
      <c r="R19" s="541"/>
      <c r="S19" s="543"/>
      <c r="T19" s="543"/>
      <c r="U19" s="543"/>
      <c r="V19" s="543"/>
      <c r="W19" s="544"/>
    </row>
    <row r="20" spans="2:23" s="1" customFormat="1" ht="17.100000000000001" customHeight="1">
      <c r="B20" s="106" t="s">
        <v>494</v>
      </c>
      <c r="C20" s="107"/>
      <c r="D20" s="108"/>
      <c r="E20" s="540" t="s">
        <v>325</v>
      </c>
      <c r="F20" s="541"/>
      <c r="G20" s="541"/>
      <c r="H20" s="545" t="s">
        <v>495</v>
      </c>
      <c r="I20" s="546"/>
      <c r="J20" s="547" t="s">
        <v>493</v>
      </c>
      <c r="K20" s="548"/>
      <c r="L20" s="549"/>
      <c r="M20" s="106" t="s">
        <v>494</v>
      </c>
      <c r="N20" s="107"/>
      <c r="O20" s="108"/>
      <c r="P20" s="540"/>
      <c r="Q20" s="541"/>
      <c r="R20" s="541"/>
      <c r="S20" s="545" t="s">
        <v>495</v>
      </c>
      <c r="T20" s="546"/>
      <c r="U20" s="547"/>
      <c r="V20" s="548"/>
      <c r="W20" s="549"/>
    </row>
    <row r="21" spans="2:23" s="1" customFormat="1" ht="17.100000000000001" customHeight="1">
      <c r="B21" s="106" t="s">
        <v>496</v>
      </c>
      <c r="C21" s="107"/>
      <c r="D21" s="550" t="s">
        <v>512</v>
      </c>
      <c r="E21" s="551"/>
      <c r="F21" s="551"/>
      <c r="G21" s="551"/>
      <c r="H21" s="551"/>
      <c r="I21" s="551"/>
      <c r="J21" s="551"/>
      <c r="K21" s="551"/>
      <c r="L21" s="552"/>
      <c r="M21" s="553" t="s">
        <v>496</v>
      </c>
      <c r="N21" s="554"/>
      <c r="O21" s="550"/>
      <c r="P21" s="551"/>
      <c r="Q21" s="551"/>
      <c r="R21" s="551"/>
      <c r="S21" s="551"/>
      <c r="T21" s="551"/>
      <c r="U21" s="551"/>
      <c r="V21" s="551"/>
      <c r="W21" s="552"/>
    </row>
    <row r="22" spans="2:23" s="1" customFormat="1" ht="20.100000000000001" customHeight="1">
      <c r="B22" s="362" t="s">
        <v>478</v>
      </c>
      <c r="C22" s="359" t="s">
        <v>479</v>
      </c>
      <c r="D22" s="512"/>
      <c r="E22" s="513"/>
      <c r="F22" s="514"/>
      <c r="G22" s="515"/>
      <c r="H22" s="515"/>
      <c r="I22" s="515"/>
      <c r="J22" s="515"/>
      <c r="K22" s="515"/>
      <c r="L22" s="515"/>
      <c r="M22" s="362" t="s">
        <v>478</v>
      </c>
      <c r="N22" s="359" t="s">
        <v>479</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480</v>
      </c>
      <c r="D24" s="522"/>
      <c r="E24" s="523"/>
      <c r="F24" s="514"/>
      <c r="G24" s="515"/>
      <c r="H24" s="515"/>
      <c r="I24" s="515"/>
      <c r="J24" s="515"/>
      <c r="K24" s="515"/>
      <c r="L24" s="515"/>
      <c r="M24" s="362"/>
      <c r="N24" s="347" t="s">
        <v>480</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481</v>
      </c>
      <c r="C26" s="346" t="s">
        <v>482</v>
      </c>
      <c r="D26" s="526"/>
      <c r="E26" s="527"/>
      <c r="F26" s="514"/>
      <c r="G26" s="515"/>
      <c r="H26" s="515"/>
      <c r="I26" s="515"/>
      <c r="J26" s="515"/>
      <c r="K26" s="515"/>
      <c r="L26" s="515"/>
      <c r="M26" s="346" t="s">
        <v>481</v>
      </c>
      <c r="N26" s="346" t="s">
        <v>482</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483</v>
      </c>
      <c r="D28" s="526"/>
      <c r="E28" s="527"/>
      <c r="F28" s="514"/>
      <c r="G28" s="515"/>
      <c r="H28" s="515"/>
      <c r="I28" s="515"/>
      <c r="J28" s="515"/>
      <c r="K28" s="515"/>
      <c r="L28" s="515"/>
      <c r="M28" s="346"/>
      <c r="N28" s="346" t="s">
        <v>483</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484</v>
      </c>
      <c r="C30" s="108"/>
      <c r="D30" s="530"/>
      <c r="E30" s="531"/>
      <c r="F30" s="514"/>
      <c r="G30" s="515"/>
      <c r="H30" s="515"/>
      <c r="I30" s="515"/>
      <c r="J30" s="515"/>
      <c r="K30" s="515"/>
      <c r="L30" s="515"/>
      <c r="M30" s="106" t="s">
        <v>484</v>
      </c>
      <c r="N30" s="108"/>
      <c r="O30" s="530"/>
      <c r="P30" s="531"/>
      <c r="Q30" s="514"/>
      <c r="R30" s="515"/>
      <c r="S30" s="515"/>
      <c r="T30" s="515"/>
      <c r="U30" s="515"/>
      <c r="V30" s="515"/>
      <c r="W30" s="521"/>
    </row>
    <row r="31" spans="2:23" s="1" customFormat="1" ht="17.100000000000001" customHeight="1">
      <c r="B31" s="106" t="s">
        <v>485</v>
      </c>
      <c r="C31" s="108"/>
      <c r="D31" s="530"/>
      <c r="E31" s="531"/>
      <c r="F31" s="514"/>
      <c r="G31" s="515"/>
      <c r="H31" s="515"/>
      <c r="I31" s="515"/>
      <c r="J31" s="515"/>
      <c r="K31" s="515"/>
      <c r="L31" s="515"/>
      <c r="M31" s="106" t="s">
        <v>485</v>
      </c>
      <c r="N31" s="108"/>
      <c r="O31" s="530"/>
      <c r="P31" s="531"/>
      <c r="Q31" s="514"/>
      <c r="R31" s="515"/>
      <c r="S31" s="515"/>
      <c r="T31" s="515"/>
      <c r="U31" s="515"/>
      <c r="V31" s="515"/>
      <c r="W31" s="521"/>
    </row>
    <row r="32" spans="2:23" s="1" customFormat="1" ht="17.100000000000001" customHeight="1">
      <c r="B32" s="91" t="s">
        <v>486</v>
      </c>
      <c r="C32" s="532" t="s">
        <v>393</v>
      </c>
      <c r="D32" s="533"/>
      <c r="E32" s="534"/>
      <c r="F32" s="514"/>
      <c r="G32" s="515"/>
      <c r="H32" s="515"/>
      <c r="I32" s="515"/>
      <c r="J32" s="515"/>
      <c r="K32" s="515"/>
      <c r="L32" s="515"/>
      <c r="M32" s="91" t="s">
        <v>486</v>
      </c>
      <c r="N32" s="532" t="s">
        <v>393</v>
      </c>
      <c r="O32" s="533"/>
      <c r="P32" s="71"/>
      <c r="Q32" s="514"/>
      <c r="R32" s="515"/>
      <c r="S32" s="515"/>
      <c r="T32" s="515"/>
      <c r="U32" s="515"/>
      <c r="V32" s="515"/>
      <c r="W32" s="521"/>
    </row>
    <row r="33" spans="2:23" s="1" customFormat="1" ht="17.100000000000001" customHeight="1">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c r="B35" s="106" t="s">
        <v>489</v>
      </c>
      <c r="C35" s="107"/>
      <c r="D35" s="108"/>
      <c r="E35" s="540"/>
      <c r="F35" s="541"/>
      <c r="G35" s="541"/>
      <c r="H35" s="541"/>
      <c r="I35" s="541"/>
      <c r="J35" s="541"/>
      <c r="K35" s="541"/>
      <c r="L35" s="542"/>
      <c r="M35" s="106" t="s">
        <v>489</v>
      </c>
      <c r="N35" s="107"/>
      <c r="O35" s="108"/>
      <c r="P35" s="540"/>
      <c r="Q35" s="541"/>
      <c r="R35" s="541"/>
      <c r="S35" s="541"/>
      <c r="T35" s="541"/>
      <c r="U35" s="541"/>
      <c r="V35" s="541"/>
      <c r="W35" s="542"/>
    </row>
    <row r="36" spans="2:23" s="1" customFormat="1" ht="17.100000000000001" customHeight="1">
      <c r="B36" s="106" t="s">
        <v>492</v>
      </c>
      <c r="C36" s="107"/>
      <c r="D36" s="108"/>
      <c r="E36" s="540"/>
      <c r="F36" s="541"/>
      <c r="G36" s="541"/>
      <c r="H36" s="543"/>
      <c r="I36" s="543"/>
      <c r="J36" s="543"/>
      <c r="K36" s="543"/>
      <c r="L36" s="544"/>
      <c r="M36" s="106" t="s">
        <v>492</v>
      </c>
      <c r="N36" s="107"/>
      <c r="O36" s="108"/>
      <c r="P36" s="540"/>
      <c r="Q36" s="541"/>
      <c r="R36" s="541"/>
      <c r="S36" s="543"/>
      <c r="T36" s="543"/>
      <c r="U36" s="543"/>
      <c r="V36" s="543"/>
      <c r="W36" s="544"/>
    </row>
    <row r="37" spans="2:23" s="1" customFormat="1" ht="17.100000000000001" customHeight="1">
      <c r="B37" s="106" t="s">
        <v>494</v>
      </c>
      <c r="C37" s="107"/>
      <c r="D37" s="108"/>
      <c r="E37" s="540"/>
      <c r="F37" s="541"/>
      <c r="G37" s="541"/>
      <c r="H37" s="545" t="s">
        <v>495</v>
      </c>
      <c r="I37" s="546"/>
      <c r="J37" s="547"/>
      <c r="K37" s="548"/>
      <c r="L37" s="549"/>
      <c r="M37" s="106" t="s">
        <v>494</v>
      </c>
      <c r="N37" s="107"/>
      <c r="O37" s="108"/>
      <c r="P37" s="540"/>
      <c r="Q37" s="541"/>
      <c r="R37" s="541"/>
      <c r="S37" s="545" t="s">
        <v>495</v>
      </c>
      <c r="T37" s="546"/>
      <c r="U37" s="547"/>
      <c r="V37" s="548"/>
      <c r="W37" s="549"/>
    </row>
    <row r="38" spans="2:23" s="1" customFormat="1" ht="17.100000000000001" customHeight="1">
      <c r="B38" s="94" t="s">
        <v>496</v>
      </c>
      <c r="C38" s="95"/>
      <c r="D38" s="550"/>
      <c r="E38" s="551"/>
      <c r="F38" s="551"/>
      <c r="G38" s="551"/>
      <c r="H38" s="551"/>
      <c r="I38" s="551"/>
      <c r="J38" s="551"/>
      <c r="K38" s="551"/>
      <c r="L38" s="552"/>
      <c r="M38" s="94" t="s">
        <v>496</v>
      </c>
      <c r="N38" s="95"/>
      <c r="O38" s="550"/>
      <c r="P38" s="551"/>
      <c r="Q38" s="551"/>
      <c r="R38" s="551"/>
      <c r="S38" s="551"/>
      <c r="T38" s="551"/>
      <c r="U38" s="551"/>
      <c r="V38" s="551"/>
      <c r="W38" s="552"/>
    </row>
    <row r="39" spans="2:23" ht="15" customHeight="1">
      <c r="B39" s="3"/>
      <c r="C39" s="556" t="s">
        <v>500</v>
      </c>
      <c r="D39" s="557"/>
      <c r="E39" s="557"/>
      <c r="F39" s="557"/>
      <c r="G39" s="557"/>
      <c r="H39" s="557"/>
      <c r="I39" s="557"/>
      <c r="J39" s="557"/>
      <c r="K39" s="557"/>
      <c r="L39" s="557"/>
      <c r="M39" s="3"/>
      <c r="N39" s="558" t="s">
        <v>501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502</v>
      </c>
      <c r="O40" s="3"/>
      <c r="P40" s="3"/>
      <c r="Q40" s="3"/>
      <c r="R40" s="3"/>
      <c r="S40" s="3"/>
      <c r="T40" s="3"/>
      <c r="U40" s="3"/>
      <c r="V40" s="3"/>
      <c r="W40" s="3"/>
    </row>
    <row r="41" spans="2:23" ht="15" customHeight="1">
      <c r="C41" s="558" t="s">
        <v>503</v>
      </c>
      <c r="N41" s="67" t="s">
        <v>504</v>
      </c>
      <c r="O41" s="560"/>
      <c r="P41" s="560"/>
      <c r="Q41" s="560"/>
      <c r="R41" s="560"/>
      <c r="S41" s="560"/>
      <c r="T41" s="560"/>
      <c r="U41" s="560"/>
      <c r="V41" s="560"/>
    </row>
    <row r="42" spans="2:23" ht="15" customHeight="1">
      <c r="C42" s="558" t="s">
        <v>505</v>
      </c>
      <c r="N42" s="67" t="s">
        <v>506</v>
      </c>
      <c r="O42" s="560"/>
      <c r="P42" s="560"/>
      <c r="Q42" s="560"/>
      <c r="R42" s="560"/>
      <c r="S42" s="560"/>
      <c r="T42" s="560"/>
      <c r="U42" s="560"/>
      <c r="V42" s="560"/>
    </row>
    <row r="43" spans="2:23">
      <c r="C43" s="67" t="s">
        <v>507</v>
      </c>
      <c r="N43" s="67" t="s">
        <v>508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6B9E49FF-95D9-4F15-A199-130F20E33847}">
      <formula1>INDIRECT(D13)</formula1>
    </dataValidation>
    <dataValidation type="list" allowBlank="1" showInputMessage="1" showErrorMessage="1" sqref="D28:E29 D11:E12 O11:P12 O28:P29" xr:uid="{3D08714E-E6A9-4B90-B6E4-EB45DD509800}">
      <formula1>INDIRECT(D9)</formula1>
    </dataValidation>
    <dataValidation type="list" allowBlank="1" showInputMessage="1" showErrorMessage="1" sqref="E32:E33 E15:E16 P32:P33 P15:P16" xr:uid="{8BFE90A0-EDA0-4AD5-9FC1-F8DAC5A017F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A8353-061F-4E66-92EC-08029E9A9FF3}">
  <dimension ref="B1:Y43"/>
  <sheetViews>
    <sheetView showGridLines="0" showZeros="0" view="pageBreakPreview" topLeftCell="A2"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475</v>
      </c>
      <c r="C2" s="283"/>
      <c r="D2" s="283"/>
      <c r="E2" s="283"/>
      <c r="F2" s="283"/>
      <c r="G2" s="283"/>
      <c r="H2" s="283"/>
      <c r="I2" s="283"/>
      <c r="J2" s="283"/>
      <c r="K2" s="283"/>
      <c r="L2" s="283"/>
      <c r="M2" s="283"/>
      <c r="N2" s="283"/>
      <c r="O2" s="283"/>
      <c r="P2" s="283"/>
      <c r="Q2" s="283"/>
      <c r="R2" s="283"/>
      <c r="S2" s="283"/>
      <c r="T2" s="283"/>
      <c r="U2" s="283"/>
      <c r="V2" s="283"/>
      <c r="W2" s="283"/>
      <c r="Y2" s="326" t="s">
        <v>320</v>
      </c>
    </row>
    <row r="3" spans="2:25" s="1" customFormat="1" ht="20.100000000000001" customHeight="1">
      <c r="B3" s="501" t="s">
        <v>8</v>
      </c>
      <c r="C3" s="501"/>
      <c r="D3" s="502" t="s">
        <v>312</v>
      </c>
      <c r="E3" s="502"/>
      <c r="F3" s="502"/>
      <c r="G3" s="502"/>
      <c r="H3" s="287" t="s">
        <v>9</v>
      </c>
      <c r="I3" s="287"/>
      <c r="J3" s="503" t="s">
        <v>313</v>
      </c>
      <c r="K3" s="503"/>
      <c r="L3" s="503"/>
      <c r="M3" s="118" t="s">
        <v>476</v>
      </c>
      <c r="N3" s="118"/>
      <c r="O3" s="118"/>
      <c r="P3" s="473" t="s">
        <v>315</v>
      </c>
      <c r="Q3" s="473"/>
      <c r="R3" s="473"/>
      <c r="S3" s="91" t="s">
        <v>368</v>
      </c>
      <c r="T3" s="93"/>
      <c r="U3" s="504">
        <v>44862</v>
      </c>
      <c r="V3" s="505"/>
      <c r="W3" s="506"/>
      <c r="Y3" s="326" t="s">
        <v>324</v>
      </c>
    </row>
    <row r="4" spans="2:25" s="1" customFormat="1" ht="20.100000000000001" customHeight="1">
      <c r="B4" s="507" t="s">
        <v>0</v>
      </c>
      <c r="C4" s="507"/>
      <c r="D4" s="508" t="s">
        <v>317</v>
      </c>
      <c r="E4" s="508"/>
      <c r="F4" s="508"/>
      <c r="G4" s="508"/>
      <c r="H4" s="309" t="s">
        <v>1</v>
      </c>
      <c r="I4" s="309"/>
      <c r="J4" s="503" t="s">
        <v>314</v>
      </c>
      <c r="K4" s="503"/>
      <c r="L4" s="503"/>
      <c r="M4" s="118" t="s">
        <v>477</v>
      </c>
      <c r="N4" s="118"/>
      <c r="O4" s="118"/>
      <c r="P4" s="473" t="s">
        <v>335</v>
      </c>
      <c r="Q4" s="473"/>
      <c r="R4" s="473"/>
      <c r="S4" s="338"/>
      <c r="T4" s="339"/>
      <c r="U4" s="509"/>
      <c r="V4" s="510"/>
      <c r="W4" s="511"/>
      <c r="Y4" s="326" t="s">
        <v>328</v>
      </c>
    </row>
    <row r="5" spans="2:25" s="1" customFormat="1" ht="20.100000000000001" customHeight="1">
      <c r="B5" s="362" t="s">
        <v>478</v>
      </c>
      <c r="C5" s="359" t="s">
        <v>479</v>
      </c>
      <c r="D5" s="512">
        <v>14</v>
      </c>
      <c r="E5" s="513"/>
      <c r="F5" s="514"/>
      <c r="G5" s="515"/>
      <c r="H5" s="515"/>
      <c r="I5" s="515"/>
      <c r="J5" s="515"/>
      <c r="K5" s="515"/>
      <c r="L5" s="515"/>
      <c r="M5" s="294" t="s">
        <v>478</v>
      </c>
      <c r="N5" s="347" t="s">
        <v>479</v>
      </c>
      <c r="O5" s="512"/>
      <c r="P5" s="513"/>
      <c r="Q5" s="516"/>
      <c r="R5" s="517"/>
      <c r="S5" s="517"/>
      <c r="T5" s="517"/>
      <c r="U5" s="517"/>
      <c r="V5" s="517"/>
      <c r="W5" s="518"/>
      <c r="Y5" s="326" t="s">
        <v>332</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480</v>
      </c>
      <c r="D7" s="522">
        <v>1</v>
      </c>
      <c r="E7" s="523"/>
      <c r="F7" s="514"/>
      <c r="G7" s="515"/>
      <c r="H7" s="515"/>
      <c r="I7" s="515"/>
      <c r="J7" s="515"/>
      <c r="K7" s="515"/>
      <c r="L7" s="515"/>
      <c r="M7" s="362"/>
      <c r="N7" s="347" t="s">
        <v>480</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481</v>
      </c>
      <c r="C9" s="346" t="s">
        <v>482</v>
      </c>
      <c r="D9" s="526" t="s">
        <v>281</v>
      </c>
      <c r="E9" s="527"/>
      <c r="F9" s="514"/>
      <c r="G9" s="515"/>
      <c r="H9" s="515"/>
      <c r="I9" s="515"/>
      <c r="J9" s="515"/>
      <c r="K9" s="515"/>
      <c r="L9" s="515"/>
      <c r="M9" s="346" t="s">
        <v>481</v>
      </c>
      <c r="N9" s="346" t="s">
        <v>482</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483</v>
      </c>
      <c r="D11" s="526" t="s">
        <v>243</v>
      </c>
      <c r="E11" s="527"/>
      <c r="F11" s="514"/>
      <c r="G11" s="515"/>
      <c r="H11" s="515"/>
      <c r="I11" s="515"/>
      <c r="J11" s="515"/>
      <c r="K11" s="515"/>
      <c r="L11" s="515"/>
      <c r="M11" s="346"/>
      <c r="N11" s="346" t="s">
        <v>483</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484</v>
      </c>
      <c r="C13" s="108"/>
      <c r="D13" s="530" t="s">
        <v>143</v>
      </c>
      <c r="E13" s="531"/>
      <c r="F13" s="514"/>
      <c r="G13" s="515"/>
      <c r="H13" s="515"/>
      <c r="I13" s="515"/>
      <c r="J13" s="515"/>
      <c r="K13" s="515"/>
      <c r="L13" s="515"/>
      <c r="M13" s="106" t="s">
        <v>484</v>
      </c>
      <c r="N13" s="108"/>
      <c r="O13" s="530"/>
      <c r="P13" s="531"/>
      <c r="Q13" s="514"/>
      <c r="R13" s="515"/>
      <c r="S13" s="515"/>
      <c r="T13" s="515"/>
      <c r="U13" s="515"/>
      <c r="V13" s="515"/>
      <c r="W13" s="521"/>
    </row>
    <row r="14" spans="2:25" s="1" customFormat="1" ht="17.100000000000001" customHeight="1">
      <c r="B14" s="106" t="s">
        <v>485</v>
      </c>
      <c r="C14" s="108"/>
      <c r="D14" s="530" t="s">
        <v>160</v>
      </c>
      <c r="E14" s="531"/>
      <c r="F14" s="514"/>
      <c r="G14" s="515"/>
      <c r="H14" s="515"/>
      <c r="I14" s="515"/>
      <c r="J14" s="515"/>
      <c r="K14" s="515"/>
      <c r="L14" s="515"/>
      <c r="M14" s="106" t="s">
        <v>485</v>
      </c>
      <c r="N14" s="108"/>
      <c r="O14" s="530"/>
      <c r="P14" s="531"/>
      <c r="Q14" s="514"/>
      <c r="R14" s="515"/>
      <c r="S14" s="515"/>
      <c r="T14" s="515"/>
      <c r="U14" s="515"/>
      <c r="V14" s="515"/>
      <c r="W14" s="521"/>
    </row>
    <row r="15" spans="2:25" s="1" customFormat="1" ht="17.100000000000001" customHeight="1">
      <c r="B15" s="91" t="s">
        <v>486</v>
      </c>
      <c r="C15" s="532" t="s">
        <v>393</v>
      </c>
      <c r="D15" s="533"/>
      <c r="E15" s="534" t="s">
        <v>291</v>
      </c>
      <c r="F15" s="514"/>
      <c r="G15" s="515"/>
      <c r="H15" s="515"/>
      <c r="I15" s="515"/>
      <c r="J15" s="515"/>
      <c r="K15" s="515"/>
      <c r="L15" s="515"/>
      <c r="M15" s="91" t="s">
        <v>486</v>
      </c>
      <c r="N15" s="532" t="s">
        <v>393</v>
      </c>
      <c r="O15" s="533"/>
      <c r="P15" s="534"/>
      <c r="Q15" s="514"/>
      <c r="R15" s="515"/>
      <c r="S15" s="515"/>
      <c r="T15" s="515"/>
      <c r="U15" s="515"/>
      <c r="V15" s="515"/>
      <c r="W15" s="521"/>
    </row>
    <row r="16" spans="2:25" s="1" customFormat="1" ht="17.100000000000001" customHeight="1">
      <c r="B16" s="94"/>
      <c r="C16" s="532" t="s">
        <v>394</v>
      </c>
      <c r="D16" s="533"/>
      <c r="E16" s="71" t="s">
        <v>324</v>
      </c>
      <c r="F16" s="535"/>
      <c r="G16" s="536"/>
      <c r="H16" s="536"/>
      <c r="I16" s="536"/>
      <c r="J16" s="536"/>
      <c r="K16" s="536"/>
      <c r="L16" s="536"/>
      <c r="M16" s="94"/>
      <c r="N16" s="532" t="s">
        <v>394</v>
      </c>
      <c r="O16" s="533"/>
      <c r="P16" s="71"/>
      <c r="Q16" s="535"/>
      <c r="R16" s="536"/>
      <c r="S16" s="536"/>
      <c r="T16" s="536"/>
      <c r="U16" s="536"/>
      <c r="V16" s="536"/>
      <c r="W16" s="537"/>
    </row>
    <row r="17" spans="2:23" s="1" customFormat="1" ht="17.100000000000001" customHeight="1">
      <c r="B17" s="106" t="s">
        <v>384</v>
      </c>
      <c r="C17" s="107"/>
      <c r="D17" s="108"/>
      <c r="E17" s="83" t="s">
        <v>526</v>
      </c>
      <c r="F17" s="538"/>
      <c r="G17" s="538"/>
      <c r="H17" s="538"/>
      <c r="I17" s="538"/>
      <c r="J17" s="538"/>
      <c r="K17" s="538"/>
      <c r="L17" s="539"/>
      <c r="M17" s="106" t="s">
        <v>384</v>
      </c>
      <c r="N17" s="107"/>
      <c r="O17" s="108"/>
      <c r="P17" s="83"/>
      <c r="Q17" s="538"/>
      <c r="R17" s="538"/>
      <c r="S17" s="538"/>
      <c r="T17" s="538"/>
      <c r="U17" s="538"/>
      <c r="V17" s="538"/>
      <c r="W17" s="539"/>
    </row>
    <row r="18" spans="2:23" s="1" customFormat="1" ht="17.100000000000001" customHeight="1">
      <c r="B18" s="106" t="s">
        <v>489</v>
      </c>
      <c r="C18" s="107"/>
      <c r="D18" s="108"/>
      <c r="E18" s="540" t="s">
        <v>527</v>
      </c>
      <c r="F18" s="541"/>
      <c r="G18" s="541"/>
      <c r="H18" s="541"/>
      <c r="I18" s="541"/>
      <c r="J18" s="541"/>
      <c r="K18" s="541"/>
      <c r="L18" s="542"/>
      <c r="M18" s="106" t="s">
        <v>489</v>
      </c>
      <c r="N18" s="107"/>
      <c r="O18" s="108"/>
      <c r="P18" s="540"/>
      <c r="Q18" s="541"/>
      <c r="R18" s="541"/>
      <c r="S18" s="541"/>
      <c r="T18" s="541"/>
      <c r="U18" s="541"/>
      <c r="V18" s="541"/>
      <c r="W18" s="542"/>
    </row>
    <row r="19" spans="2:23" s="1" customFormat="1" ht="17.100000000000001" customHeight="1">
      <c r="B19" s="106" t="s">
        <v>492</v>
      </c>
      <c r="C19" s="107"/>
      <c r="D19" s="108"/>
      <c r="E19" s="540" t="s">
        <v>493</v>
      </c>
      <c r="F19" s="541"/>
      <c r="G19" s="541"/>
      <c r="H19" s="543"/>
      <c r="I19" s="543"/>
      <c r="J19" s="543"/>
      <c r="K19" s="543"/>
      <c r="L19" s="544"/>
      <c r="M19" s="106" t="s">
        <v>492</v>
      </c>
      <c r="N19" s="107"/>
      <c r="O19" s="108"/>
      <c r="P19" s="540"/>
      <c r="Q19" s="541"/>
      <c r="R19" s="541"/>
      <c r="S19" s="543"/>
      <c r="T19" s="543"/>
      <c r="U19" s="543"/>
      <c r="V19" s="543"/>
      <c r="W19" s="544"/>
    </row>
    <row r="20" spans="2:23" s="1" customFormat="1" ht="17.100000000000001" customHeight="1">
      <c r="B20" s="106" t="s">
        <v>494</v>
      </c>
      <c r="C20" s="107"/>
      <c r="D20" s="108"/>
      <c r="E20" s="540" t="s">
        <v>325</v>
      </c>
      <c r="F20" s="541"/>
      <c r="G20" s="541"/>
      <c r="H20" s="545" t="s">
        <v>495</v>
      </c>
      <c r="I20" s="546"/>
      <c r="J20" s="547" t="s">
        <v>493</v>
      </c>
      <c r="K20" s="548"/>
      <c r="L20" s="549"/>
      <c r="M20" s="106" t="s">
        <v>494</v>
      </c>
      <c r="N20" s="107"/>
      <c r="O20" s="108"/>
      <c r="P20" s="540"/>
      <c r="Q20" s="541"/>
      <c r="R20" s="541"/>
      <c r="S20" s="545" t="s">
        <v>495</v>
      </c>
      <c r="T20" s="546"/>
      <c r="U20" s="547"/>
      <c r="V20" s="548"/>
      <c r="W20" s="549"/>
    </row>
    <row r="21" spans="2:23" s="1" customFormat="1" ht="17.100000000000001" customHeight="1">
      <c r="B21" s="106" t="s">
        <v>496</v>
      </c>
      <c r="C21" s="107"/>
      <c r="D21" s="550" t="s">
        <v>528</v>
      </c>
      <c r="E21" s="551"/>
      <c r="F21" s="551"/>
      <c r="G21" s="551"/>
      <c r="H21" s="551"/>
      <c r="I21" s="551"/>
      <c r="J21" s="551"/>
      <c r="K21" s="551"/>
      <c r="L21" s="552"/>
      <c r="M21" s="553" t="s">
        <v>496</v>
      </c>
      <c r="N21" s="554"/>
      <c r="O21" s="550"/>
      <c r="P21" s="551"/>
      <c r="Q21" s="551"/>
      <c r="R21" s="551"/>
      <c r="S21" s="551"/>
      <c r="T21" s="551"/>
      <c r="U21" s="551"/>
      <c r="V21" s="551"/>
      <c r="W21" s="552"/>
    </row>
    <row r="22" spans="2:23" s="1" customFormat="1" ht="20.100000000000001" customHeight="1">
      <c r="B22" s="362" t="s">
        <v>478</v>
      </c>
      <c r="C22" s="359" t="s">
        <v>479</v>
      </c>
      <c r="D22" s="512"/>
      <c r="E22" s="513"/>
      <c r="F22" s="514"/>
      <c r="G22" s="515"/>
      <c r="H22" s="515"/>
      <c r="I22" s="515"/>
      <c r="J22" s="515"/>
      <c r="K22" s="515"/>
      <c r="L22" s="515"/>
      <c r="M22" s="362" t="s">
        <v>478</v>
      </c>
      <c r="N22" s="359" t="s">
        <v>479</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480</v>
      </c>
      <c r="D24" s="522"/>
      <c r="E24" s="523"/>
      <c r="F24" s="514"/>
      <c r="G24" s="515"/>
      <c r="H24" s="515"/>
      <c r="I24" s="515"/>
      <c r="J24" s="515"/>
      <c r="K24" s="515"/>
      <c r="L24" s="515"/>
      <c r="M24" s="362"/>
      <c r="N24" s="347" t="s">
        <v>480</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481</v>
      </c>
      <c r="C26" s="346" t="s">
        <v>482</v>
      </c>
      <c r="D26" s="526"/>
      <c r="E26" s="527"/>
      <c r="F26" s="514"/>
      <c r="G26" s="515"/>
      <c r="H26" s="515"/>
      <c r="I26" s="515"/>
      <c r="J26" s="515"/>
      <c r="K26" s="515"/>
      <c r="L26" s="515"/>
      <c r="M26" s="346" t="s">
        <v>481</v>
      </c>
      <c r="N26" s="346" t="s">
        <v>482</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483</v>
      </c>
      <c r="D28" s="526"/>
      <c r="E28" s="527"/>
      <c r="F28" s="514"/>
      <c r="G28" s="515"/>
      <c r="H28" s="515"/>
      <c r="I28" s="515"/>
      <c r="J28" s="515"/>
      <c r="K28" s="515"/>
      <c r="L28" s="515"/>
      <c r="M28" s="346"/>
      <c r="N28" s="346" t="s">
        <v>483</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484</v>
      </c>
      <c r="C30" s="108"/>
      <c r="D30" s="530"/>
      <c r="E30" s="531"/>
      <c r="F30" s="514"/>
      <c r="G30" s="515"/>
      <c r="H30" s="515"/>
      <c r="I30" s="515"/>
      <c r="J30" s="515"/>
      <c r="K30" s="515"/>
      <c r="L30" s="515"/>
      <c r="M30" s="106" t="s">
        <v>484</v>
      </c>
      <c r="N30" s="108"/>
      <c r="O30" s="530"/>
      <c r="P30" s="531"/>
      <c r="Q30" s="514"/>
      <c r="R30" s="515"/>
      <c r="S30" s="515"/>
      <c r="T30" s="515"/>
      <c r="U30" s="515"/>
      <c r="V30" s="515"/>
      <c r="W30" s="521"/>
    </row>
    <row r="31" spans="2:23" s="1" customFormat="1" ht="17.100000000000001" customHeight="1">
      <c r="B31" s="106" t="s">
        <v>485</v>
      </c>
      <c r="C31" s="108"/>
      <c r="D31" s="530"/>
      <c r="E31" s="531"/>
      <c r="F31" s="514"/>
      <c r="G31" s="515"/>
      <c r="H31" s="515"/>
      <c r="I31" s="515"/>
      <c r="J31" s="515"/>
      <c r="K31" s="515"/>
      <c r="L31" s="515"/>
      <c r="M31" s="106" t="s">
        <v>485</v>
      </c>
      <c r="N31" s="108"/>
      <c r="O31" s="530"/>
      <c r="P31" s="531"/>
      <c r="Q31" s="514"/>
      <c r="R31" s="515"/>
      <c r="S31" s="515"/>
      <c r="T31" s="515"/>
      <c r="U31" s="515"/>
      <c r="V31" s="515"/>
      <c r="W31" s="521"/>
    </row>
    <row r="32" spans="2:23" s="1" customFormat="1" ht="17.100000000000001" customHeight="1">
      <c r="B32" s="91" t="s">
        <v>486</v>
      </c>
      <c r="C32" s="532" t="s">
        <v>393</v>
      </c>
      <c r="D32" s="533"/>
      <c r="E32" s="534"/>
      <c r="F32" s="514"/>
      <c r="G32" s="515"/>
      <c r="H32" s="515"/>
      <c r="I32" s="515"/>
      <c r="J32" s="515"/>
      <c r="K32" s="515"/>
      <c r="L32" s="515"/>
      <c r="M32" s="91" t="s">
        <v>486</v>
      </c>
      <c r="N32" s="532" t="s">
        <v>393</v>
      </c>
      <c r="O32" s="533"/>
      <c r="P32" s="71"/>
      <c r="Q32" s="514"/>
      <c r="R32" s="515"/>
      <c r="S32" s="515"/>
      <c r="T32" s="515"/>
      <c r="U32" s="515"/>
      <c r="V32" s="515"/>
      <c r="W32" s="521"/>
    </row>
    <row r="33" spans="2:23" s="1" customFormat="1" ht="17.100000000000001" customHeight="1">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c r="B35" s="106" t="s">
        <v>489</v>
      </c>
      <c r="C35" s="107"/>
      <c r="D35" s="108"/>
      <c r="E35" s="540"/>
      <c r="F35" s="541"/>
      <c r="G35" s="541"/>
      <c r="H35" s="541"/>
      <c r="I35" s="541"/>
      <c r="J35" s="541"/>
      <c r="K35" s="541"/>
      <c r="L35" s="542"/>
      <c r="M35" s="106" t="s">
        <v>489</v>
      </c>
      <c r="N35" s="107"/>
      <c r="O35" s="108"/>
      <c r="P35" s="540"/>
      <c r="Q35" s="541"/>
      <c r="R35" s="541"/>
      <c r="S35" s="541"/>
      <c r="T35" s="541"/>
      <c r="U35" s="541"/>
      <c r="V35" s="541"/>
      <c r="W35" s="542"/>
    </row>
    <row r="36" spans="2:23" s="1" customFormat="1" ht="17.100000000000001" customHeight="1">
      <c r="B36" s="106" t="s">
        <v>492</v>
      </c>
      <c r="C36" s="107"/>
      <c r="D36" s="108"/>
      <c r="E36" s="540"/>
      <c r="F36" s="541"/>
      <c r="G36" s="541"/>
      <c r="H36" s="543"/>
      <c r="I36" s="543"/>
      <c r="J36" s="543"/>
      <c r="K36" s="543"/>
      <c r="L36" s="544"/>
      <c r="M36" s="106" t="s">
        <v>492</v>
      </c>
      <c r="N36" s="107"/>
      <c r="O36" s="108"/>
      <c r="P36" s="540"/>
      <c r="Q36" s="541"/>
      <c r="R36" s="541"/>
      <c r="S36" s="543"/>
      <c r="T36" s="543"/>
      <c r="U36" s="543"/>
      <c r="V36" s="543"/>
      <c r="W36" s="544"/>
    </row>
    <row r="37" spans="2:23" s="1" customFormat="1" ht="17.100000000000001" customHeight="1">
      <c r="B37" s="106" t="s">
        <v>494</v>
      </c>
      <c r="C37" s="107"/>
      <c r="D37" s="108"/>
      <c r="E37" s="540"/>
      <c r="F37" s="541"/>
      <c r="G37" s="541"/>
      <c r="H37" s="545" t="s">
        <v>495</v>
      </c>
      <c r="I37" s="546"/>
      <c r="J37" s="547"/>
      <c r="K37" s="548"/>
      <c r="L37" s="549"/>
      <c r="M37" s="106" t="s">
        <v>494</v>
      </c>
      <c r="N37" s="107"/>
      <c r="O37" s="108"/>
      <c r="P37" s="540"/>
      <c r="Q37" s="541"/>
      <c r="R37" s="541"/>
      <c r="S37" s="545" t="s">
        <v>495</v>
      </c>
      <c r="T37" s="546"/>
      <c r="U37" s="547"/>
      <c r="V37" s="548"/>
      <c r="W37" s="549"/>
    </row>
    <row r="38" spans="2:23" s="1" customFormat="1" ht="17.100000000000001" customHeight="1">
      <c r="B38" s="94" t="s">
        <v>496</v>
      </c>
      <c r="C38" s="95"/>
      <c r="D38" s="550"/>
      <c r="E38" s="551"/>
      <c r="F38" s="551"/>
      <c r="G38" s="551"/>
      <c r="H38" s="551"/>
      <c r="I38" s="551"/>
      <c r="J38" s="551"/>
      <c r="K38" s="551"/>
      <c r="L38" s="552"/>
      <c r="M38" s="94" t="s">
        <v>496</v>
      </c>
      <c r="N38" s="95"/>
      <c r="O38" s="550"/>
      <c r="P38" s="551"/>
      <c r="Q38" s="551"/>
      <c r="R38" s="551"/>
      <c r="S38" s="551"/>
      <c r="T38" s="551"/>
      <c r="U38" s="551"/>
      <c r="V38" s="551"/>
      <c r="W38" s="552"/>
    </row>
    <row r="39" spans="2:23" ht="15" customHeight="1">
      <c r="B39" s="3"/>
      <c r="C39" s="556" t="s">
        <v>500</v>
      </c>
      <c r="D39" s="557"/>
      <c r="E39" s="557"/>
      <c r="F39" s="557"/>
      <c r="G39" s="557"/>
      <c r="H39" s="557"/>
      <c r="I39" s="557"/>
      <c r="J39" s="557"/>
      <c r="K39" s="557"/>
      <c r="L39" s="557"/>
      <c r="M39" s="3"/>
      <c r="N39" s="558" t="s">
        <v>501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502</v>
      </c>
      <c r="O40" s="3"/>
      <c r="P40" s="3"/>
      <c r="Q40" s="3"/>
      <c r="R40" s="3"/>
      <c r="S40" s="3"/>
      <c r="T40" s="3"/>
      <c r="U40" s="3"/>
      <c r="V40" s="3"/>
      <c r="W40" s="3"/>
    </row>
    <row r="41" spans="2:23" ht="15" customHeight="1">
      <c r="C41" s="558" t="s">
        <v>503</v>
      </c>
      <c r="N41" s="67" t="s">
        <v>504</v>
      </c>
      <c r="O41" s="560"/>
      <c r="P41" s="560"/>
      <c r="Q41" s="560"/>
      <c r="R41" s="560"/>
      <c r="S41" s="560"/>
      <c r="T41" s="560"/>
      <c r="U41" s="560"/>
      <c r="V41" s="560"/>
    </row>
    <row r="42" spans="2:23" ht="15" customHeight="1">
      <c r="C42" s="558" t="s">
        <v>505</v>
      </c>
      <c r="N42" s="67" t="s">
        <v>506</v>
      </c>
      <c r="O42" s="560"/>
      <c r="P42" s="560"/>
      <c r="Q42" s="560"/>
      <c r="R42" s="560"/>
      <c r="S42" s="560"/>
      <c r="T42" s="560"/>
      <c r="U42" s="560"/>
      <c r="V42" s="560"/>
    </row>
    <row r="43" spans="2:23">
      <c r="C43" s="67" t="s">
        <v>507</v>
      </c>
      <c r="N43" s="67" t="s">
        <v>508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9BAA7D70-B457-4CED-A6D8-613721E1AAA0}">
      <formula1>INDIRECT(D13)</formula1>
    </dataValidation>
    <dataValidation type="list" allowBlank="1" showInputMessage="1" showErrorMessage="1" sqref="D28:E29 D11:E12 O11:P12 O28:P29" xr:uid="{01B98904-989E-42AE-960D-F8DA3D17E290}">
      <formula1>INDIRECT(D9)</formula1>
    </dataValidation>
    <dataValidation type="list" allowBlank="1" showInputMessage="1" showErrorMessage="1" sqref="E32:E33 E15:E16 P32:P33 P15:P16" xr:uid="{DF944DD9-8EC8-448C-98A7-68ACD49F459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A43D5-F90C-47B0-8F38-498223B61E67}">
  <dimension ref="B1:Y43"/>
  <sheetViews>
    <sheetView showGridLines="0" showZeros="0" view="pageBreakPreview" topLeftCell="A2"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475</v>
      </c>
      <c r="C2" s="283"/>
      <c r="D2" s="283"/>
      <c r="E2" s="283"/>
      <c r="F2" s="283"/>
      <c r="G2" s="283"/>
      <c r="H2" s="283"/>
      <c r="I2" s="283"/>
      <c r="J2" s="283"/>
      <c r="K2" s="283"/>
      <c r="L2" s="283"/>
      <c r="M2" s="283"/>
      <c r="N2" s="283"/>
      <c r="O2" s="283"/>
      <c r="P2" s="283"/>
      <c r="Q2" s="283"/>
      <c r="R2" s="283"/>
      <c r="S2" s="283"/>
      <c r="T2" s="283"/>
      <c r="U2" s="283"/>
      <c r="V2" s="283"/>
      <c r="W2" s="283"/>
      <c r="Y2" s="326" t="s">
        <v>320</v>
      </c>
    </row>
    <row r="3" spans="2:25" s="1" customFormat="1" ht="20.100000000000001" customHeight="1">
      <c r="B3" s="501" t="s">
        <v>8</v>
      </c>
      <c r="C3" s="501"/>
      <c r="D3" s="502" t="s">
        <v>312</v>
      </c>
      <c r="E3" s="502"/>
      <c r="F3" s="502"/>
      <c r="G3" s="502"/>
      <c r="H3" s="287" t="s">
        <v>9</v>
      </c>
      <c r="I3" s="287"/>
      <c r="J3" s="503" t="s">
        <v>313</v>
      </c>
      <c r="K3" s="503"/>
      <c r="L3" s="503"/>
      <c r="M3" s="118" t="s">
        <v>476</v>
      </c>
      <c r="N3" s="118"/>
      <c r="O3" s="118"/>
      <c r="P3" s="473" t="s">
        <v>315</v>
      </c>
      <c r="Q3" s="473"/>
      <c r="R3" s="473"/>
      <c r="S3" s="91" t="s">
        <v>368</v>
      </c>
      <c r="T3" s="93"/>
      <c r="U3" s="504">
        <v>44862</v>
      </c>
      <c r="V3" s="505"/>
      <c r="W3" s="506"/>
      <c r="Y3" s="326" t="s">
        <v>324</v>
      </c>
    </row>
    <row r="4" spans="2:25" s="1" customFormat="1" ht="20.100000000000001" customHeight="1">
      <c r="B4" s="507" t="s">
        <v>0</v>
      </c>
      <c r="C4" s="507"/>
      <c r="D4" s="508" t="s">
        <v>317</v>
      </c>
      <c r="E4" s="508"/>
      <c r="F4" s="508"/>
      <c r="G4" s="508"/>
      <c r="H4" s="309" t="s">
        <v>1</v>
      </c>
      <c r="I4" s="309"/>
      <c r="J4" s="503" t="s">
        <v>314</v>
      </c>
      <c r="K4" s="503"/>
      <c r="L4" s="503"/>
      <c r="M4" s="118" t="s">
        <v>477</v>
      </c>
      <c r="N4" s="118"/>
      <c r="O4" s="118"/>
      <c r="P4" s="473" t="s">
        <v>335</v>
      </c>
      <c r="Q4" s="473"/>
      <c r="R4" s="473"/>
      <c r="S4" s="338"/>
      <c r="T4" s="339"/>
      <c r="U4" s="509"/>
      <c r="V4" s="510"/>
      <c r="W4" s="511"/>
      <c r="Y4" s="326" t="s">
        <v>328</v>
      </c>
    </row>
    <row r="5" spans="2:25" s="1" customFormat="1" ht="20.100000000000001" customHeight="1">
      <c r="B5" s="362" t="s">
        <v>478</v>
      </c>
      <c r="C5" s="359" t="s">
        <v>479</v>
      </c>
      <c r="D5" s="512">
        <v>15</v>
      </c>
      <c r="E5" s="513"/>
      <c r="F5" s="514"/>
      <c r="G5" s="515"/>
      <c r="H5" s="515"/>
      <c r="I5" s="515"/>
      <c r="J5" s="515"/>
      <c r="K5" s="515"/>
      <c r="L5" s="515"/>
      <c r="M5" s="294" t="s">
        <v>478</v>
      </c>
      <c r="N5" s="347" t="s">
        <v>479</v>
      </c>
      <c r="O5" s="512"/>
      <c r="P5" s="513"/>
      <c r="Q5" s="516"/>
      <c r="R5" s="517"/>
      <c r="S5" s="517"/>
      <c r="T5" s="517"/>
      <c r="U5" s="517"/>
      <c r="V5" s="517"/>
      <c r="W5" s="518"/>
      <c r="Y5" s="326" t="s">
        <v>332</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480</v>
      </c>
      <c r="D7" s="522">
        <v>1</v>
      </c>
      <c r="E7" s="523"/>
      <c r="F7" s="514"/>
      <c r="G7" s="515"/>
      <c r="H7" s="515"/>
      <c r="I7" s="515"/>
      <c r="J7" s="515"/>
      <c r="K7" s="515"/>
      <c r="L7" s="515"/>
      <c r="M7" s="362"/>
      <c r="N7" s="347" t="s">
        <v>480</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481</v>
      </c>
      <c r="C9" s="346" t="s">
        <v>482</v>
      </c>
      <c r="D9" s="526" t="s">
        <v>281</v>
      </c>
      <c r="E9" s="527"/>
      <c r="F9" s="514"/>
      <c r="G9" s="515"/>
      <c r="H9" s="515"/>
      <c r="I9" s="515"/>
      <c r="J9" s="515"/>
      <c r="K9" s="515"/>
      <c r="L9" s="515"/>
      <c r="M9" s="346" t="s">
        <v>481</v>
      </c>
      <c r="N9" s="346" t="s">
        <v>482</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483</v>
      </c>
      <c r="D11" s="526" t="s">
        <v>246</v>
      </c>
      <c r="E11" s="527"/>
      <c r="F11" s="514"/>
      <c r="G11" s="515"/>
      <c r="H11" s="515"/>
      <c r="I11" s="515"/>
      <c r="J11" s="515"/>
      <c r="K11" s="515"/>
      <c r="L11" s="515"/>
      <c r="M11" s="346"/>
      <c r="N11" s="346" t="s">
        <v>483</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484</v>
      </c>
      <c r="C13" s="108"/>
      <c r="D13" s="530" t="s">
        <v>143</v>
      </c>
      <c r="E13" s="531"/>
      <c r="F13" s="514"/>
      <c r="G13" s="515"/>
      <c r="H13" s="515"/>
      <c r="I13" s="515"/>
      <c r="J13" s="515"/>
      <c r="K13" s="515"/>
      <c r="L13" s="515"/>
      <c r="M13" s="106" t="s">
        <v>484</v>
      </c>
      <c r="N13" s="108"/>
      <c r="O13" s="530"/>
      <c r="P13" s="531"/>
      <c r="Q13" s="514"/>
      <c r="R13" s="515"/>
      <c r="S13" s="515"/>
      <c r="T13" s="515"/>
      <c r="U13" s="515"/>
      <c r="V13" s="515"/>
      <c r="W13" s="521"/>
    </row>
    <row r="14" spans="2:25" s="1" customFormat="1" ht="17.100000000000001" customHeight="1">
      <c r="B14" s="106" t="s">
        <v>485</v>
      </c>
      <c r="C14" s="108"/>
      <c r="D14" s="530" t="s">
        <v>160</v>
      </c>
      <c r="E14" s="531"/>
      <c r="F14" s="514"/>
      <c r="G14" s="515"/>
      <c r="H14" s="515"/>
      <c r="I14" s="515"/>
      <c r="J14" s="515"/>
      <c r="K14" s="515"/>
      <c r="L14" s="515"/>
      <c r="M14" s="106" t="s">
        <v>485</v>
      </c>
      <c r="N14" s="108"/>
      <c r="O14" s="530"/>
      <c r="P14" s="531"/>
      <c r="Q14" s="514"/>
      <c r="R14" s="515"/>
      <c r="S14" s="515"/>
      <c r="T14" s="515"/>
      <c r="U14" s="515"/>
      <c r="V14" s="515"/>
      <c r="W14" s="521"/>
    </row>
    <row r="15" spans="2:25" s="1" customFormat="1" ht="17.100000000000001" customHeight="1">
      <c r="B15" s="91" t="s">
        <v>486</v>
      </c>
      <c r="C15" s="532" t="s">
        <v>393</v>
      </c>
      <c r="D15" s="533"/>
      <c r="E15" s="534" t="s">
        <v>291</v>
      </c>
      <c r="F15" s="514"/>
      <c r="G15" s="515"/>
      <c r="H15" s="515"/>
      <c r="I15" s="515"/>
      <c r="J15" s="515"/>
      <c r="K15" s="515"/>
      <c r="L15" s="515"/>
      <c r="M15" s="91" t="s">
        <v>486</v>
      </c>
      <c r="N15" s="532" t="s">
        <v>393</v>
      </c>
      <c r="O15" s="533"/>
      <c r="P15" s="534"/>
      <c r="Q15" s="514"/>
      <c r="R15" s="515"/>
      <c r="S15" s="515"/>
      <c r="T15" s="515"/>
      <c r="U15" s="515"/>
      <c r="V15" s="515"/>
      <c r="W15" s="521"/>
    </row>
    <row r="16" spans="2:25" s="1" customFormat="1" ht="17.100000000000001" customHeight="1">
      <c r="B16" s="94"/>
      <c r="C16" s="532" t="s">
        <v>394</v>
      </c>
      <c r="D16" s="533"/>
      <c r="E16" s="71" t="s">
        <v>324</v>
      </c>
      <c r="F16" s="535"/>
      <c r="G16" s="536"/>
      <c r="H16" s="536"/>
      <c r="I16" s="536"/>
      <c r="J16" s="536"/>
      <c r="K16" s="536"/>
      <c r="L16" s="536"/>
      <c r="M16" s="94"/>
      <c r="N16" s="532" t="s">
        <v>394</v>
      </c>
      <c r="O16" s="533"/>
      <c r="P16" s="71"/>
      <c r="Q16" s="535"/>
      <c r="R16" s="536"/>
      <c r="S16" s="536"/>
      <c r="T16" s="536"/>
      <c r="U16" s="536"/>
      <c r="V16" s="536"/>
      <c r="W16" s="537"/>
    </row>
    <row r="17" spans="2:23" s="1" customFormat="1" ht="17.100000000000001" customHeight="1">
      <c r="B17" s="106" t="s">
        <v>384</v>
      </c>
      <c r="C17" s="107"/>
      <c r="D17" s="108"/>
      <c r="E17" s="83" t="s">
        <v>529</v>
      </c>
      <c r="F17" s="538"/>
      <c r="G17" s="538"/>
      <c r="H17" s="538"/>
      <c r="I17" s="538"/>
      <c r="J17" s="538"/>
      <c r="K17" s="538"/>
      <c r="L17" s="539"/>
      <c r="M17" s="106" t="s">
        <v>384</v>
      </c>
      <c r="N17" s="107"/>
      <c r="O17" s="108"/>
      <c r="P17" s="83"/>
      <c r="Q17" s="538"/>
      <c r="R17" s="538"/>
      <c r="S17" s="538"/>
      <c r="T17" s="538"/>
      <c r="U17" s="538"/>
      <c r="V17" s="538"/>
      <c r="W17" s="539"/>
    </row>
    <row r="18" spans="2:23" s="1" customFormat="1" ht="17.100000000000001" customHeight="1">
      <c r="B18" s="106" t="s">
        <v>489</v>
      </c>
      <c r="C18" s="107"/>
      <c r="D18" s="108"/>
      <c r="E18" s="540" t="s">
        <v>530</v>
      </c>
      <c r="F18" s="541"/>
      <c r="G18" s="541"/>
      <c r="H18" s="541"/>
      <c r="I18" s="541"/>
      <c r="J18" s="541"/>
      <c r="K18" s="541"/>
      <c r="L18" s="542"/>
      <c r="M18" s="106" t="s">
        <v>489</v>
      </c>
      <c r="N18" s="107"/>
      <c r="O18" s="108"/>
      <c r="P18" s="540"/>
      <c r="Q18" s="541"/>
      <c r="R18" s="541"/>
      <c r="S18" s="541"/>
      <c r="T18" s="541"/>
      <c r="U18" s="541"/>
      <c r="V18" s="541"/>
      <c r="W18" s="542"/>
    </row>
    <row r="19" spans="2:23" s="1" customFormat="1" ht="17.100000000000001" customHeight="1">
      <c r="B19" s="106" t="s">
        <v>492</v>
      </c>
      <c r="C19" s="107"/>
      <c r="D19" s="108"/>
      <c r="E19" s="540" t="s">
        <v>493</v>
      </c>
      <c r="F19" s="541"/>
      <c r="G19" s="541"/>
      <c r="H19" s="543"/>
      <c r="I19" s="543"/>
      <c r="J19" s="543"/>
      <c r="K19" s="543"/>
      <c r="L19" s="544"/>
      <c r="M19" s="106" t="s">
        <v>492</v>
      </c>
      <c r="N19" s="107"/>
      <c r="O19" s="108"/>
      <c r="P19" s="540"/>
      <c r="Q19" s="541"/>
      <c r="R19" s="541"/>
      <c r="S19" s="543"/>
      <c r="T19" s="543"/>
      <c r="U19" s="543"/>
      <c r="V19" s="543"/>
      <c r="W19" s="544"/>
    </row>
    <row r="20" spans="2:23" s="1" customFormat="1" ht="17.100000000000001" customHeight="1">
      <c r="B20" s="106" t="s">
        <v>494</v>
      </c>
      <c r="C20" s="107"/>
      <c r="D20" s="108"/>
      <c r="E20" s="540" t="s">
        <v>325</v>
      </c>
      <c r="F20" s="541"/>
      <c r="G20" s="541"/>
      <c r="H20" s="545" t="s">
        <v>495</v>
      </c>
      <c r="I20" s="546"/>
      <c r="J20" s="547" t="s">
        <v>493</v>
      </c>
      <c r="K20" s="548"/>
      <c r="L20" s="549"/>
      <c r="M20" s="106" t="s">
        <v>494</v>
      </c>
      <c r="N20" s="107"/>
      <c r="O20" s="108"/>
      <c r="P20" s="540"/>
      <c r="Q20" s="541"/>
      <c r="R20" s="541"/>
      <c r="S20" s="545" t="s">
        <v>495</v>
      </c>
      <c r="T20" s="546"/>
      <c r="U20" s="547"/>
      <c r="V20" s="548"/>
      <c r="W20" s="549"/>
    </row>
    <row r="21" spans="2:23" s="1" customFormat="1" ht="17.100000000000001" customHeight="1">
      <c r="B21" s="106" t="s">
        <v>496</v>
      </c>
      <c r="C21" s="107"/>
      <c r="D21" s="550" t="s">
        <v>531</v>
      </c>
      <c r="E21" s="551"/>
      <c r="F21" s="551"/>
      <c r="G21" s="551"/>
      <c r="H21" s="551"/>
      <c r="I21" s="551"/>
      <c r="J21" s="551"/>
      <c r="K21" s="551"/>
      <c r="L21" s="552"/>
      <c r="M21" s="553" t="s">
        <v>496</v>
      </c>
      <c r="N21" s="554"/>
      <c r="O21" s="550"/>
      <c r="P21" s="551"/>
      <c r="Q21" s="551"/>
      <c r="R21" s="551"/>
      <c r="S21" s="551"/>
      <c r="T21" s="551"/>
      <c r="U21" s="551"/>
      <c r="V21" s="551"/>
      <c r="W21" s="552"/>
    </row>
    <row r="22" spans="2:23" s="1" customFormat="1" ht="20.100000000000001" customHeight="1">
      <c r="B22" s="362" t="s">
        <v>478</v>
      </c>
      <c r="C22" s="359" t="s">
        <v>479</v>
      </c>
      <c r="D22" s="512"/>
      <c r="E22" s="513"/>
      <c r="F22" s="514"/>
      <c r="G22" s="515"/>
      <c r="H22" s="515"/>
      <c r="I22" s="515"/>
      <c r="J22" s="515"/>
      <c r="K22" s="515"/>
      <c r="L22" s="515"/>
      <c r="M22" s="362" t="s">
        <v>478</v>
      </c>
      <c r="N22" s="359" t="s">
        <v>479</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480</v>
      </c>
      <c r="D24" s="522"/>
      <c r="E24" s="523"/>
      <c r="F24" s="514"/>
      <c r="G24" s="515"/>
      <c r="H24" s="515"/>
      <c r="I24" s="515"/>
      <c r="J24" s="515"/>
      <c r="K24" s="515"/>
      <c r="L24" s="515"/>
      <c r="M24" s="362"/>
      <c r="N24" s="347" t="s">
        <v>480</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481</v>
      </c>
      <c r="C26" s="346" t="s">
        <v>482</v>
      </c>
      <c r="D26" s="526"/>
      <c r="E26" s="527"/>
      <c r="F26" s="514"/>
      <c r="G26" s="515"/>
      <c r="H26" s="515"/>
      <c r="I26" s="515"/>
      <c r="J26" s="515"/>
      <c r="K26" s="515"/>
      <c r="L26" s="515"/>
      <c r="M26" s="346" t="s">
        <v>481</v>
      </c>
      <c r="N26" s="346" t="s">
        <v>482</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483</v>
      </c>
      <c r="D28" s="526"/>
      <c r="E28" s="527"/>
      <c r="F28" s="514"/>
      <c r="G28" s="515"/>
      <c r="H28" s="515"/>
      <c r="I28" s="515"/>
      <c r="J28" s="515"/>
      <c r="K28" s="515"/>
      <c r="L28" s="515"/>
      <c r="M28" s="346"/>
      <c r="N28" s="346" t="s">
        <v>483</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484</v>
      </c>
      <c r="C30" s="108"/>
      <c r="D30" s="530"/>
      <c r="E30" s="531"/>
      <c r="F30" s="514"/>
      <c r="G30" s="515"/>
      <c r="H30" s="515"/>
      <c r="I30" s="515"/>
      <c r="J30" s="515"/>
      <c r="K30" s="515"/>
      <c r="L30" s="515"/>
      <c r="M30" s="106" t="s">
        <v>484</v>
      </c>
      <c r="N30" s="108"/>
      <c r="O30" s="530"/>
      <c r="P30" s="531"/>
      <c r="Q30" s="514"/>
      <c r="R30" s="515"/>
      <c r="S30" s="515"/>
      <c r="T30" s="515"/>
      <c r="U30" s="515"/>
      <c r="V30" s="515"/>
      <c r="W30" s="521"/>
    </row>
    <row r="31" spans="2:23" s="1" customFormat="1" ht="17.100000000000001" customHeight="1">
      <c r="B31" s="106" t="s">
        <v>485</v>
      </c>
      <c r="C31" s="108"/>
      <c r="D31" s="530"/>
      <c r="E31" s="531"/>
      <c r="F31" s="514"/>
      <c r="G31" s="515"/>
      <c r="H31" s="515"/>
      <c r="I31" s="515"/>
      <c r="J31" s="515"/>
      <c r="K31" s="515"/>
      <c r="L31" s="515"/>
      <c r="M31" s="106" t="s">
        <v>485</v>
      </c>
      <c r="N31" s="108"/>
      <c r="O31" s="530"/>
      <c r="P31" s="531"/>
      <c r="Q31" s="514"/>
      <c r="R31" s="515"/>
      <c r="S31" s="515"/>
      <c r="T31" s="515"/>
      <c r="U31" s="515"/>
      <c r="V31" s="515"/>
      <c r="W31" s="521"/>
    </row>
    <row r="32" spans="2:23" s="1" customFormat="1" ht="17.100000000000001" customHeight="1">
      <c r="B32" s="91" t="s">
        <v>486</v>
      </c>
      <c r="C32" s="532" t="s">
        <v>393</v>
      </c>
      <c r="D32" s="533"/>
      <c r="E32" s="534"/>
      <c r="F32" s="514"/>
      <c r="G32" s="515"/>
      <c r="H32" s="515"/>
      <c r="I32" s="515"/>
      <c r="J32" s="515"/>
      <c r="K32" s="515"/>
      <c r="L32" s="515"/>
      <c r="M32" s="91" t="s">
        <v>486</v>
      </c>
      <c r="N32" s="532" t="s">
        <v>393</v>
      </c>
      <c r="O32" s="533"/>
      <c r="P32" s="71"/>
      <c r="Q32" s="514"/>
      <c r="R32" s="515"/>
      <c r="S32" s="515"/>
      <c r="T32" s="515"/>
      <c r="U32" s="515"/>
      <c r="V32" s="515"/>
      <c r="W32" s="521"/>
    </row>
    <row r="33" spans="2:23" s="1" customFormat="1" ht="17.100000000000001" customHeight="1">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c r="B35" s="106" t="s">
        <v>489</v>
      </c>
      <c r="C35" s="107"/>
      <c r="D35" s="108"/>
      <c r="E35" s="540"/>
      <c r="F35" s="541"/>
      <c r="G35" s="541"/>
      <c r="H35" s="541"/>
      <c r="I35" s="541"/>
      <c r="J35" s="541"/>
      <c r="K35" s="541"/>
      <c r="L35" s="542"/>
      <c r="M35" s="106" t="s">
        <v>489</v>
      </c>
      <c r="N35" s="107"/>
      <c r="O35" s="108"/>
      <c r="P35" s="540"/>
      <c r="Q35" s="541"/>
      <c r="R35" s="541"/>
      <c r="S35" s="541"/>
      <c r="T35" s="541"/>
      <c r="U35" s="541"/>
      <c r="V35" s="541"/>
      <c r="W35" s="542"/>
    </row>
    <row r="36" spans="2:23" s="1" customFormat="1" ht="17.100000000000001" customHeight="1">
      <c r="B36" s="106" t="s">
        <v>492</v>
      </c>
      <c r="C36" s="107"/>
      <c r="D36" s="108"/>
      <c r="E36" s="540"/>
      <c r="F36" s="541"/>
      <c r="G36" s="541"/>
      <c r="H36" s="543"/>
      <c r="I36" s="543"/>
      <c r="J36" s="543"/>
      <c r="K36" s="543"/>
      <c r="L36" s="544"/>
      <c r="M36" s="106" t="s">
        <v>492</v>
      </c>
      <c r="N36" s="107"/>
      <c r="O36" s="108"/>
      <c r="P36" s="540"/>
      <c r="Q36" s="541"/>
      <c r="R36" s="541"/>
      <c r="S36" s="543"/>
      <c r="T36" s="543"/>
      <c r="U36" s="543"/>
      <c r="V36" s="543"/>
      <c r="W36" s="544"/>
    </row>
    <row r="37" spans="2:23" s="1" customFormat="1" ht="17.100000000000001" customHeight="1">
      <c r="B37" s="106" t="s">
        <v>494</v>
      </c>
      <c r="C37" s="107"/>
      <c r="D37" s="108"/>
      <c r="E37" s="540"/>
      <c r="F37" s="541"/>
      <c r="G37" s="541"/>
      <c r="H37" s="545" t="s">
        <v>495</v>
      </c>
      <c r="I37" s="546"/>
      <c r="J37" s="547"/>
      <c r="K37" s="548"/>
      <c r="L37" s="549"/>
      <c r="M37" s="106" t="s">
        <v>494</v>
      </c>
      <c r="N37" s="107"/>
      <c r="O37" s="108"/>
      <c r="P37" s="540"/>
      <c r="Q37" s="541"/>
      <c r="R37" s="541"/>
      <c r="S37" s="545" t="s">
        <v>495</v>
      </c>
      <c r="T37" s="546"/>
      <c r="U37" s="547"/>
      <c r="V37" s="548"/>
      <c r="W37" s="549"/>
    </row>
    <row r="38" spans="2:23" s="1" customFormat="1" ht="17.100000000000001" customHeight="1">
      <c r="B38" s="94" t="s">
        <v>496</v>
      </c>
      <c r="C38" s="95"/>
      <c r="D38" s="550"/>
      <c r="E38" s="551"/>
      <c r="F38" s="551"/>
      <c r="G38" s="551"/>
      <c r="H38" s="551"/>
      <c r="I38" s="551"/>
      <c r="J38" s="551"/>
      <c r="K38" s="551"/>
      <c r="L38" s="552"/>
      <c r="M38" s="94" t="s">
        <v>496</v>
      </c>
      <c r="N38" s="95"/>
      <c r="O38" s="550"/>
      <c r="P38" s="551"/>
      <c r="Q38" s="551"/>
      <c r="R38" s="551"/>
      <c r="S38" s="551"/>
      <c r="T38" s="551"/>
      <c r="U38" s="551"/>
      <c r="V38" s="551"/>
      <c r="W38" s="552"/>
    </row>
    <row r="39" spans="2:23" ht="15" customHeight="1">
      <c r="B39" s="3"/>
      <c r="C39" s="556" t="s">
        <v>500</v>
      </c>
      <c r="D39" s="557"/>
      <c r="E39" s="557"/>
      <c r="F39" s="557"/>
      <c r="G39" s="557"/>
      <c r="H39" s="557"/>
      <c r="I39" s="557"/>
      <c r="J39" s="557"/>
      <c r="K39" s="557"/>
      <c r="L39" s="557"/>
      <c r="M39" s="3"/>
      <c r="N39" s="558" t="s">
        <v>501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502</v>
      </c>
      <c r="O40" s="3"/>
      <c r="P40" s="3"/>
      <c r="Q40" s="3"/>
      <c r="R40" s="3"/>
      <c r="S40" s="3"/>
      <c r="T40" s="3"/>
      <c r="U40" s="3"/>
      <c r="V40" s="3"/>
      <c r="W40" s="3"/>
    </row>
    <row r="41" spans="2:23" ht="15" customHeight="1">
      <c r="C41" s="558" t="s">
        <v>503</v>
      </c>
      <c r="N41" s="67" t="s">
        <v>504</v>
      </c>
      <c r="O41" s="560"/>
      <c r="P41" s="560"/>
      <c r="Q41" s="560"/>
      <c r="R41" s="560"/>
      <c r="S41" s="560"/>
      <c r="T41" s="560"/>
      <c r="U41" s="560"/>
      <c r="V41" s="560"/>
    </row>
    <row r="42" spans="2:23" ht="15" customHeight="1">
      <c r="C42" s="558" t="s">
        <v>505</v>
      </c>
      <c r="N42" s="67" t="s">
        <v>506</v>
      </c>
      <c r="O42" s="560"/>
      <c r="P42" s="560"/>
      <c r="Q42" s="560"/>
      <c r="R42" s="560"/>
      <c r="S42" s="560"/>
      <c r="T42" s="560"/>
      <c r="U42" s="560"/>
      <c r="V42" s="560"/>
    </row>
    <row r="43" spans="2:23">
      <c r="C43" s="67" t="s">
        <v>507</v>
      </c>
      <c r="N43" s="67" t="s">
        <v>508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B02E6F83-8989-49D8-A63D-FDEC14898351}">
      <formula1>INDIRECT(D13)</formula1>
    </dataValidation>
    <dataValidation type="list" allowBlank="1" showInputMessage="1" showErrorMessage="1" sqref="D28:E29 D11:E12 O11:P12 O28:P29" xr:uid="{866C8727-3B51-4EBA-A145-755D3518D998}">
      <formula1>INDIRECT(D9)</formula1>
    </dataValidation>
    <dataValidation type="list" allowBlank="1" showInputMessage="1" showErrorMessage="1" sqref="E32:E33 E15:E16 P32:P33 P15:P16" xr:uid="{D66A4EBA-0D9F-40E8-B546-4634C7EB09F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AD1F8-6660-4A02-A3EB-29FE0F41BFA0}">
  <dimension ref="B1:Y43"/>
  <sheetViews>
    <sheetView showGridLines="0" showZeros="0" view="pageBreakPreview" topLeftCell="A2"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475</v>
      </c>
      <c r="C2" s="283"/>
      <c r="D2" s="283"/>
      <c r="E2" s="283"/>
      <c r="F2" s="283"/>
      <c r="G2" s="283"/>
      <c r="H2" s="283"/>
      <c r="I2" s="283"/>
      <c r="J2" s="283"/>
      <c r="K2" s="283"/>
      <c r="L2" s="283"/>
      <c r="M2" s="283"/>
      <c r="N2" s="283"/>
      <c r="O2" s="283"/>
      <c r="P2" s="283"/>
      <c r="Q2" s="283"/>
      <c r="R2" s="283"/>
      <c r="S2" s="283"/>
      <c r="T2" s="283"/>
      <c r="U2" s="283"/>
      <c r="V2" s="283"/>
      <c r="W2" s="283"/>
      <c r="Y2" s="326" t="s">
        <v>320</v>
      </c>
    </row>
    <row r="3" spans="2:25" s="1" customFormat="1" ht="20.100000000000001" customHeight="1">
      <c r="B3" s="501" t="s">
        <v>8</v>
      </c>
      <c r="C3" s="501"/>
      <c r="D3" s="502" t="s">
        <v>312</v>
      </c>
      <c r="E3" s="502"/>
      <c r="F3" s="502"/>
      <c r="G3" s="502"/>
      <c r="H3" s="287" t="s">
        <v>9</v>
      </c>
      <c r="I3" s="287"/>
      <c r="J3" s="503" t="s">
        <v>313</v>
      </c>
      <c r="K3" s="503"/>
      <c r="L3" s="503"/>
      <c r="M3" s="118" t="s">
        <v>476</v>
      </c>
      <c r="N3" s="118"/>
      <c r="O3" s="118"/>
      <c r="P3" s="473" t="s">
        <v>315</v>
      </c>
      <c r="Q3" s="473"/>
      <c r="R3" s="473"/>
      <c r="S3" s="91" t="s">
        <v>368</v>
      </c>
      <c r="T3" s="93"/>
      <c r="U3" s="504">
        <v>44862</v>
      </c>
      <c r="V3" s="505"/>
      <c r="W3" s="506"/>
      <c r="Y3" s="326" t="s">
        <v>324</v>
      </c>
    </row>
    <row r="4" spans="2:25" s="1" customFormat="1" ht="20.100000000000001" customHeight="1">
      <c r="B4" s="507" t="s">
        <v>0</v>
      </c>
      <c r="C4" s="507"/>
      <c r="D4" s="508" t="s">
        <v>317</v>
      </c>
      <c r="E4" s="508"/>
      <c r="F4" s="508"/>
      <c r="G4" s="508"/>
      <c r="H4" s="309" t="s">
        <v>1</v>
      </c>
      <c r="I4" s="309"/>
      <c r="J4" s="503" t="s">
        <v>314</v>
      </c>
      <c r="K4" s="503"/>
      <c r="L4" s="503"/>
      <c r="M4" s="118" t="s">
        <v>477</v>
      </c>
      <c r="N4" s="118"/>
      <c r="O4" s="118"/>
      <c r="P4" s="473" t="s">
        <v>335</v>
      </c>
      <c r="Q4" s="473"/>
      <c r="R4" s="473"/>
      <c r="S4" s="338"/>
      <c r="T4" s="339"/>
      <c r="U4" s="509"/>
      <c r="V4" s="510"/>
      <c r="W4" s="511"/>
      <c r="Y4" s="326" t="s">
        <v>328</v>
      </c>
    </row>
    <row r="5" spans="2:25" s="1" customFormat="1" ht="20.100000000000001" customHeight="1">
      <c r="B5" s="362" t="s">
        <v>478</v>
      </c>
      <c r="C5" s="359" t="s">
        <v>479</v>
      </c>
      <c r="D5" s="512">
        <v>16</v>
      </c>
      <c r="E5" s="513"/>
      <c r="F5" s="514"/>
      <c r="G5" s="515"/>
      <c r="H5" s="515"/>
      <c r="I5" s="515"/>
      <c r="J5" s="515"/>
      <c r="K5" s="515"/>
      <c r="L5" s="515"/>
      <c r="M5" s="294" t="s">
        <v>478</v>
      </c>
      <c r="N5" s="347" t="s">
        <v>479</v>
      </c>
      <c r="O5" s="512">
        <v>16</v>
      </c>
      <c r="P5" s="513"/>
      <c r="Q5" s="516"/>
      <c r="R5" s="517"/>
      <c r="S5" s="517"/>
      <c r="T5" s="517"/>
      <c r="U5" s="517"/>
      <c r="V5" s="517"/>
      <c r="W5" s="518"/>
      <c r="Y5" s="326" t="s">
        <v>332</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480</v>
      </c>
      <c r="D7" s="522">
        <v>1</v>
      </c>
      <c r="E7" s="523"/>
      <c r="F7" s="514"/>
      <c r="G7" s="515"/>
      <c r="H7" s="515"/>
      <c r="I7" s="515"/>
      <c r="J7" s="515"/>
      <c r="K7" s="515"/>
      <c r="L7" s="515"/>
      <c r="M7" s="362"/>
      <c r="N7" s="347" t="s">
        <v>480</v>
      </c>
      <c r="O7" s="522">
        <v>2</v>
      </c>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481</v>
      </c>
      <c r="C9" s="346" t="s">
        <v>482</v>
      </c>
      <c r="D9" s="526" t="s">
        <v>281</v>
      </c>
      <c r="E9" s="527"/>
      <c r="F9" s="514"/>
      <c r="G9" s="515"/>
      <c r="H9" s="515"/>
      <c r="I9" s="515"/>
      <c r="J9" s="515"/>
      <c r="K9" s="515"/>
      <c r="L9" s="515"/>
      <c r="M9" s="346" t="s">
        <v>481</v>
      </c>
      <c r="N9" s="346" t="s">
        <v>482</v>
      </c>
      <c r="O9" s="526" t="s">
        <v>281</v>
      </c>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483</v>
      </c>
      <c r="D11" s="526" t="s">
        <v>247</v>
      </c>
      <c r="E11" s="527"/>
      <c r="F11" s="514"/>
      <c r="G11" s="515"/>
      <c r="H11" s="515"/>
      <c r="I11" s="515"/>
      <c r="J11" s="515"/>
      <c r="K11" s="515"/>
      <c r="L11" s="515"/>
      <c r="M11" s="346"/>
      <c r="N11" s="346" t="s">
        <v>483</v>
      </c>
      <c r="O11" s="526" t="s">
        <v>248</v>
      </c>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484</v>
      </c>
      <c r="C13" s="108"/>
      <c r="D13" s="530" t="s">
        <v>143</v>
      </c>
      <c r="E13" s="531"/>
      <c r="F13" s="514"/>
      <c r="G13" s="515"/>
      <c r="H13" s="515"/>
      <c r="I13" s="515"/>
      <c r="J13" s="515"/>
      <c r="K13" s="515"/>
      <c r="L13" s="515"/>
      <c r="M13" s="106" t="s">
        <v>484</v>
      </c>
      <c r="N13" s="108"/>
      <c r="O13" s="530" t="s">
        <v>143</v>
      </c>
      <c r="P13" s="531"/>
      <c r="Q13" s="514"/>
      <c r="R13" s="515"/>
      <c r="S13" s="515"/>
      <c r="T13" s="515"/>
      <c r="U13" s="515"/>
      <c r="V13" s="515"/>
      <c r="W13" s="521"/>
    </row>
    <row r="14" spans="2:25" s="1" customFormat="1" ht="17.100000000000001" customHeight="1">
      <c r="B14" s="106" t="s">
        <v>485</v>
      </c>
      <c r="C14" s="108"/>
      <c r="D14" s="530" t="s">
        <v>279</v>
      </c>
      <c r="E14" s="531"/>
      <c r="F14" s="514"/>
      <c r="G14" s="515"/>
      <c r="H14" s="515"/>
      <c r="I14" s="515"/>
      <c r="J14" s="515"/>
      <c r="K14" s="515"/>
      <c r="L14" s="515"/>
      <c r="M14" s="106" t="s">
        <v>485</v>
      </c>
      <c r="N14" s="108"/>
      <c r="O14" s="530" t="s">
        <v>160</v>
      </c>
      <c r="P14" s="531"/>
      <c r="Q14" s="514"/>
      <c r="R14" s="515"/>
      <c r="S14" s="515"/>
      <c r="T14" s="515"/>
      <c r="U14" s="515"/>
      <c r="V14" s="515"/>
      <c r="W14" s="521"/>
    </row>
    <row r="15" spans="2:25" s="1" customFormat="1" ht="17.100000000000001" customHeight="1">
      <c r="B15" s="91" t="s">
        <v>486</v>
      </c>
      <c r="C15" s="532" t="s">
        <v>393</v>
      </c>
      <c r="D15" s="533"/>
      <c r="E15" s="534" t="s">
        <v>291</v>
      </c>
      <c r="F15" s="514"/>
      <c r="G15" s="515"/>
      <c r="H15" s="515"/>
      <c r="I15" s="515"/>
      <c r="J15" s="515"/>
      <c r="K15" s="515"/>
      <c r="L15" s="515"/>
      <c r="M15" s="91" t="s">
        <v>486</v>
      </c>
      <c r="N15" s="532" t="s">
        <v>393</v>
      </c>
      <c r="O15" s="533"/>
      <c r="P15" s="534" t="s">
        <v>291</v>
      </c>
      <c r="Q15" s="514"/>
      <c r="R15" s="515"/>
      <c r="S15" s="515"/>
      <c r="T15" s="515"/>
      <c r="U15" s="515"/>
      <c r="V15" s="515"/>
      <c r="W15" s="521"/>
    </row>
    <row r="16" spans="2:25" s="1" customFormat="1" ht="17.100000000000001" customHeight="1">
      <c r="B16" s="94"/>
      <c r="C16" s="532" t="s">
        <v>394</v>
      </c>
      <c r="D16" s="533"/>
      <c r="E16" s="71" t="s">
        <v>324</v>
      </c>
      <c r="F16" s="535"/>
      <c r="G16" s="536"/>
      <c r="H16" s="536"/>
      <c r="I16" s="536"/>
      <c r="J16" s="536"/>
      <c r="K16" s="536"/>
      <c r="L16" s="536"/>
      <c r="M16" s="94"/>
      <c r="N16" s="532" t="s">
        <v>394</v>
      </c>
      <c r="O16" s="533"/>
      <c r="P16" s="71" t="s">
        <v>324</v>
      </c>
      <c r="Q16" s="535"/>
      <c r="R16" s="536"/>
      <c r="S16" s="536"/>
      <c r="T16" s="536"/>
      <c r="U16" s="536"/>
      <c r="V16" s="536"/>
      <c r="W16" s="537"/>
    </row>
    <row r="17" spans="2:23" s="1" customFormat="1" ht="17.100000000000001" customHeight="1">
      <c r="B17" s="106" t="s">
        <v>384</v>
      </c>
      <c r="C17" s="107"/>
      <c r="D17" s="108"/>
      <c r="E17" s="83" t="s">
        <v>532</v>
      </c>
      <c r="F17" s="538"/>
      <c r="G17" s="538"/>
      <c r="H17" s="538"/>
      <c r="I17" s="538"/>
      <c r="J17" s="538"/>
      <c r="K17" s="538"/>
      <c r="L17" s="539"/>
      <c r="M17" s="106" t="s">
        <v>384</v>
      </c>
      <c r="N17" s="107"/>
      <c r="O17" s="108"/>
      <c r="P17" s="83" t="s">
        <v>509</v>
      </c>
      <c r="Q17" s="538"/>
      <c r="R17" s="538"/>
      <c r="S17" s="538"/>
      <c r="T17" s="538"/>
      <c r="U17" s="538"/>
      <c r="V17" s="538"/>
      <c r="W17" s="539"/>
    </row>
    <row r="18" spans="2:23" s="1" customFormat="1" ht="17.100000000000001" customHeight="1">
      <c r="B18" s="106" t="s">
        <v>489</v>
      </c>
      <c r="C18" s="107"/>
      <c r="D18" s="108"/>
      <c r="E18" s="540" t="s">
        <v>498</v>
      </c>
      <c r="F18" s="541"/>
      <c r="G18" s="541"/>
      <c r="H18" s="541"/>
      <c r="I18" s="541"/>
      <c r="J18" s="541"/>
      <c r="K18" s="541"/>
      <c r="L18" s="542"/>
      <c r="M18" s="106" t="s">
        <v>489</v>
      </c>
      <c r="N18" s="107"/>
      <c r="O18" s="108"/>
      <c r="P18" s="540" t="s">
        <v>498</v>
      </c>
      <c r="Q18" s="541"/>
      <c r="R18" s="541"/>
      <c r="S18" s="541"/>
      <c r="T18" s="541"/>
      <c r="U18" s="541"/>
      <c r="V18" s="541"/>
      <c r="W18" s="542"/>
    </row>
    <row r="19" spans="2:23" s="1" customFormat="1" ht="17.100000000000001" customHeight="1">
      <c r="B19" s="106" t="s">
        <v>492</v>
      </c>
      <c r="C19" s="107"/>
      <c r="D19" s="108"/>
      <c r="E19" s="540" t="s">
        <v>493</v>
      </c>
      <c r="F19" s="541"/>
      <c r="G19" s="541"/>
      <c r="H19" s="543"/>
      <c r="I19" s="543"/>
      <c r="J19" s="543"/>
      <c r="K19" s="543"/>
      <c r="L19" s="544"/>
      <c r="M19" s="106" t="s">
        <v>492</v>
      </c>
      <c r="N19" s="107"/>
      <c r="O19" s="108"/>
      <c r="P19" s="540" t="s">
        <v>493</v>
      </c>
      <c r="Q19" s="541"/>
      <c r="R19" s="541"/>
      <c r="S19" s="543"/>
      <c r="T19" s="543"/>
      <c r="U19" s="543"/>
      <c r="V19" s="543"/>
      <c r="W19" s="544"/>
    </row>
    <row r="20" spans="2:23" s="1" customFormat="1" ht="17.100000000000001" customHeight="1">
      <c r="B20" s="106" t="s">
        <v>494</v>
      </c>
      <c r="C20" s="107"/>
      <c r="D20" s="108"/>
      <c r="E20" s="540" t="s">
        <v>325</v>
      </c>
      <c r="F20" s="541"/>
      <c r="G20" s="541"/>
      <c r="H20" s="545" t="s">
        <v>495</v>
      </c>
      <c r="I20" s="546"/>
      <c r="J20" s="547" t="s">
        <v>493</v>
      </c>
      <c r="K20" s="548"/>
      <c r="L20" s="549"/>
      <c r="M20" s="106" t="s">
        <v>494</v>
      </c>
      <c r="N20" s="107"/>
      <c r="O20" s="108"/>
      <c r="P20" s="540" t="s">
        <v>325</v>
      </c>
      <c r="Q20" s="541"/>
      <c r="R20" s="541"/>
      <c r="S20" s="545" t="s">
        <v>495</v>
      </c>
      <c r="T20" s="546"/>
      <c r="U20" s="547" t="s">
        <v>493</v>
      </c>
      <c r="V20" s="548"/>
      <c r="W20" s="549"/>
    </row>
    <row r="21" spans="2:23" s="1" customFormat="1" ht="17.100000000000001" customHeight="1">
      <c r="B21" s="106" t="s">
        <v>496</v>
      </c>
      <c r="C21" s="107"/>
      <c r="D21" s="550" t="s">
        <v>533</v>
      </c>
      <c r="E21" s="551"/>
      <c r="F21" s="551"/>
      <c r="G21" s="551"/>
      <c r="H21" s="551"/>
      <c r="I21" s="551"/>
      <c r="J21" s="551"/>
      <c r="K21" s="551"/>
      <c r="L21" s="552"/>
      <c r="M21" s="553" t="s">
        <v>496</v>
      </c>
      <c r="N21" s="554"/>
      <c r="O21" s="550" t="s">
        <v>534</v>
      </c>
      <c r="P21" s="551"/>
      <c r="Q21" s="551"/>
      <c r="R21" s="551"/>
      <c r="S21" s="551"/>
      <c r="T21" s="551"/>
      <c r="U21" s="551"/>
      <c r="V21" s="551"/>
      <c r="W21" s="552"/>
    </row>
    <row r="22" spans="2:23" s="1" customFormat="1" ht="20.100000000000001" customHeight="1">
      <c r="B22" s="362" t="s">
        <v>478</v>
      </c>
      <c r="C22" s="359" t="s">
        <v>479</v>
      </c>
      <c r="D22" s="512"/>
      <c r="E22" s="513"/>
      <c r="F22" s="514"/>
      <c r="G22" s="515"/>
      <c r="H22" s="515"/>
      <c r="I22" s="515"/>
      <c r="J22" s="515"/>
      <c r="K22" s="515"/>
      <c r="L22" s="515"/>
      <c r="M22" s="362" t="s">
        <v>478</v>
      </c>
      <c r="N22" s="359" t="s">
        <v>479</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480</v>
      </c>
      <c r="D24" s="522"/>
      <c r="E24" s="523"/>
      <c r="F24" s="514"/>
      <c r="G24" s="515"/>
      <c r="H24" s="515"/>
      <c r="I24" s="515"/>
      <c r="J24" s="515"/>
      <c r="K24" s="515"/>
      <c r="L24" s="515"/>
      <c r="M24" s="362"/>
      <c r="N24" s="347" t="s">
        <v>480</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481</v>
      </c>
      <c r="C26" s="346" t="s">
        <v>482</v>
      </c>
      <c r="D26" s="526"/>
      <c r="E26" s="527"/>
      <c r="F26" s="514"/>
      <c r="G26" s="515"/>
      <c r="H26" s="515"/>
      <c r="I26" s="515"/>
      <c r="J26" s="515"/>
      <c r="K26" s="515"/>
      <c r="L26" s="515"/>
      <c r="M26" s="346" t="s">
        <v>481</v>
      </c>
      <c r="N26" s="346" t="s">
        <v>482</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483</v>
      </c>
      <c r="D28" s="526"/>
      <c r="E28" s="527"/>
      <c r="F28" s="514"/>
      <c r="G28" s="515"/>
      <c r="H28" s="515"/>
      <c r="I28" s="515"/>
      <c r="J28" s="515"/>
      <c r="K28" s="515"/>
      <c r="L28" s="515"/>
      <c r="M28" s="346"/>
      <c r="N28" s="346" t="s">
        <v>483</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484</v>
      </c>
      <c r="C30" s="108"/>
      <c r="D30" s="530"/>
      <c r="E30" s="531"/>
      <c r="F30" s="514"/>
      <c r="G30" s="515"/>
      <c r="H30" s="515"/>
      <c r="I30" s="515"/>
      <c r="J30" s="515"/>
      <c r="K30" s="515"/>
      <c r="L30" s="515"/>
      <c r="M30" s="106" t="s">
        <v>484</v>
      </c>
      <c r="N30" s="108"/>
      <c r="O30" s="530"/>
      <c r="P30" s="531"/>
      <c r="Q30" s="514"/>
      <c r="R30" s="515"/>
      <c r="S30" s="515"/>
      <c r="T30" s="515"/>
      <c r="U30" s="515"/>
      <c r="V30" s="515"/>
      <c r="W30" s="521"/>
    </row>
    <row r="31" spans="2:23" s="1" customFormat="1" ht="17.100000000000001" customHeight="1">
      <c r="B31" s="106" t="s">
        <v>485</v>
      </c>
      <c r="C31" s="108"/>
      <c r="D31" s="530"/>
      <c r="E31" s="531"/>
      <c r="F31" s="514"/>
      <c r="G31" s="515"/>
      <c r="H31" s="515"/>
      <c r="I31" s="515"/>
      <c r="J31" s="515"/>
      <c r="K31" s="515"/>
      <c r="L31" s="515"/>
      <c r="M31" s="106" t="s">
        <v>485</v>
      </c>
      <c r="N31" s="108"/>
      <c r="O31" s="530"/>
      <c r="P31" s="531"/>
      <c r="Q31" s="514"/>
      <c r="R31" s="515"/>
      <c r="S31" s="515"/>
      <c r="T31" s="515"/>
      <c r="U31" s="515"/>
      <c r="V31" s="515"/>
      <c r="W31" s="521"/>
    </row>
    <row r="32" spans="2:23" s="1" customFormat="1" ht="17.100000000000001" customHeight="1">
      <c r="B32" s="91" t="s">
        <v>486</v>
      </c>
      <c r="C32" s="532" t="s">
        <v>393</v>
      </c>
      <c r="D32" s="533"/>
      <c r="E32" s="534"/>
      <c r="F32" s="514"/>
      <c r="G32" s="515"/>
      <c r="H32" s="515"/>
      <c r="I32" s="515"/>
      <c r="J32" s="515"/>
      <c r="K32" s="515"/>
      <c r="L32" s="515"/>
      <c r="M32" s="91" t="s">
        <v>486</v>
      </c>
      <c r="N32" s="532" t="s">
        <v>393</v>
      </c>
      <c r="O32" s="533"/>
      <c r="P32" s="71"/>
      <c r="Q32" s="514"/>
      <c r="R32" s="515"/>
      <c r="S32" s="515"/>
      <c r="T32" s="515"/>
      <c r="U32" s="515"/>
      <c r="V32" s="515"/>
      <c r="W32" s="521"/>
    </row>
    <row r="33" spans="2:23" s="1" customFormat="1" ht="17.100000000000001" customHeight="1">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c r="B35" s="106" t="s">
        <v>489</v>
      </c>
      <c r="C35" s="107"/>
      <c r="D35" s="108"/>
      <c r="E35" s="540"/>
      <c r="F35" s="541"/>
      <c r="G35" s="541"/>
      <c r="H35" s="541"/>
      <c r="I35" s="541"/>
      <c r="J35" s="541"/>
      <c r="K35" s="541"/>
      <c r="L35" s="542"/>
      <c r="M35" s="106" t="s">
        <v>489</v>
      </c>
      <c r="N35" s="107"/>
      <c r="O35" s="108"/>
      <c r="P35" s="540"/>
      <c r="Q35" s="541"/>
      <c r="R35" s="541"/>
      <c r="S35" s="541"/>
      <c r="T35" s="541"/>
      <c r="U35" s="541"/>
      <c r="V35" s="541"/>
      <c r="W35" s="542"/>
    </row>
    <row r="36" spans="2:23" s="1" customFormat="1" ht="17.100000000000001" customHeight="1">
      <c r="B36" s="106" t="s">
        <v>492</v>
      </c>
      <c r="C36" s="107"/>
      <c r="D36" s="108"/>
      <c r="E36" s="540"/>
      <c r="F36" s="541"/>
      <c r="G36" s="541"/>
      <c r="H36" s="543"/>
      <c r="I36" s="543"/>
      <c r="J36" s="543"/>
      <c r="K36" s="543"/>
      <c r="L36" s="544"/>
      <c r="M36" s="106" t="s">
        <v>492</v>
      </c>
      <c r="N36" s="107"/>
      <c r="O36" s="108"/>
      <c r="P36" s="540"/>
      <c r="Q36" s="541"/>
      <c r="R36" s="541"/>
      <c r="S36" s="543"/>
      <c r="T36" s="543"/>
      <c r="U36" s="543"/>
      <c r="V36" s="543"/>
      <c r="W36" s="544"/>
    </row>
    <row r="37" spans="2:23" s="1" customFormat="1" ht="17.100000000000001" customHeight="1">
      <c r="B37" s="106" t="s">
        <v>494</v>
      </c>
      <c r="C37" s="107"/>
      <c r="D37" s="108"/>
      <c r="E37" s="540"/>
      <c r="F37" s="541"/>
      <c r="G37" s="541"/>
      <c r="H37" s="545" t="s">
        <v>495</v>
      </c>
      <c r="I37" s="546"/>
      <c r="J37" s="547"/>
      <c r="K37" s="548"/>
      <c r="L37" s="549"/>
      <c r="M37" s="106" t="s">
        <v>494</v>
      </c>
      <c r="N37" s="107"/>
      <c r="O37" s="108"/>
      <c r="P37" s="540"/>
      <c r="Q37" s="541"/>
      <c r="R37" s="541"/>
      <c r="S37" s="545" t="s">
        <v>495</v>
      </c>
      <c r="T37" s="546"/>
      <c r="U37" s="547"/>
      <c r="V37" s="548"/>
      <c r="W37" s="549"/>
    </row>
    <row r="38" spans="2:23" s="1" customFormat="1" ht="17.100000000000001" customHeight="1">
      <c r="B38" s="94" t="s">
        <v>496</v>
      </c>
      <c r="C38" s="95"/>
      <c r="D38" s="550"/>
      <c r="E38" s="551"/>
      <c r="F38" s="551"/>
      <c r="G38" s="551"/>
      <c r="H38" s="551"/>
      <c r="I38" s="551"/>
      <c r="J38" s="551"/>
      <c r="K38" s="551"/>
      <c r="L38" s="552"/>
      <c r="M38" s="94" t="s">
        <v>496</v>
      </c>
      <c r="N38" s="95"/>
      <c r="O38" s="550"/>
      <c r="P38" s="551"/>
      <c r="Q38" s="551"/>
      <c r="R38" s="551"/>
      <c r="S38" s="551"/>
      <c r="T38" s="551"/>
      <c r="U38" s="551"/>
      <c r="V38" s="551"/>
      <c r="W38" s="552"/>
    </row>
    <row r="39" spans="2:23" ht="15" customHeight="1">
      <c r="B39" s="3"/>
      <c r="C39" s="556" t="s">
        <v>500</v>
      </c>
      <c r="D39" s="557"/>
      <c r="E39" s="557"/>
      <c r="F39" s="557"/>
      <c r="G39" s="557"/>
      <c r="H39" s="557"/>
      <c r="I39" s="557"/>
      <c r="J39" s="557"/>
      <c r="K39" s="557"/>
      <c r="L39" s="557"/>
      <c r="M39" s="3"/>
      <c r="N39" s="558" t="s">
        <v>501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502</v>
      </c>
      <c r="O40" s="3"/>
      <c r="P40" s="3"/>
      <c r="Q40" s="3"/>
      <c r="R40" s="3"/>
      <c r="S40" s="3"/>
      <c r="T40" s="3"/>
      <c r="U40" s="3"/>
      <c r="V40" s="3"/>
      <c r="W40" s="3"/>
    </row>
    <row r="41" spans="2:23" ht="15" customHeight="1">
      <c r="C41" s="558" t="s">
        <v>503</v>
      </c>
      <c r="N41" s="67" t="s">
        <v>504</v>
      </c>
      <c r="O41" s="560"/>
      <c r="P41" s="560"/>
      <c r="Q41" s="560"/>
      <c r="R41" s="560"/>
      <c r="S41" s="560"/>
      <c r="T41" s="560"/>
      <c r="U41" s="560"/>
      <c r="V41" s="560"/>
    </row>
    <row r="42" spans="2:23" ht="15" customHeight="1">
      <c r="C42" s="558" t="s">
        <v>505</v>
      </c>
      <c r="N42" s="67" t="s">
        <v>506</v>
      </c>
      <c r="O42" s="560"/>
      <c r="P42" s="560"/>
      <c r="Q42" s="560"/>
      <c r="R42" s="560"/>
      <c r="S42" s="560"/>
      <c r="T42" s="560"/>
      <c r="U42" s="560"/>
      <c r="V42" s="560"/>
    </row>
    <row r="43" spans="2:23">
      <c r="C43" s="67" t="s">
        <v>507</v>
      </c>
      <c r="N43" s="67" t="s">
        <v>508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79B267A4-0722-4B7E-8C67-09FA9945E605}">
      <formula1>INDIRECT(D13)</formula1>
    </dataValidation>
    <dataValidation type="list" allowBlank="1" showInputMessage="1" showErrorMessage="1" sqref="D28:E29 D11:E12 O11:P12 O28:P29" xr:uid="{EA06FB4C-0B69-49F7-8D06-855F636810D0}">
      <formula1>INDIRECT(D9)</formula1>
    </dataValidation>
    <dataValidation type="list" allowBlank="1" showInputMessage="1" showErrorMessage="1" sqref="E32:E33 E15:E16 P32:P33 P15:P16" xr:uid="{1739984D-0DED-4BFA-BC4C-A7BC5DB7D86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97520-E9C6-41EB-9748-A277F6D4A919}">
  <dimension ref="B1:Y43"/>
  <sheetViews>
    <sheetView showGridLines="0" showZeros="0" view="pageBreakPreview" topLeftCell="A2"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475</v>
      </c>
      <c r="C2" s="283"/>
      <c r="D2" s="283"/>
      <c r="E2" s="283"/>
      <c r="F2" s="283"/>
      <c r="G2" s="283"/>
      <c r="H2" s="283"/>
      <c r="I2" s="283"/>
      <c r="J2" s="283"/>
      <c r="K2" s="283"/>
      <c r="L2" s="283"/>
      <c r="M2" s="283"/>
      <c r="N2" s="283"/>
      <c r="O2" s="283"/>
      <c r="P2" s="283"/>
      <c r="Q2" s="283"/>
      <c r="R2" s="283"/>
      <c r="S2" s="283"/>
      <c r="T2" s="283"/>
      <c r="U2" s="283"/>
      <c r="V2" s="283"/>
      <c r="W2" s="283"/>
      <c r="Y2" s="326" t="s">
        <v>320</v>
      </c>
    </row>
    <row r="3" spans="2:25" s="1" customFormat="1" ht="20.100000000000001" customHeight="1">
      <c r="B3" s="501" t="s">
        <v>8</v>
      </c>
      <c r="C3" s="501"/>
      <c r="D3" s="502" t="s">
        <v>312</v>
      </c>
      <c r="E3" s="502"/>
      <c r="F3" s="502"/>
      <c r="G3" s="502"/>
      <c r="H3" s="287" t="s">
        <v>9</v>
      </c>
      <c r="I3" s="287"/>
      <c r="J3" s="503" t="s">
        <v>313</v>
      </c>
      <c r="K3" s="503"/>
      <c r="L3" s="503"/>
      <c r="M3" s="118" t="s">
        <v>476</v>
      </c>
      <c r="N3" s="118"/>
      <c r="O3" s="118"/>
      <c r="P3" s="473" t="s">
        <v>315</v>
      </c>
      <c r="Q3" s="473"/>
      <c r="R3" s="473"/>
      <c r="S3" s="91" t="s">
        <v>368</v>
      </c>
      <c r="T3" s="93"/>
      <c r="U3" s="504">
        <v>44862</v>
      </c>
      <c r="V3" s="505"/>
      <c r="W3" s="506"/>
      <c r="Y3" s="326" t="s">
        <v>324</v>
      </c>
    </row>
    <row r="4" spans="2:25" s="1" customFormat="1" ht="20.100000000000001" customHeight="1">
      <c r="B4" s="507" t="s">
        <v>0</v>
      </c>
      <c r="C4" s="507"/>
      <c r="D4" s="508" t="s">
        <v>317</v>
      </c>
      <c r="E4" s="508"/>
      <c r="F4" s="508"/>
      <c r="G4" s="508"/>
      <c r="H4" s="309" t="s">
        <v>1</v>
      </c>
      <c r="I4" s="309"/>
      <c r="J4" s="503" t="s">
        <v>314</v>
      </c>
      <c r="K4" s="503"/>
      <c r="L4" s="503"/>
      <c r="M4" s="118" t="s">
        <v>477</v>
      </c>
      <c r="N4" s="118"/>
      <c r="O4" s="118"/>
      <c r="P4" s="473" t="s">
        <v>335</v>
      </c>
      <c r="Q4" s="473"/>
      <c r="R4" s="473"/>
      <c r="S4" s="338"/>
      <c r="T4" s="339"/>
      <c r="U4" s="509"/>
      <c r="V4" s="510"/>
      <c r="W4" s="511"/>
      <c r="Y4" s="326" t="s">
        <v>328</v>
      </c>
    </row>
    <row r="5" spans="2:25" s="1" customFormat="1" ht="20.100000000000001" customHeight="1">
      <c r="B5" s="362" t="s">
        <v>478</v>
      </c>
      <c r="C5" s="359" t="s">
        <v>479</v>
      </c>
      <c r="D5" s="512">
        <v>17</v>
      </c>
      <c r="E5" s="513"/>
      <c r="F5" s="514"/>
      <c r="G5" s="515"/>
      <c r="H5" s="515"/>
      <c r="I5" s="515"/>
      <c r="J5" s="515"/>
      <c r="K5" s="515"/>
      <c r="L5" s="515"/>
      <c r="M5" s="294" t="s">
        <v>478</v>
      </c>
      <c r="N5" s="347" t="s">
        <v>479</v>
      </c>
      <c r="O5" s="512"/>
      <c r="P5" s="513"/>
      <c r="Q5" s="516"/>
      <c r="R5" s="517"/>
      <c r="S5" s="517"/>
      <c r="T5" s="517"/>
      <c r="U5" s="517"/>
      <c r="V5" s="517"/>
      <c r="W5" s="518"/>
      <c r="Y5" s="326" t="s">
        <v>332</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480</v>
      </c>
      <c r="D7" s="522">
        <v>1</v>
      </c>
      <c r="E7" s="523"/>
      <c r="F7" s="514"/>
      <c r="G7" s="515"/>
      <c r="H7" s="515"/>
      <c r="I7" s="515"/>
      <c r="J7" s="515"/>
      <c r="K7" s="515"/>
      <c r="L7" s="515"/>
      <c r="M7" s="362"/>
      <c r="N7" s="347" t="s">
        <v>480</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481</v>
      </c>
      <c r="C9" s="346" t="s">
        <v>482</v>
      </c>
      <c r="D9" s="526" t="s">
        <v>281</v>
      </c>
      <c r="E9" s="527"/>
      <c r="F9" s="514"/>
      <c r="G9" s="515"/>
      <c r="H9" s="515"/>
      <c r="I9" s="515"/>
      <c r="J9" s="515"/>
      <c r="K9" s="515"/>
      <c r="L9" s="515"/>
      <c r="M9" s="346" t="s">
        <v>481</v>
      </c>
      <c r="N9" s="346" t="s">
        <v>482</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483</v>
      </c>
      <c r="D11" s="526" t="s">
        <v>247</v>
      </c>
      <c r="E11" s="527"/>
      <c r="F11" s="514"/>
      <c r="G11" s="515"/>
      <c r="H11" s="515"/>
      <c r="I11" s="515"/>
      <c r="J11" s="515"/>
      <c r="K11" s="515"/>
      <c r="L11" s="515"/>
      <c r="M11" s="346"/>
      <c r="N11" s="346" t="s">
        <v>483</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484</v>
      </c>
      <c r="C13" s="108"/>
      <c r="D13" s="530" t="s">
        <v>143</v>
      </c>
      <c r="E13" s="531"/>
      <c r="F13" s="514"/>
      <c r="G13" s="515"/>
      <c r="H13" s="515"/>
      <c r="I13" s="515"/>
      <c r="J13" s="515"/>
      <c r="K13" s="515"/>
      <c r="L13" s="515"/>
      <c r="M13" s="106" t="s">
        <v>484</v>
      </c>
      <c r="N13" s="108"/>
      <c r="O13" s="530"/>
      <c r="P13" s="531"/>
      <c r="Q13" s="514"/>
      <c r="R13" s="515"/>
      <c r="S13" s="515"/>
      <c r="T13" s="515"/>
      <c r="U13" s="515"/>
      <c r="V13" s="515"/>
      <c r="W13" s="521"/>
    </row>
    <row r="14" spans="2:25" s="1" customFormat="1" ht="17.100000000000001" customHeight="1">
      <c r="B14" s="106" t="s">
        <v>485</v>
      </c>
      <c r="C14" s="108"/>
      <c r="D14" s="530" t="s">
        <v>279</v>
      </c>
      <c r="E14" s="531"/>
      <c r="F14" s="514"/>
      <c r="G14" s="515"/>
      <c r="H14" s="515"/>
      <c r="I14" s="515"/>
      <c r="J14" s="515"/>
      <c r="K14" s="515"/>
      <c r="L14" s="515"/>
      <c r="M14" s="106" t="s">
        <v>485</v>
      </c>
      <c r="N14" s="108"/>
      <c r="O14" s="530"/>
      <c r="P14" s="531"/>
      <c r="Q14" s="514"/>
      <c r="R14" s="515"/>
      <c r="S14" s="515"/>
      <c r="T14" s="515"/>
      <c r="U14" s="515"/>
      <c r="V14" s="515"/>
      <c r="W14" s="521"/>
    </row>
    <row r="15" spans="2:25" s="1" customFormat="1" ht="17.100000000000001" customHeight="1">
      <c r="B15" s="91" t="s">
        <v>486</v>
      </c>
      <c r="C15" s="532" t="s">
        <v>393</v>
      </c>
      <c r="D15" s="533"/>
      <c r="E15" s="534" t="s">
        <v>291</v>
      </c>
      <c r="F15" s="514"/>
      <c r="G15" s="515"/>
      <c r="H15" s="515"/>
      <c r="I15" s="515"/>
      <c r="J15" s="515"/>
      <c r="K15" s="515"/>
      <c r="L15" s="515"/>
      <c r="M15" s="91" t="s">
        <v>486</v>
      </c>
      <c r="N15" s="532" t="s">
        <v>393</v>
      </c>
      <c r="O15" s="533"/>
      <c r="P15" s="534"/>
      <c r="Q15" s="514"/>
      <c r="R15" s="515"/>
      <c r="S15" s="515"/>
      <c r="T15" s="515"/>
      <c r="U15" s="515"/>
      <c r="V15" s="515"/>
      <c r="W15" s="521"/>
    </row>
    <row r="16" spans="2:25" s="1" customFormat="1" ht="17.100000000000001" customHeight="1">
      <c r="B16" s="94"/>
      <c r="C16" s="532" t="s">
        <v>394</v>
      </c>
      <c r="D16" s="533"/>
      <c r="E16" s="71" t="s">
        <v>320</v>
      </c>
      <c r="F16" s="535"/>
      <c r="G16" s="536"/>
      <c r="H16" s="536"/>
      <c r="I16" s="536"/>
      <c r="J16" s="536"/>
      <c r="K16" s="536"/>
      <c r="L16" s="536"/>
      <c r="M16" s="94"/>
      <c r="N16" s="532" t="s">
        <v>394</v>
      </c>
      <c r="O16" s="533"/>
      <c r="P16" s="71"/>
      <c r="Q16" s="535"/>
      <c r="R16" s="536"/>
      <c r="S16" s="536"/>
      <c r="T16" s="536"/>
      <c r="U16" s="536"/>
      <c r="V16" s="536"/>
      <c r="W16" s="537"/>
    </row>
    <row r="17" spans="2:23" s="1" customFormat="1" ht="17.100000000000001" customHeight="1">
      <c r="B17" s="106" t="s">
        <v>384</v>
      </c>
      <c r="C17" s="107"/>
      <c r="D17" s="108"/>
      <c r="E17" s="83" t="s">
        <v>535</v>
      </c>
      <c r="F17" s="538"/>
      <c r="G17" s="538"/>
      <c r="H17" s="538"/>
      <c r="I17" s="538"/>
      <c r="J17" s="538"/>
      <c r="K17" s="538"/>
      <c r="L17" s="539"/>
      <c r="M17" s="106" t="s">
        <v>384</v>
      </c>
      <c r="N17" s="107"/>
      <c r="O17" s="108"/>
      <c r="P17" s="83"/>
      <c r="Q17" s="538"/>
      <c r="R17" s="538"/>
      <c r="S17" s="538"/>
      <c r="T17" s="538"/>
      <c r="U17" s="538"/>
      <c r="V17" s="538"/>
      <c r="W17" s="539"/>
    </row>
    <row r="18" spans="2:23" s="1" customFormat="1" ht="17.100000000000001" customHeight="1">
      <c r="B18" s="106" t="s">
        <v>489</v>
      </c>
      <c r="C18" s="107"/>
      <c r="D18" s="108"/>
      <c r="E18" s="540" t="s">
        <v>498</v>
      </c>
      <c r="F18" s="541"/>
      <c r="G18" s="541"/>
      <c r="H18" s="541"/>
      <c r="I18" s="541"/>
      <c r="J18" s="541"/>
      <c r="K18" s="541"/>
      <c r="L18" s="542"/>
      <c r="M18" s="106" t="s">
        <v>489</v>
      </c>
      <c r="N18" s="107"/>
      <c r="O18" s="108"/>
      <c r="P18" s="540"/>
      <c r="Q18" s="541"/>
      <c r="R18" s="541"/>
      <c r="S18" s="541"/>
      <c r="T18" s="541"/>
      <c r="U18" s="541"/>
      <c r="V18" s="541"/>
      <c r="W18" s="542"/>
    </row>
    <row r="19" spans="2:23" s="1" customFormat="1" ht="17.100000000000001" customHeight="1">
      <c r="B19" s="106" t="s">
        <v>492</v>
      </c>
      <c r="C19" s="107"/>
      <c r="D19" s="108"/>
      <c r="E19" s="540" t="s">
        <v>493</v>
      </c>
      <c r="F19" s="541"/>
      <c r="G19" s="541"/>
      <c r="H19" s="543"/>
      <c r="I19" s="543"/>
      <c r="J19" s="543"/>
      <c r="K19" s="543"/>
      <c r="L19" s="544"/>
      <c r="M19" s="106" t="s">
        <v>492</v>
      </c>
      <c r="N19" s="107"/>
      <c r="O19" s="108"/>
      <c r="P19" s="540"/>
      <c r="Q19" s="541"/>
      <c r="R19" s="541"/>
      <c r="S19" s="543"/>
      <c r="T19" s="543"/>
      <c r="U19" s="543"/>
      <c r="V19" s="543"/>
      <c r="W19" s="544"/>
    </row>
    <row r="20" spans="2:23" s="1" customFormat="1" ht="17.100000000000001" customHeight="1">
      <c r="B20" s="106" t="s">
        <v>494</v>
      </c>
      <c r="C20" s="107"/>
      <c r="D20" s="108"/>
      <c r="E20" s="540" t="s">
        <v>325</v>
      </c>
      <c r="F20" s="541"/>
      <c r="G20" s="541"/>
      <c r="H20" s="545" t="s">
        <v>495</v>
      </c>
      <c r="I20" s="546"/>
      <c r="J20" s="547" t="s">
        <v>493</v>
      </c>
      <c r="K20" s="548"/>
      <c r="L20" s="549"/>
      <c r="M20" s="106" t="s">
        <v>494</v>
      </c>
      <c r="N20" s="107"/>
      <c r="O20" s="108"/>
      <c r="P20" s="540"/>
      <c r="Q20" s="541"/>
      <c r="R20" s="541"/>
      <c r="S20" s="545" t="s">
        <v>495</v>
      </c>
      <c r="T20" s="546"/>
      <c r="U20" s="547"/>
      <c r="V20" s="548"/>
      <c r="W20" s="549"/>
    </row>
    <row r="21" spans="2:23" s="1" customFormat="1" ht="17.100000000000001" customHeight="1">
      <c r="B21" s="106" t="s">
        <v>496</v>
      </c>
      <c r="C21" s="107"/>
      <c r="D21" s="550" t="s">
        <v>536</v>
      </c>
      <c r="E21" s="551"/>
      <c r="F21" s="551"/>
      <c r="G21" s="551"/>
      <c r="H21" s="551"/>
      <c r="I21" s="551"/>
      <c r="J21" s="551"/>
      <c r="K21" s="551"/>
      <c r="L21" s="552"/>
      <c r="M21" s="553" t="s">
        <v>496</v>
      </c>
      <c r="N21" s="554"/>
      <c r="O21" s="550"/>
      <c r="P21" s="551"/>
      <c r="Q21" s="551"/>
      <c r="R21" s="551"/>
      <c r="S21" s="551"/>
      <c r="T21" s="551"/>
      <c r="U21" s="551"/>
      <c r="V21" s="551"/>
      <c r="W21" s="552"/>
    </row>
    <row r="22" spans="2:23" s="1" customFormat="1" ht="20.100000000000001" customHeight="1">
      <c r="B22" s="362" t="s">
        <v>478</v>
      </c>
      <c r="C22" s="359" t="s">
        <v>479</v>
      </c>
      <c r="D22" s="512"/>
      <c r="E22" s="513"/>
      <c r="F22" s="514"/>
      <c r="G22" s="515"/>
      <c r="H22" s="515"/>
      <c r="I22" s="515"/>
      <c r="J22" s="515"/>
      <c r="K22" s="515"/>
      <c r="L22" s="515"/>
      <c r="M22" s="362" t="s">
        <v>478</v>
      </c>
      <c r="N22" s="359" t="s">
        <v>479</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480</v>
      </c>
      <c r="D24" s="522"/>
      <c r="E24" s="523"/>
      <c r="F24" s="514"/>
      <c r="G24" s="515"/>
      <c r="H24" s="515"/>
      <c r="I24" s="515"/>
      <c r="J24" s="515"/>
      <c r="K24" s="515"/>
      <c r="L24" s="515"/>
      <c r="M24" s="362"/>
      <c r="N24" s="347" t="s">
        <v>480</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481</v>
      </c>
      <c r="C26" s="346" t="s">
        <v>482</v>
      </c>
      <c r="D26" s="526"/>
      <c r="E26" s="527"/>
      <c r="F26" s="514"/>
      <c r="G26" s="515"/>
      <c r="H26" s="515"/>
      <c r="I26" s="515"/>
      <c r="J26" s="515"/>
      <c r="K26" s="515"/>
      <c r="L26" s="515"/>
      <c r="M26" s="346" t="s">
        <v>481</v>
      </c>
      <c r="N26" s="346" t="s">
        <v>482</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483</v>
      </c>
      <c r="D28" s="526"/>
      <c r="E28" s="527"/>
      <c r="F28" s="514"/>
      <c r="G28" s="515"/>
      <c r="H28" s="515"/>
      <c r="I28" s="515"/>
      <c r="J28" s="515"/>
      <c r="K28" s="515"/>
      <c r="L28" s="515"/>
      <c r="M28" s="346"/>
      <c r="N28" s="346" t="s">
        <v>483</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484</v>
      </c>
      <c r="C30" s="108"/>
      <c r="D30" s="530"/>
      <c r="E30" s="531"/>
      <c r="F30" s="514"/>
      <c r="G30" s="515"/>
      <c r="H30" s="515"/>
      <c r="I30" s="515"/>
      <c r="J30" s="515"/>
      <c r="K30" s="515"/>
      <c r="L30" s="515"/>
      <c r="M30" s="106" t="s">
        <v>484</v>
      </c>
      <c r="N30" s="108"/>
      <c r="O30" s="530"/>
      <c r="P30" s="531"/>
      <c r="Q30" s="514"/>
      <c r="R30" s="515"/>
      <c r="S30" s="515"/>
      <c r="T30" s="515"/>
      <c r="U30" s="515"/>
      <c r="V30" s="515"/>
      <c r="W30" s="521"/>
    </row>
    <row r="31" spans="2:23" s="1" customFormat="1" ht="17.100000000000001" customHeight="1">
      <c r="B31" s="106" t="s">
        <v>485</v>
      </c>
      <c r="C31" s="108"/>
      <c r="D31" s="530"/>
      <c r="E31" s="531"/>
      <c r="F31" s="514"/>
      <c r="G31" s="515"/>
      <c r="H31" s="515"/>
      <c r="I31" s="515"/>
      <c r="J31" s="515"/>
      <c r="K31" s="515"/>
      <c r="L31" s="515"/>
      <c r="M31" s="106" t="s">
        <v>485</v>
      </c>
      <c r="N31" s="108"/>
      <c r="O31" s="530"/>
      <c r="P31" s="531"/>
      <c r="Q31" s="514"/>
      <c r="R31" s="515"/>
      <c r="S31" s="515"/>
      <c r="T31" s="515"/>
      <c r="U31" s="515"/>
      <c r="V31" s="515"/>
      <c r="W31" s="521"/>
    </row>
    <row r="32" spans="2:23" s="1" customFormat="1" ht="17.100000000000001" customHeight="1">
      <c r="B32" s="91" t="s">
        <v>486</v>
      </c>
      <c r="C32" s="532" t="s">
        <v>393</v>
      </c>
      <c r="D32" s="533"/>
      <c r="E32" s="534"/>
      <c r="F32" s="514"/>
      <c r="G32" s="515"/>
      <c r="H32" s="515"/>
      <c r="I32" s="515"/>
      <c r="J32" s="515"/>
      <c r="K32" s="515"/>
      <c r="L32" s="515"/>
      <c r="M32" s="91" t="s">
        <v>486</v>
      </c>
      <c r="N32" s="532" t="s">
        <v>393</v>
      </c>
      <c r="O32" s="533"/>
      <c r="P32" s="71"/>
      <c r="Q32" s="514"/>
      <c r="R32" s="515"/>
      <c r="S32" s="515"/>
      <c r="T32" s="515"/>
      <c r="U32" s="515"/>
      <c r="V32" s="515"/>
      <c r="W32" s="521"/>
    </row>
    <row r="33" spans="2:23" s="1" customFormat="1" ht="17.100000000000001" customHeight="1">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c r="B35" s="106" t="s">
        <v>489</v>
      </c>
      <c r="C35" s="107"/>
      <c r="D35" s="108"/>
      <c r="E35" s="540"/>
      <c r="F35" s="541"/>
      <c r="G35" s="541"/>
      <c r="H35" s="541"/>
      <c r="I35" s="541"/>
      <c r="J35" s="541"/>
      <c r="K35" s="541"/>
      <c r="L35" s="542"/>
      <c r="M35" s="106" t="s">
        <v>489</v>
      </c>
      <c r="N35" s="107"/>
      <c r="O35" s="108"/>
      <c r="P35" s="540"/>
      <c r="Q35" s="541"/>
      <c r="R35" s="541"/>
      <c r="S35" s="541"/>
      <c r="T35" s="541"/>
      <c r="U35" s="541"/>
      <c r="V35" s="541"/>
      <c r="W35" s="542"/>
    </row>
    <row r="36" spans="2:23" s="1" customFormat="1" ht="17.100000000000001" customHeight="1">
      <c r="B36" s="106" t="s">
        <v>492</v>
      </c>
      <c r="C36" s="107"/>
      <c r="D36" s="108"/>
      <c r="E36" s="540"/>
      <c r="F36" s="541"/>
      <c r="G36" s="541"/>
      <c r="H36" s="543"/>
      <c r="I36" s="543"/>
      <c r="J36" s="543"/>
      <c r="K36" s="543"/>
      <c r="L36" s="544"/>
      <c r="M36" s="106" t="s">
        <v>492</v>
      </c>
      <c r="N36" s="107"/>
      <c r="O36" s="108"/>
      <c r="P36" s="540"/>
      <c r="Q36" s="541"/>
      <c r="R36" s="541"/>
      <c r="S36" s="543"/>
      <c r="T36" s="543"/>
      <c r="U36" s="543"/>
      <c r="V36" s="543"/>
      <c r="W36" s="544"/>
    </row>
    <row r="37" spans="2:23" s="1" customFormat="1" ht="17.100000000000001" customHeight="1">
      <c r="B37" s="106" t="s">
        <v>494</v>
      </c>
      <c r="C37" s="107"/>
      <c r="D37" s="108"/>
      <c r="E37" s="540"/>
      <c r="F37" s="541"/>
      <c r="G37" s="541"/>
      <c r="H37" s="545" t="s">
        <v>495</v>
      </c>
      <c r="I37" s="546"/>
      <c r="J37" s="547"/>
      <c r="K37" s="548"/>
      <c r="L37" s="549"/>
      <c r="M37" s="106" t="s">
        <v>494</v>
      </c>
      <c r="N37" s="107"/>
      <c r="O37" s="108"/>
      <c r="P37" s="540"/>
      <c r="Q37" s="541"/>
      <c r="R37" s="541"/>
      <c r="S37" s="545" t="s">
        <v>495</v>
      </c>
      <c r="T37" s="546"/>
      <c r="U37" s="547"/>
      <c r="V37" s="548"/>
      <c r="W37" s="549"/>
    </row>
    <row r="38" spans="2:23" s="1" customFormat="1" ht="17.100000000000001" customHeight="1">
      <c r="B38" s="94" t="s">
        <v>496</v>
      </c>
      <c r="C38" s="95"/>
      <c r="D38" s="550"/>
      <c r="E38" s="551"/>
      <c r="F38" s="551"/>
      <c r="G38" s="551"/>
      <c r="H38" s="551"/>
      <c r="I38" s="551"/>
      <c r="J38" s="551"/>
      <c r="K38" s="551"/>
      <c r="L38" s="552"/>
      <c r="M38" s="94" t="s">
        <v>496</v>
      </c>
      <c r="N38" s="95"/>
      <c r="O38" s="550"/>
      <c r="P38" s="551"/>
      <c r="Q38" s="551"/>
      <c r="R38" s="551"/>
      <c r="S38" s="551"/>
      <c r="T38" s="551"/>
      <c r="U38" s="551"/>
      <c r="V38" s="551"/>
      <c r="W38" s="552"/>
    </row>
    <row r="39" spans="2:23" ht="15" customHeight="1">
      <c r="B39" s="3"/>
      <c r="C39" s="556" t="s">
        <v>500</v>
      </c>
      <c r="D39" s="557"/>
      <c r="E39" s="557"/>
      <c r="F39" s="557"/>
      <c r="G39" s="557"/>
      <c r="H39" s="557"/>
      <c r="I39" s="557"/>
      <c r="J39" s="557"/>
      <c r="K39" s="557"/>
      <c r="L39" s="557"/>
      <c r="M39" s="3"/>
      <c r="N39" s="558" t="s">
        <v>501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502</v>
      </c>
      <c r="O40" s="3"/>
      <c r="P40" s="3"/>
      <c r="Q40" s="3"/>
      <c r="R40" s="3"/>
      <c r="S40" s="3"/>
      <c r="T40" s="3"/>
      <c r="U40" s="3"/>
      <c r="V40" s="3"/>
      <c r="W40" s="3"/>
    </row>
    <row r="41" spans="2:23" ht="15" customHeight="1">
      <c r="C41" s="558" t="s">
        <v>503</v>
      </c>
      <c r="N41" s="67" t="s">
        <v>504</v>
      </c>
      <c r="O41" s="560"/>
      <c r="P41" s="560"/>
      <c r="Q41" s="560"/>
      <c r="R41" s="560"/>
      <c r="S41" s="560"/>
      <c r="T41" s="560"/>
      <c r="U41" s="560"/>
      <c r="V41" s="560"/>
    </row>
    <row r="42" spans="2:23" ht="15" customHeight="1">
      <c r="C42" s="558" t="s">
        <v>505</v>
      </c>
      <c r="N42" s="67" t="s">
        <v>506</v>
      </c>
      <c r="O42" s="560"/>
      <c r="P42" s="560"/>
      <c r="Q42" s="560"/>
      <c r="R42" s="560"/>
      <c r="S42" s="560"/>
      <c r="T42" s="560"/>
      <c r="U42" s="560"/>
      <c r="V42" s="560"/>
    </row>
    <row r="43" spans="2:23">
      <c r="C43" s="67" t="s">
        <v>507</v>
      </c>
      <c r="N43" s="67" t="s">
        <v>508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97C4EA1B-0D87-4C43-B7AF-AB6BBC88DADF}">
      <formula1>INDIRECT(D13)</formula1>
    </dataValidation>
    <dataValidation type="list" allowBlank="1" showInputMessage="1" showErrorMessage="1" sqref="D28:E29 D11:E12 O11:P12 O28:P29" xr:uid="{86FE0447-31D1-465A-8A51-8DB26A3384FE}">
      <formula1>INDIRECT(D9)</formula1>
    </dataValidation>
    <dataValidation type="list" allowBlank="1" showInputMessage="1" showErrorMessage="1" sqref="E32:E33 E15:E16 P32:P33 P15:P16" xr:uid="{D316F101-8B2A-43A1-9353-9D398DAD07E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CF429-843A-4C56-9630-4CFCB26D65CD}">
  <dimension ref="B1:Y43"/>
  <sheetViews>
    <sheetView showGridLines="0" showZeros="0" view="pageBreakPreview" topLeftCell="A2" zoomScale="85" zoomScaleNormal="100" zoomScaleSheetLayoutView="85" workbookViewId="0"/>
  </sheetViews>
  <sheetFormatPr defaultColWidth="9" defaultRowHeight="12"/>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row r="2" spans="2:25" s="1" customFormat="1" ht="22.5" customHeight="1">
      <c r="B2" s="283" t="s">
        <v>475</v>
      </c>
      <c r="C2" s="283"/>
      <c r="D2" s="283"/>
      <c r="E2" s="283"/>
      <c r="F2" s="283"/>
      <c r="G2" s="283"/>
      <c r="H2" s="283"/>
      <c r="I2" s="283"/>
      <c r="J2" s="283"/>
      <c r="K2" s="283"/>
      <c r="L2" s="283"/>
      <c r="M2" s="283"/>
      <c r="N2" s="283"/>
      <c r="O2" s="283"/>
      <c r="P2" s="283"/>
      <c r="Q2" s="283"/>
      <c r="R2" s="283"/>
      <c r="S2" s="283"/>
      <c r="T2" s="283"/>
      <c r="U2" s="283"/>
      <c r="V2" s="283"/>
      <c r="W2" s="283"/>
      <c r="Y2" s="326" t="s">
        <v>320</v>
      </c>
    </row>
    <row r="3" spans="2:25" s="1" customFormat="1" ht="20.100000000000001" customHeight="1">
      <c r="B3" s="501" t="s">
        <v>8</v>
      </c>
      <c r="C3" s="501"/>
      <c r="D3" s="502" t="s">
        <v>312</v>
      </c>
      <c r="E3" s="502"/>
      <c r="F3" s="502"/>
      <c r="G3" s="502"/>
      <c r="H3" s="287" t="s">
        <v>9</v>
      </c>
      <c r="I3" s="287"/>
      <c r="J3" s="503" t="s">
        <v>313</v>
      </c>
      <c r="K3" s="503"/>
      <c r="L3" s="503"/>
      <c r="M3" s="118" t="s">
        <v>476</v>
      </c>
      <c r="N3" s="118"/>
      <c r="O3" s="118"/>
      <c r="P3" s="473" t="s">
        <v>315</v>
      </c>
      <c r="Q3" s="473"/>
      <c r="R3" s="473"/>
      <c r="S3" s="91" t="s">
        <v>368</v>
      </c>
      <c r="T3" s="93"/>
      <c r="U3" s="504">
        <v>44862</v>
      </c>
      <c r="V3" s="505"/>
      <c r="W3" s="506"/>
      <c r="Y3" s="326" t="s">
        <v>324</v>
      </c>
    </row>
    <row r="4" spans="2:25" s="1" customFormat="1" ht="20.100000000000001" customHeight="1">
      <c r="B4" s="507" t="s">
        <v>0</v>
      </c>
      <c r="C4" s="507"/>
      <c r="D4" s="508" t="s">
        <v>317</v>
      </c>
      <c r="E4" s="508"/>
      <c r="F4" s="508"/>
      <c r="G4" s="508"/>
      <c r="H4" s="309" t="s">
        <v>1</v>
      </c>
      <c r="I4" s="309"/>
      <c r="J4" s="503" t="s">
        <v>314</v>
      </c>
      <c r="K4" s="503"/>
      <c r="L4" s="503"/>
      <c r="M4" s="118" t="s">
        <v>477</v>
      </c>
      <c r="N4" s="118"/>
      <c r="O4" s="118"/>
      <c r="P4" s="473" t="s">
        <v>335</v>
      </c>
      <c r="Q4" s="473"/>
      <c r="R4" s="473"/>
      <c r="S4" s="338"/>
      <c r="T4" s="339"/>
      <c r="U4" s="509"/>
      <c r="V4" s="510"/>
      <c r="W4" s="511"/>
      <c r="Y4" s="326" t="s">
        <v>328</v>
      </c>
    </row>
    <row r="5" spans="2:25" s="1" customFormat="1" ht="20.100000000000001" customHeight="1">
      <c r="B5" s="362" t="s">
        <v>478</v>
      </c>
      <c r="C5" s="359" t="s">
        <v>479</v>
      </c>
      <c r="D5" s="512" t="s">
        <v>307</v>
      </c>
      <c r="E5" s="513"/>
      <c r="F5" s="514"/>
      <c r="G5" s="515"/>
      <c r="H5" s="515"/>
      <c r="I5" s="515"/>
      <c r="J5" s="515"/>
      <c r="K5" s="515"/>
      <c r="L5" s="515"/>
      <c r="M5" s="294" t="s">
        <v>478</v>
      </c>
      <c r="N5" s="347" t="s">
        <v>479</v>
      </c>
      <c r="O5" s="512"/>
      <c r="P5" s="513"/>
      <c r="Q5" s="516"/>
      <c r="R5" s="517"/>
      <c r="S5" s="517"/>
      <c r="T5" s="517"/>
      <c r="U5" s="517"/>
      <c r="V5" s="517"/>
      <c r="W5" s="518"/>
      <c r="Y5" s="326" t="s">
        <v>332</v>
      </c>
    </row>
    <row r="6" spans="2:25" s="1" customFormat="1" ht="20.100000000000001" customHeight="1">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c r="B7" s="362"/>
      <c r="C7" s="347" t="s">
        <v>480</v>
      </c>
      <c r="D7" s="522">
        <v>1</v>
      </c>
      <c r="E7" s="523"/>
      <c r="F7" s="514"/>
      <c r="G7" s="515"/>
      <c r="H7" s="515"/>
      <c r="I7" s="515"/>
      <c r="J7" s="515"/>
      <c r="K7" s="515"/>
      <c r="L7" s="515"/>
      <c r="M7" s="362"/>
      <c r="N7" s="347" t="s">
        <v>480</v>
      </c>
      <c r="O7" s="522"/>
      <c r="P7" s="523"/>
      <c r="Q7" s="514"/>
      <c r="R7" s="515"/>
      <c r="S7" s="515"/>
      <c r="T7" s="515"/>
      <c r="U7" s="515"/>
      <c r="V7" s="515"/>
      <c r="W7" s="521"/>
    </row>
    <row r="8" spans="2:25" s="1" customFormat="1" ht="20.100000000000001" customHeight="1">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c r="B9" s="346" t="s">
        <v>481</v>
      </c>
      <c r="C9" s="346" t="s">
        <v>482</v>
      </c>
      <c r="D9" s="526" t="s">
        <v>281</v>
      </c>
      <c r="E9" s="527"/>
      <c r="F9" s="514"/>
      <c r="G9" s="515"/>
      <c r="H9" s="515"/>
      <c r="I9" s="515"/>
      <c r="J9" s="515"/>
      <c r="K9" s="515"/>
      <c r="L9" s="515"/>
      <c r="M9" s="346" t="s">
        <v>481</v>
      </c>
      <c r="N9" s="346" t="s">
        <v>482</v>
      </c>
      <c r="O9" s="526"/>
      <c r="P9" s="527"/>
      <c r="Q9" s="514"/>
      <c r="R9" s="515"/>
      <c r="S9" s="515"/>
      <c r="T9" s="515"/>
      <c r="U9" s="515"/>
      <c r="V9" s="515"/>
      <c r="W9" s="521"/>
    </row>
    <row r="10" spans="2:25" s="1" customFormat="1" ht="17.100000000000001" customHeight="1">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c r="B11" s="346"/>
      <c r="C11" s="346" t="s">
        <v>483</v>
      </c>
      <c r="D11" s="526" t="s">
        <v>252</v>
      </c>
      <c r="E11" s="527"/>
      <c r="F11" s="514"/>
      <c r="G11" s="515"/>
      <c r="H11" s="515"/>
      <c r="I11" s="515"/>
      <c r="J11" s="515"/>
      <c r="K11" s="515"/>
      <c r="L11" s="515"/>
      <c r="M11" s="346"/>
      <c r="N11" s="346" t="s">
        <v>483</v>
      </c>
      <c r="O11" s="526"/>
      <c r="P11" s="527"/>
      <c r="Q11" s="514"/>
      <c r="R11" s="515"/>
      <c r="S11" s="515"/>
      <c r="T11" s="515"/>
      <c r="U11" s="515"/>
      <c r="V11" s="515"/>
      <c r="W11" s="521"/>
    </row>
    <row r="12" spans="2:25" s="1" customFormat="1" ht="17.100000000000001" customHeight="1">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c r="B13" s="106" t="s">
        <v>484</v>
      </c>
      <c r="C13" s="108"/>
      <c r="D13" s="530" t="s">
        <v>143</v>
      </c>
      <c r="E13" s="531"/>
      <c r="F13" s="514"/>
      <c r="G13" s="515"/>
      <c r="H13" s="515"/>
      <c r="I13" s="515"/>
      <c r="J13" s="515"/>
      <c r="K13" s="515"/>
      <c r="L13" s="515"/>
      <c r="M13" s="106" t="s">
        <v>484</v>
      </c>
      <c r="N13" s="108"/>
      <c r="O13" s="530"/>
      <c r="P13" s="531"/>
      <c r="Q13" s="514"/>
      <c r="R13" s="515"/>
      <c r="S13" s="515"/>
      <c r="T13" s="515"/>
      <c r="U13" s="515"/>
      <c r="V13" s="515"/>
      <c r="W13" s="521"/>
    </row>
    <row r="14" spans="2:25" s="1" customFormat="1" ht="17.100000000000001" customHeight="1">
      <c r="B14" s="106" t="s">
        <v>485</v>
      </c>
      <c r="C14" s="108"/>
      <c r="D14" s="530" t="s">
        <v>279</v>
      </c>
      <c r="E14" s="531"/>
      <c r="F14" s="514"/>
      <c r="G14" s="515"/>
      <c r="H14" s="515"/>
      <c r="I14" s="515"/>
      <c r="J14" s="515"/>
      <c r="K14" s="515"/>
      <c r="L14" s="515"/>
      <c r="M14" s="106" t="s">
        <v>485</v>
      </c>
      <c r="N14" s="108"/>
      <c r="O14" s="530"/>
      <c r="P14" s="531"/>
      <c r="Q14" s="514"/>
      <c r="R14" s="515"/>
      <c r="S14" s="515"/>
      <c r="T14" s="515"/>
      <c r="U14" s="515"/>
      <c r="V14" s="515"/>
      <c r="W14" s="521"/>
    </row>
    <row r="15" spans="2:25" s="1" customFormat="1" ht="17.100000000000001" customHeight="1">
      <c r="B15" s="91" t="s">
        <v>486</v>
      </c>
      <c r="C15" s="532" t="s">
        <v>393</v>
      </c>
      <c r="D15" s="533"/>
      <c r="E15" s="534" t="s">
        <v>291</v>
      </c>
      <c r="F15" s="514"/>
      <c r="G15" s="515"/>
      <c r="H15" s="515"/>
      <c r="I15" s="515"/>
      <c r="J15" s="515"/>
      <c r="K15" s="515"/>
      <c r="L15" s="515"/>
      <c r="M15" s="91" t="s">
        <v>486</v>
      </c>
      <c r="N15" s="532" t="s">
        <v>393</v>
      </c>
      <c r="O15" s="533"/>
      <c r="P15" s="534"/>
      <c r="Q15" s="514"/>
      <c r="R15" s="515"/>
      <c r="S15" s="515"/>
      <c r="T15" s="515"/>
      <c r="U15" s="515"/>
      <c r="V15" s="515"/>
      <c r="W15" s="521"/>
    </row>
    <row r="16" spans="2:25" s="1" customFormat="1" ht="17.100000000000001" customHeight="1">
      <c r="B16" s="94"/>
      <c r="C16" s="532" t="s">
        <v>394</v>
      </c>
      <c r="D16" s="533"/>
      <c r="E16" s="71" t="s">
        <v>324</v>
      </c>
      <c r="F16" s="535"/>
      <c r="G16" s="536"/>
      <c r="H16" s="536"/>
      <c r="I16" s="536"/>
      <c r="J16" s="536"/>
      <c r="K16" s="536"/>
      <c r="L16" s="536"/>
      <c r="M16" s="94"/>
      <c r="N16" s="532" t="s">
        <v>394</v>
      </c>
      <c r="O16" s="533"/>
      <c r="P16" s="71"/>
      <c r="Q16" s="535"/>
      <c r="R16" s="536"/>
      <c r="S16" s="536"/>
      <c r="T16" s="536"/>
      <c r="U16" s="536"/>
      <c r="V16" s="536"/>
      <c r="W16" s="537"/>
    </row>
    <row r="17" spans="2:23" s="1" customFormat="1" ht="17.100000000000001" customHeight="1">
      <c r="B17" s="106" t="s">
        <v>384</v>
      </c>
      <c r="C17" s="107"/>
      <c r="D17" s="108"/>
      <c r="E17" s="83" t="s">
        <v>537</v>
      </c>
      <c r="F17" s="538"/>
      <c r="G17" s="538"/>
      <c r="H17" s="538"/>
      <c r="I17" s="538"/>
      <c r="J17" s="538"/>
      <c r="K17" s="538"/>
      <c r="L17" s="539"/>
      <c r="M17" s="106" t="s">
        <v>384</v>
      </c>
      <c r="N17" s="107"/>
      <c r="O17" s="108"/>
      <c r="P17" s="83"/>
      <c r="Q17" s="538"/>
      <c r="R17" s="538"/>
      <c r="S17" s="538"/>
      <c r="T17" s="538"/>
      <c r="U17" s="538"/>
      <c r="V17" s="538"/>
      <c r="W17" s="539"/>
    </row>
    <row r="18" spans="2:23" s="1" customFormat="1" ht="17.100000000000001" customHeight="1">
      <c r="B18" s="106" t="s">
        <v>489</v>
      </c>
      <c r="C18" s="107"/>
      <c r="D18" s="108"/>
      <c r="E18" s="540" t="s">
        <v>325</v>
      </c>
      <c r="F18" s="541"/>
      <c r="G18" s="541"/>
      <c r="H18" s="541"/>
      <c r="I18" s="541"/>
      <c r="J18" s="541"/>
      <c r="K18" s="541"/>
      <c r="L18" s="542"/>
      <c r="M18" s="106" t="s">
        <v>489</v>
      </c>
      <c r="N18" s="107"/>
      <c r="O18" s="108"/>
      <c r="P18" s="540"/>
      <c r="Q18" s="541"/>
      <c r="R18" s="541"/>
      <c r="S18" s="541"/>
      <c r="T18" s="541"/>
      <c r="U18" s="541"/>
      <c r="V18" s="541"/>
      <c r="W18" s="542"/>
    </row>
    <row r="19" spans="2:23" s="1" customFormat="1" ht="17.100000000000001" customHeight="1">
      <c r="B19" s="106" t="s">
        <v>492</v>
      </c>
      <c r="C19" s="107"/>
      <c r="D19" s="108"/>
      <c r="E19" s="540" t="s">
        <v>493</v>
      </c>
      <c r="F19" s="541"/>
      <c r="G19" s="541"/>
      <c r="H19" s="543"/>
      <c r="I19" s="543"/>
      <c r="J19" s="543"/>
      <c r="K19" s="543"/>
      <c r="L19" s="544"/>
      <c r="M19" s="106" t="s">
        <v>492</v>
      </c>
      <c r="N19" s="107"/>
      <c r="O19" s="108"/>
      <c r="P19" s="540"/>
      <c r="Q19" s="541"/>
      <c r="R19" s="541"/>
      <c r="S19" s="543"/>
      <c r="T19" s="543"/>
      <c r="U19" s="543"/>
      <c r="V19" s="543"/>
      <c r="W19" s="544"/>
    </row>
    <row r="20" spans="2:23" s="1" customFormat="1" ht="17.100000000000001" customHeight="1">
      <c r="B20" s="106" t="s">
        <v>494</v>
      </c>
      <c r="C20" s="107"/>
      <c r="D20" s="108"/>
      <c r="E20" s="540" t="s">
        <v>325</v>
      </c>
      <c r="F20" s="541"/>
      <c r="G20" s="541"/>
      <c r="H20" s="545" t="s">
        <v>495</v>
      </c>
      <c r="I20" s="546"/>
      <c r="J20" s="547" t="s">
        <v>493</v>
      </c>
      <c r="K20" s="548"/>
      <c r="L20" s="549"/>
      <c r="M20" s="106" t="s">
        <v>494</v>
      </c>
      <c r="N20" s="107"/>
      <c r="O20" s="108"/>
      <c r="P20" s="540"/>
      <c r="Q20" s="541"/>
      <c r="R20" s="541"/>
      <c r="S20" s="545" t="s">
        <v>495</v>
      </c>
      <c r="T20" s="546"/>
      <c r="U20" s="547"/>
      <c r="V20" s="548"/>
      <c r="W20" s="549"/>
    </row>
    <row r="21" spans="2:23" s="1" customFormat="1" ht="17.100000000000001" customHeight="1">
      <c r="B21" s="106" t="s">
        <v>496</v>
      </c>
      <c r="C21" s="107"/>
      <c r="D21" s="550" t="s">
        <v>538</v>
      </c>
      <c r="E21" s="551"/>
      <c r="F21" s="551"/>
      <c r="G21" s="551"/>
      <c r="H21" s="551"/>
      <c r="I21" s="551"/>
      <c r="J21" s="551"/>
      <c r="K21" s="551"/>
      <c r="L21" s="552"/>
      <c r="M21" s="553" t="s">
        <v>496</v>
      </c>
      <c r="N21" s="554"/>
      <c r="O21" s="550"/>
      <c r="P21" s="551"/>
      <c r="Q21" s="551"/>
      <c r="R21" s="551"/>
      <c r="S21" s="551"/>
      <c r="T21" s="551"/>
      <c r="U21" s="551"/>
      <c r="V21" s="551"/>
      <c r="W21" s="552"/>
    </row>
    <row r="22" spans="2:23" s="1" customFormat="1" ht="20.100000000000001" customHeight="1">
      <c r="B22" s="362" t="s">
        <v>478</v>
      </c>
      <c r="C22" s="359" t="s">
        <v>479</v>
      </c>
      <c r="D22" s="512"/>
      <c r="E22" s="513"/>
      <c r="F22" s="514"/>
      <c r="G22" s="515"/>
      <c r="H22" s="515"/>
      <c r="I22" s="515"/>
      <c r="J22" s="515"/>
      <c r="K22" s="515"/>
      <c r="L22" s="515"/>
      <c r="M22" s="362" t="s">
        <v>478</v>
      </c>
      <c r="N22" s="359" t="s">
        <v>479</v>
      </c>
      <c r="O22" s="512"/>
      <c r="P22" s="513"/>
      <c r="Q22" s="514"/>
      <c r="R22" s="515"/>
      <c r="S22" s="515"/>
      <c r="T22" s="515"/>
      <c r="U22" s="515"/>
      <c r="V22" s="515"/>
      <c r="W22" s="521"/>
    </row>
    <row r="23" spans="2:23" s="1" customFormat="1" ht="20.100000000000001" customHeight="1">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c r="B24" s="362"/>
      <c r="C24" s="347" t="s">
        <v>480</v>
      </c>
      <c r="D24" s="522"/>
      <c r="E24" s="523"/>
      <c r="F24" s="514"/>
      <c r="G24" s="515"/>
      <c r="H24" s="515"/>
      <c r="I24" s="515"/>
      <c r="J24" s="515"/>
      <c r="K24" s="515"/>
      <c r="L24" s="515"/>
      <c r="M24" s="362"/>
      <c r="N24" s="347" t="s">
        <v>480</v>
      </c>
      <c r="O24" s="522"/>
      <c r="P24" s="523"/>
      <c r="Q24" s="514"/>
      <c r="R24" s="515"/>
      <c r="S24" s="515"/>
      <c r="T24" s="515"/>
      <c r="U24" s="515"/>
      <c r="V24" s="515"/>
      <c r="W24" s="521"/>
    </row>
    <row r="25" spans="2:23" s="1" customFormat="1" ht="20.100000000000001" customHeight="1">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c r="B26" s="346" t="s">
        <v>481</v>
      </c>
      <c r="C26" s="346" t="s">
        <v>482</v>
      </c>
      <c r="D26" s="526"/>
      <c r="E26" s="527"/>
      <c r="F26" s="514"/>
      <c r="G26" s="515"/>
      <c r="H26" s="515"/>
      <c r="I26" s="515"/>
      <c r="J26" s="515"/>
      <c r="K26" s="515"/>
      <c r="L26" s="515"/>
      <c r="M26" s="346" t="s">
        <v>481</v>
      </c>
      <c r="N26" s="346" t="s">
        <v>482</v>
      </c>
      <c r="O26" s="526"/>
      <c r="P26" s="527"/>
      <c r="Q26" s="514"/>
      <c r="R26" s="515"/>
      <c r="S26" s="515"/>
      <c r="T26" s="515"/>
      <c r="U26" s="515"/>
      <c r="V26" s="515"/>
      <c r="W26" s="521"/>
    </row>
    <row r="27" spans="2:23" s="1" customFormat="1" ht="17.100000000000001" customHeight="1">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c r="B28" s="346"/>
      <c r="C28" s="346" t="s">
        <v>483</v>
      </c>
      <c r="D28" s="526"/>
      <c r="E28" s="527"/>
      <c r="F28" s="514"/>
      <c r="G28" s="515"/>
      <c r="H28" s="515"/>
      <c r="I28" s="515"/>
      <c r="J28" s="515"/>
      <c r="K28" s="515"/>
      <c r="L28" s="515"/>
      <c r="M28" s="346"/>
      <c r="N28" s="346" t="s">
        <v>483</v>
      </c>
      <c r="O28" s="526"/>
      <c r="P28" s="527"/>
      <c r="Q28" s="514"/>
      <c r="R28" s="515"/>
      <c r="S28" s="515"/>
      <c r="T28" s="515"/>
      <c r="U28" s="515"/>
      <c r="V28" s="515"/>
      <c r="W28" s="521"/>
    </row>
    <row r="29" spans="2:23" s="1" customFormat="1" ht="17.100000000000001" customHeight="1">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c r="B30" s="106" t="s">
        <v>484</v>
      </c>
      <c r="C30" s="108"/>
      <c r="D30" s="530"/>
      <c r="E30" s="531"/>
      <c r="F30" s="514"/>
      <c r="G30" s="515"/>
      <c r="H30" s="515"/>
      <c r="I30" s="515"/>
      <c r="J30" s="515"/>
      <c r="K30" s="515"/>
      <c r="L30" s="515"/>
      <c r="M30" s="106" t="s">
        <v>484</v>
      </c>
      <c r="N30" s="108"/>
      <c r="O30" s="530"/>
      <c r="P30" s="531"/>
      <c r="Q30" s="514"/>
      <c r="R30" s="515"/>
      <c r="S30" s="515"/>
      <c r="T30" s="515"/>
      <c r="U30" s="515"/>
      <c r="V30" s="515"/>
      <c r="W30" s="521"/>
    </row>
    <row r="31" spans="2:23" s="1" customFormat="1" ht="17.100000000000001" customHeight="1">
      <c r="B31" s="106" t="s">
        <v>485</v>
      </c>
      <c r="C31" s="108"/>
      <c r="D31" s="530"/>
      <c r="E31" s="531"/>
      <c r="F31" s="514"/>
      <c r="G31" s="515"/>
      <c r="H31" s="515"/>
      <c r="I31" s="515"/>
      <c r="J31" s="515"/>
      <c r="K31" s="515"/>
      <c r="L31" s="515"/>
      <c r="M31" s="106" t="s">
        <v>485</v>
      </c>
      <c r="N31" s="108"/>
      <c r="O31" s="530"/>
      <c r="P31" s="531"/>
      <c r="Q31" s="514"/>
      <c r="R31" s="515"/>
      <c r="S31" s="515"/>
      <c r="T31" s="515"/>
      <c r="U31" s="515"/>
      <c r="V31" s="515"/>
      <c r="W31" s="521"/>
    </row>
    <row r="32" spans="2:23" s="1" customFormat="1" ht="17.100000000000001" customHeight="1">
      <c r="B32" s="91" t="s">
        <v>486</v>
      </c>
      <c r="C32" s="532" t="s">
        <v>393</v>
      </c>
      <c r="D32" s="533"/>
      <c r="E32" s="534"/>
      <c r="F32" s="514"/>
      <c r="G32" s="515"/>
      <c r="H32" s="515"/>
      <c r="I32" s="515"/>
      <c r="J32" s="515"/>
      <c r="K32" s="515"/>
      <c r="L32" s="515"/>
      <c r="M32" s="91" t="s">
        <v>486</v>
      </c>
      <c r="N32" s="532" t="s">
        <v>393</v>
      </c>
      <c r="O32" s="533"/>
      <c r="P32" s="71"/>
      <c r="Q32" s="514"/>
      <c r="R32" s="515"/>
      <c r="S32" s="515"/>
      <c r="T32" s="515"/>
      <c r="U32" s="515"/>
      <c r="V32" s="515"/>
      <c r="W32" s="521"/>
    </row>
    <row r="33" spans="2:23" s="1" customFormat="1" ht="17.100000000000001" customHeight="1">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c r="B35" s="106" t="s">
        <v>489</v>
      </c>
      <c r="C35" s="107"/>
      <c r="D35" s="108"/>
      <c r="E35" s="540"/>
      <c r="F35" s="541"/>
      <c r="G35" s="541"/>
      <c r="H35" s="541"/>
      <c r="I35" s="541"/>
      <c r="J35" s="541"/>
      <c r="K35" s="541"/>
      <c r="L35" s="542"/>
      <c r="M35" s="106" t="s">
        <v>489</v>
      </c>
      <c r="N35" s="107"/>
      <c r="O35" s="108"/>
      <c r="P35" s="540"/>
      <c r="Q35" s="541"/>
      <c r="R35" s="541"/>
      <c r="S35" s="541"/>
      <c r="T35" s="541"/>
      <c r="U35" s="541"/>
      <c r="V35" s="541"/>
      <c r="W35" s="542"/>
    </row>
    <row r="36" spans="2:23" s="1" customFormat="1" ht="17.100000000000001" customHeight="1">
      <c r="B36" s="106" t="s">
        <v>492</v>
      </c>
      <c r="C36" s="107"/>
      <c r="D36" s="108"/>
      <c r="E36" s="540"/>
      <c r="F36" s="541"/>
      <c r="G36" s="541"/>
      <c r="H36" s="543"/>
      <c r="I36" s="543"/>
      <c r="J36" s="543"/>
      <c r="K36" s="543"/>
      <c r="L36" s="544"/>
      <c r="M36" s="106" t="s">
        <v>492</v>
      </c>
      <c r="N36" s="107"/>
      <c r="O36" s="108"/>
      <c r="P36" s="540"/>
      <c r="Q36" s="541"/>
      <c r="R36" s="541"/>
      <c r="S36" s="543"/>
      <c r="T36" s="543"/>
      <c r="U36" s="543"/>
      <c r="V36" s="543"/>
      <c r="W36" s="544"/>
    </row>
    <row r="37" spans="2:23" s="1" customFormat="1" ht="17.100000000000001" customHeight="1">
      <c r="B37" s="106" t="s">
        <v>494</v>
      </c>
      <c r="C37" s="107"/>
      <c r="D37" s="108"/>
      <c r="E37" s="540"/>
      <c r="F37" s="541"/>
      <c r="G37" s="541"/>
      <c r="H37" s="545" t="s">
        <v>495</v>
      </c>
      <c r="I37" s="546"/>
      <c r="J37" s="547"/>
      <c r="K37" s="548"/>
      <c r="L37" s="549"/>
      <c r="M37" s="106" t="s">
        <v>494</v>
      </c>
      <c r="N37" s="107"/>
      <c r="O37" s="108"/>
      <c r="P37" s="540"/>
      <c r="Q37" s="541"/>
      <c r="R37" s="541"/>
      <c r="S37" s="545" t="s">
        <v>495</v>
      </c>
      <c r="T37" s="546"/>
      <c r="U37" s="547"/>
      <c r="V37" s="548"/>
      <c r="W37" s="549"/>
    </row>
    <row r="38" spans="2:23" s="1" customFormat="1" ht="17.100000000000001" customHeight="1">
      <c r="B38" s="94" t="s">
        <v>496</v>
      </c>
      <c r="C38" s="95"/>
      <c r="D38" s="550"/>
      <c r="E38" s="551"/>
      <c r="F38" s="551"/>
      <c r="G38" s="551"/>
      <c r="H38" s="551"/>
      <c r="I38" s="551"/>
      <c r="J38" s="551"/>
      <c r="K38" s="551"/>
      <c r="L38" s="552"/>
      <c r="M38" s="94" t="s">
        <v>496</v>
      </c>
      <c r="N38" s="95"/>
      <c r="O38" s="550"/>
      <c r="P38" s="551"/>
      <c r="Q38" s="551"/>
      <c r="R38" s="551"/>
      <c r="S38" s="551"/>
      <c r="T38" s="551"/>
      <c r="U38" s="551"/>
      <c r="V38" s="551"/>
      <c r="W38" s="552"/>
    </row>
    <row r="39" spans="2:23" ht="15" customHeight="1">
      <c r="B39" s="3"/>
      <c r="C39" s="556" t="s">
        <v>500</v>
      </c>
      <c r="D39" s="557"/>
      <c r="E39" s="557"/>
      <c r="F39" s="557"/>
      <c r="G39" s="557"/>
      <c r="H39" s="557"/>
      <c r="I39" s="557"/>
      <c r="J39" s="557"/>
      <c r="K39" s="557"/>
      <c r="L39" s="557"/>
      <c r="M39" s="3"/>
      <c r="N39" s="558" t="s">
        <v>501</v>
      </c>
      <c r="O39" s="3"/>
      <c r="P39" s="3"/>
      <c r="Q39" s="3"/>
      <c r="R39" s="3"/>
      <c r="S39" s="3"/>
      <c r="T39" s="3"/>
      <c r="U39" s="3"/>
      <c r="V39" s="3"/>
      <c r="W39" s="3"/>
    </row>
    <row r="40" spans="2:23" ht="15" customHeight="1">
      <c r="B40" s="3"/>
      <c r="C40" s="559"/>
      <c r="D40" s="559"/>
      <c r="E40" s="559"/>
      <c r="F40" s="559"/>
      <c r="G40" s="559"/>
      <c r="H40" s="559"/>
      <c r="I40" s="559"/>
      <c r="J40" s="559"/>
      <c r="K40" s="559"/>
      <c r="L40" s="559"/>
      <c r="M40" s="3"/>
      <c r="N40" s="558" t="s">
        <v>502</v>
      </c>
      <c r="O40" s="3"/>
      <c r="P40" s="3"/>
      <c r="Q40" s="3"/>
      <c r="R40" s="3"/>
      <c r="S40" s="3"/>
      <c r="T40" s="3"/>
      <c r="U40" s="3"/>
      <c r="V40" s="3"/>
      <c r="W40" s="3"/>
    </row>
    <row r="41" spans="2:23" ht="15" customHeight="1">
      <c r="C41" s="558" t="s">
        <v>503</v>
      </c>
      <c r="N41" s="67" t="s">
        <v>504</v>
      </c>
      <c r="O41" s="560"/>
      <c r="P41" s="560"/>
      <c r="Q41" s="560"/>
      <c r="R41" s="560"/>
      <c r="S41" s="560"/>
      <c r="T41" s="560"/>
      <c r="U41" s="560"/>
      <c r="V41" s="560"/>
    </row>
    <row r="42" spans="2:23" ht="15" customHeight="1">
      <c r="C42" s="558" t="s">
        <v>505</v>
      </c>
      <c r="N42" s="67" t="s">
        <v>506</v>
      </c>
      <c r="O42" s="560"/>
      <c r="P42" s="560"/>
      <c r="Q42" s="560"/>
      <c r="R42" s="560"/>
      <c r="S42" s="560"/>
      <c r="T42" s="560"/>
      <c r="U42" s="560"/>
      <c r="V42" s="560"/>
    </row>
    <row r="43" spans="2:23">
      <c r="C43" s="67" t="s">
        <v>507</v>
      </c>
      <c r="N43" s="67" t="s">
        <v>508</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A30620BD-25E1-4C32-A792-1020ABA27ACD}">
      <formula1>INDIRECT(D13)</formula1>
    </dataValidation>
    <dataValidation type="list" allowBlank="1" showInputMessage="1" showErrorMessage="1" sqref="D28:E29 D11:E12 O11:P12 O28:P29" xr:uid="{5BEC9EB0-939C-4273-BEC3-DFC75AB75480}">
      <formula1>INDIRECT(D9)</formula1>
    </dataValidation>
    <dataValidation type="list" allowBlank="1" showInputMessage="1" showErrorMessage="1" sqref="E32:E33 E15:E16 P32:P33 P15:P16" xr:uid="{0EE7F7DD-D2ED-47AB-9E35-560361DF899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D27E-AD07-426B-BDC5-E1FA48C403F4}">
  <dimension ref="B1:Z59"/>
  <sheetViews>
    <sheetView showGridLines="0" showZeros="0" view="pageBreakPreview" zoomScale="85" zoomScaleNormal="100" zoomScaleSheetLayoutView="85" workbookViewId="0"/>
  </sheetViews>
  <sheetFormatPr defaultColWidth="7.6640625" defaultRowHeight="28.05" customHeight="1"/>
  <cols>
    <col min="1" max="1" width="7" style="561" customWidth="1"/>
    <col min="2" max="2" width="7.33203125" style="561" customWidth="1"/>
    <col min="3" max="3" width="5.88671875" style="561" customWidth="1"/>
    <col min="4" max="6" width="6.88671875" style="561" customWidth="1"/>
    <col min="7" max="8" width="5.88671875" style="561" customWidth="1"/>
    <col min="9" max="9" width="8.88671875" style="561" customWidth="1"/>
    <col min="10" max="10" width="7.33203125" style="561" customWidth="1"/>
    <col min="11" max="11" width="5.88671875" style="561" customWidth="1"/>
    <col min="12" max="14" width="6.77734375" style="561" customWidth="1"/>
    <col min="15" max="16" width="5.88671875" style="561" customWidth="1"/>
    <col min="17" max="17" width="8.88671875" style="561" customWidth="1"/>
    <col min="18" max="18" width="7.33203125" style="561" customWidth="1"/>
    <col min="19" max="19" width="5.88671875" style="561" customWidth="1"/>
    <col min="20" max="22" width="6.77734375" style="561" customWidth="1"/>
    <col min="23" max="24" width="5.88671875" style="561" customWidth="1"/>
    <col min="25" max="25" width="8.88671875" style="561" customWidth="1"/>
    <col min="26" max="16384" width="7.6640625" style="561"/>
  </cols>
  <sheetData>
    <row r="1" spans="2:25" ht="9" customHeight="1"/>
    <row r="2" spans="2:25" ht="18" customHeight="1">
      <c r="B2" s="562" t="s">
        <v>539</v>
      </c>
      <c r="C2" s="563"/>
      <c r="D2" s="563"/>
      <c r="E2" s="563"/>
      <c r="F2" s="563"/>
      <c r="G2" s="563"/>
      <c r="H2" s="563"/>
      <c r="I2" s="563"/>
      <c r="J2" s="563"/>
      <c r="K2" s="563"/>
      <c r="L2" s="563"/>
      <c r="M2" s="563"/>
      <c r="N2" s="563"/>
      <c r="O2" s="563"/>
      <c r="P2" s="563"/>
      <c r="Q2" s="563"/>
      <c r="R2" s="563"/>
      <c r="S2" s="563"/>
      <c r="T2" s="563"/>
      <c r="U2" s="563"/>
      <c r="V2" s="563"/>
      <c r="W2" s="563"/>
      <c r="X2" s="563"/>
      <c r="Y2" s="563"/>
    </row>
    <row r="3" spans="2:25" ht="15" customHeight="1">
      <c r="B3" s="564" t="s">
        <v>540</v>
      </c>
      <c r="C3" s="564"/>
      <c r="D3" s="564"/>
      <c r="E3" s="565" t="s">
        <v>312</v>
      </c>
      <c r="F3" s="565"/>
      <c r="G3" s="565"/>
      <c r="H3" s="565"/>
      <c r="I3" s="566" t="s">
        <v>541</v>
      </c>
      <c r="J3" s="567"/>
      <c r="K3" s="568"/>
      <c r="L3" s="550" t="s">
        <v>313</v>
      </c>
      <c r="M3" s="551"/>
      <c r="N3" s="552"/>
      <c r="O3" s="569" t="s">
        <v>476</v>
      </c>
      <c r="P3" s="569"/>
      <c r="Q3" s="569"/>
      <c r="R3" s="530" t="s">
        <v>315</v>
      </c>
      <c r="S3" s="570"/>
      <c r="T3" s="531"/>
      <c r="U3" s="571" t="s">
        <v>542</v>
      </c>
      <c r="V3" s="572"/>
      <c r="W3" s="573">
        <v>44862</v>
      </c>
      <c r="X3" s="574"/>
      <c r="Y3" s="575"/>
    </row>
    <row r="4" spans="2:25" ht="15" customHeight="1">
      <c r="B4" s="576" t="s">
        <v>543</v>
      </c>
      <c r="C4" s="576"/>
      <c r="D4" s="576"/>
      <c r="E4" s="577" t="s">
        <v>317</v>
      </c>
      <c r="F4" s="577"/>
      <c r="G4" s="577"/>
      <c r="H4" s="577"/>
      <c r="I4" s="566" t="s">
        <v>544</v>
      </c>
      <c r="J4" s="567"/>
      <c r="K4" s="568"/>
      <c r="L4" s="550" t="s">
        <v>314</v>
      </c>
      <c r="M4" s="551"/>
      <c r="N4" s="552"/>
      <c r="O4" s="569" t="s">
        <v>477</v>
      </c>
      <c r="P4" s="569"/>
      <c r="Q4" s="569"/>
      <c r="R4" s="530" t="s">
        <v>335</v>
      </c>
      <c r="S4" s="570"/>
      <c r="T4" s="531"/>
      <c r="U4" s="578"/>
      <c r="V4" s="579"/>
      <c r="W4" s="417"/>
      <c r="X4" s="474"/>
      <c r="Y4" s="418"/>
    </row>
    <row r="5" spans="2:25" ht="15" customHeight="1">
      <c r="B5" s="566" t="s">
        <v>545</v>
      </c>
      <c r="C5" s="567"/>
      <c r="D5" s="568"/>
      <c r="E5" s="580"/>
      <c r="F5" s="566" t="s">
        <v>546</v>
      </c>
      <c r="G5" s="567"/>
      <c r="H5" s="568"/>
      <c r="I5" s="581"/>
      <c r="J5" s="566" t="s">
        <v>545</v>
      </c>
      <c r="K5" s="567"/>
      <c r="L5" s="568"/>
      <c r="M5" s="580"/>
      <c r="N5" s="566" t="s">
        <v>546</v>
      </c>
      <c r="O5" s="567"/>
      <c r="P5" s="568"/>
      <c r="Q5" s="581"/>
      <c r="R5" s="566" t="s">
        <v>545</v>
      </c>
      <c r="S5" s="567"/>
      <c r="T5" s="568"/>
      <c r="U5" s="580"/>
      <c r="V5" s="566" t="s">
        <v>546</v>
      </c>
      <c r="W5" s="567"/>
      <c r="X5" s="568"/>
      <c r="Y5" s="581"/>
    </row>
    <row r="6" spans="2:25" ht="15" customHeight="1">
      <c r="B6" s="566" t="s">
        <v>547</v>
      </c>
      <c r="C6" s="567"/>
      <c r="D6" s="582"/>
      <c r="E6" s="530"/>
      <c r="F6" s="531"/>
      <c r="G6" s="566" t="s">
        <v>548</v>
      </c>
      <c r="H6" s="568"/>
      <c r="I6" s="581"/>
      <c r="J6" s="566" t="s">
        <v>547</v>
      </c>
      <c r="K6" s="567"/>
      <c r="L6" s="582"/>
      <c r="M6" s="530"/>
      <c r="N6" s="531"/>
      <c r="O6" s="566" t="s">
        <v>548</v>
      </c>
      <c r="P6" s="568"/>
      <c r="Q6" s="581"/>
      <c r="R6" s="566" t="s">
        <v>547</v>
      </c>
      <c r="S6" s="567"/>
      <c r="T6" s="582"/>
      <c r="U6" s="530"/>
      <c r="V6" s="531"/>
      <c r="W6" s="566" t="s">
        <v>548</v>
      </c>
      <c r="X6" s="568"/>
      <c r="Y6" s="581"/>
    </row>
    <row r="7" spans="2:25" ht="15" customHeight="1">
      <c r="B7" s="566" t="s">
        <v>549</v>
      </c>
      <c r="C7" s="567"/>
      <c r="D7" s="530"/>
      <c r="E7" s="570"/>
      <c r="F7" s="570"/>
      <c r="G7" s="570"/>
      <c r="H7" s="570"/>
      <c r="I7" s="531"/>
      <c r="J7" s="566" t="s">
        <v>549</v>
      </c>
      <c r="K7" s="567"/>
      <c r="L7" s="530"/>
      <c r="M7" s="570"/>
      <c r="N7" s="570"/>
      <c r="O7" s="570"/>
      <c r="P7" s="570"/>
      <c r="Q7" s="531"/>
      <c r="R7" s="566" t="s">
        <v>549</v>
      </c>
      <c r="S7" s="567"/>
      <c r="T7" s="530"/>
      <c r="U7" s="570"/>
      <c r="V7" s="570"/>
      <c r="W7" s="570"/>
      <c r="X7" s="570"/>
      <c r="Y7" s="531"/>
    </row>
    <row r="8" spans="2:25" ht="15" customHeight="1">
      <c r="B8" s="583" t="s">
        <v>550</v>
      </c>
      <c r="C8" s="583"/>
      <c r="D8" s="581"/>
      <c r="E8" s="584" t="s">
        <v>551</v>
      </c>
      <c r="F8" s="585"/>
      <c r="G8" s="585"/>
      <c r="H8" s="585"/>
      <c r="I8" s="585"/>
      <c r="J8" s="583" t="s">
        <v>550</v>
      </c>
      <c r="K8" s="583"/>
      <c r="L8" s="581"/>
      <c r="M8" s="584" t="s">
        <v>551</v>
      </c>
      <c r="N8" s="585"/>
      <c r="O8" s="585"/>
      <c r="P8" s="585"/>
      <c r="Q8" s="585"/>
      <c r="R8" s="583" t="s">
        <v>550</v>
      </c>
      <c r="S8" s="583"/>
      <c r="T8" s="581"/>
      <c r="U8" s="584" t="s">
        <v>551</v>
      </c>
      <c r="V8" s="585"/>
      <c r="W8" s="585"/>
      <c r="X8" s="585"/>
      <c r="Y8" s="585"/>
    </row>
    <row r="9" spans="2:25" s="590" customFormat="1" ht="14.1" customHeight="1">
      <c r="B9" s="586"/>
      <c r="C9" s="586"/>
      <c r="D9" s="586"/>
      <c r="E9" s="586"/>
      <c r="F9" s="586"/>
      <c r="G9" s="586"/>
      <c r="H9" s="586"/>
      <c r="I9" s="586"/>
      <c r="J9" s="587"/>
      <c r="K9" s="587"/>
      <c r="L9" s="587"/>
      <c r="M9" s="587"/>
      <c r="N9" s="587"/>
      <c r="O9" s="587"/>
      <c r="P9" s="587"/>
      <c r="Q9" s="587"/>
      <c r="R9" s="588"/>
      <c r="S9" s="588"/>
      <c r="T9" s="588"/>
      <c r="U9" s="588"/>
      <c r="V9" s="588"/>
      <c r="W9" s="588"/>
      <c r="X9" s="588"/>
      <c r="Y9" s="589"/>
    </row>
    <row r="10" spans="2:25" s="590" customFormat="1" ht="14.1" customHeight="1">
      <c r="B10" s="591"/>
      <c r="C10" s="591"/>
      <c r="D10" s="591"/>
      <c r="E10" s="591"/>
      <c r="F10" s="591"/>
      <c r="G10" s="591"/>
      <c r="H10" s="591"/>
      <c r="I10" s="591"/>
      <c r="J10" s="587"/>
      <c r="K10" s="587"/>
      <c r="L10" s="587"/>
      <c r="M10" s="587"/>
      <c r="N10" s="587"/>
      <c r="O10" s="587"/>
      <c r="P10" s="587"/>
      <c r="Q10" s="587"/>
      <c r="R10" s="588"/>
      <c r="S10" s="588"/>
      <c r="T10" s="588"/>
      <c r="U10" s="588"/>
      <c r="V10" s="588"/>
      <c r="W10" s="588"/>
      <c r="X10" s="588"/>
      <c r="Y10" s="589"/>
    </row>
    <row r="11" spans="2:25" s="590" customFormat="1" ht="14.1" customHeight="1">
      <c r="B11" s="591"/>
      <c r="C11" s="591"/>
      <c r="D11" s="591"/>
      <c r="E11" s="591"/>
      <c r="F11" s="591"/>
      <c r="G11" s="591"/>
      <c r="H11" s="591"/>
      <c r="I11" s="591"/>
      <c r="J11" s="587"/>
      <c r="K11" s="587"/>
      <c r="L11" s="587"/>
      <c r="M11" s="587"/>
      <c r="N11" s="587"/>
      <c r="O11" s="587"/>
      <c r="P11" s="587"/>
      <c r="Q11" s="587"/>
      <c r="R11" s="588"/>
      <c r="S11" s="588"/>
      <c r="T11" s="588"/>
      <c r="U11" s="588"/>
      <c r="V11" s="588"/>
      <c r="W11" s="588"/>
      <c r="X11" s="588"/>
      <c r="Y11" s="589"/>
    </row>
    <row r="12" spans="2:25" s="590" customFormat="1" ht="14.1" customHeight="1">
      <c r="B12" s="591"/>
      <c r="C12" s="591"/>
      <c r="D12" s="591"/>
      <c r="E12" s="591"/>
      <c r="F12" s="591"/>
      <c r="G12" s="591"/>
      <c r="H12" s="591"/>
      <c r="I12" s="591"/>
      <c r="J12" s="587"/>
      <c r="K12" s="587"/>
      <c r="L12" s="587"/>
      <c r="M12" s="587"/>
      <c r="N12" s="587"/>
      <c r="O12" s="587"/>
      <c r="P12" s="587"/>
      <c r="Q12" s="587"/>
      <c r="R12" s="588"/>
      <c r="S12" s="588"/>
      <c r="T12" s="588"/>
      <c r="U12" s="588"/>
      <c r="V12" s="588"/>
      <c r="W12" s="588"/>
      <c r="X12" s="588"/>
      <c r="Y12" s="589"/>
    </row>
    <row r="13" spans="2:25" s="590" customFormat="1" ht="14.1" customHeight="1">
      <c r="B13" s="591"/>
      <c r="C13" s="591"/>
      <c r="D13" s="591"/>
      <c r="E13" s="591"/>
      <c r="F13" s="591"/>
      <c r="G13" s="591"/>
      <c r="H13" s="591"/>
      <c r="I13" s="591"/>
      <c r="J13" s="587"/>
      <c r="K13" s="587"/>
      <c r="L13" s="587"/>
      <c r="M13" s="587"/>
      <c r="N13" s="587"/>
      <c r="O13" s="587"/>
      <c r="P13" s="587"/>
      <c r="Q13" s="587"/>
      <c r="R13" s="588"/>
      <c r="S13" s="588"/>
      <c r="T13" s="588"/>
      <c r="U13" s="588"/>
      <c r="V13" s="588"/>
      <c r="W13" s="588"/>
      <c r="X13" s="588"/>
      <c r="Y13" s="589"/>
    </row>
    <row r="14" spans="2:25" s="590" customFormat="1" ht="14.1" customHeight="1">
      <c r="B14" s="591"/>
      <c r="C14" s="591"/>
      <c r="D14" s="591"/>
      <c r="E14" s="591"/>
      <c r="F14" s="591"/>
      <c r="G14" s="591"/>
      <c r="H14" s="591"/>
      <c r="I14" s="591"/>
      <c r="J14" s="587"/>
      <c r="K14" s="587"/>
      <c r="L14" s="587"/>
      <c r="M14" s="587"/>
      <c r="N14" s="587"/>
      <c r="O14" s="587"/>
      <c r="P14" s="587"/>
      <c r="Q14" s="587"/>
      <c r="R14" s="588"/>
      <c r="S14" s="588"/>
      <c r="T14" s="588"/>
      <c r="U14" s="588"/>
      <c r="V14" s="588"/>
      <c r="W14" s="588"/>
      <c r="X14" s="588"/>
      <c r="Y14" s="589"/>
    </row>
    <row r="15" spans="2:25" s="590" customFormat="1" ht="14.1" customHeight="1">
      <c r="B15" s="591"/>
      <c r="C15" s="591"/>
      <c r="D15" s="591"/>
      <c r="E15" s="591"/>
      <c r="F15" s="591"/>
      <c r="G15" s="591"/>
      <c r="H15" s="591"/>
      <c r="I15" s="591"/>
      <c r="J15" s="587"/>
      <c r="K15" s="587"/>
      <c r="L15" s="587"/>
      <c r="M15" s="587"/>
      <c r="N15" s="587"/>
      <c r="O15" s="587"/>
      <c r="P15" s="587"/>
      <c r="Q15" s="587"/>
      <c r="R15" s="588"/>
      <c r="S15" s="588"/>
      <c r="T15" s="588"/>
      <c r="U15" s="588"/>
      <c r="V15" s="588"/>
      <c r="W15" s="588"/>
      <c r="X15" s="588"/>
      <c r="Y15" s="589"/>
    </row>
    <row r="16" spans="2:25" s="590" customFormat="1" ht="14.1" customHeight="1">
      <c r="B16" s="591"/>
      <c r="C16" s="591"/>
      <c r="D16" s="591"/>
      <c r="E16" s="591"/>
      <c r="F16" s="591"/>
      <c r="G16" s="591"/>
      <c r="H16" s="591"/>
      <c r="I16" s="591"/>
      <c r="J16" s="587"/>
      <c r="K16" s="587"/>
      <c r="L16" s="587"/>
      <c r="M16" s="587"/>
      <c r="N16" s="587"/>
      <c r="O16" s="587"/>
      <c r="P16" s="587"/>
      <c r="Q16" s="587"/>
      <c r="R16" s="588"/>
      <c r="S16" s="588"/>
      <c r="T16" s="588"/>
      <c r="U16" s="588"/>
      <c r="V16" s="588"/>
      <c r="W16" s="588"/>
      <c r="X16" s="588"/>
      <c r="Y16" s="589"/>
    </row>
    <row r="17" spans="2:25" s="590" customFormat="1" ht="14.1" customHeight="1">
      <c r="B17" s="591"/>
      <c r="C17" s="591"/>
      <c r="D17" s="591"/>
      <c r="E17" s="591"/>
      <c r="F17" s="591"/>
      <c r="G17" s="591"/>
      <c r="H17" s="591"/>
      <c r="I17" s="591"/>
      <c r="J17" s="587"/>
      <c r="K17" s="587"/>
      <c r="L17" s="587"/>
      <c r="M17" s="587"/>
      <c r="N17" s="587"/>
      <c r="O17" s="587"/>
      <c r="P17" s="587"/>
      <c r="Q17" s="587"/>
      <c r="R17" s="588"/>
      <c r="S17" s="588"/>
      <c r="T17" s="588"/>
      <c r="U17" s="588"/>
      <c r="V17" s="588"/>
      <c r="W17" s="588"/>
      <c r="X17" s="588"/>
      <c r="Y17" s="589"/>
    </row>
    <row r="18" spans="2:25" s="590" customFormat="1" ht="14.1" customHeight="1">
      <c r="B18" s="591"/>
      <c r="C18" s="591"/>
      <c r="D18" s="591"/>
      <c r="E18" s="591"/>
      <c r="F18" s="591"/>
      <c r="G18" s="591"/>
      <c r="H18" s="591"/>
      <c r="I18" s="591"/>
      <c r="J18" s="587"/>
      <c r="K18" s="587"/>
      <c r="L18" s="587"/>
      <c r="M18" s="587"/>
      <c r="N18" s="587"/>
      <c r="O18" s="587"/>
      <c r="P18" s="587"/>
      <c r="Q18" s="587"/>
      <c r="R18" s="588"/>
      <c r="S18" s="588"/>
      <c r="T18" s="588"/>
      <c r="U18" s="588"/>
      <c r="V18" s="588"/>
      <c r="W18" s="588"/>
      <c r="X18" s="588"/>
      <c r="Y18" s="589"/>
    </row>
    <row r="19" spans="2:25" s="590" customFormat="1" ht="14.1" customHeight="1">
      <c r="B19" s="591"/>
      <c r="C19" s="591"/>
      <c r="D19" s="591"/>
      <c r="E19" s="591"/>
      <c r="F19" s="591"/>
      <c r="G19" s="591"/>
      <c r="H19" s="591"/>
      <c r="I19" s="591"/>
      <c r="J19" s="587"/>
      <c r="K19" s="587"/>
      <c r="L19" s="587"/>
      <c r="M19" s="587"/>
      <c r="N19" s="587"/>
      <c r="O19" s="587"/>
      <c r="P19" s="587"/>
      <c r="Q19" s="587"/>
      <c r="R19" s="588"/>
      <c r="S19" s="588"/>
      <c r="T19" s="588"/>
      <c r="U19" s="588"/>
      <c r="V19" s="588"/>
      <c r="W19" s="588"/>
      <c r="X19" s="588"/>
      <c r="Y19" s="589"/>
    </row>
    <row r="20" spans="2:25" s="590" customFormat="1" ht="14.1" customHeight="1">
      <c r="B20" s="591"/>
      <c r="C20" s="591"/>
      <c r="D20" s="591"/>
      <c r="E20" s="591"/>
      <c r="F20" s="591"/>
      <c r="G20" s="591"/>
      <c r="H20" s="591"/>
      <c r="I20" s="591"/>
      <c r="J20" s="587"/>
      <c r="K20" s="587"/>
      <c r="L20" s="587"/>
      <c r="M20" s="587"/>
      <c r="N20" s="587"/>
      <c r="O20" s="587"/>
      <c r="P20" s="587"/>
      <c r="Q20" s="587"/>
      <c r="R20" s="588"/>
      <c r="S20" s="588"/>
      <c r="T20" s="588"/>
      <c r="U20" s="588"/>
      <c r="V20" s="588"/>
      <c r="W20" s="588"/>
      <c r="X20" s="588"/>
      <c r="Y20" s="589"/>
    </row>
    <row r="21" spans="2:25" s="590" customFormat="1" ht="14.1" customHeight="1">
      <c r="B21" s="591"/>
      <c r="C21" s="591"/>
      <c r="D21" s="591"/>
      <c r="E21" s="591"/>
      <c r="F21" s="591"/>
      <c r="G21" s="591"/>
      <c r="H21" s="591"/>
      <c r="I21" s="591"/>
      <c r="J21" s="587"/>
      <c r="K21" s="587"/>
      <c r="L21" s="587"/>
      <c r="M21" s="587"/>
      <c r="N21" s="587"/>
      <c r="O21" s="587"/>
      <c r="P21" s="587"/>
      <c r="Q21" s="587"/>
      <c r="R21" s="588"/>
      <c r="S21" s="588"/>
      <c r="T21" s="588"/>
      <c r="U21" s="588"/>
      <c r="V21" s="588"/>
      <c r="W21" s="588"/>
      <c r="X21" s="588"/>
      <c r="Y21" s="589"/>
    </row>
    <row r="22" spans="2:25" ht="15" customHeight="1">
      <c r="B22" s="566" t="s">
        <v>545</v>
      </c>
      <c r="C22" s="567"/>
      <c r="D22" s="568"/>
      <c r="E22" s="580"/>
      <c r="F22" s="566" t="s">
        <v>546</v>
      </c>
      <c r="G22" s="567"/>
      <c r="H22" s="568"/>
      <c r="I22" s="581"/>
      <c r="J22" s="566" t="s">
        <v>545</v>
      </c>
      <c r="K22" s="567"/>
      <c r="L22" s="568"/>
      <c r="M22" s="580"/>
      <c r="N22" s="566" t="s">
        <v>546</v>
      </c>
      <c r="O22" s="567"/>
      <c r="P22" s="568"/>
      <c r="Q22" s="581"/>
      <c r="R22" s="566" t="s">
        <v>545</v>
      </c>
      <c r="S22" s="567"/>
      <c r="T22" s="568"/>
      <c r="U22" s="580"/>
      <c r="V22" s="566" t="s">
        <v>546</v>
      </c>
      <c r="W22" s="567"/>
      <c r="X22" s="568"/>
      <c r="Y22" s="581"/>
    </row>
    <row r="23" spans="2:25" ht="15" customHeight="1">
      <c r="B23" s="566" t="s">
        <v>547</v>
      </c>
      <c r="C23" s="567"/>
      <c r="D23" s="582"/>
      <c r="E23" s="530"/>
      <c r="F23" s="531"/>
      <c r="G23" s="566" t="s">
        <v>548</v>
      </c>
      <c r="H23" s="568"/>
      <c r="I23" s="581"/>
      <c r="J23" s="566" t="s">
        <v>547</v>
      </c>
      <c r="K23" s="567"/>
      <c r="L23" s="582"/>
      <c r="M23" s="530"/>
      <c r="N23" s="531"/>
      <c r="O23" s="566" t="s">
        <v>548</v>
      </c>
      <c r="P23" s="568"/>
      <c r="Q23" s="581"/>
      <c r="R23" s="566" t="s">
        <v>547</v>
      </c>
      <c r="S23" s="567"/>
      <c r="T23" s="582"/>
      <c r="U23" s="530"/>
      <c r="V23" s="531"/>
      <c r="W23" s="566" t="s">
        <v>548</v>
      </c>
      <c r="X23" s="568"/>
      <c r="Y23" s="581"/>
    </row>
    <row r="24" spans="2:25" ht="15" customHeight="1">
      <c r="B24" s="566" t="s">
        <v>549</v>
      </c>
      <c r="C24" s="567"/>
      <c r="D24" s="530"/>
      <c r="E24" s="570"/>
      <c r="F24" s="570"/>
      <c r="G24" s="570"/>
      <c r="H24" s="570"/>
      <c r="I24" s="531"/>
      <c r="J24" s="566" t="s">
        <v>549</v>
      </c>
      <c r="K24" s="567"/>
      <c r="L24" s="530"/>
      <c r="M24" s="570"/>
      <c r="N24" s="570"/>
      <c r="O24" s="570"/>
      <c r="P24" s="570"/>
      <c r="Q24" s="531"/>
      <c r="R24" s="566" t="s">
        <v>549</v>
      </c>
      <c r="S24" s="567"/>
      <c r="T24" s="530"/>
      <c r="U24" s="570"/>
      <c r="V24" s="570"/>
      <c r="W24" s="570"/>
      <c r="X24" s="570"/>
      <c r="Y24" s="531"/>
    </row>
    <row r="25" spans="2:25" ht="15" customHeight="1">
      <c r="B25" s="583" t="s">
        <v>550</v>
      </c>
      <c r="C25" s="583"/>
      <c r="D25" s="581"/>
      <c r="E25" s="584" t="s">
        <v>551</v>
      </c>
      <c r="F25" s="585"/>
      <c r="G25" s="585"/>
      <c r="H25" s="585"/>
      <c r="I25" s="585"/>
      <c r="J25" s="583" t="s">
        <v>550</v>
      </c>
      <c r="K25" s="583"/>
      <c r="L25" s="581"/>
      <c r="M25" s="584" t="s">
        <v>551</v>
      </c>
      <c r="N25" s="585"/>
      <c r="O25" s="585"/>
      <c r="P25" s="585"/>
      <c r="Q25" s="585"/>
      <c r="R25" s="583" t="s">
        <v>550</v>
      </c>
      <c r="S25" s="583"/>
      <c r="T25" s="581"/>
      <c r="U25" s="584" t="s">
        <v>551</v>
      </c>
      <c r="V25" s="585"/>
      <c r="W25" s="585"/>
      <c r="X25" s="585"/>
      <c r="Y25" s="585"/>
    </row>
    <row r="26" spans="2:25" s="590" customFormat="1" ht="14.1" customHeight="1">
      <c r="B26" s="586"/>
      <c r="C26" s="586"/>
      <c r="D26" s="586"/>
      <c r="E26" s="586"/>
      <c r="F26" s="586"/>
      <c r="G26" s="586"/>
      <c r="H26" s="586"/>
      <c r="I26" s="586"/>
      <c r="J26" s="587"/>
      <c r="K26" s="587"/>
      <c r="L26" s="587"/>
      <c r="M26" s="587"/>
      <c r="N26" s="587"/>
      <c r="O26" s="587"/>
      <c r="P26" s="587"/>
      <c r="Q26" s="587"/>
      <c r="R26" s="588"/>
      <c r="S26" s="588"/>
      <c r="T26" s="588"/>
      <c r="U26" s="588"/>
      <c r="V26" s="588"/>
      <c r="W26" s="588"/>
      <c r="X26" s="588"/>
      <c r="Y26" s="589"/>
    </row>
    <row r="27" spans="2:25" s="590" customFormat="1" ht="14.1" customHeight="1">
      <c r="B27" s="591"/>
      <c r="C27" s="591"/>
      <c r="D27" s="591"/>
      <c r="E27" s="591"/>
      <c r="F27" s="591"/>
      <c r="G27" s="591"/>
      <c r="H27" s="591"/>
      <c r="I27" s="591"/>
      <c r="J27" s="587"/>
      <c r="K27" s="587"/>
      <c r="L27" s="587"/>
      <c r="M27" s="587"/>
      <c r="N27" s="587"/>
      <c r="O27" s="587"/>
      <c r="P27" s="587"/>
      <c r="Q27" s="587"/>
      <c r="R27" s="588"/>
      <c r="S27" s="588"/>
      <c r="T27" s="588"/>
      <c r="U27" s="588"/>
      <c r="V27" s="588"/>
      <c r="W27" s="588"/>
      <c r="X27" s="588"/>
      <c r="Y27" s="589"/>
    </row>
    <row r="28" spans="2:25" s="590" customFormat="1" ht="14.1" customHeight="1">
      <c r="B28" s="591"/>
      <c r="C28" s="591"/>
      <c r="D28" s="591"/>
      <c r="E28" s="591"/>
      <c r="F28" s="591"/>
      <c r="G28" s="591"/>
      <c r="H28" s="591"/>
      <c r="I28" s="591"/>
      <c r="J28" s="587"/>
      <c r="K28" s="587"/>
      <c r="L28" s="587"/>
      <c r="M28" s="587"/>
      <c r="N28" s="587"/>
      <c r="O28" s="587"/>
      <c r="P28" s="587"/>
      <c r="Q28" s="587"/>
      <c r="R28" s="588"/>
      <c r="S28" s="588"/>
      <c r="T28" s="588"/>
      <c r="U28" s="588"/>
      <c r="V28" s="588"/>
      <c r="W28" s="588"/>
      <c r="X28" s="588"/>
      <c r="Y28" s="589"/>
    </row>
    <row r="29" spans="2:25" s="590" customFormat="1" ht="14.1" customHeight="1">
      <c r="B29" s="591"/>
      <c r="C29" s="591"/>
      <c r="D29" s="591"/>
      <c r="E29" s="591"/>
      <c r="F29" s="591"/>
      <c r="G29" s="591"/>
      <c r="H29" s="591"/>
      <c r="I29" s="591"/>
      <c r="J29" s="587"/>
      <c r="K29" s="587"/>
      <c r="L29" s="587"/>
      <c r="M29" s="587"/>
      <c r="N29" s="587"/>
      <c r="O29" s="587"/>
      <c r="P29" s="587"/>
      <c r="Q29" s="587"/>
      <c r="R29" s="588"/>
      <c r="S29" s="588"/>
      <c r="T29" s="588"/>
      <c r="U29" s="588"/>
      <c r="V29" s="588"/>
      <c r="W29" s="588"/>
      <c r="X29" s="588"/>
      <c r="Y29" s="589"/>
    </row>
    <row r="30" spans="2:25" s="590" customFormat="1" ht="14.1" customHeight="1">
      <c r="B30" s="591"/>
      <c r="C30" s="591"/>
      <c r="D30" s="591"/>
      <c r="E30" s="591"/>
      <c r="F30" s="591"/>
      <c r="G30" s="591"/>
      <c r="H30" s="591"/>
      <c r="I30" s="591"/>
      <c r="J30" s="587"/>
      <c r="K30" s="587"/>
      <c r="L30" s="587"/>
      <c r="M30" s="587"/>
      <c r="N30" s="587"/>
      <c r="O30" s="587"/>
      <c r="P30" s="587"/>
      <c r="Q30" s="587"/>
      <c r="R30" s="588"/>
      <c r="S30" s="588"/>
      <c r="T30" s="588"/>
      <c r="U30" s="588"/>
      <c r="V30" s="588"/>
      <c r="W30" s="588"/>
      <c r="X30" s="588"/>
      <c r="Y30" s="589"/>
    </row>
    <row r="31" spans="2:25" s="590" customFormat="1" ht="14.1" customHeight="1">
      <c r="B31" s="591"/>
      <c r="C31" s="591"/>
      <c r="D31" s="591"/>
      <c r="E31" s="591"/>
      <c r="F31" s="591"/>
      <c r="G31" s="591"/>
      <c r="H31" s="591"/>
      <c r="I31" s="591"/>
      <c r="J31" s="587"/>
      <c r="K31" s="587"/>
      <c r="L31" s="587"/>
      <c r="M31" s="587"/>
      <c r="N31" s="587"/>
      <c r="O31" s="587"/>
      <c r="P31" s="587"/>
      <c r="Q31" s="587"/>
      <c r="R31" s="588"/>
      <c r="S31" s="588"/>
      <c r="T31" s="588"/>
      <c r="U31" s="588"/>
      <c r="V31" s="588"/>
      <c r="W31" s="588"/>
      <c r="X31" s="588"/>
      <c r="Y31" s="589"/>
    </row>
    <row r="32" spans="2:25" s="590" customFormat="1" ht="14.1" customHeight="1">
      <c r="B32" s="591"/>
      <c r="C32" s="591"/>
      <c r="D32" s="591"/>
      <c r="E32" s="591"/>
      <c r="F32" s="591"/>
      <c r="G32" s="591"/>
      <c r="H32" s="591"/>
      <c r="I32" s="591"/>
      <c r="J32" s="587"/>
      <c r="K32" s="587"/>
      <c r="L32" s="587"/>
      <c r="M32" s="587"/>
      <c r="N32" s="587"/>
      <c r="O32" s="587"/>
      <c r="P32" s="587"/>
      <c r="Q32" s="587"/>
      <c r="R32" s="588"/>
      <c r="S32" s="588"/>
      <c r="T32" s="588"/>
      <c r="U32" s="588"/>
      <c r="V32" s="588"/>
      <c r="W32" s="588"/>
      <c r="X32" s="588"/>
      <c r="Y32" s="589"/>
    </row>
    <row r="33" spans="2:25" s="590" customFormat="1" ht="14.1" customHeight="1">
      <c r="B33" s="591"/>
      <c r="C33" s="591"/>
      <c r="D33" s="591"/>
      <c r="E33" s="591"/>
      <c r="F33" s="591"/>
      <c r="G33" s="591"/>
      <c r="H33" s="591"/>
      <c r="I33" s="591"/>
      <c r="J33" s="587"/>
      <c r="K33" s="587"/>
      <c r="L33" s="587"/>
      <c r="M33" s="587"/>
      <c r="N33" s="587"/>
      <c r="O33" s="587"/>
      <c r="P33" s="587"/>
      <c r="Q33" s="587"/>
      <c r="R33" s="588"/>
      <c r="S33" s="588"/>
      <c r="T33" s="588"/>
      <c r="U33" s="588"/>
      <c r="V33" s="588"/>
      <c r="W33" s="588"/>
      <c r="X33" s="588"/>
      <c r="Y33" s="589"/>
    </row>
    <row r="34" spans="2:25" s="590" customFormat="1" ht="14.1" customHeight="1">
      <c r="B34" s="591"/>
      <c r="C34" s="591"/>
      <c r="D34" s="591"/>
      <c r="E34" s="591"/>
      <c r="F34" s="591"/>
      <c r="G34" s="591"/>
      <c r="H34" s="591"/>
      <c r="I34" s="591"/>
      <c r="J34" s="587"/>
      <c r="K34" s="587"/>
      <c r="L34" s="587"/>
      <c r="M34" s="587"/>
      <c r="N34" s="587"/>
      <c r="O34" s="587"/>
      <c r="P34" s="587"/>
      <c r="Q34" s="587"/>
      <c r="R34" s="588"/>
      <c r="S34" s="588"/>
      <c r="T34" s="588"/>
      <c r="U34" s="588"/>
      <c r="V34" s="588"/>
      <c r="W34" s="588"/>
      <c r="X34" s="588"/>
      <c r="Y34" s="589"/>
    </row>
    <row r="35" spans="2:25" s="590" customFormat="1" ht="14.1" customHeight="1">
      <c r="B35" s="591"/>
      <c r="C35" s="591"/>
      <c r="D35" s="591"/>
      <c r="E35" s="591"/>
      <c r="F35" s="591"/>
      <c r="G35" s="591"/>
      <c r="H35" s="591"/>
      <c r="I35" s="591"/>
      <c r="J35" s="587"/>
      <c r="K35" s="587"/>
      <c r="L35" s="587"/>
      <c r="M35" s="587"/>
      <c r="N35" s="587"/>
      <c r="O35" s="587"/>
      <c r="P35" s="587"/>
      <c r="Q35" s="587"/>
      <c r="R35" s="588"/>
      <c r="S35" s="588"/>
      <c r="T35" s="588"/>
      <c r="U35" s="588"/>
      <c r="V35" s="588"/>
      <c r="W35" s="588"/>
      <c r="X35" s="588"/>
      <c r="Y35" s="589"/>
    </row>
    <row r="36" spans="2:25" s="590" customFormat="1" ht="14.1" customHeight="1">
      <c r="B36" s="591"/>
      <c r="C36" s="591"/>
      <c r="D36" s="591"/>
      <c r="E36" s="591"/>
      <c r="F36" s="591"/>
      <c r="G36" s="591"/>
      <c r="H36" s="591"/>
      <c r="I36" s="591"/>
      <c r="J36" s="587"/>
      <c r="K36" s="587"/>
      <c r="L36" s="587"/>
      <c r="M36" s="587"/>
      <c r="N36" s="587"/>
      <c r="O36" s="587"/>
      <c r="P36" s="587"/>
      <c r="Q36" s="587"/>
      <c r="R36" s="588"/>
      <c r="S36" s="588"/>
      <c r="T36" s="588"/>
      <c r="U36" s="588"/>
      <c r="V36" s="588"/>
      <c r="W36" s="588"/>
      <c r="X36" s="588"/>
      <c r="Y36" s="589"/>
    </row>
    <row r="37" spans="2:25" s="590" customFormat="1" ht="14.1" customHeight="1">
      <c r="B37" s="591"/>
      <c r="C37" s="591"/>
      <c r="D37" s="591"/>
      <c r="E37" s="591"/>
      <c r="F37" s="591"/>
      <c r="G37" s="591"/>
      <c r="H37" s="591"/>
      <c r="I37" s="591"/>
      <c r="J37" s="587"/>
      <c r="K37" s="587"/>
      <c r="L37" s="587"/>
      <c r="M37" s="587"/>
      <c r="N37" s="587"/>
      <c r="O37" s="587"/>
      <c r="P37" s="587"/>
      <c r="Q37" s="587"/>
      <c r="R37" s="588"/>
      <c r="S37" s="588"/>
      <c r="T37" s="588"/>
      <c r="U37" s="588"/>
      <c r="V37" s="588"/>
      <c r="W37" s="588"/>
      <c r="X37" s="588"/>
      <c r="Y37" s="589"/>
    </row>
    <row r="38" spans="2:25" s="590" customFormat="1" ht="14.1" customHeight="1">
      <c r="B38" s="591"/>
      <c r="C38" s="591"/>
      <c r="D38" s="591"/>
      <c r="E38" s="591"/>
      <c r="F38" s="591"/>
      <c r="G38" s="591"/>
      <c r="H38" s="591"/>
      <c r="I38" s="591"/>
      <c r="J38" s="587"/>
      <c r="K38" s="587"/>
      <c r="L38" s="587"/>
      <c r="M38" s="587"/>
      <c r="N38" s="587"/>
      <c r="O38" s="587"/>
      <c r="P38" s="587"/>
      <c r="Q38" s="587"/>
      <c r="R38" s="588"/>
      <c r="S38" s="588"/>
      <c r="T38" s="588"/>
      <c r="U38" s="588"/>
      <c r="V38" s="588"/>
      <c r="W38" s="588"/>
      <c r="X38" s="588"/>
      <c r="Y38" s="589"/>
    </row>
    <row r="39" spans="2:25" ht="15" customHeight="1">
      <c r="B39" s="566" t="s">
        <v>545</v>
      </c>
      <c r="C39" s="567"/>
      <c r="D39" s="568"/>
      <c r="E39" s="580"/>
      <c r="F39" s="566" t="s">
        <v>546</v>
      </c>
      <c r="G39" s="567"/>
      <c r="H39" s="568"/>
      <c r="I39" s="581"/>
      <c r="J39" s="566" t="s">
        <v>545</v>
      </c>
      <c r="K39" s="567"/>
      <c r="L39" s="568"/>
      <c r="M39" s="580"/>
      <c r="N39" s="566" t="s">
        <v>546</v>
      </c>
      <c r="O39" s="567"/>
      <c r="P39" s="568"/>
      <c r="Q39" s="581"/>
      <c r="R39" s="566" t="s">
        <v>545</v>
      </c>
      <c r="S39" s="567"/>
      <c r="T39" s="568"/>
      <c r="U39" s="580"/>
      <c r="V39" s="566" t="s">
        <v>546</v>
      </c>
      <c r="W39" s="567"/>
      <c r="X39" s="568"/>
      <c r="Y39" s="581"/>
    </row>
    <row r="40" spans="2:25" ht="15" customHeight="1">
      <c r="B40" s="566" t="s">
        <v>547</v>
      </c>
      <c r="C40" s="567"/>
      <c r="D40" s="582"/>
      <c r="E40" s="530"/>
      <c r="F40" s="531"/>
      <c r="G40" s="566" t="s">
        <v>548</v>
      </c>
      <c r="H40" s="568"/>
      <c r="I40" s="581"/>
      <c r="J40" s="566" t="s">
        <v>547</v>
      </c>
      <c r="K40" s="567"/>
      <c r="L40" s="582"/>
      <c r="M40" s="530"/>
      <c r="N40" s="531"/>
      <c r="O40" s="566" t="s">
        <v>548</v>
      </c>
      <c r="P40" s="568"/>
      <c r="Q40" s="581"/>
      <c r="R40" s="566" t="s">
        <v>547</v>
      </c>
      <c r="S40" s="567"/>
      <c r="T40" s="582"/>
      <c r="U40" s="530"/>
      <c r="V40" s="531"/>
      <c r="W40" s="566" t="s">
        <v>548</v>
      </c>
      <c r="X40" s="568"/>
      <c r="Y40" s="581"/>
    </row>
    <row r="41" spans="2:25" ht="15" customHeight="1">
      <c r="B41" s="566" t="s">
        <v>549</v>
      </c>
      <c r="C41" s="567"/>
      <c r="D41" s="530"/>
      <c r="E41" s="570"/>
      <c r="F41" s="570"/>
      <c r="G41" s="570"/>
      <c r="H41" s="570"/>
      <c r="I41" s="531"/>
      <c r="J41" s="566" t="s">
        <v>549</v>
      </c>
      <c r="K41" s="567"/>
      <c r="L41" s="530"/>
      <c r="M41" s="570"/>
      <c r="N41" s="570"/>
      <c r="O41" s="570"/>
      <c r="P41" s="570"/>
      <c r="Q41" s="531"/>
      <c r="R41" s="566" t="s">
        <v>549</v>
      </c>
      <c r="S41" s="567"/>
      <c r="T41" s="530"/>
      <c r="U41" s="570"/>
      <c r="V41" s="570"/>
      <c r="W41" s="570"/>
      <c r="X41" s="570"/>
      <c r="Y41" s="531"/>
    </row>
    <row r="42" spans="2:25" ht="15" customHeight="1">
      <c r="B42" s="583" t="s">
        <v>550</v>
      </c>
      <c r="C42" s="583"/>
      <c r="D42" s="581"/>
      <c r="E42" s="584" t="s">
        <v>551</v>
      </c>
      <c r="F42" s="585"/>
      <c r="G42" s="585"/>
      <c r="H42" s="585"/>
      <c r="I42" s="585"/>
      <c r="J42" s="583" t="s">
        <v>550</v>
      </c>
      <c r="K42" s="583"/>
      <c r="L42" s="581"/>
      <c r="M42" s="584" t="s">
        <v>551</v>
      </c>
      <c r="N42" s="585"/>
      <c r="O42" s="585"/>
      <c r="P42" s="585"/>
      <c r="Q42" s="585"/>
      <c r="R42" s="583" t="s">
        <v>550</v>
      </c>
      <c r="S42" s="583"/>
      <c r="T42" s="581"/>
      <c r="U42" s="584" t="s">
        <v>551</v>
      </c>
      <c r="V42" s="585"/>
      <c r="W42" s="585"/>
      <c r="X42" s="585"/>
      <c r="Y42" s="585"/>
    </row>
    <row r="43" spans="2:25" s="590" customFormat="1" ht="14.1" customHeight="1">
      <c r="B43" s="591"/>
      <c r="C43" s="591"/>
      <c r="D43" s="591"/>
      <c r="E43" s="591"/>
      <c r="F43" s="591"/>
      <c r="G43" s="591"/>
      <c r="H43" s="591"/>
      <c r="I43" s="591"/>
      <c r="J43" s="587"/>
      <c r="K43" s="587"/>
      <c r="L43" s="587"/>
      <c r="M43" s="587"/>
      <c r="N43" s="587"/>
      <c r="O43" s="587"/>
      <c r="P43" s="587"/>
      <c r="Q43" s="587"/>
      <c r="R43" s="592"/>
      <c r="S43" s="592"/>
      <c r="T43" s="592"/>
      <c r="U43" s="592"/>
      <c r="V43" s="592"/>
      <c r="W43" s="592"/>
      <c r="X43" s="592"/>
      <c r="Y43" s="592"/>
    </row>
    <row r="44" spans="2:25" s="590" customFormat="1" ht="14.1" customHeight="1">
      <c r="B44" s="591"/>
      <c r="C44" s="591"/>
      <c r="D44" s="591"/>
      <c r="E44" s="591"/>
      <c r="F44" s="591"/>
      <c r="G44" s="591"/>
      <c r="H44" s="591"/>
      <c r="I44" s="591"/>
      <c r="J44" s="587"/>
      <c r="K44" s="587"/>
      <c r="L44" s="587"/>
      <c r="M44" s="587"/>
      <c r="N44" s="587"/>
      <c r="O44" s="587"/>
      <c r="P44" s="587"/>
      <c r="Q44" s="587"/>
      <c r="R44" s="592"/>
      <c r="S44" s="592"/>
      <c r="T44" s="592"/>
      <c r="U44" s="592"/>
      <c r="V44" s="592"/>
      <c r="W44" s="592"/>
      <c r="X44" s="592"/>
      <c r="Y44" s="592"/>
    </row>
    <row r="45" spans="2:25" s="590" customFormat="1" ht="14.1" customHeight="1">
      <c r="B45" s="591"/>
      <c r="C45" s="591"/>
      <c r="D45" s="591"/>
      <c r="E45" s="591"/>
      <c r="F45" s="591"/>
      <c r="G45" s="591"/>
      <c r="H45" s="591"/>
      <c r="I45" s="591"/>
      <c r="J45" s="587"/>
      <c r="K45" s="587"/>
      <c r="L45" s="587"/>
      <c r="M45" s="587"/>
      <c r="N45" s="587"/>
      <c r="O45" s="587"/>
      <c r="P45" s="587"/>
      <c r="Q45" s="587"/>
      <c r="R45" s="592"/>
      <c r="S45" s="592"/>
      <c r="T45" s="592"/>
      <c r="U45" s="592"/>
      <c r="V45" s="592"/>
      <c r="W45" s="592"/>
      <c r="X45" s="592"/>
      <c r="Y45" s="592"/>
    </row>
    <row r="46" spans="2:25" s="590" customFormat="1" ht="14.1" customHeight="1">
      <c r="B46" s="591"/>
      <c r="C46" s="591"/>
      <c r="D46" s="591"/>
      <c r="E46" s="591"/>
      <c r="F46" s="591"/>
      <c r="G46" s="591"/>
      <c r="H46" s="591"/>
      <c r="I46" s="591"/>
      <c r="J46" s="587"/>
      <c r="K46" s="587"/>
      <c r="L46" s="587"/>
      <c r="M46" s="587"/>
      <c r="N46" s="587"/>
      <c r="O46" s="587"/>
      <c r="P46" s="587"/>
      <c r="Q46" s="587"/>
      <c r="R46" s="592"/>
      <c r="S46" s="592"/>
      <c r="T46" s="592"/>
      <c r="U46" s="592"/>
      <c r="V46" s="592"/>
      <c r="W46" s="592"/>
      <c r="X46" s="592"/>
      <c r="Y46" s="592"/>
    </row>
    <row r="47" spans="2:25" s="590" customFormat="1" ht="14.1" customHeight="1">
      <c r="B47" s="591"/>
      <c r="C47" s="591"/>
      <c r="D47" s="591"/>
      <c r="E47" s="591"/>
      <c r="F47" s="591"/>
      <c r="G47" s="591"/>
      <c r="H47" s="591"/>
      <c r="I47" s="591"/>
      <c r="J47" s="587"/>
      <c r="K47" s="587"/>
      <c r="L47" s="587"/>
      <c r="M47" s="587"/>
      <c r="N47" s="587"/>
      <c r="O47" s="587"/>
      <c r="P47" s="587"/>
      <c r="Q47" s="587"/>
      <c r="R47" s="592"/>
      <c r="S47" s="592"/>
      <c r="T47" s="592"/>
      <c r="U47" s="592"/>
      <c r="V47" s="592"/>
      <c r="W47" s="592"/>
      <c r="X47" s="592"/>
      <c r="Y47" s="592"/>
    </row>
    <row r="48" spans="2:25" s="590" customFormat="1" ht="14.1" customHeight="1">
      <c r="B48" s="591"/>
      <c r="C48" s="591"/>
      <c r="D48" s="591"/>
      <c r="E48" s="591"/>
      <c r="F48" s="591"/>
      <c r="G48" s="591"/>
      <c r="H48" s="591"/>
      <c r="I48" s="591"/>
      <c r="J48" s="587"/>
      <c r="K48" s="587"/>
      <c r="L48" s="587"/>
      <c r="M48" s="587"/>
      <c r="N48" s="587"/>
      <c r="O48" s="587"/>
      <c r="P48" s="587"/>
      <c r="Q48" s="587"/>
      <c r="R48" s="592"/>
      <c r="S48" s="592"/>
      <c r="T48" s="592"/>
      <c r="U48" s="592"/>
      <c r="V48" s="592"/>
      <c r="W48" s="592"/>
      <c r="X48" s="592"/>
      <c r="Y48" s="592"/>
    </row>
    <row r="49" spans="2:26" s="590" customFormat="1" ht="14.1" customHeight="1">
      <c r="B49" s="591"/>
      <c r="C49" s="591"/>
      <c r="D49" s="591"/>
      <c r="E49" s="591"/>
      <c r="F49" s="591"/>
      <c r="G49" s="591"/>
      <c r="H49" s="591"/>
      <c r="I49" s="591"/>
      <c r="J49" s="587"/>
      <c r="K49" s="587"/>
      <c r="L49" s="587"/>
      <c r="M49" s="587"/>
      <c r="N49" s="587"/>
      <c r="O49" s="587"/>
      <c r="P49" s="587"/>
      <c r="Q49" s="587"/>
      <c r="R49" s="592"/>
      <c r="S49" s="592"/>
      <c r="T49" s="592"/>
      <c r="U49" s="592"/>
      <c r="V49" s="592"/>
      <c r="W49" s="592"/>
      <c r="X49" s="592"/>
      <c r="Y49" s="592"/>
    </row>
    <row r="50" spans="2:26" s="590" customFormat="1" ht="14.1" customHeight="1">
      <c r="B50" s="591"/>
      <c r="C50" s="591"/>
      <c r="D50" s="591"/>
      <c r="E50" s="591"/>
      <c r="F50" s="591"/>
      <c r="G50" s="591"/>
      <c r="H50" s="591"/>
      <c r="I50" s="591"/>
      <c r="J50" s="587"/>
      <c r="K50" s="587"/>
      <c r="L50" s="587"/>
      <c r="M50" s="587"/>
      <c r="N50" s="587"/>
      <c r="O50" s="587"/>
      <c r="P50" s="587"/>
      <c r="Q50" s="587"/>
      <c r="R50" s="592"/>
      <c r="S50" s="592"/>
      <c r="T50" s="592"/>
      <c r="U50" s="592"/>
      <c r="V50" s="592"/>
      <c r="W50" s="592"/>
      <c r="X50" s="592"/>
      <c r="Y50" s="592"/>
    </row>
    <row r="51" spans="2:26" s="590" customFormat="1" ht="14.1" customHeight="1">
      <c r="B51" s="591"/>
      <c r="C51" s="591"/>
      <c r="D51" s="591"/>
      <c r="E51" s="591"/>
      <c r="F51" s="591"/>
      <c r="G51" s="591"/>
      <c r="H51" s="591"/>
      <c r="I51" s="591"/>
      <c r="J51" s="587"/>
      <c r="K51" s="587"/>
      <c r="L51" s="587"/>
      <c r="M51" s="587"/>
      <c r="N51" s="587"/>
      <c r="O51" s="587"/>
      <c r="P51" s="587"/>
      <c r="Q51" s="587"/>
      <c r="R51" s="592"/>
      <c r="S51" s="592"/>
      <c r="T51" s="592"/>
      <c r="U51" s="592"/>
      <c r="V51" s="592"/>
      <c r="W51" s="592"/>
      <c r="X51" s="592"/>
      <c r="Y51" s="592"/>
    </row>
    <row r="52" spans="2:26" s="590" customFormat="1" ht="14.1" customHeight="1">
      <c r="B52" s="591"/>
      <c r="C52" s="591"/>
      <c r="D52" s="591"/>
      <c r="E52" s="591"/>
      <c r="F52" s="591"/>
      <c r="G52" s="591"/>
      <c r="H52" s="591"/>
      <c r="I52" s="591"/>
      <c r="J52" s="587"/>
      <c r="K52" s="587"/>
      <c r="L52" s="587"/>
      <c r="M52" s="587"/>
      <c r="N52" s="587"/>
      <c r="O52" s="587"/>
      <c r="P52" s="587"/>
      <c r="Q52" s="587"/>
      <c r="R52" s="592"/>
      <c r="S52" s="592"/>
      <c r="T52" s="592"/>
      <c r="U52" s="592"/>
      <c r="V52" s="592"/>
      <c r="W52" s="592"/>
      <c r="X52" s="592"/>
      <c r="Y52" s="592"/>
    </row>
    <row r="53" spans="2:26" s="590" customFormat="1" ht="14.1" customHeight="1">
      <c r="B53" s="591"/>
      <c r="C53" s="591"/>
      <c r="D53" s="591"/>
      <c r="E53" s="591"/>
      <c r="F53" s="591"/>
      <c r="G53" s="591"/>
      <c r="H53" s="591"/>
      <c r="I53" s="591"/>
      <c r="J53" s="587"/>
      <c r="K53" s="587"/>
      <c r="L53" s="587"/>
      <c r="M53" s="587"/>
      <c r="N53" s="587"/>
      <c r="O53" s="587"/>
      <c r="P53" s="587"/>
      <c r="Q53" s="587"/>
      <c r="R53" s="592"/>
      <c r="S53" s="592"/>
      <c r="T53" s="592"/>
      <c r="U53" s="592"/>
      <c r="V53" s="592"/>
      <c r="W53" s="592"/>
      <c r="X53" s="592"/>
      <c r="Y53" s="592"/>
    </row>
    <row r="54" spans="2:26" s="590" customFormat="1" ht="14.1" customHeight="1">
      <c r="B54" s="591"/>
      <c r="C54" s="591"/>
      <c r="D54" s="591"/>
      <c r="E54" s="591"/>
      <c r="F54" s="591"/>
      <c r="G54" s="591"/>
      <c r="H54" s="591"/>
      <c r="I54" s="591"/>
      <c r="J54" s="587"/>
      <c r="K54" s="587"/>
      <c r="L54" s="587"/>
      <c r="M54" s="587"/>
      <c r="N54" s="587"/>
      <c r="O54" s="587"/>
      <c r="P54" s="587"/>
      <c r="Q54" s="587"/>
      <c r="R54" s="592"/>
      <c r="S54" s="592"/>
      <c r="T54" s="592"/>
      <c r="U54" s="592"/>
      <c r="V54" s="592"/>
      <c r="W54" s="592"/>
      <c r="X54" s="592"/>
      <c r="Y54" s="592"/>
    </row>
    <row r="55" spans="2:26" s="590" customFormat="1" ht="14.1" customHeight="1">
      <c r="B55" s="591"/>
      <c r="C55" s="591"/>
      <c r="D55" s="591"/>
      <c r="E55" s="591"/>
      <c r="F55" s="591"/>
      <c r="G55" s="591"/>
      <c r="H55" s="591"/>
      <c r="I55" s="591"/>
      <c r="J55" s="587"/>
      <c r="K55" s="587"/>
      <c r="L55" s="587"/>
      <c r="M55" s="587"/>
      <c r="N55" s="587"/>
      <c r="O55" s="587"/>
      <c r="P55" s="587"/>
      <c r="Q55" s="587"/>
      <c r="R55" s="592"/>
      <c r="S55" s="592"/>
      <c r="T55" s="592"/>
      <c r="U55" s="592"/>
      <c r="V55" s="592"/>
      <c r="W55" s="592"/>
      <c r="X55" s="592"/>
      <c r="Y55" s="592"/>
    </row>
    <row r="56" spans="2:26" s="590" customFormat="1" ht="14.1" customHeight="1">
      <c r="B56" s="593"/>
      <c r="C56" s="593"/>
      <c r="D56" s="594" t="s">
        <v>552</v>
      </c>
      <c r="E56" s="593"/>
      <c r="F56" s="593"/>
      <c r="G56" s="593"/>
      <c r="H56" s="593"/>
      <c r="I56" s="593"/>
      <c r="J56" s="595"/>
      <c r="K56" s="595"/>
      <c r="L56" s="595"/>
      <c r="M56" s="595"/>
      <c r="N56" s="595"/>
      <c r="O56" s="595"/>
      <c r="P56" s="595"/>
      <c r="Q56" s="595"/>
      <c r="R56" s="596"/>
      <c r="S56" s="596"/>
      <c r="T56" s="596"/>
      <c r="U56" s="596"/>
      <c r="V56" s="596"/>
      <c r="W56" s="596"/>
      <c r="X56" s="596"/>
      <c r="Y56" s="596"/>
    </row>
    <row r="57" spans="2:26" s="590" customFormat="1" ht="15" customHeight="1">
      <c r="B57" s="595"/>
      <c r="C57" s="595"/>
      <c r="D57" s="597" t="s">
        <v>553</v>
      </c>
      <c r="E57" s="598"/>
      <c r="F57" s="598"/>
      <c r="G57" s="598"/>
      <c r="H57" s="598"/>
      <c r="I57" s="598"/>
      <c r="J57" s="598"/>
      <c r="K57" s="598"/>
      <c r="L57" s="598"/>
      <c r="M57" s="598"/>
      <c r="N57" s="598"/>
      <c r="O57" s="595"/>
      <c r="P57" s="597"/>
      <c r="Q57" s="598"/>
      <c r="R57" s="598"/>
      <c r="S57" s="598"/>
      <c r="T57" s="598"/>
      <c r="U57" s="598"/>
      <c r="V57" s="598"/>
      <c r="W57" s="598"/>
      <c r="X57" s="598"/>
      <c r="Y57" s="598"/>
    </row>
    <row r="58" spans="2:26" ht="15" customHeight="1">
      <c r="D58" s="599" t="s">
        <v>554</v>
      </c>
      <c r="E58" s="599"/>
      <c r="F58" s="600"/>
      <c r="G58" s="590"/>
      <c r="H58" s="590"/>
      <c r="I58" s="590"/>
      <c r="J58" s="590"/>
      <c r="K58" s="590"/>
      <c r="L58" s="601" t="s">
        <v>507</v>
      </c>
      <c r="M58" s="590"/>
      <c r="N58" s="590"/>
      <c r="O58" s="590"/>
      <c r="P58" s="600"/>
      <c r="Q58" s="599"/>
      <c r="R58" s="600"/>
      <c r="S58" s="590"/>
      <c r="T58" s="590"/>
      <c r="U58" s="590"/>
      <c r="V58" s="590"/>
      <c r="W58" s="590"/>
      <c r="X58" s="590"/>
      <c r="Y58" s="590"/>
      <c r="Z58" s="590"/>
    </row>
    <row r="59" spans="2:26" ht="28.05" customHeight="1">
      <c r="D59" s="600"/>
      <c r="E59" s="599"/>
      <c r="F59" s="590"/>
      <c r="G59" s="590"/>
      <c r="H59" s="590"/>
      <c r="I59" s="590"/>
      <c r="J59" s="590"/>
      <c r="K59" s="590"/>
      <c r="L59" s="590"/>
      <c r="M59" s="590"/>
      <c r="N59" s="590"/>
      <c r="O59" s="590"/>
      <c r="P59" s="600"/>
      <c r="Q59" s="599"/>
      <c r="R59" s="590"/>
      <c r="S59" s="590"/>
      <c r="T59" s="590"/>
      <c r="U59" s="590"/>
      <c r="V59" s="590"/>
      <c r="W59" s="590"/>
      <c r="X59" s="590"/>
      <c r="Y59" s="590"/>
      <c r="Z59" s="590"/>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8"/>
  <dataValidations count="1">
    <dataValidation type="list" allowBlank="1" showInputMessage="1" showErrorMessage="1" sqref="E6:F6 M6:N6 U6:V6 E23:F23 M23:N23 U23:V23 E40:F40 M40:N40 U40:V40" xr:uid="{94782BC1-705F-437C-9784-E0A093A2373F}">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7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5C5AD-CB04-4CF3-94B6-80048C2233E5}">
  <dimension ref="B2:AI36"/>
  <sheetViews>
    <sheetView showGridLines="0" showZeros="0" view="pageBreakPreview" zoomScaleNormal="100" zoomScaleSheetLayoutView="100" workbookViewId="0">
      <selection activeCell="AM16" sqref="AM16"/>
    </sheetView>
  </sheetViews>
  <sheetFormatPr defaultColWidth="9" defaultRowHeight="12"/>
  <cols>
    <col min="1" max="1" width="1.6640625" style="602" customWidth="1"/>
    <col min="2" max="2" width="3.21875" style="602" customWidth="1"/>
    <col min="3" max="35" width="4.109375" style="602" customWidth="1"/>
    <col min="36" max="36" width="1.33203125" style="602" customWidth="1"/>
    <col min="37" max="16384" width="9" style="602"/>
  </cols>
  <sheetData>
    <row r="2" spans="2:35" ht="8.25" customHeight="1"/>
    <row r="3" spans="2:35" ht="25.05" customHeight="1">
      <c r="B3" s="265" t="s">
        <v>555</v>
      </c>
      <c r="C3" s="265"/>
      <c r="D3" s="265"/>
      <c r="E3" s="603"/>
      <c r="F3" s="603"/>
      <c r="G3" s="603"/>
      <c r="H3" s="603"/>
      <c r="I3" s="603"/>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row>
    <row r="4" spans="2:35" ht="20.100000000000001" customHeight="1">
      <c r="B4" s="266" t="s">
        <v>8</v>
      </c>
      <c r="C4" s="266"/>
      <c r="D4" s="604"/>
      <c r="E4" s="115" t="s">
        <v>312</v>
      </c>
      <c r="F4" s="116"/>
      <c r="G4" s="116"/>
      <c r="H4" s="116"/>
      <c r="I4" s="117"/>
      <c r="J4" s="605" t="s">
        <v>9</v>
      </c>
      <c r="K4" s="270"/>
      <c r="L4" s="270"/>
      <c r="M4" s="288" t="s">
        <v>313</v>
      </c>
      <c r="N4" s="288"/>
      <c r="O4" s="288"/>
      <c r="P4" s="288"/>
      <c r="Q4" s="288"/>
      <c r="R4" s="288"/>
      <c r="S4" s="278" t="s">
        <v>367</v>
      </c>
      <c r="T4" s="278"/>
      <c r="U4" s="278"/>
      <c r="V4" s="278"/>
      <c r="W4" s="109" t="s">
        <v>315</v>
      </c>
      <c r="X4" s="109"/>
      <c r="Y4" s="109"/>
      <c r="Z4" s="109"/>
      <c r="AA4" s="109"/>
      <c r="AB4" s="109"/>
      <c r="AC4" s="253" t="s">
        <v>368</v>
      </c>
      <c r="AD4" s="254"/>
      <c r="AE4" s="255"/>
      <c r="AF4" s="606">
        <v>44862</v>
      </c>
      <c r="AG4" s="607"/>
      <c r="AH4" s="607"/>
      <c r="AI4" s="608"/>
    </row>
    <row r="5" spans="2:35" ht="20.100000000000001" customHeight="1">
      <c r="B5" s="274" t="s">
        <v>0</v>
      </c>
      <c r="C5" s="274"/>
      <c r="D5" s="609"/>
      <c r="E5" s="119" t="s">
        <v>317</v>
      </c>
      <c r="F5" s="120"/>
      <c r="G5" s="120"/>
      <c r="H5" s="120"/>
      <c r="I5" s="130"/>
      <c r="J5" s="610" t="s">
        <v>1</v>
      </c>
      <c r="K5" s="232"/>
      <c r="L5" s="232"/>
      <c r="M5" s="288" t="s">
        <v>314</v>
      </c>
      <c r="N5" s="288"/>
      <c r="O5" s="288"/>
      <c r="P5" s="288"/>
      <c r="Q5" s="288"/>
      <c r="R5" s="288"/>
      <c r="S5" s="278" t="s">
        <v>369</v>
      </c>
      <c r="T5" s="278"/>
      <c r="U5" s="278"/>
      <c r="V5" s="278"/>
      <c r="W5" s="109" t="s">
        <v>335</v>
      </c>
      <c r="X5" s="109"/>
      <c r="Y5" s="109"/>
      <c r="Z5" s="109"/>
      <c r="AA5" s="109"/>
      <c r="AB5" s="109"/>
      <c r="AC5" s="578"/>
      <c r="AD5" s="611"/>
      <c r="AE5" s="579"/>
      <c r="AF5" s="612"/>
      <c r="AG5" s="613"/>
      <c r="AH5" s="613"/>
      <c r="AI5" s="614"/>
    </row>
    <row r="6" spans="2:35" ht="26.25" customHeight="1">
      <c r="B6" s="615" t="s">
        <v>556</v>
      </c>
      <c r="C6" s="616" t="s">
        <v>557</v>
      </c>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8"/>
    </row>
    <row r="7" spans="2:35" ht="35.549999999999997" customHeight="1">
      <c r="B7" s="615"/>
      <c r="C7" s="619"/>
      <c r="D7" s="620"/>
      <c r="E7" s="620"/>
      <c r="F7" s="620"/>
      <c r="G7" s="620"/>
      <c r="H7" s="620"/>
      <c r="I7" s="620"/>
      <c r="J7" s="620"/>
      <c r="K7" s="620"/>
      <c r="L7" s="620"/>
      <c r="M7" s="620"/>
      <c r="N7" s="620"/>
      <c r="O7" s="620"/>
      <c r="P7" s="620"/>
      <c r="Q7" s="620"/>
      <c r="R7" s="620"/>
      <c r="S7" s="620"/>
      <c r="T7" s="620"/>
      <c r="U7" s="620"/>
      <c r="V7" s="620"/>
      <c r="W7" s="620"/>
      <c r="X7" s="620"/>
      <c r="Y7" s="620"/>
      <c r="Z7" s="620"/>
      <c r="AA7" s="620"/>
      <c r="AB7" s="620"/>
      <c r="AC7" s="620"/>
      <c r="AD7" s="620"/>
      <c r="AE7" s="620"/>
      <c r="AF7" s="620"/>
      <c r="AG7" s="620"/>
      <c r="AH7" s="620"/>
      <c r="AI7" s="621"/>
    </row>
    <row r="8" spans="2:35" ht="35.549999999999997" customHeight="1">
      <c r="B8" s="615"/>
      <c r="C8" s="619"/>
      <c r="D8" s="620"/>
      <c r="E8" s="620"/>
      <c r="F8" s="620"/>
      <c r="G8" s="620"/>
      <c r="H8" s="620"/>
      <c r="I8" s="620"/>
      <c r="J8" s="620"/>
      <c r="K8" s="620"/>
      <c r="L8" s="620"/>
      <c r="M8" s="620"/>
      <c r="N8" s="620"/>
      <c r="O8" s="620"/>
      <c r="P8" s="620"/>
      <c r="Q8" s="620"/>
      <c r="R8" s="620"/>
      <c r="S8" s="620"/>
      <c r="T8" s="620"/>
      <c r="U8" s="620"/>
      <c r="V8" s="620"/>
      <c r="W8" s="620"/>
      <c r="X8" s="620"/>
      <c r="Y8" s="620"/>
      <c r="Z8" s="620"/>
      <c r="AA8" s="620"/>
      <c r="AB8" s="620"/>
      <c r="AC8" s="620"/>
      <c r="AD8" s="620"/>
      <c r="AE8" s="620"/>
      <c r="AF8" s="620"/>
      <c r="AG8" s="620"/>
      <c r="AH8" s="620"/>
      <c r="AI8" s="621"/>
    </row>
    <row r="9" spans="2:35" ht="35.549999999999997" customHeight="1">
      <c r="B9" s="615"/>
      <c r="C9" s="619"/>
      <c r="D9" s="620"/>
      <c r="E9" s="620"/>
      <c r="F9" s="620"/>
      <c r="G9" s="620"/>
      <c r="H9" s="620"/>
      <c r="I9" s="620"/>
      <c r="J9" s="620"/>
      <c r="K9" s="620"/>
      <c r="L9" s="620"/>
      <c r="M9" s="620"/>
      <c r="N9" s="620"/>
      <c r="O9" s="620"/>
      <c r="P9" s="620"/>
      <c r="Q9" s="620"/>
      <c r="R9" s="620"/>
      <c r="S9" s="620"/>
      <c r="T9" s="620"/>
      <c r="U9" s="620"/>
      <c r="V9" s="620"/>
      <c r="W9" s="620"/>
      <c r="X9" s="620"/>
      <c r="Y9" s="620"/>
      <c r="Z9" s="620"/>
      <c r="AA9" s="620"/>
      <c r="AB9" s="620"/>
      <c r="AC9" s="620"/>
      <c r="AD9" s="620"/>
      <c r="AE9" s="620"/>
      <c r="AF9" s="620"/>
      <c r="AG9" s="620"/>
      <c r="AH9" s="620"/>
      <c r="AI9" s="621"/>
    </row>
    <row r="10" spans="2:35" ht="35.549999999999997" customHeight="1">
      <c r="B10" s="615"/>
      <c r="C10" s="619"/>
      <c r="D10" s="620"/>
      <c r="E10" s="620"/>
      <c r="F10" s="620"/>
      <c r="G10" s="620"/>
      <c r="H10" s="620"/>
      <c r="I10" s="620"/>
      <c r="J10" s="620"/>
      <c r="K10" s="620"/>
      <c r="L10" s="620"/>
      <c r="M10" s="620"/>
      <c r="N10" s="620"/>
      <c r="O10" s="620"/>
      <c r="P10" s="620"/>
      <c r="Q10" s="620"/>
      <c r="R10" s="620"/>
      <c r="S10" s="620"/>
      <c r="T10" s="620"/>
      <c r="U10" s="620"/>
      <c r="V10" s="620"/>
      <c r="W10" s="620"/>
      <c r="X10" s="620"/>
      <c r="Y10" s="620"/>
      <c r="Z10" s="620"/>
      <c r="AA10" s="620"/>
      <c r="AB10" s="620"/>
      <c r="AC10" s="620"/>
      <c r="AD10" s="620"/>
      <c r="AE10" s="620"/>
      <c r="AF10" s="620"/>
      <c r="AG10" s="620"/>
      <c r="AH10" s="620"/>
      <c r="AI10" s="621"/>
    </row>
    <row r="11" spans="2:35" ht="35.549999999999997" customHeight="1">
      <c r="B11" s="615"/>
      <c r="C11" s="619"/>
      <c r="D11" s="620"/>
      <c r="E11" s="620"/>
      <c r="F11" s="620"/>
      <c r="G11" s="620"/>
      <c r="H11" s="620"/>
      <c r="I11" s="620"/>
      <c r="J11" s="620"/>
      <c r="K11" s="620"/>
      <c r="L11" s="620"/>
      <c r="M11" s="620"/>
      <c r="N11" s="620"/>
      <c r="O11" s="620"/>
      <c r="P11" s="620"/>
      <c r="Q11" s="620"/>
      <c r="R11" s="620"/>
      <c r="S11" s="620"/>
      <c r="T11" s="620"/>
      <c r="U11" s="620"/>
      <c r="V11" s="620"/>
      <c r="W11" s="620"/>
      <c r="X11" s="620"/>
      <c r="Y11" s="620"/>
      <c r="Z11" s="620"/>
      <c r="AA11" s="620"/>
      <c r="AB11" s="620"/>
      <c r="AC11" s="620"/>
      <c r="AD11" s="620"/>
      <c r="AE11" s="620"/>
      <c r="AF11" s="620"/>
      <c r="AG11" s="620"/>
      <c r="AH11" s="620"/>
      <c r="AI11" s="621"/>
    </row>
    <row r="12" spans="2:35" ht="35.549999999999997" customHeight="1">
      <c r="B12" s="615"/>
      <c r="C12" s="619"/>
      <c r="D12" s="620"/>
      <c r="E12" s="620"/>
      <c r="F12" s="620"/>
      <c r="G12" s="620"/>
      <c r="H12" s="620"/>
      <c r="I12" s="620"/>
      <c r="J12" s="620"/>
      <c r="K12" s="620"/>
      <c r="L12" s="620"/>
      <c r="M12" s="620"/>
      <c r="N12" s="620"/>
      <c r="O12" s="620"/>
      <c r="P12" s="620"/>
      <c r="Q12" s="620"/>
      <c r="R12" s="620"/>
      <c r="S12" s="620"/>
      <c r="T12" s="620"/>
      <c r="U12" s="620"/>
      <c r="V12" s="620"/>
      <c r="W12" s="620"/>
      <c r="X12" s="620"/>
      <c r="Y12" s="620"/>
      <c r="Z12" s="620"/>
      <c r="AA12" s="620"/>
      <c r="AB12" s="620"/>
      <c r="AC12" s="620"/>
      <c r="AD12" s="620"/>
      <c r="AE12" s="620"/>
      <c r="AF12" s="620"/>
      <c r="AG12" s="620"/>
      <c r="AH12" s="620"/>
      <c r="AI12" s="621"/>
    </row>
    <row r="13" spans="2:35" ht="35.549999999999997" customHeight="1">
      <c r="B13" s="615"/>
      <c r="C13" s="619"/>
      <c r="D13" s="620"/>
      <c r="E13" s="620"/>
      <c r="F13" s="620"/>
      <c r="G13" s="620"/>
      <c r="H13" s="620"/>
      <c r="I13" s="620"/>
      <c r="J13" s="620"/>
      <c r="K13" s="620"/>
      <c r="L13" s="620"/>
      <c r="M13" s="620"/>
      <c r="N13" s="620"/>
      <c r="O13" s="620"/>
      <c r="P13" s="620"/>
      <c r="Q13" s="620"/>
      <c r="R13" s="620"/>
      <c r="S13" s="620"/>
      <c r="T13" s="620"/>
      <c r="U13" s="620"/>
      <c r="V13" s="620"/>
      <c r="W13" s="620"/>
      <c r="X13" s="620"/>
      <c r="Y13" s="620"/>
      <c r="Z13" s="620"/>
      <c r="AA13" s="620"/>
      <c r="AB13" s="620"/>
      <c r="AC13" s="620"/>
      <c r="AD13" s="620"/>
      <c r="AE13" s="620"/>
      <c r="AF13" s="620"/>
      <c r="AG13" s="620"/>
      <c r="AH13" s="620"/>
      <c r="AI13" s="621"/>
    </row>
    <row r="14" spans="2:35" ht="35.549999999999997" customHeight="1">
      <c r="B14" s="615"/>
      <c r="C14" s="619"/>
      <c r="D14" s="620"/>
      <c r="E14" s="620"/>
      <c r="F14" s="620"/>
      <c r="G14" s="620"/>
      <c r="H14" s="620"/>
      <c r="I14" s="620"/>
      <c r="J14" s="620"/>
      <c r="K14" s="620"/>
      <c r="L14" s="620"/>
      <c r="M14" s="620"/>
      <c r="N14" s="620"/>
      <c r="O14" s="620"/>
      <c r="P14" s="620"/>
      <c r="Q14" s="620"/>
      <c r="R14" s="620"/>
      <c r="S14" s="620"/>
      <c r="T14" s="620"/>
      <c r="U14" s="620"/>
      <c r="V14" s="620"/>
      <c r="W14" s="620"/>
      <c r="X14" s="620"/>
      <c r="Y14" s="620"/>
      <c r="Z14" s="620"/>
      <c r="AA14" s="620"/>
      <c r="AB14" s="620"/>
      <c r="AC14" s="620"/>
      <c r="AD14" s="620"/>
      <c r="AE14" s="620"/>
      <c r="AF14" s="620"/>
      <c r="AG14" s="620"/>
      <c r="AH14" s="620"/>
      <c r="AI14" s="621"/>
    </row>
    <row r="15" spans="2:35" ht="35.549999999999997" customHeight="1">
      <c r="B15" s="615"/>
      <c r="C15" s="619"/>
      <c r="D15" s="620"/>
      <c r="E15" s="620"/>
      <c r="F15" s="620"/>
      <c r="G15" s="620"/>
      <c r="H15" s="620"/>
      <c r="I15" s="620"/>
      <c r="J15" s="620"/>
      <c r="K15" s="620"/>
      <c r="L15" s="620"/>
      <c r="M15" s="620"/>
      <c r="N15" s="620"/>
      <c r="O15" s="620"/>
      <c r="P15" s="620"/>
      <c r="Q15" s="620"/>
      <c r="R15" s="620"/>
      <c r="S15" s="620"/>
      <c r="T15" s="620"/>
      <c r="U15" s="620"/>
      <c r="V15" s="620"/>
      <c r="W15" s="620"/>
      <c r="X15" s="620"/>
      <c r="Y15" s="620"/>
      <c r="Z15" s="620"/>
      <c r="AA15" s="620"/>
      <c r="AB15" s="620"/>
      <c r="AC15" s="620"/>
      <c r="AD15" s="620"/>
      <c r="AE15" s="620"/>
      <c r="AF15" s="620"/>
      <c r="AG15" s="620"/>
      <c r="AH15" s="620"/>
      <c r="AI15" s="621"/>
    </row>
    <row r="16" spans="2:35" ht="35.549999999999997" customHeight="1">
      <c r="B16" s="615"/>
      <c r="C16" s="619"/>
      <c r="D16" s="620"/>
      <c r="E16" s="620"/>
      <c r="F16" s="620"/>
      <c r="G16" s="620"/>
      <c r="H16" s="620"/>
      <c r="I16" s="620"/>
      <c r="J16" s="620"/>
      <c r="K16" s="620"/>
      <c r="L16" s="620"/>
      <c r="M16" s="620"/>
      <c r="N16" s="620"/>
      <c r="O16" s="620"/>
      <c r="P16" s="620"/>
      <c r="Q16" s="620"/>
      <c r="R16" s="620"/>
      <c r="S16" s="620"/>
      <c r="T16" s="620"/>
      <c r="U16" s="620"/>
      <c r="V16" s="620"/>
      <c r="W16" s="620"/>
      <c r="X16" s="620"/>
      <c r="Y16" s="620"/>
      <c r="Z16" s="620"/>
      <c r="AA16" s="620"/>
      <c r="AB16" s="620"/>
      <c r="AC16" s="620"/>
      <c r="AD16" s="620"/>
      <c r="AE16" s="620"/>
      <c r="AF16" s="620"/>
      <c r="AG16" s="620"/>
      <c r="AH16" s="620"/>
      <c r="AI16" s="621"/>
    </row>
    <row r="17" spans="2:35" ht="22.5" customHeight="1">
      <c r="B17" s="615"/>
      <c r="C17" s="619"/>
      <c r="D17" s="620"/>
      <c r="E17" s="620"/>
      <c r="F17" s="620"/>
      <c r="G17" s="620"/>
      <c r="H17" s="620"/>
      <c r="I17" s="620"/>
      <c r="J17" s="620"/>
      <c r="K17" s="620"/>
      <c r="L17" s="620"/>
      <c r="M17" s="620"/>
      <c r="N17" s="620"/>
      <c r="O17" s="620"/>
      <c r="P17" s="620"/>
      <c r="Q17" s="620"/>
      <c r="R17" s="620"/>
      <c r="S17" s="620"/>
      <c r="T17" s="620"/>
      <c r="U17" s="620"/>
      <c r="V17" s="620"/>
      <c r="W17" s="620"/>
      <c r="X17" s="620"/>
      <c r="Y17" s="620"/>
      <c r="Z17" s="620"/>
      <c r="AA17" s="620"/>
      <c r="AB17" s="620"/>
      <c r="AC17" s="620"/>
      <c r="AD17" s="620"/>
      <c r="AE17" s="620"/>
      <c r="AF17" s="620"/>
      <c r="AG17" s="620"/>
      <c r="AH17" s="620"/>
      <c r="AI17" s="621"/>
    </row>
    <row r="18" spans="2:35" ht="78.75" customHeight="1">
      <c r="B18" s="622"/>
      <c r="C18" s="623"/>
      <c r="D18" s="624"/>
      <c r="E18" s="625"/>
      <c r="F18" s="626"/>
      <c r="G18" s="626"/>
      <c r="H18" s="624"/>
      <c r="I18" s="624"/>
      <c r="J18" s="624"/>
      <c r="K18" s="624"/>
      <c r="L18" s="624"/>
      <c r="M18" s="624"/>
      <c r="N18" s="624"/>
      <c r="O18" s="624"/>
      <c r="P18" s="624"/>
      <c r="Q18" s="624"/>
      <c r="R18" s="624"/>
      <c r="S18" s="627" t="s">
        <v>558</v>
      </c>
      <c r="T18" s="627"/>
      <c r="U18" s="627"/>
      <c r="V18" s="627"/>
      <c r="W18" s="627"/>
      <c r="X18" s="627"/>
      <c r="Y18" s="627"/>
      <c r="Z18" s="627"/>
      <c r="AA18" s="627"/>
      <c r="AB18" s="627"/>
      <c r="AC18" s="627"/>
      <c r="AD18" s="627"/>
      <c r="AE18" s="627"/>
      <c r="AF18" s="627"/>
      <c r="AG18" s="627"/>
      <c r="AH18" s="627"/>
      <c r="AI18" s="628"/>
    </row>
    <row r="19" spans="2:35" ht="15" customHeight="1"/>
    <row r="20" spans="2:35" ht="25.05" customHeight="1">
      <c r="B20" s="265" t="s">
        <v>555</v>
      </c>
      <c r="C20" s="265"/>
      <c r="D20" s="265"/>
      <c r="E20" s="603"/>
      <c r="F20" s="603"/>
      <c r="G20" s="603"/>
      <c r="H20" s="603"/>
      <c r="I20" s="603"/>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row>
    <row r="21" spans="2:35" ht="20.100000000000001" customHeight="1">
      <c r="B21" s="266" t="s">
        <v>8</v>
      </c>
      <c r="C21" s="266"/>
      <c r="D21" s="604"/>
      <c r="E21" s="115" t="s">
        <v>312</v>
      </c>
      <c r="F21" s="116"/>
      <c r="G21" s="116"/>
      <c r="H21" s="116"/>
      <c r="I21" s="117"/>
      <c r="J21" s="605" t="s">
        <v>9</v>
      </c>
      <c r="K21" s="270"/>
      <c r="L21" s="270"/>
      <c r="M21" s="288" t="s">
        <v>313</v>
      </c>
      <c r="N21" s="288"/>
      <c r="O21" s="288"/>
      <c r="P21" s="288"/>
      <c r="Q21" s="288"/>
      <c r="R21" s="288"/>
      <c r="S21" s="278" t="s">
        <v>367</v>
      </c>
      <c r="T21" s="278"/>
      <c r="U21" s="278"/>
      <c r="V21" s="278"/>
      <c r="W21" s="109" t="s">
        <v>315</v>
      </c>
      <c r="X21" s="109"/>
      <c r="Y21" s="109"/>
      <c r="Z21" s="109"/>
      <c r="AA21" s="109"/>
      <c r="AB21" s="109"/>
      <c r="AC21" s="253" t="s">
        <v>368</v>
      </c>
      <c r="AD21" s="254"/>
      <c r="AE21" s="255"/>
      <c r="AF21" s="606">
        <v>44862</v>
      </c>
      <c r="AG21" s="607"/>
      <c r="AH21" s="607"/>
      <c r="AI21" s="608"/>
    </row>
    <row r="22" spans="2:35" ht="20.100000000000001" customHeight="1">
      <c r="B22" s="274" t="s">
        <v>0</v>
      </c>
      <c r="C22" s="274"/>
      <c r="D22" s="609"/>
      <c r="E22" s="119" t="s">
        <v>317</v>
      </c>
      <c r="F22" s="120"/>
      <c r="G22" s="120"/>
      <c r="H22" s="120"/>
      <c r="I22" s="130"/>
      <c r="J22" s="610" t="s">
        <v>1</v>
      </c>
      <c r="K22" s="232"/>
      <c r="L22" s="232"/>
      <c r="M22" s="288" t="s">
        <v>314</v>
      </c>
      <c r="N22" s="288"/>
      <c r="O22" s="288"/>
      <c r="P22" s="288"/>
      <c r="Q22" s="288"/>
      <c r="R22" s="288"/>
      <c r="S22" s="278" t="s">
        <v>369</v>
      </c>
      <c r="T22" s="278"/>
      <c r="U22" s="278"/>
      <c r="V22" s="278"/>
      <c r="W22" s="109" t="s">
        <v>335</v>
      </c>
      <c r="X22" s="109"/>
      <c r="Y22" s="109"/>
      <c r="Z22" s="109"/>
      <c r="AA22" s="109"/>
      <c r="AB22" s="109"/>
      <c r="AC22" s="578"/>
      <c r="AD22" s="611"/>
      <c r="AE22" s="579"/>
      <c r="AF22" s="612"/>
      <c r="AG22" s="613"/>
      <c r="AH22" s="613"/>
      <c r="AI22" s="614"/>
    </row>
    <row r="23" spans="2:35" ht="26.25" customHeight="1">
      <c r="B23" s="615" t="s">
        <v>556</v>
      </c>
      <c r="C23" s="616" t="s">
        <v>557</v>
      </c>
      <c r="D23" s="617"/>
      <c r="E23" s="617"/>
      <c r="F23" s="617"/>
      <c r="G23" s="617"/>
      <c r="H23" s="617"/>
      <c r="I23" s="617"/>
      <c r="J23" s="617"/>
      <c r="K23" s="617"/>
      <c r="L23" s="617"/>
      <c r="M23" s="617"/>
      <c r="N23" s="617"/>
      <c r="O23" s="617"/>
      <c r="P23" s="617"/>
      <c r="Q23" s="617"/>
      <c r="R23" s="617"/>
      <c r="S23" s="617"/>
      <c r="T23" s="617"/>
      <c r="U23" s="617"/>
      <c r="V23" s="617"/>
      <c r="W23" s="617"/>
      <c r="X23" s="617"/>
      <c r="Y23" s="617"/>
      <c r="Z23" s="617"/>
      <c r="AA23" s="617"/>
      <c r="AB23" s="617"/>
      <c r="AC23" s="617"/>
      <c r="AD23" s="617"/>
      <c r="AE23" s="617"/>
      <c r="AF23" s="617"/>
      <c r="AG23" s="617"/>
      <c r="AH23" s="617"/>
      <c r="AI23" s="618"/>
    </row>
    <row r="24" spans="2:35" ht="35.549999999999997" customHeight="1">
      <c r="B24" s="615"/>
      <c r="C24" s="619"/>
      <c r="D24" s="620"/>
      <c r="E24" s="620"/>
      <c r="F24" s="620"/>
      <c r="G24" s="620"/>
      <c r="H24" s="620"/>
      <c r="I24" s="620"/>
      <c r="J24" s="620"/>
      <c r="K24" s="620"/>
      <c r="L24" s="620"/>
      <c r="M24" s="620"/>
      <c r="N24" s="620"/>
      <c r="O24" s="620"/>
      <c r="P24" s="620"/>
      <c r="Q24" s="620"/>
      <c r="R24" s="620"/>
      <c r="S24" s="620"/>
      <c r="T24" s="620"/>
      <c r="U24" s="620"/>
      <c r="V24" s="620"/>
      <c r="W24" s="620"/>
      <c r="X24" s="620"/>
      <c r="Y24" s="620"/>
      <c r="Z24" s="620"/>
      <c r="AA24" s="620"/>
      <c r="AB24" s="620"/>
      <c r="AC24" s="620"/>
      <c r="AD24" s="620"/>
      <c r="AE24" s="620"/>
      <c r="AF24" s="620"/>
      <c r="AG24" s="620"/>
      <c r="AH24" s="620"/>
      <c r="AI24" s="621"/>
    </row>
    <row r="25" spans="2:35" ht="35.549999999999997" customHeight="1">
      <c r="B25" s="615"/>
      <c r="C25" s="619"/>
      <c r="D25" s="620"/>
      <c r="E25" s="620"/>
      <c r="F25" s="620"/>
      <c r="G25" s="620"/>
      <c r="H25" s="620"/>
      <c r="I25" s="620"/>
      <c r="J25" s="620"/>
      <c r="K25" s="620"/>
      <c r="L25" s="620"/>
      <c r="M25" s="620"/>
      <c r="N25" s="620"/>
      <c r="O25" s="620"/>
      <c r="P25" s="620"/>
      <c r="Q25" s="620"/>
      <c r="R25" s="620"/>
      <c r="S25" s="620"/>
      <c r="T25" s="620"/>
      <c r="U25" s="620"/>
      <c r="V25" s="620"/>
      <c r="W25" s="620"/>
      <c r="X25" s="620"/>
      <c r="Y25" s="620"/>
      <c r="Z25" s="620"/>
      <c r="AA25" s="620"/>
      <c r="AB25" s="620"/>
      <c r="AC25" s="620"/>
      <c r="AD25" s="620"/>
      <c r="AE25" s="620"/>
      <c r="AF25" s="620"/>
      <c r="AG25" s="620"/>
      <c r="AH25" s="620"/>
      <c r="AI25" s="621"/>
    </row>
    <row r="26" spans="2:35" ht="35.549999999999997" customHeight="1">
      <c r="B26" s="615"/>
      <c r="C26" s="619"/>
      <c r="D26" s="620"/>
      <c r="E26" s="620"/>
      <c r="F26" s="620"/>
      <c r="G26" s="620"/>
      <c r="H26" s="620"/>
      <c r="I26" s="620"/>
      <c r="J26" s="620"/>
      <c r="K26" s="620"/>
      <c r="L26" s="620"/>
      <c r="M26" s="620"/>
      <c r="N26" s="620"/>
      <c r="O26" s="620"/>
      <c r="P26" s="620"/>
      <c r="Q26" s="620"/>
      <c r="R26" s="620"/>
      <c r="S26" s="620"/>
      <c r="T26" s="620"/>
      <c r="U26" s="620"/>
      <c r="V26" s="620"/>
      <c r="W26" s="620"/>
      <c r="X26" s="620"/>
      <c r="Y26" s="620"/>
      <c r="Z26" s="620"/>
      <c r="AA26" s="620"/>
      <c r="AB26" s="620"/>
      <c r="AC26" s="620"/>
      <c r="AD26" s="620"/>
      <c r="AE26" s="620"/>
      <c r="AF26" s="620"/>
      <c r="AG26" s="620"/>
      <c r="AH26" s="620"/>
      <c r="AI26" s="621"/>
    </row>
    <row r="27" spans="2:35" ht="35.549999999999997" customHeight="1">
      <c r="B27" s="615"/>
      <c r="C27" s="619"/>
      <c r="D27" s="620"/>
      <c r="E27" s="620"/>
      <c r="F27" s="620"/>
      <c r="G27" s="620"/>
      <c r="H27" s="620"/>
      <c r="I27" s="620"/>
      <c r="J27" s="620"/>
      <c r="K27" s="620"/>
      <c r="L27" s="620"/>
      <c r="M27" s="620"/>
      <c r="N27" s="620"/>
      <c r="O27" s="620"/>
      <c r="P27" s="620"/>
      <c r="Q27" s="620"/>
      <c r="R27" s="620"/>
      <c r="S27" s="620"/>
      <c r="T27" s="620"/>
      <c r="U27" s="620"/>
      <c r="V27" s="620"/>
      <c r="W27" s="620"/>
      <c r="X27" s="620"/>
      <c r="Y27" s="620"/>
      <c r="Z27" s="620"/>
      <c r="AA27" s="620"/>
      <c r="AB27" s="620"/>
      <c r="AC27" s="620"/>
      <c r="AD27" s="620"/>
      <c r="AE27" s="620"/>
      <c r="AF27" s="620"/>
      <c r="AG27" s="620"/>
      <c r="AH27" s="620"/>
      <c r="AI27" s="621"/>
    </row>
    <row r="28" spans="2:35" ht="35.549999999999997" customHeight="1">
      <c r="B28" s="615"/>
      <c r="C28" s="619"/>
      <c r="D28" s="620"/>
      <c r="E28" s="620"/>
      <c r="F28" s="620"/>
      <c r="G28" s="620"/>
      <c r="H28" s="620"/>
      <c r="I28" s="620"/>
      <c r="J28" s="620"/>
      <c r="K28" s="620"/>
      <c r="L28" s="620"/>
      <c r="M28" s="620"/>
      <c r="N28" s="620"/>
      <c r="O28" s="620"/>
      <c r="P28" s="620"/>
      <c r="Q28" s="620"/>
      <c r="R28" s="620"/>
      <c r="S28" s="620"/>
      <c r="T28" s="620"/>
      <c r="U28" s="620"/>
      <c r="V28" s="620"/>
      <c r="W28" s="620"/>
      <c r="X28" s="620"/>
      <c r="Y28" s="620"/>
      <c r="Z28" s="620"/>
      <c r="AA28" s="620"/>
      <c r="AB28" s="620"/>
      <c r="AC28" s="620"/>
      <c r="AD28" s="620"/>
      <c r="AE28" s="620"/>
      <c r="AF28" s="620"/>
      <c r="AG28" s="620"/>
      <c r="AH28" s="620"/>
      <c r="AI28" s="621"/>
    </row>
    <row r="29" spans="2:35" ht="35.549999999999997" customHeight="1">
      <c r="B29" s="615"/>
      <c r="C29" s="619"/>
      <c r="D29" s="620"/>
      <c r="E29" s="620"/>
      <c r="F29" s="620"/>
      <c r="G29" s="620"/>
      <c r="H29" s="620"/>
      <c r="I29" s="620"/>
      <c r="J29" s="620"/>
      <c r="K29" s="620"/>
      <c r="L29" s="620"/>
      <c r="M29" s="620"/>
      <c r="N29" s="620"/>
      <c r="O29" s="620"/>
      <c r="P29" s="620"/>
      <c r="Q29" s="620"/>
      <c r="R29" s="620"/>
      <c r="S29" s="620"/>
      <c r="T29" s="620"/>
      <c r="U29" s="620"/>
      <c r="V29" s="620"/>
      <c r="W29" s="620"/>
      <c r="X29" s="620"/>
      <c r="Y29" s="620"/>
      <c r="Z29" s="620"/>
      <c r="AA29" s="620"/>
      <c r="AB29" s="620"/>
      <c r="AC29" s="620"/>
      <c r="AD29" s="620"/>
      <c r="AE29" s="620"/>
      <c r="AF29" s="620"/>
      <c r="AG29" s="620"/>
      <c r="AH29" s="620"/>
      <c r="AI29" s="621"/>
    </row>
    <row r="30" spans="2:35" ht="35.549999999999997" customHeight="1">
      <c r="B30" s="615"/>
      <c r="C30" s="619"/>
      <c r="D30" s="620"/>
      <c r="E30" s="620"/>
      <c r="F30" s="620"/>
      <c r="G30" s="620"/>
      <c r="H30" s="620"/>
      <c r="I30" s="620"/>
      <c r="J30" s="620"/>
      <c r="K30" s="620"/>
      <c r="L30" s="620"/>
      <c r="M30" s="620"/>
      <c r="N30" s="620"/>
      <c r="O30" s="620"/>
      <c r="P30" s="620"/>
      <c r="Q30" s="620"/>
      <c r="R30" s="620"/>
      <c r="S30" s="620"/>
      <c r="T30" s="620"/>
      <c r="U30" s="620"/>
      <c r="V30" s="620"/>
      <c r="W30" s="620"/>
      <c r="X30" s="620"/>
      <c r="Y30" s="620"/>
      <c r="Z30" s="620"/>
      <c r="AA30" s="620"/>
      <c r="AB30" s="620"/>
      <c r="AC30" s="620"/>
      <c r="AD30" s="620"/>
      <c r="AE30" s="620"/>
      <c r="AF30" s="620"/>
      <c r="AG30" s="620"/>
      <c r="AH30" s="620"/>
      <c r="AI30" s="621"/>
    </row>
    <row r="31" spans="2:35" ht="35.549999999999997" customHeight="1">
      <c r="B31" s="615"/>
      <c r="C31" s="619"/>
      <c r="D31" s="620"/>
      <c r="E31" s="620"/>
      <c r="F31" s="620"/>
      <c r="G31" s="620"/>
      <c r="H31" s="620"/>
      <c r="I31" s="620"/>
      <c r="J31" s="620"/>
      <c r="K31" s="620"/>
      <c r="L31" s="620"/>
      <c r="M31" s="620"/>
      <c r="N31" s="620"/>
      <c r="O31" s="620"/>
      <c r="P31" s="620"/>
      <c r="Q31" s="620"/>
      <c r="R31" s="620"/>
      <c r="S31" s="620"/>
      <c r="T31" s="620"/>
      <c r="U31" s="620"/>
      <c r="V31" s="620"/>
      <c r="W31" s="620"/>
      <c r="X31" s="620"/>
      <c r="Y31" s="620"/>
      <c r="Z31" s="620"/>
      <c r="AA31" s="620"/>
      <c r="AB31" s="620"/>
      <c r="AC31" s="620"/>
      <c r="AD31" s="620"/>
      <c r="AE31" s="620"/>
      <c r="AF31" s="620"/>
      <c r="AG31" s="620"/>
      <c r="AH31" s="620"/>
      <c r="AI31" s="621"/>
    </row>
    <row r="32" spans="2:35" ht="35.549999999999997" customHeight="1">
      <c r="B32" s="615"/>
      <c r="C32" s="619"/>
      <c r="D32" s="620"/>
      <c r="E32" s="620"/>
      <c r="F32" s="620"/>
      <c r="G32" s="620"/>
      <c r="H32" s="620"/>
      <c r="I32" s="620"/>
      <c r="J32" s="620"/>
      <c r="K32" s="620"/>
      <c r="L32" s="620"/>
      <c r="M32" s="620"/>
      <c r="N32" s="620"/>
      <c r="O32" s="620"/>
      <c r="P32" s="620"/>
      <c r="Q32" s="620"/>
      <c r="R32" s="620"/>
      <c r="S32" s="620"/>
      <c r="T32" s="620"/>
      <c r="U32" s="620"/>
      <c r="V32" s="620"/>
      <c r="W32" s="620"/>
      <c r="X32" s="620"/>
      <c r="Y32" s="620"/>
      <c r="Z32" s="620"/>
      <c r="AA32" s="620"/>
      <c r="AB32" s="620"/>
      <c r="AC32" s="620"/>
      <c r="AD32" s="620"/>
      <c r="AE32" s="620"/>
      <c r="AF32" s="620"/>
      <c r="AG32" s="620"/>
      <c r="AH32" s="620"/>
      <c r="AI32" s="621"/>
    </row>
    <row r="33" spans="2:35" ht="35.549999999999997" customHeight="1">
      <c r="B33" s="615"/>
      <c r="C33" s="619"/>
      <c r="D33" s="620"/>
      <c r="E33" s="620"/>
      <c r="F33" s="620"/>
      <c r="G33" s="620"/>
      <c r="H33" s="620"/>
      <c r="I33" s="620"/>
      <c r="J33" s="620"/>
      <c r="K33" s="620"/>
      <c r="L33" s="620"/>
      <c r="M33" s="620"/>
      <c r="N33" s="620"/>
      <c r="O33" s="620"/>
      <c r="P33" s="620"/>
      <c r="Q33" s="620"/>
      <c r="R33" s="620"/>
      <c r="S33" s="620"/>
      <c r="T33" s="620"/>
      <c r="U33" s="620"/>
      <c r="V33" s="620"/>
      <c r="W33" s="620"/>
      <c r="X33" s="620"/>
      <c r="Y33" s="620"/>
      <c r="Z33" s="620"/>
      <c r="AA33" s="620"/>
      <c r="AB33" s="620"/>
      <c r="AC33" s="620"/>
      <c r="AD33" s="620"/>
      <c r="AE33" s="620"/>
      <c r="AF33" s="620"/>
      <c r="AG33" s="620"/>
      <c r="AH33" s="620"/>
      <c r="AI33" s="621"/>
    </row>
    <row r="34" spans="2:35" ht="22.5" customHeight="1">
      <c r="B34" s="615"/>
      <c r="C34" s="619"/>
      <c r="D34" s="620"/>
      <c r="E34" s="620"/>
      <c r="F34" s="620"/>
      <c r="G34" s="620"/>
      <c r="H34" s="620"/>
      <c r="I34" s="620"/>
      <c r="J34" s="620"/>
      <c r="K34" s="620"/>
      <c r="L34" s="620"/>
      <c r="M34" s="620"/>
      <c r="N34" s="620"/>
      <c r="O34" s="620"/>
      <c r="P34" s="620"/>
      <c r="Q34" s="620"/>
      <c r="R34" s="620"/>
      <c r="S34" s="620"/>
      <c r="T34" s="620"/>
      <c r="U34" s="620"/>
      <c r="V34" s="620"/>
      <c r="W34" s="620"/>
      <c r="X34" s="620"/>
      <c r="Y34" s="620"/>
      <c r="Z34" s="620"/>
      <c r="AA34" s="620"/>
      <c r="AB34" s="620"/>
      <c r="AC34" s="620"/>
      <c r="AD34" s="620"/>
      <c r="AE34" s="620"/>
      <c r="AF34" s="620"/>
      <c r="AG34" s="620"/>
      <c r="AH34" s="620"/>
      <c r="AI34" s="621"/>
    </row>
    <row r="35" spans="2:35" ht="78.75" customHeight="1">
      <c r="B35" s="622"/>
      <c r="C35" s="623"/>
      <c r="D35" s="624"/>
      <c r="E35" s="625"/>
      <c r="F35" s="626"/>
      <c r="G35" s="626"/>
      <c r="H35" s="624"/>
      <c r="I35" s="624"/>
      <c r="J35" s="624"/>
      <c r="K35" s="624"/>
      <c r="L35" s="624"/>
      <c r="M35" s="624"/>
      <c r="N35" s="624"/>
      <c r="O35" s="624"/>
      <c r="P35" s="624"/>
      <c r="Q35" s="624"/>
      <c r="R35" s="624"/>
      <c r="S35" s="627" t="s">
        <v>558</v>
      </c>
      <c r="T35" s="627"/>
      <c r="U35" s="627"/>
      <c r="V35" s="627"/>
      <c r="W35" s="627"/>
      <c r="X35" s="627"/>
      <c r="Y35" s="627"/>
      <c r="Z35" s="627"/>
      <c r="AA35" s="627"/>
      <c r="AB35" s="627"/>
      <c r="AC35" s="627"/>
      <c r="AD35" s="627"/>
      <c r="AE35" s="627"/>
      <c r="AF35" s="627"/>
      <c r="AG35" s="627"/>
      <c r="AH35" s="627"/>
      <c r="AI35" s="628"/>
    </row>
    <row r="36" spans="2:35" ht="15" customHeight="1"/>
  </sheetData>
  <mergeCells count="38">
    <mergeCell ref="E22:I22"/>
    <mergeCell ref="J22:L22"/>
    <mergeCell ref="M22:R22"/>
    <mergeCell ref="S22:V22"/>
    <mergeCell ref="W22:AB22"/>
    <mergeCell ref="B23:B35"/>
    <mergeCell ref="C23:AI23"/>
    <mergeCell ref="C24:AI34"/>
    <mergeCell ref="S35:AI35"/>
    <mergeCell ref="B20:AI20"/>
    <mergeCell ref="B21:D21"/>
    <mergeCell ref="E21:I21"/>
    <mergeCell ref="J21:L21"/>
    <mergeCell ref="M21:R21"/>
    <mergeCell ref="S21:V21"/>
    <mergeCell ref="W21:AB21"/>
    <mergeCell ref="AC21:AE22"/>
    <mergeCell ref="AF21:AI22"/>
    <mergeCell ref="B22:D22"/>
    <mergeCell ref="E5:I5"/>
    <mergeCell ref="J5:L5"/>
    <mergeCell ref="M5:R5"/>
    <mergeCell ref="S5:V5"/>
    <mergeCell ref="W5:AB5"/>
    <mergeCell ref="B6:B18"/>
    <mergeCell ref="C6:AI6"/>
    <mergeCell ref="C7:AI17"/>
    <mergeCell ref="S18:AI18"/>
    <mergeCell ref="B3:AI3"/>
    <mergeCell ref="B4:D4"/>
    <mergeCell ref="E4:I4"/>
    <mergeCell ref="J4:L4"/>
    <mergeCell ref="M4:R4"/>
    <mergeCell ref="S4:V4"/>
    <mergeCell ref="W4:AB4"/>
    <mergeCell ref="AC4:AE5"/>
    <mergeCell ref="AF4:AI5"/>
    <mergeCell ref="B5:D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rowBreaks count="1" manualBreakCount="1">
    <brk id="19"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90BCF-3085-4297-AE82-99E736E74AEA}">
  <dimension ref="B1:CH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2:86"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2:86"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2:86"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2:86"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t="str">
        <f>N7</f>
        <v>PS</v>
      </c>
      <c r="AW5" s="661">
        <f>R7</f>
        <v>0</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v>
      </c>
      <c r="CE5" s="665">
        <f t="shared" si="4"/>
        <v>0</v>
      </c>
      <c r="CF5" s="665">
        <f t="shared" si="4"/>
        <v>0</v>
      </c>
      <c r="CG5" s="665">
        <f t="shared" si="4"/>
        <v>0</v>
      </c>
      <c r="CH5" s="665">
        <f t="shared" si="4"/>
        <v>0</v>
      </c>
    </row>
    <row r="6" spans="2:86"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580</v>
      </c>
      <c r="L7" s="676"/>
      <c r="M7" s="677"/>
      <c r="N7" s="678" t="s">
        <v>306</v>
      </c>
      <c r="O7" s="679"/>
      <c r="P7" s="675" t="s">
        <v>581</v>
      </c>
      <c r="Q7" s="677"/>
      <c r="R7" s="680">
        <v>0</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2:86"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2:86"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row>
    <row r="17" spans="2:43"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row>
    <row r="18" spans="2:43"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row>
    <row r="19" spans="2:43"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row>
    <row r="20" spans="2:43"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row>
    <row r="21" spans="2:43" ht="12" customHeight="1">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row>
    <row r="22" spans="2:43" ht="12" customHeight="1">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row>
    <row r="23" spans="2:43" ht="12" customHeight="1">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row>
    <row r="24" spans="2:43" ht="12" customHeight="1">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row>
    <row r="25" spans="2:43" ht="12" customHeight="1">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row>
    <row r="26" spans="2:43" ht="12" customHeight="1">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row>
    <row r="27" spans="2:43" ht="12" customHeight="1">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row>
    <row r="28" spans="2:43" ht="12" customHeight="1">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row>
    <row r="29" spans="2:43" ht="12" customHeight="1">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row>
    <row r="30" spans="2:43" ht="12" customHeight="1">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row>
    <row r="31" spans="2:43" ht="12" customHeight="1">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v>
      </c>
      <c r="AG31" s="714">
        <f t="shared" si="6"/>
        <v>0</v>
      </c>
      <c r="AH31" s="714">
        <f t="shared" si="6"/>
        <v>0</v>
      </c>
      <c r="AI31" s="714">
        <f t="shared" si="6"/>
        <v>0</v>
      </c>
      <c r="AJ31" s="714">
        <f t="shared" si="6"/>
        <v>0</v>
      </c>
      <c r="AK31" s="675" t="s">
        <v>597</v>
      </c>
      <c r="AL31" s="676"/>
      <c r="AM31" s="676"/>
      <c r="AN31" s="476"/>
      <c r="AO31" s="477"/>
      <c r="AP31" s="2"/>
    </row>
    <row r="32" spans="2:43" ht="12" customHeight="1">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0</v>
      </c>
      <c r="AG32" s="715">
        <f t="shared" si="7"/>
        <v>0</v>
      </c>
      <c r="AH32" s="715">
        <f t="shared" si="7"/>
        <v>0</v>
      </c>
      <c r="AI32" s="715">
        <f t="shared" si="7"/>
        <v>0</v>
      </c>
      <c r="AJ32" s="715">
        <f t="shared" si="7"/>
        <v>0</v>
      </c>
      <c r="AK32" s="716"/>
      <c r="AL32" s="717"/>
      <c r="AM32" s="717"/>
      <c r="AN32" s="717"/>
      <c r="AO32" s="718"/>
      <c r="AP32" s="2"/>
    </row>
    <row r="33" spans="2:86" ht="12" customHeight="1">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row>
    <row r="34" spans="2:86" ht="12" customHeight="1">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row>
    <row r="35" spans="2:86" ht="12" customHeight="1">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row>
    <row r="36" spans="2:86" ht="12" customHeight="1">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row>
    <row r="37" spans="2:86" ht="12" customHeight="1">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2:86" ht="14.25" customHeight="1">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2:86" ht="12" customHeight="1">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612</v>
      </c>
    </row>
    <row r="48" spans="2:86"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8" priority="4">
      <formula>$AQ11=2</formula>
    </cfRule>
  </conditionalFormatting>
  <conditionalFormatting sqref="Y11:AF30">
    <cfRule type="expression" dxfId="77" priority="3">
      <formula>$AQ11=3</formula>
    </cfRule>
  </conditionalFormatting>
  <conditionalFormatting sqref="Y11:AJ30">
    <cfRule type="expression" dxfId="76" priority="1">
      <formula>$AQ11=4</formula>
    </cfRule>
  </conditionalFormatting>
  <conditionalFormatting sqref="AC11:AJ30">
    <cfRule type="expression" dxfId="75" priority="2">
      <formula>$AQ11=1</formula>
    </cfRule>
  </conditionalFormatting>
  <dataValidations count="2">
    <dataValidation type="list" allowBlank="1" showInputMessage="1" showErrorMessage="1" sqref="Y11:AB30" xr:uid="{F6408D80-2634-4F87-8C45-471F96D1B966}">
      <formula1>$AQ$4:$AQ$5</formula1>
    </dataValidation>
    <dataValidation type="list" allowBlank="1" showInputMessage="1" showErrorMessage="1" sqref="N11:O30 R11:T30" xr:uid="{99B07A03-B241-4B3D-980E-1A17C2F187B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C3764-1062-4525-9675-5B84339C5BCD}">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1:111"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1:111"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1:111"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1:111"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1</v>
      </c>
      <c r="AW5" s="661">
        <f>R7</f>
        <v>5.0999999999999996</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v>
      </c>
      <c r="CE5" s="665">
        <f t="shared" si="4"/>
        <v>0</v>
      </c>
      <c r="CF5" s="665">
        <f t="shared" si="4"/>
        <v>0</v>
      </c>
      <c r="CG5" s="665">
        <f t="shared" si="4"/>
        <v>0</v>
      </c>
      <c r="CH5" s="665">
        <f t="shared" si="4"/>
        <v>0</v>
      </c>
    </row>
    <row r="6" spans="1:111"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580</v>
      </c>
      <c r="L7" s="676"/>
      <c r="M7" s="677"/>
      <c r="N7" s="678">
        <v>1</v>
      </c>
      <c r="O7" s="679"/>
      <c r="P7" s="675" t="s">
        <v>581</v>
      </c>
      <c r="Q7" s="677"/>
      <c r="R7" s="680">
        <v>5.0999999999999996</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1:111"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1:111"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0</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4" priority="4">
      <formula>$AQ11=2</formula>
    </cfRule>
  </conditionalFormatting>
  <conditionalFormatting sqref="Y11:AF30">
    <cfRule type="expression" dxfId="73" priority="3">
      <formula>$AQ11=3</formula>
    </cfRule>
  </conditionalFormatting>
  <conditionalFormatting sqref="Y11:AJ30">
    <cfRule type="expression" dxfId="72" priority="1">
      <formula>$AQ11=4</formula>
    </cfRule>
  </conditionalFormatting>
  <conditionalFormatting sqref="AC11:AJ30">
    <cfRule type="expression" dxfId="71" priority="2">
      <formula>$AQ11=1</formula>
    </cfRule>
  </conditionalFormatting>
  <dataValidations count="2">
    <dataValidation type="list" allowBlank="1" showInputMessage="1" showErrorMessage="1" sqref="N11:O30 R11:T30" xr:uid="{5F155BBB-46F3-4397-8885-724710AA37C5}">
      <formula1>INDIRECT(L11)</formula1>
    </dataValidation>
    <dataValidation type="list" allowBlank="1" showInputMessage="1" showErrorMessage="1" sqref="Y11:AB30" xr:uid="{D3311F3A-065F-47C6-8960-BA0E81A4D3C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61AAD-40FB-417E-8E64-1A4D928723F2}">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1:111"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1:111"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1:111"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1:111"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2</v>
      </c>
      <c r="AW5" s="661">
        <f>R7</f>
        <v>10.3</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v>
      </c>
      <c r="CE5" s="665">
        <f t="shared" si="4"/>
        <v>0</v>
      </c>
      <c r="CF5" s="665">
        <f t="shared" si="4"/>
        <v>0</v>
      </c>
      <c r="CG5" s="665">
        <f t="shared" si="4"/>
        <v>0</v>
      </c>
      <c r="CH5" s="665">
        <f t="shared" si="4"/>
        <v>0</v>
      </c>
    </row>
    <row r="6" spans="1:111"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580</v>
      </c>
      <c r="L7" s="676"/>
      <c r="M7" s="677"/>
      <c r="N7" s="678">
        <v>2</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1:111"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0</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0" priority="4">
      <formula>$AQ11=2</formula>
    </cfRule>
  </conditionalFormatting>
  <conditionalFormatting sqref="Y11:AF30">
    <cfRule type="expression" dxfId="69" priority="3">
      <formula>$AQ11=3</formula>
    </cfRule>
  </conditionalFormatting>
  <conditionalFormatting sqref="Y11:AJ30">
    <cfRule type="expression" dxfId="68" priority="1">
      <formula>$AQ11=4</formula>
    </cfRule>
  </conditionalFormatting>
  <conditionalFormatting sqref="AC11:AJ30">
    <cfRule type="expression" dxfId="67" priority="2">
      <formula>$AQ11=1</formula>
    </cfRule>
  </conditionalFormatting>
  <dataValidations count="2">
    <dataValidation type="list" allowBlank="1" showInputMessage="1" showErrorMessage="1" sqref="N11:O30 R11:T30" xr:uid="{DE709F56-062E-408C-9BC8-5BC77A9686BA}">
      <formula1>INDIRECT(L11)</formula1>
    </dataValidation>
    <dataValidation type="list" allowBlank="1" showInputMessage="1" showErrorMessage="1" sqref="Y11:AB30" xr:uid="{BC8B91C5-E8AE-4F07-8230-F82D83DF1B5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F0540-C839-4C7E-981A-ABBBA6DBAA63}">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2:86"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2:86"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2:86"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2:86"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3</v>
      </c>
      <c r="AW5" s="661">
        <f>R7</f>
        <v>10.3</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0.01</v>
      </c>
      <c r="CE5" s="665">
        <f t="shared" si="4"/>
        <v>0</v>
      </c>
      <c r="CF5" s="665">
        <f t="shared" si="4"/>
        <v>0</v>
      </c>
      <c r="CG5" s="665">
        <f t="shared" si="4"/>
        <v>0</v>
      </c>
      <c r="CH5" s="665">
        <f t="shared" si="4"/>
        <v>0</v>
      </c>
    </row>
    <row r="6" spans="2:86"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580</v>
      </c>
      <c r="L7" s="676"/>
      <c r="M7" s="677"/>
      <c r="N7" s="678">
        <v>3</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2:86"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2:86" ht="12" customHeight="1">
      <c r="B11" s="390"/>
      <c r="C11" s="674"/>
      <c r="D11" s="669"/>
      <c r="E11" s="669"/>
      <c r="F11" s="669"/>
      <c r="G11" s="669"/>
      <c r="H11" s="669"/>
      <c r="I11" s="669"/>
      <c r="J11" s="670"/>
      <c r="K11" s="702">
        <v>1</v>
      </c>
      <c r="L11" s="703" t="s">
        <v>395</v>
      </c>
      <c r="M11" s="704"/>
      <c r="N11" s="703" t="s">
        <v>396</v>
      </c>
      <c r="O11" s="704"/>
      <c r="P11" s="703" t="s">
        <v>397</v>
      </c>
      <c r="Q11" s="704"/>
      <c r="R11" s="705" t="s">
        <v>398</v>
      </c>
      <c r="S11" s="705"/>
      <c r="T11" s="705"/>
      <c r="U11" s="703" t="s">
        <v>324</v>
      </c>
      <c r="V11" s="704"/>
      <c r="W11" s="703" t="s">
        <v>291</v>
      </c>
      <c r="X11" s="706"/>
      <c r="Y11" s="707"/>
      <c r="Z11" s="707"/>
      <c r="AA11" s="707"/>
      <c r="AB11" s="707"/>
      <c r="AC11" s="708"/>
      <c r="AD11" s="708"/>
      <c r="AE11" s="708"/>
      <c r="AF11" s="708"/>
      <c r="AG11" s="708"/>
      <c r="AH11" s="708"/>
      <c r="AI11" s="708"/>
      <c r="AJ11" s="708"/>
      <c r="AK11" s="709" t="s">
        <v>618</v>
      </c>
      <c r="AL11" s="710"/>
      <c r="AM11" s="710"/>
      <c r="AN11" s="711"/>
      <c r="AO11" s="712"/>
      <c r="AP11" s="2"/>
      <c r="AQ11" s="713">
        <f>IF(P11="外力",1,IF(P11="材質劣化",2,IF(P11="漏水",3,4)))</f>
        <v>2</v>
      </c>
    </row>
    <row r="12" spans="2:86" ht="12" customHeight="1">
      <c r="B12" s="390"/>
      <c r="C12" s="674"/>
      <c r="D12" s="669"/>
      <c r="E12" s="669"/>
      <c r="F12" s="669"/>
      <c r="G12" s="669"/>
      <c r="H12" s="669"/>
      <c r="I12" s="669"/>
      <c r="J12" s="670"/>
      <c r="K12" s="702">
        <v>2</v>
      </c>
      <c r="L12" s="703" t="s">
        <v>395</v>
      </c>
      <c r="M12" s="704"/>
      <c r="N12" s="703" t="s">
        <v>396</v>
      </c>
      <c r="O12" s="704"/>
      <c r="P12" s="703" t="s">
        <v>397</v>
      </c>
      <c r="Q12" s="704"/>
      <c r="R12" s="705" t="s">
        <v>398</v>
      </c>
      <c r="S12" s="705"/>
      <c r="T12" s="705"/>
      <c r="U12" s="703" t="s">
        <v>324</v>
      </c>
      <c r="V12" s="704"/>
      <c r="W12" s="703" t="s">
        <v>291</v>
      </c>
      <c r="X12" s="706"/>
      <c r="Y12" s="707"/>
      <c r="Z12" s="707"/>
      <c r="AA12" s="707"/>
      <c r="AB12" s="707"/>
      <c r="AC12" s="708"/>
      <c r="AD12" s="708"/>
      <c r="AE12" s="708"/>
      <c r="AF12" s="708"/>
      <c r="AG12" s="708"/>
      <c r="AH12" s="708"/>
      <c r="AI12" s="708"/>
      <c r="AJ12" s="708"/>
      <c r="AK12" s="709" t="s">
        <v>618</v>
      </c>
      <c r="AL12" s="710"/>
      <c r="AM12" s="710"/>
      <c r="AN12" s="711"/>
      <c r="AO12" s="712"/>
      <c r="AP12" s="2"/>
      <c r="AQ12" s="713">
        <f t="shared" ref="AQ12:AQ30" si="5">IF(P12="外力",1,IF(P12="材質劣化",2,IF(P12="漏水",3,4)))</f>
        <v>2</v>
      </c>
    </row>
    <row r="13" spans="2:86" ht="12" customHeight="1">
      <c r="B13" s="390"/>
      <c r="C13" s="674"/>
      <c r="D13" s="669"/>
      <c r="E13" s="669"/>
      <c r="F13" s="669"/>
      <c r="G13" s="669"/>
      <c r="H13" s="669"/>
      <c r="I13" s="669"/>
      <c r="J13" s="670"/>
      <c r="K13" s="702">
        <v>3</v>
      </c>
      <c r="L13" s="703" t="s">
        <v>395</v>
      </c>
      <c r="M13" s="704"/>
      <c r="N13" s="703" t="s">
        <v>406</v>
      </c>
      <c r="O13" s="704"/>
      <c r="P13" s="703" t="s">
        <v>397</v>
      </c>
      <c r="Q13" s="704"/>
      <c r="R13" s="705" t="s">
        <v>407</v>
      </c>
      <c r="S13" s="705"/>
      <c r="T13" s="705"/>
      <c r="U13" s="703" t="s">
        <v>324</v>
      </c>
      <c r="V13" s="704"/>
      <c r="W13" s="703" t="s">
        <v>291</v>
      </c>
      <c r="X13" s="706"/>
      <c r="Y13" s="707"/>
      <c r="Z13" s="707"/>
      <c r="AA13" s="707"/>
      <c r="AB13" s="707"/>
      <c r="AC13" s="708"/>
      <c r="AD13" s="708"/>
      <c r="AE13" s="708"/>
      <c r="AF13" s="708">
        <v>0.01</v>
      </c>
      <c r="AG13" s="708"/>
      <c r="AH13" s="708"/>
      <c r="AI13" s="708"/>
      <c r="AJ13" s="708"/>
      <c r="AK13" s="709"/>
      <c r="AL13" s="710"/>
      <c r="AM13" s="710"/>
      <c r="AN13" s="711"/>
      <c r="AO13" s="712"/>
      <c r="AP13" s="2"/>
      <c r="AQ13" s="713">
        <f t="shared" si="5"/>
        <v>2</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row>
    <row r="17" spans="1:111"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row>
    <row r="18" spans="1:111"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row>
    <row r="19" spans="1:111"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row>
    <row r="20" spans="1:111"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0.01</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1</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1:111"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6" priority="4">
      <formula>$AQ11=2</formula>
    </cfRule>
  </conditionalFormatting>
  <conditionalFormatting sqref="Y11:AF30">
    <cfRule type="expression" dxfId="65" priority="3">
      <formula>$AQ11=3</formula>
    </cfRule>
  </conditionalFormatting>
  <conditionalFormatting sqref="Y11:AJ30">
    <cfRule type="expression" dxfId="64" priority="1">
      <formula>$AQ11=4</formula>
    </cfRule>
  </conditionalFormatting>
  <conditionalFormatting sqref="AC11:AJ30">
    <cfRule type="expression" dxfId="63" priority="2">
      <formula>$AQ11=1</formula>
    </cfRule>
  </conditionalFormatting>
  <dataValidations count="2">
    <dataValidation type="list" allowBlank="1" showInputMessage="1" showErrorMessage="1" sqref="N11:O30 R11:T30" xr:uid="{96D338CA-0B7B-427D-B9A6-AD1EDACC3BB1}">
      <formula1>INDIRECT(L11)</formula1>
    </dataValidation>
    <dataValidation type="list" allowBlank="1" showInputMessage="1" showErrorMessage="1" sqref="Y11:AB30" xr:uid="{918C846C-97B1-4201-899E-FD331571E4E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15A04-6E9B-4FBE-8582-F930C36EBBA2}">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2:86"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2:86"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2:86"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2:86"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4</v>
      </c>
      <c r="AW5" s="661">
        <f>R7</f>
        <v>10.3</v>
      </c>
      <c r="AX5" s="662">
        <f>+Y32</f>
        <v>0</v>
      </c>
      <c r="AY5" s="662">
        <f>+Z32</f>
        <v>0</v>
      </c>
      <c r="AZ5" s="662">
        <f>+AA32</f>
        <v>0</v>
      </c>
      <c r="BA5" s="662">
        <f t="shared" ref="BA5" si="0">+AB32</f>
        <v>0</v>
      </c>
      <c r="BB5" s="662">
        <f>+AC32</f>
        <v>0</v>
      </c>
      <c r="BC5" s="662">
        <f t="shared" ref="BC5:BI5" si="1">+AD32</f>
        <v>0</v>
      </c>
      <c r="BD5" s="662">
        <f t="shared" si="1"/>
        <v>1</v>
      </c>
      <c r="BE5" s="662">
        <f t="shared" si="1"/>
        <v>1</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2</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0.01</v>
      </c>
      <c r="CD5" s="665">
        <f t="shared" si="4"/>
        <v>0.02</v>
      </c>
      <c r="CE5" s="665">
        <f t="shared" si="4"/>
        <v>0</v>
      </c>
      <c r="CF5" s="665">
        <f t="shared" si="4"/>
        <v>0</v>
      </c>
      <c r="CG5" s="665">
        <f t="shared" si="4"/>
        <v>0</v>
      </c>
      <c r="CH5" s="665">
        <f t="shared" si="4"/>
        <v>0</v>
      </c>
    </row>
    <row r="6" spans="2:86"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580</v>
      </c>
      <c r="L7" s="676"/>
      <c r="M7" s="677"/>
      <c r="N7" s="678">
        <v>4</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2:86"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2:86" ht="12" customHeight="1">
      <c r="B11" s="390"/>
      <c r="C11" s="674"/>
      <c r="D11" s="669"/>
      <c r="E11" s="669"/>
      <c r="F11" s="669"/>
      <c r="G11" s="669"/>
      <c r="H11" s="669"/>
      <c r="I11" s="669"/>
      <c r="J11" s="670"/>
      <c r="K11" s="702">
        <v>1</v>
      </c>
      <c r="L11" s="703" t="s">
        <v>395</v>
      </c>
      <c r="M11" s="704"/>
      <c r="N11" s="703" t="s">
        <v>413</v>
      </c>
      <c r="O11" s="704"/>
      <c r="P11" s="703" t="s">
        <v>397</v>
      </c>
      <c r="Q11" s="704"/>
      <c r="R11" s="705" t="s">
        <v>398</v>
      </c>
      <c r="S11" s="705"/>
      <c r="T11" s="705"/>
      <c r="U11" s="703" t="s">
        <v>324</v>
      </c>
      <c r="V11" s="704"/>
      <c r="W11" s="703" t="s">
        <v>291</v>
      </c>
      <c r="X11" s="706"/>
      <c r="Y11" s="707"/>
      <c r="Z11" s="707"/>
      <c r="AA11" s="707"/>
      <c r="AB11" s="707"/>
      <c r="AC11" s="708"/>
      <c r="AD11" s="708"/>
      <c r="AE11" s="708"/>
      <c r="AF11" s="708">
        <v>0.02</v>
      </c>
      <c r="AG11" s="708"/>
      <c r="AH11" s="708"/>
      <c r="AI11" s="708"/>
      <c r="AJ11" s="708"/>
      <c r="AK11" s="709"/>
      <c r="AL11" s="710"/>
      <c r="AM11" s="710"/>
      <c r="AN11" s="711"/>
      <c r="AO11" s="712"/>
      <c r="AP11" s="2"/>
      <c r="AQ11" s="713">
        <f>IF(P11="外力",1,IF(P11="材質劣化",2,IF(P11="漏水",3,4)))</f>
        <v>2</v>
      </c>
    </row>
    <row r="12" spans="2:86" ht="12" customHeight="1">
      <c r="B12" s="390"/>
      <c r="C12" s="674"/>
      <c r="D12" s="669"/>
      <c r="E12" s="669"/>
      <c r="F12" s="669"/>
      <c r="G12" s="669"/>
      <c r="H12" s="669"/>
      <c r="I12" s="669"/>
      <c r="J12" s="670"/>
      <c r="K12" s="702">
        <v>2</v>
      </c>
      <c r="L12" s="703" t="s">
        <v>395</v>
      </c>
      <c r="M12" s="704"/>
      <c r="N12" s="703" t="s">
        <v>396</v>
      </c>
      <c r="O12" s="704"/>
      <c r="P12" s="703" t="s">
        <v>397</v>
      </c>
      <c r="Q12" s="704"/>
      <c r="R12" s="705" t="s">
        <v>398</v>
      </c>
      <c r="S12" s="705"/>
      <c r="T12" s="705"/>
      <c r="U12" s="703" t="s">
        <v>324</v>
      </c>
      <c r="V12" s="704"/>
      <c r="W12" s="703" t="s">
        <v>291</v>
      </c>
      <c r="X12" s="706"/>
      <c r="Y12" s="707"/>
      <c r="Z12" s="707"/>
      <c r="AA12" s="707"/>
      <c r="AB12" s="707"/>
      <c r="AC12" s="708"/>
      <c r="AD12" s="708"/>
      <c r="AE12" s="708"/>
      <c r="AF12" s="708"/>
      <c r="AG12" s="708"/>
      <c r="AH12" s="708"/>
      <c r="AI12" s="708"/>
      <c r="AJ12" s="708"/>
      <c r="AK12" s="709" t="s">
        <v>618</v>
      </c>
      <c r="AL12" s="710"/>
      <c r="AM12" s="710"/>
      <c r="AN12" s="711"/>
      <c r="AO12" s="712"/>
      <c r="AP12" s="2"/>
      <c r="AQ12" s="713">
        <f t="shared" ref="AQ12:AQ30" si="5">IF(P12="外力",1,IF(P12="材質劣化",2,IF(P12="漏水",3,4)))</f>
        <v>2</v>
      </c>
    </row>
    <row r="13" spans="2:86" ht="12" customHeight="1">
      <c r="B13" s="390"/>
      <c r="C13" s="674"/>
      <c r="D13" s="669"/>
      <c r="E13" s="669"/>
      <c r="F13" s="669"/>
      <c r="G13" s="669"/>
      <c r="H13" s="669"/>
      <c r="I13" s="669"/>
      <c r="J13" s="670"/>
      <c r="K13" s="702">
        <v>3</v>
      </c>
      <c r="L13" s="703" t="s">
        <v>395</v>
      </c>
      <c r="M13" s="704"/>
      <c r="N13" s="703" t="s">
        <v>396</v>
      </c>
      <c r="O13" s="704"/>
      <c r="P13" s="703" t="s">
        <v>397</v>
      </c>
      <c r="Q13" s="704"/>
      <c r="R13" s="705" t="s">
        <v>398</v>
      </c>
      <c r="S13" s="705"/>
      <c r="T13" s="705"/>
      <c r="U13" s="703" t="s">
        <v>324</v>
      </c>
      <c r="V13" s="704"/>
      <c r="W13" s="703" t="s">
        <v>291</v>
      </c>
      <c r="X13" s="706"/>
      <c r="Y13" s="707"/>
      <c r="Z13" s="707"/>
      <c r="AA13" s="707"/>
      <c r="AB13" s="707"/>
      <c r="AC13" s="708"/>
      <c r="AD13" s="708"/>
      <c r="AE13" s="708">
        <v>0.01</v>
      </c>
      <c r="AF13" s="708"/>
      <c r="AG13" s="708"/>
      <c r="AH13" s="708"/>
      <c r="AI13" s="708"/>
      <c r="AJ13" s="708"/>
      <c r="AK13" s="709"/>
      <c r="AL13" s="710"/>
      <c r="AM13" s="710"/>
      <c r="AN13" s="711"/>
      <c r="AO13" s="712"/>
      <c r="AP13" s="2"/>
      <c r="AQ13" s="713">
        <f t="shared" si="5"/>
        <v>2</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0.01</v>
      </c>
      <c r="AF31" s="714">
        <f t="shared" si="6"/>
        <v>0.02</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1</v>
      </c>
      <c r="AF32" s="715">
        <f t="shared" si="7"/>
        <v>1</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Ⅱa</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row>
    <row r="34" spans="2:86" ht="12" customHeight="1">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row>
    <row r="35" spans="2:86" ht="12" customHeight="1">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2</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2</v>
      </c>
      <c r="AT35" s="729"/>
    </row>
    <row r="36" spans="2:86" ht="12" customHeight="1">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row>
    <row r="37" spans="2:86" ht="12" customHeight="1">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612</v>
      </c>
    </row>
    <row r="48" spans="2:86"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2" priority="4">
      <formula>$AQ11=2</formula>
    </cfRule>
  </conditionalFormatting>
  <conditionalFormatting sqref="Y11:AF30">
    <cfRule type="expression" dxfId="61" priority="3">
      <formula>$AQ11=3</formula>
    </cfRule>
  </conditionalFormatting>
  <conditionalFormatting sqref="Y11:AJ30">
    <cfRule type="expression" dxfId="60" priority="1">
      <formula>$AQ11=4</formula>
    </cfRule>
  </conditionalFormatting>
  <conditionalFormatting sqref="AC11:AJ30">
    <cfRule type="expression" dxfId="59" priority="2">
      <formula>$AQ11=1</formula>
    </cfRule>
  </conditionalFormatting>
  <dataValidations count="2">
    <dataValidation type="list" allowBlank="1" showInputMessage="1" showErrorMessage="1" sqref="N11:O30 R11:T30" xr:uid="{678C0501-745E-489D-8E62-E35D1C9F8230}">
      <formula1>INDIRECT(L11)</formula1>
    </dataValidation>
    <dataValidation type="list" allowBlank="1" showInputMessage="1" showErrorMessage="1" sqref="Y11:AB30" xr:uid="{2383315D-0327-4776-8A61-025C36B2672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7DF4-C6D6-4A79-A2DA-959A968AF973}">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1:111"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1:111"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1:111"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1:111"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5</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v>
      </c>
      <c r="CE5" s="665">
        <f t="shared" si="4"/>
        <v>0</v>
      </c>
      <c r="CF5" s="665">
        <f t="shared" si="4"/>
        <v>0</v>
      </c>
      <c r="CG5" s="665">
        <f t="shared" si="4"/>
        <v>0</v>
      </c>
      <c r="CH5" s="665">
        <f t="shared" si="4"/>
        <v>0</v>
      </c>
    </row>
    <row r="6" spans="1:111"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580</v>
      </c>
      <c r="L7" s="676"/>
      <c r="M7" s="677"/>
      <c r="N7" s="678">
        <v>5</v>
      </c>
      <c r="O7" s="679"/>
      <c r="P7" s="675" t="s">
        <v>581</v>
      </c>
      <c r="Q7" s="677"/>
      <c r="R7" s="680">
        <v>10.4</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1:111"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1:111" ht="12" customHeight="1">
      <c r="B11" s="390"/>
      <c r="C11" s="674"/>
      <c r="D11" s="669"/>
      <c r="E11" s="669"/>
      <c r="F11" s="669"/>
      <c r="G11" s="669"/>
      <c r="H11" s="669"/>
      <c r="I11" s="669"/>
      <c r="J11" s="670"/>
      <c r="K11" s="702">
        <v>1</v>
      </c>
      <c r="L11" s="703" t="s">
        <v>395</v>
      </c>
      <c r="M11" s="704"/>
      <c r="N11" s="703" t="s">
        <v>396</v>
      </c>
      <c r="O11" s="704"/>
      <c r="P11" s="703" t="s">
        <v>397</v>
      </c>
      <c r="Q11" s="704"/>
      <c r="R11" s="705" t="s">
        <v>398</v>
      </c>
      <c r="S11" s="705"/>
      <c r="T11" s="705"/>
      <c r="U11" s="703" t="s">
        <v>324</v>
      </c>
      <c r="V11" s="704"/>
      <c r="W11" s="703" t="s">
        <v>291</v>
      </c>
      <c r="X11" s="706"/>
      <c r="Y11" s="707"/>
      <c r="Z11" s="707"/>
      <c r="AA11" s="707"/>
      <c r="AB11" s="707"/>
      <c r="AC11" s="708"/>
      <c r="AD11" s="708"/>
      <c r="AE11" s="708"/>
      <c r="AF11" s="708"/>
      <c r="AG11" s="708"/>
      <c r="AH11" s="708"/>
      <c r="AI11" s="708"/>
      <c r="AJ11" s="708"/>
      <c r="AK11" s="709" t="s">
        <v>618</v>
      </c>
      <c r="AL11" s="710"/>
      <c r="AM11" s="710"/>
      <c r="AN11" s="711"/>
      <c r="AO11" s="712"/>
      <c r="AP11" s="2"/>
      <c r="AQ11" s="713">
        <f>IF(P11="外力",1,IF(P11="材質劣化",2,IF(P11="漏水",3,4)))</f>
        <v>2</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0</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8" priority="4">
      <formula>$AQ11=2</formula>
    </cfRule>
  </conditionalFormatting>
  <conditionalFormatting sqref="Y11:AF30">
    <cfRule type="expression" dxfId="57" priority="3">
      <formula>$AQ11=3</formula>
    </cfRule>
  </conditionalFormatting>
  <conditionalFormatting sqref="Y11:AJ30">
    <cfRule type="expression" dxfId="56" priority="1">
      <formula>$AQ11=4</formula>
    </cfRule>
  </conditionalFormatting>
  <conditionalFormatting sqref="AC11:AJ30">
    <cfRule type="expression" dxfId="55" priority="2">
      <formula>$AQ11=1</formula>
    </cfRule>
  </conditionalFormatting>
  <dataValidations count="2">
    <dataValidation type="list" allowBlank="1" showInputMessage="1" showErrorMessage="1" sqref="N11:O30 R11:T30" xr:uid="{2FCD1DEC-6606-4F87-80D1-1438DAE461A9}">
      <formula1>INDIRECT(L11)</formula1>
    </dataValidation>
    <dataValidation type="list" allowBlank="1" showInputMessage="1" showErrorMessage="1" sqref="Y11:AB30" xr:uid="{F952B1F0-CC9C-4B57-9C54-ADCDEA474E4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02DEE-DA3B-4C64-9B2E-E76404D277F7}">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1:111"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1:111"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1:111"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1:111"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6</v>
      </c>
      <c r="AW5" s="661">
        <f>R7</f>
        <v>10.3</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v>
      </c>
      <c r="CE5" s="665">
        <f t="shared" si="4"/>
        <v>0</v>
      </c>
      <c r="CF5" s="665">
        <f t="shared" si="4"/>
        <v>0</v>
      </c>
      <c r="CG5" s="665">
        <f t="shared" si="4"/>
        <v>0</v>
      </c>
      <c r="CH5" s="665">
        <f t="shared" si="4"/>
        <v>0</v>
      </c>
    </row>
    <row r="6" spans="1:111"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580</v>
      </c>
      <c r="L7" s="676"/>
      <c r="M7" s="677"/>
      <c r="N7" s="678">
        <v>6</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1:111"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0</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4" priority="4">
      <formula>$AQ11=2</formula>
    </cfRule>
  </conditionalFormatting>
  <conditionalFormatting sqref="Y11:AF30">
    <cfRule type="expression" dxfId="53" priority="3">
      <formula>$AQ11=3</formula>
    </cfRule>
  </conditionalFormatting>
  <conditionalFormatting sqref="Y11:AJ30">
    <cfRule type="expression" dxfId="52" priority="1">
      <formula>$AQ11=4</formula>
    </cfRule>
  </conditionalFormatting>
  <conditionalFormatting sqref="AC11:AJ30">
    <cfRule type="expression" dxfId="51" priority="2">
      <formula>$AQ11=1</formula>
    </cfRule>
  </conditionalFormatting>
  <dataValidations count="2">
    <dataValidation type="list" allowBlank="1" showInputMessage="1" showErrorMessage="1" sqref="N11:O30 R11:T30" xr:uid="{5EB17272-8B91-4EC8-A2EA-1ED938E81BFB}">
      <formula1>INDIRECT(L11)</formula1>
    </dataValidation>
    <dataValidation type="list" allowBlank="1" showInputMessage="1" showErrorMessage="1" sqref="Y11:AB30" xr:uid="{30F05BD0-0A8A-4DA5-BD3D-4380610E131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244BE-C433-4002-83E7-5156926C82E6}">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2:86"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2:86"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2:86"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2:86"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7</v>
      </c>
      <c r="AW5" s="661">
        <f>R7</f>
        <v>10.3</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v>
      </c>
      <c r="CE5" s="665">
        <f t="shared" si="4"/>
        <v>0</v>
      </c>
      <c r="CF5" s="665">
        <f t="shared" si="4"/>
        <v>0</v>
      </c>
      <c r="CG5" s="665">
        <f t="shared" si="4"/>
        <v>0</v>
      </c>
      <c r="CH5" s="665">
        <f t="shared" si="4"/>
        <v>0</v>
      </c>
    </row>
    <row r="6" spans="2:86"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580</v>
      </c>
      <c r="L7" s="676"/>
      <c r="M7" s="677"/>
      <c r="N7" s="678">
        <v>7</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2:86"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2:86"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row>
    <row r="17" spans="1:111"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row>
    <row r="18" spans="1:111"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row>
    <row r="19" spans="1:111"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row>
    <row r="20" spans="1:111"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0</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1:111"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0" priority="4">
      <formula>$AQ11=2</formula>
    </cfRule>
  </conditionalFormatting>
  <conditionalFormatting sqref="Y11:AF30">
    <cfRule type="expression" dxfId="49" priority="3">
      <formula>$AQ11=3</formula>
    </cfRule>
  </conditionalFormatting>
  <conditionalFormatting sqref="Y11:AJ30">
    <cfRule type="expression" dxfId="48" priority="1">
      <formula>$AQ11=4</formula>
    </cfRule>
  </conditionalFormatting>
  <conditionalFormatting sqref="AC11:AJ30">
    <cfRule type="expression" dxfId="47" priority="2">
      <formula>$AQ11=1</formula>
    </cfRule>
  </conditionalFormatting>
  <dataValidations count="2">
    <dataValidation type="list" allowBlank="1" showInputMessage="1" showErrorMessage="1" sqref="N11:O30 R11:T30" xr:uid="{9D307865-317B-42CE-9AFB-3854426B866E}">
      <formula1>INDIRECT(L11)</formula1>
    </dataValidation>
    <dataValidation type="list" allowBlank="1" showInputMessage="1" showErrorMessage="1" sqref="Y11:AB30" xr:uid="{82DAB0EA-9B8C-41E7-96ED-4B94B79F23A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36B8E-1FCA-42EC-9FB2-4853B97A66DE}">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2:86"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2:86"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2:86"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2:86"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8</v>
      </c>
      <c r="AW5" s="661">
        <f>R7</f>
        <v>10.3</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v>
      </c>
      <c r="CE5" s="665">
        <f t="shared" si="4"/>
        <v>0</v>
      </c>
      <c r="CF5" s="665">
        <f t="shared" si="4"/>
        <v>0</v>
      </c>
      <c r="CG5" s="665">
        <f t="shared" si="4"/>
        <v>0</v>
      </c>
      <c r="CH5" s="665">
        <f t="shared" si="4"/>
        <v>0</v>
      </c>
    </row>
    <row r="6" spans="2:86"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580</v>
      </c>
      <c r="L7" s="676"/>
      <c r="M7" s="677"/>
      <c r="N7" s="678">
        <v>8</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2:86"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2:86"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0</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row>
    <row r="34" spans="2:86" ht="12" customHeight="1">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row>
    <row r="35" spans="2:86" ht="12" customHeight="1">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row>
    <row r="36" spans="2:86" ht="12" customHeight="1">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row>
    <row r="37" spans="2:86" ht="12" customHeight="1">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612</v>
      </c>
    </row>
    <row r="48" spans="2:86"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6" priority="4">
      <formula>$AQ11=2</formula>
    </cfRule>
  </conditionalFormatting>
  <conditionalFormatting sqref="Y11:AF30">
    <cfRule type="expression" dxfId="45" priority="3">
      <formula>$AQ11=3</formula>
    </cfRule>
  </conditionalFormatting>
  <conditionalFormatting sqref="Y11:AJ30">
    <cfRule type="expression" dxfId="44" priority="1">
      <formula>$AQ11=4</formula>
    </cfRule>
  </conditionalFormatting>
  <conditionalFormatting sqref="AC11:AJ30">
    <cfRule type="expression" dxfId="43" priority="2">
      <formula>$AQ11=1</formula>
    </cfRule>
  </conditionalFormatting>
  <dataValidations count="2">
    <dataValidation type="list" allowBlank="1" showInputMessage="1" showErrorMessage="1" sqref="N11:O30 R11:T30" xr:uid="{E1680791-46AF-4618-AF6C-CE56F1BCF879}">
      <formula1>INDIRECT(L11)</formula1>
    </dataValidation>
    <dataValidation type="list" allowBlank="1" showInputMessage="1" showErrorMessage="1" sqref="Y11:AB30" xr:uid="{22A3BA19-86CF-4077-A383-C0712CB6224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B8448-99C7-4554-9E8B-5AF52953FF76}">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1:111"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1:111"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1:111"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1:111"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9</v>
      </c>
      <c r="AW5" s="661">
        <f>R7</f>
        <v>10.3</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v>
      </c>
      <c r="CE5" s="665">
        <f t="shared" si="4"/>
        <v>0</v>
      </c>
      <c r="CF5" s="665">
        <f t="shared" si="4"/>
        <v>0</v>
      </c>
      <c r="CG5" s="665">
        <f t="shared" si="4"/>
        <v>0</v>
      </c>
      <c r="CH5" s="665">
        <f t="shared" si="4"/>
        <v>0</v>
      </c>
    </row>
    <row r="6" spans="1:111"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580</v>
      </c>
      <c r="L7" s="676"/>
      <c r="M7" s="677"/>
      <c r="N7" s="678">
        <v>9</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1:111"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1:111" ht="12" customHeight="1">
      <c r="B11" s="390"/>
      <c r="C11" s="674"/>
      <c r="D11" s="669"/>
      <c r="E11" s="669"/>
      <c r="F11" s="669"/>
      <c r="G11" s="669"/>
      <c r="H11" s="669"/>
      <c r="I11" s="669"/>
      <c r="J11" s="670"/>
      <c r="K11" s="702">
        <v>1</v>
      </c>
      <c r="L11" s="703" t="s">
        <v>395</v>
      </c>
      <c r="M11" s="704"/>
      <c r="N11" s="703" t="s">
        <v>396</v>
      </c>
      <c r="O11" s="704"/>
      <c r="P11" s="703" t="s">
        <v>397</v>
      </c>
      <c r="Q11" s="704"/>
      <c r="R11" s="705" t="s">
        <v>398</v>
      </c>
      <c r="S11" s="705"/>
      <c r="T11" s="705"/>
      <c r="U11" s="703" t="s">
        <v>324</v>
      </c>
      <c r="V11" s="704"/>
      <c r="W11" s="703" t="s">
        <v>291</v>
      </c>
      <c r="X11" s="706"/>
      <c r="Y11" s="707"/>
      <c r="Z11" s="707"/>
      <c r="AA11" s="707"/>
      <c r="AB11" s="707"/>
      <c r="AC11" s="708"/>
      <c r="AD11" s="708"/>
      <c r="AE11" s="708"/>
      <c r="AF11" s="708"/>
      <c r="AG11" s="708"/>
      <c r="AH11" s="708"/>
      <c r="AI11" s="708"/>
      <c r="AJ11" s="708"/>
      <c r="AK11" s="709" t="s">
        <v>618</v>
      </c>
      <c r="AL11" s="710"/>
      <c r="AM11" s="710"/>
      <c r="AN11" s="711"/>
      <c r="AO11" s="712"/>
      <c r="AP11" s="2"/>
      <c r="AQ11" s="713">
        <f>IF(P11="外力",1,IF(P11="材質劣化",2,IF(P11="漏水",3,4)))</f>
        <v>2</v>
      </c>
    </row>
    <row r="12" spans="1:111" ht="12" customHeight="1">
      <c r="B12" s="390"/>
      <c r="C12" s="674"/>
      <c r="D12" s="669"/>
      <c r="E12" s="669"/>
      <c r="F12" s="669"/>
      <c r="G12" s="669"/>
      <c r="H12" s="669"/>
      <c r="I12" s="669"/>
      <c r="J12" s="670"/>
      <c r="K12" s="702">
        <v>2</v>
      </c>
      <c r="L12" s="703" t="s">
        <v>395</v>
      </c>
      <c r="M12" s="704"/>
      <c r="N12" s="703" t="s">
        <v>396</v>
      </c>
      <c r="O12" s="704"/>
      <c r="P12" s="703" t="s">
        <v>397</v>
      </c>
      <c r="Q12" s="704"/>
      <c r="R12" s="705" t="s">
        <v>398</v>
      </c>
      <c r="S12" s="705"/>
      <c r="T12" s="705"/>
      <c r="U12" s="703" t="s">
        <v>324</v>
      </c>
      <c r="V12" s="704"/>
      <c r="W12" s="703" t="s">
        <v>291</v>
      </c>
      <c r="X12" s="706"/>
      <c r="Y12" s="707"/>
      <c r="Z12" s="707"/>
      <c r="AA12" s="707"/>
      <c r="AB12" s="707"/>
      <c r="AC12" s="708"/>
      <c r="AD12" s="708"/>
      <c r="AE12" s="708"/>
      <c r="AF12" s="708"/>
      <c r="AG12" s="708"/>
      <c r="AH12" s="708"/>
      <c r="AI12" s="708"/>
      <c r="AJ12" s="708"/>
      <c r="AK12" s="709" t="s">
        <v>618</v>
      </c>
      <c r="AL12" s="710"/>
      <c r="AM12" s="710"/>
      <c r="AN12" s="711"/>
      <c r="AO12" s="712"/>
      <c r="AP12" s="2"/>
      <c r="AQ12" s="713">
        <f t="shared" ref="AQ12:AQ30" si="5">IF(P12="外力",1,IF(P12="材質劣化",2,IF(P12="漏水",3,4)))</f>
        <v>2</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0</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2" priority="4">
      <formula>$AQ11=2</formula>
    </cfRule>
  </conditionalFormatting>
  <conditionalFormatting sqref="Y11:AF30">
    <cfRule type="expression" dxfId="41" priority="3">
      <formula>$AQ11=3</formula>
    </cfRule>
  </conditionalFormatting>
  <conditionalFormatting sqref="Y11:AJ30">
    <cfRule type="expression" dxfId="40" priority="1">
      <formula>$AQ11=4</formula>
    </cfRule>
  </conditionalFormatting>
  <conditionalFormatting sqref="AC11:AJ30">
    <cfRule type="expression" dxfId="39" priority="2">
      <formula>$AQ11=1</formula>
    </cfRule>
  </conditionalFormatting>
  <dataValidations count="2">
    <dataValidation type="list" allowBlank="1" showInputMessage="1" showErrorMessage="1" sqref="N11:O30 R11:T30" xr:uid="{81EA3B07-3EBE-4CE1-9E42-749D15FA1074}">
      <formula1>INDIRECT(L11)</formula1>
    </dataValidation>
    <dataValidation type="list" allowBlank="1" showInputMessage="1" showErrorMessage="1" sqref="Y11:AB30" xr:uid="{4C9305B3-B462-400B-806E-4F2F7216D31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CEBD-69CC-4AD3-961F-FCEA96ABBF17}">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1:111"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1:111"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1:111"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1:111"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10</v>
      </c>
      <c r="AW5" s="661">
        <f>R7</f>
        <v>10.3</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v>
      </c>
      <c r="CE5" s="665">
        <f t="shared" si="4"/>
        <v>0</v>
      </c>
      <c r="CF5" s="665">
        <f t="shared" si="4"/>
        <v>0</v>
      </c>
      <c r="CG5" s="665">
        <f t="shared" si="4"/>
        <v>0</v>
      </c>
      <c r="CH5" s="665">
        <f t="shared" si="4"/>
        <v>0</v>
      </c>
    </row>
    <row r="6" spans="1:111"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580</v>
      </c>
      <c r="L7" s="676"/>
      <c r="M7" s="677"/>
      <c r="N7" s="678">
        <v>10</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1:111"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v>1</v>
      </c>
      <c r="L11" s="703" t="s">
        <v>395</v>
      </c>
      <c r="M11" s="704"/>
      <c r="N11" s="703" t="s">
        <v>413</v>
      </c>
      <c r="O11" s="704"/>
      <c r="P11" s="703" t="s">
        <v>397</v>
      </c>
      <c r="Q11" s="704"/>
      <c r="R11" s="705" t="s">
        <v>398</v>
      </c>
      <c r="S11" s="705"/>
      <c r="T11" s="705"/>
      <c r="U11" s="703" t="s">
        <v>324</v>
      </c>
      <c r="V11" s="704"/>
      <c r="W11" s="703" t="s">
        <v>291</v>
      </c>
      <c r="X11" s="706"/>
      <c r="Y11" s="707"/>
      <c r="Z11" s="707"/>
      <c r="AA11" s="707"/>
      <c r="AB11" s="707"/>
      <c r="AC11" s="708"/>
      <c r="AD11" s="708"/>
      <c r="AE11" s="708"/>
      <c r="AF11" s="708"/>
      <c r="AG11" s="708"/>
      <c r="AH11" s="708"/>
      <c r="AI11" s="708"/>
      <c r="AJ11" s="708"/>
      <c r="AK11" s="709" t="s">
        <v>618</v>
      </c>
      <c r="AL11" s="710"/>
      <c r="AM11" s="710"/>
      <c r="AN11" s="711"/>
      <c r="AO11" s="712"/>
      <c r="AP11" s="2"/>
      <c r="AQ11" s="713">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v>2</v>
      </c>
      <c r="L12" s="703" t="s">
        <v>395</v>
      </c>
      <c r="M12" s="704"/>
      <c r="N12" s="703" t="s">
        <v>396</v>
      </c>
      <c r="O12" s="704"/>
      <c r="P12" s="703" t="s">
        <v>397</v>
      </c>
      <c r="Q12" s="704"/>
      <c r="R12" s="705" t="s">
        <v>398</v>
      </c>
      <c r="S12" s="705"/>
      <c r="T12" s="705"/>
      <c r="U12" s="703" t="s">
        <v>324</v>
      </c>
      <c r="V12" s="704"/>
      <c r="W12" s="703" t="s">
        <v>425</v>
      </c>
      <c r="X12" s="706"/>
      <c r="Y12" s="707"/>
      <c r="Z12" s="707"/>
      <c r="AA12" s="707"/>
      <c r="AB12" s="707"/>
      <c r="AC12" s="708"/>
      <c r="AD12" s="708"/>
      <c r="AE12" s="708"/>
      <c r="AF12" s="708"/>
      <c r="AG12" s="708"/>
      <c r="AH12" s="708"/>
      <c r="AI12" s="708"/>
      <c r="AJ12" s="708"/>
      <c r="AK12" s="709" t="s">
        <v>619</v>
      </c>
      <c r="AL12" s="710"/>
      <c r="AM12" s="710"/>
      <c r="AN12" s="711"/>
      <c r="AO12" s="712"/>
      <c r="AP12" s="2"/>
      <c r="AQ12" s="713">
        <f t="shared" ref="AQ12:AQ30" si="5">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v>3</v>
      </c>
      <c r="L13" s="703" t="s">
        <v>395</v>
      </c>
      <c r="M13" s="704"/>
      <c r="N13" s="703" t="s">
        <v>396</v>
      </c>
      <c r="O13" s="704"/>
      <c r="P13" s="703" t="s">
        <v>397</v>
      </c>
      <c r="Q13" s="704"/>
      <c r="R13" s="705" t="s">
        <v>398</v>
      </c>
      <c r="S13" s="705"/>
      <c r="T13" s="705"/>
      <c r="U13" s="703" t="s">
        <v>291</v>
      </c>
      <c r="V13" s="704"/>
      <c r="W13" s="703" t="s">
        <v>291</v>
      </c>
      <c r="X13" s="706"/>
      <c r="Y13" s="707"/>
      <c r="Z13" s="707"/>
      <c r="AA13" s="707"/>
      <c r="AB13" s="707"/>
      <c r="AC13" s="708"/>
      <c r="AD13" s="708"/>
      <c r="AE13" s="708"/>
      <c r="AF13" s="708"/>
      <c r="AG13" s="708"/>
      <c r="AH13" s="708"/>
      <c r="AI13" s="708"/>
      <c r="AJ13" s="708"/>
      <c r="AK13" s="709" t="s">
        <v>618</v>
      </c>
      <c r="AL13" s="710"/>
      <c r="AM13" s="710"/>
      <c r="AN13" s="711"/>
      <c r="AO13" s="712"/>
      <c r="AP13" s="2"/>
      <c r="AQ13" s="713">
        <f t="shared" si="5"/>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v>4</v>
      </c>
      <c r="L14" s="703" t="s">
        <v>395</v>
      </c>
      <c r="M14" s="704"/>
      <c r="N14" s="703" t="s">
        <v>396</v>
      </c>
      <c r="O14" s="704"/>
      <c r="P14" s="703" t="s">
        <v>397</v>
      </c>
      <c r="Q14" s="704"/>
      <c r="R14" s="705" t="s">
        <v>398</v>
      </c>
      <c r="S14" s="705"/>
      <c r="T14" s="705"/>
      <c r="U14" s="703" t="s">
        <v>291</v>
      </c>
      <c r="V14" s="704"/>
      <c r="W14" s="703" t="s">
        <v>291</v>
      </c>
      <c r="X14" s="706"/>
      <c r="Y14" s="707"/>
      <c r="Z14" s="707"/>
      <c r="AA14" s="707"/>
      <c r="AB14" s="707"/>
      <c r="AC14" s="708"/>
      <c r="AD14" s="708"/>
      <c r="AE14" s="708"/>
      <c r="AF14" s="708"/>
      <c r="AG14" s="708"/>
      <c r="AH14" s="708"/>
      <c r="AI14" s="708"/>
      <c r="AJ14" s="708"/>
      <c r="AK14" s="709" t="s">
        <v>618</v>
      </c>
      <c r="AL14" s="710"/>
      <c r="AM14" s="710"/>
      <c r="AN14" s="711"/>
      <c r="AO14" s="712"/>
      <c r="AP14" s="2"/>
      <c r="AQ14" s="713">
        <f t="shared" si="5"/>
        <v>2</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0</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8" priority="4">
      <formula>$AQ11=2</formula>
    </cfRule>
  </conditionalFormatting>
  <conditionalFormatting sqref="Y11:AF30">
    <cfRule type="expression" dxfId="37" priority="3">
      <formula>$AQ11=3</formula>
    </cfRule>
  </conditionalFormatting>
  <conditionalFormatting sqref="Y11:AJ30">
    <cfRule type="expression" dxfId="36" priority="1">
      <formula>$AQ11=4</formula>
    </cfRule>
  </conditionalFormatting>
  <conditionalFormatting sqref="AC11:AJ30">
    <cfRule type="expression" dxfId="35" priority="2">
      <formula>$AQ11=1</formula>
    </cfRule>
  </conditionalFormatting>
  <dataValidations count="2">
    <dataValidation type="list" allowBlank="1" showInputMessage="1" showErrorMessage="1" sqref="N11:O30 R11:T30" xr:uid="{B8B5E3C7-6C95-47F7-9213-51D76CD4227B}">
      <formula1>INDIRECT(L11)</formula1>
    </dataValidation>
    <dataValidation type="list" allowBlank="1" showInputMessage="1" showErrorMessage="1" sqref="Y11:AB30" xr:uid="{E7647642-6D07-4A41-8554-DA5137F2D64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938A7-F2EE-40CC-9C93-FA6CE4E4D569}">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2:86"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2:86"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2:86"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2:86"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11</v>
      </c>
      <c r="AW5" s="661">
        <f>R7</f>
        <v>10.3</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v>
      </c>
      <c r="CE5" s="665">
        <f t="shared" si="4"/>
        <v>0</v>
      </c>
      <c r="CF5" s="665">
        <f t="shared" si="4"/>
        <v>0</v>
      </c>
      <c r="CG5" s="665">
        <f t="shared" si="4"/>
        <v>0</v>
      </c>
      <c r="CH5" s="665">
        <f t="shared" si="4"/>
        <v>0</v>
      </c>
    </row>
    <row r="6" spans="2:86"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580</v>
      </c>
      <c r="L7" s="676"/>
      <c r="M7" s="677"/>
      <c r="N7" s="678">
        <v>11</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2:86"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2:86"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row>
    <row r="17" spans="1:111"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row>
    <row r="18" spans="1:111"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row>
    <row r="19" spans="1:111"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row>
    <row r="20" spans="1:111"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0</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1:111"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4" priority="4">
      <formula>$AQ11=2</formula>
    </cfRule>
  </conditionalFormatting>
  <conditionalFormatting sqref="Y11:AF30">
    <cfRule type="expression" dxfId="33" priority="3">
      <formula>$AQ11=3</formula>
    </cfRule>
  </conditionalFormatting>
  <conditionalFormatting sqref="Y11:AJ30">
    <cfRule type="expression" dxfId="32" priority="1">
      <formula>$AQ11=4</formula>
    </cfRule>
  </conditionalFormatting>
  <conditionalFormatting sqref="AC11:AJ30">
    <cfRule type="expression" dxfId="31" priority="2">
      <formula>$AQ11=1</formula>
    </cfRule>
  </conditionalFormatting>
  <dataValidations count="2">
    <dataValidation type="list" allowBlank="1" showInputMessage="1" showErrorMessage="1" sqref="N11:O30 R11:T30" xr:uid="{2D6E9AB7-3B05-44C7-9767-1340F00CF9C0}">
      <formula1>INDIRECT(L11)</formula1>
    </dataValidation>
    <dataValidation type="list" allowBlank="1" showInputMessage="1" showErrorMessage="1" sqref="Y11:AB30" xr:uid="{A9AD4F8A-6B21-407B-8E5A-92B51EECA71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2CD5A-BA6B-4956-B28B-FDBB13474877}">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2:86"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2:86"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2:86"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2:86"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12</v>
      </c>
      <c r="AW5" s="661">
        <f>R7</f>
        <v>10.3</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0.02</v>
      </c>
      <c r="CE5" s="665">
        <f t="shared" si="4"/>
        <v>0</v>
      </c>
      <c r="CF5" s="665">
        <f t="shared" si="4"/>
        <v>0</v>
      </c>
      <c r="CG5" s="665">
        <f t="shared" si="4"/>
        <v>0</v>
      </c>
      <c r="CH5" s="665">
        <f t="shared" si="4"/>
        <v>0</v>
      </c>
    </row>
    <row r="6" spans="2:86"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580</v>
      </c>
      <c r="L7" s="676"/>
      <c r="M7" s="677"/>
      <c r="N7" s="678">
        <v>12</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2:86"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2:86" ht="12" customHeight="1">
      <c r="B11" s="390"/>
      <c r="C11" s="674"/>
      <c r="D11" s="669"/>
      <c r="E11" s="669"/>
      <c r="F11" s="669"/>
      <c r="G11" s="669"/>
      <c r="H11" s="669"/>
      <c r="I11" s="669"/>
      <c r="J11" s="670"/>
      <c r="K11" s="702">
        <v>1</v>
      </c>
      <c r="L11" s="703" t="s">
        <v>395</v>
      </c>
      <c r="M11" s="704"/>
      <c r="N11" s="703" t="s">
        <v>413</v>
      </c>
      <c r="O11" s="704"/>
      <c r="P11" s="703" t="s">
        <v>397</v>
      </c>
      <c r="Q11" s="704"/>
      <c r="R11" s="705" t="s">
        <v>398</v>
      </c>
      <c r="S11" s="705"/>
      <c r="T11" s="705"/>
      <c r="U11" s="703" t="s">
        <v>324</v>
      </c>
      <c r="V11" s="704"/>
      <c r="W11" s="703" t="s">
        <v>291</v>
      </c>
      <c r="X11" s="706"/>
      <c r="Y11" s="707"/>
      <c r="Z11" s="707"/>
      <c r="AA11" s="707"/>
      <c r="AB11" s="707"/>
      <c r="AC11" s="708"/>
      <c r="AD11" s="708"/>
      <c r="AE11" s="708"/>
      <c r="AF11" s="708">
        <v>0.02</v>
      </c>
      <c r="AG11" s="708"/>
      <c r="AH11" s="708"/>
      <c r="AI11" s="708"/>
      <c r="AJ11" s="708"/>
      <c r="AK11" s="709"/>
      <c r="AL11" s="710"/>
      <c r="AM11" s="710"/>
      <c r="AN11" s="711"/>
      <c r="AO11" s="712"/>
      <c r="AP11" s="2"/>
      <c r="AQ11" s="713">
        <f>IF(P11="外力",1,IF(P11="材質劣化",2,IF(P11="漏水",3,4)))</f>
        <v>2</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0.02</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1</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row>
    <row r="34" spans="2:86" ht="12" customHeight="1">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row>
    <row r="35" spans="2:86" ht="12" customHeight="1">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row>
    <row r="36" spans="2:86" ht="12" customHeight="1">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row>
    <row r="37" spans="2:86" ht="12" customHeight="1">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612</v>
      </c>
    </row>
    <row r="48" spans="2:86"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0" priority="4">
      <formula>$AQ11=2</formula>
    </cfRule>
  </conditionalFormatting>
  <conditionalFormatting sqref="Y11:AF30">
    <cfRule type="expression" dxfId="29" priority="3">
      <formula>$AQ11=3</formula>
    </cfRule>
  </conditionalFormatting>
  <conditionalFormatting sqref="Y11:AJ30">
    <cfRule type="expression" dxfId="28" priority="1">
      <formula>$AQ11=4</formula>
    </cfRule>
  </conditionalFormatting>
  <conditionalFormatting sqref="AC11:AJ30">
    <cfRule type="expression" dxfId="27" priority="2">
      <formula>$AQ11=1</formula>
    </cfRule>
  </conditionalFormatting>
  <dataValidations count="2">
    <dataValidation type="list" allowBlank="1" showInputMessage="1" showErrorMessage="1" sqref="N11:O30 R11:T30" xr:uid="{51487283-B88F-4514-BB95-48E8F714BF41}">
      <formula1>INDIRECT(L11)</formula1>
    </dataValidation>
    <dataValidation type="list" allowBlank="1" showInputMessage="1" showErrorMessage="1" sqref="Y11:AB30" xr:uid="{F98781F5-BDC0-4E78-A20F-04D945C3820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1064D-81E6-4B2A-B676-F50C4EC3F0FF}">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1:111"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1:111"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1:111"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1:111"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13</v>
      </c>
      <c r="AW5" s="661">
        <f>R7</f>
        <v>10.3</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v>
      </c>
      <c r="CE5" s="665">
        <f t="shared" si="4"/>
        <v>0</v>
      </c>
      <c r="CF5" s="665">
        <f t="shared" si="4"/>
        <v>0</v>
      </c>
      <c r="CG5" s="665">
        <f t="shared" si="4"/>
        <v>0</v>
      </c>
      <c r="CH5" s="665">
        <f t="shared" si="4"/>
        <v>0</v>
      </c>
    </row>
    <row r="6" spans="1:111"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580</v>
      </c>
      <c r="L7" s="676"/>
      <c r="M7" s="677"/>
      <c r="N7" s="678">
        <v>13</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1:111"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1:111" ht="12" customHeight="1">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0</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6" priority="4">
      <formula>$AQ11=2</formula>
    </cfRule>
  </conditionalFormatting>
  <conditionalFormatting sqref="Y11:AF30">
    <cfRule type="expression" dxfId="25" priority="3">
      <formula>$AQ11=3</formula>
    </cfRule>
  </conditionalFormatting>
  <conditionalFormatting sqref="Y11:AJ30">
    <cfRule type="expression" dxfId="24" priority="1">
      <formula>$AQ11=4</formula>
    </cfRule>
  </conditionalFormatting>
  <conditionalFormatting sqref="AC11:AJ30">
    <cfRule type="expression" dxfId="23" priority="2">
      <formula>$AQ11=1</formula>
    </cfRule>
  </conditionalFormatting>
  <dataValidations count="2">
    <dataValidation type="list" allowBlank="1" showInputMessage="1" showErrorMessage="1" sqref="N11:O30 R11:T30" xr:uid="{9AE4D4A9-3F90-4102-AC3A-3A8C0ED31433}">
      <formula1>INDIRECT(L11)</formula1>
    </dataValidation>
    <dataValidation type="list" allowBlank="1" showInputMessage="1" showErrorMessage="1" sqref="Y11:AB30" xr:uid="{F3292EA3-2934-4475-95BF-45663745C2E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34DDE-51FD-47AF-9126-3B364C3321E9}">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1:111"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1:111"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1:111"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1:111"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14</v>
      </c>
      <c r="AW5" s="661">
        <f>R7</f>
        <v>10.3</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0.01</v>
      </c>
      <c r="CE5" s="665">
        <f t="shared" si="4"/>
        <v>0</v>
      </c>
      <c r="CF5" s="665">
        <f t="shared" si="4"/>
        <v>0</v>
      </c>
      <c r="CG5" s="665">
        <f t="shared" si="4"/>
        <v>0</v>
      </c>
      <c r="CH5" s="665">
        <f t="shared" si="4"/>
        <v>0</v>
      </c>
    </row>
    <row r="6" spans="1:111"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580</v>
      </c>
      <c r="L7" s="676"/>
      <c r="M7" s="677"/>
      <c r="N7" s="678">
        <v>14</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1:111"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v>1</v>
      </c>
      <c r="L11" s="703" t="s">
        <v>395</v>
      </c>
      <c r="M11" s="704"/>
      <c r="N11" s="703" t="s">
        <v>429</v>
      </c>
      <c r="O11" s="704"/>
      <c r="P11" s="703" t="s">
        <v>397</v>
      </c>
      <c r="Q11" s="704"/>
      <c r="R11" s="705" t="s">
        <v>407</v>
      </c>
      <c r="S11" s="705"/>
      <c r="T11" s="705"/>
      <c r="U11" s="703" t="s">
        <v>320</v>
      </c>
      <c r="V11" s="704"/>
      <c r="W11" s="703" t="s">
        <v>291</v>
      </c>
      <c r="X11" s="706"/>
      <c r="Y11" s="707"/>
      <c r="Z11" s="707"/>
      <c r="AA11" s="707"/>
      <c r="AB11" s="707"/>
      <c r="AC11" s="708"/>
      <c r="AD11" s="708"/>
      <c r="AE11" s="708"/>
      <c r="AF11" s="708">
        <v>0.01</v>
      </c>
      <c r="AG11" s="708"/>
      <c r="AH11" s="708"/>
      <c r="AI11" s="708"/>
      <c r="AJ11" s="708"/>
      <c r="AK11" s="709"/>
      <c r="AL11" s="710"/>
      <c r="AM11" s="710"/>
      <c r="AN11" s="711"/>
      <c r="AO11" s="712"/>
      <c r="AP11" s="2"/>
      <c r="AQ11" s="713">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0.01</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1</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2" priority="4">
      <formula>$AQ11=2</formula>
    </cfRule>
  </conditionalFormatting>
  <conditionalFormatting sqref="Y11:AF30">
    <cfRule type="expression" dxfId="21" priority="3">
      <formula>$AQ11=3</formula>
    </cfRule>
  </conditionalFormatting>
  <conditionalFormatting sqref="Y11:AJ30">
    <cfRule type="expression" dxfId="20" priority="1">
      <formula>$AQ11=4</formula>
    </cfRule>
  </conditionalFormatting>
  <conditionalFormatting sqref="AC11:AJ30">
    <cfRule type="expression" dxfId="19" priority="2">
      <formula>$AQ11=1</formula>
    </cfRule>
  </conditionalFormatting>
  <dataValidations count="2">
    <dataValidation type="list" allowBlank="1" showInputMessage="1" showErrorMessage="1" sqref="N11:O30 R11:T30" xr:uid="{8595DA24-A390-4547-A4D3-E447BC249220}">
      <formula1>INDIRECT(L11)</formula1>
    </dataValidation>
    <dataValidation type="list" allowBlank="1" showInputMessage="1" showErrorMessage="1" sqref="Y11:AB30" xr:uid="{69C8AB00-AA7B-4196-B706-E7D92C48FC6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A2D81-07E8-4E61-99D8-E79BCDCF68B8}">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2:86"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2:86"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2:86"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2:86"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15</v>
      </c>
      <c r="AW5" s="661">
        <f>R7</f>
        <v>10.3</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0.03</v>
      </c>
      <c r="CE5" s="665">
        <f t="shared" si="4"/>
        <v>0</v>
      </c>
      <c r="CF5" s="665">
        <f t="shared" si="4"/>
        <v>0</v>
      </c>
      <c r="CG5" s="665">
        <f t="shared" si="4"/>
        <v>0</v>
      </c>
      <c r="CH5" s="665">
        <f t="shared" si="4"/>
        <v>0</v>
      </c>
    </row>
    <row r="6" spans="2:86"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580</v>
      </c>
      <c r="L7" s="676"/>
      <c r="M7" s="677"/>
      <c r="N7" s="678">
        <v>15</v>
      </c>
      <c r="O7" s="679"/>
      <c r="P7" s="675" t="s">
        <v>581</v>
      </c>
      <c r="Q7" s="677"/>
      <c r="R7" s="680">
        <v>10.3</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2:86"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2:86" ht="12" customHeight="1">
      <c r="B11" s="390"/>
      <c r="C11" s="674"/>
      <c r="D11" s="669"/>
      <c r="E11" s="669"/>
      <c r="F11" s="669"/>
      <c r="G11" s="669"/>
      <c r="H11" s="669"/>
      <c r="I11" s="669"/>
      <c r="J11" s="670"/>
      <c r="K11" s="702">
        <v>1</v>
      </c>
      <c r="L11" s="703" t="s">
        <v>395</v>
      </c>
      <c r="M11" s="704"/>
      <c r="N11" s="703" t="s">
        <v>432</v>
      </c>
      <c r="O11" s="704"/>
      <c r="P11" s="703" t="s">
        <v>397</v>
      </c>
      <c r="Q11" s="704"/>
      <c r="R11" s="705" t="s">
        <v>407</v>
      </c>
      <c r="S11" s="705"/>
      <c r="T11" s="705"/>
      <c r="U11" s="703" t="s">
        <v>320</v>
      </c>
      <c r="V11" s="704"/>
      <c r="W11" s="703" t="s">
        <v>291</v>
      </c>
      <c r="X11" s="706"/>
      <c r="Y11" s="707"/>
      <c r="Z11" s="707"/>
      <c r="AA11" s="707"/>
      <c r="AB11" s="707"/>
      <c r="AC11" s="708"/>
      <c r="AD11" s="708"/>
      <c r="AE11" s="708"/>
      <c r="AF11" s="708">
        <v>0.03</v>
      </c>
      <c r="AG11" s="708"/>
      <c r="AH11" s="708"/>
      <c r="AI11" s="708"/>
      <c r="AJ11" s="708"/>
      <c r="AK11" s="709"/>
      <c r="AL11" s="710"/>
      <c r="AM11" s="710"/>
      <c r="AN11" s="711"/>
      <c r="AO11" s="712"/>
      <c r="AP11" s="2"/>
      <c r="AQ11" s="713">
        <f>IF(P11="外力",1,IF(P11="材質劣化",2,IF(P11="漏水",3,4)))</f>
        <v>2</v>
      </c>
    </row>
    <row r="12" spans="2:86"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row>
    <row r="17" spans="1:111" ht="12" customHeight="1">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row>
    <row r="18" spans="1:111" ht="12" customHeight="1">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row>
    <row r="19" spans="1:111" ht="12" customHeight="1">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row>
    <row r="20" spans="1:111" ht="12" customHeight="1">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0.03</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1</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1:111"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8" priority="4">
      <formula>$AQ11=2</formula>
    </cfRule>
  </conditionalFormatting>
  <conditionalFormatting sqref="Y11:AF30">
    <cfRule type="expression" dxfId="17" priority="3">
      <formula>$AQ11=3</formula>
    </cfRule>
  </conditionalFormatting>
  <conditionalFormatting sqref="Y11:AJ30">
    <cfRule type="expression" dxfId="16" priority="1">
      <formula>$AQ11=4</formula>
    </cfRule>
  </conditionalFormatting>
  <conditionalFormatting sqref="AC11:AJ30">
    <cfRule type="expression" dxfId="15" priority="2">
      <formula>$AQ11=1</formula>
    </cfRule>
  </conditionalFormatting>
  <dataValidations count="2">
    <dataValidation type="list" allowBlank="1" showInputMessage="1" showErrorMessage="1" sqref="N11:O30 R11:T30" xr:uid="{BECF2B59-C2DE-4270-8C2E-716B970AF5E6}">
      <formula1>INDIRECT(L11)</formula1>
    </dataValidation>
    <dataValidation type="list" allowBlank="1" showInputMessage="1" showErrorMessage="1" sqref="Y11:AB30" xr:uid="{4B7D26A6-2A22-4F5B-A9E1-E239E93964F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919F1-5F4B-4F33-A394-05D37EC3E9CB}">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2:86"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2:86"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2:86"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2:86"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16</v>
      </c>
      <c r="AW5" s="661">
        <f>R7</f>
        <v>10.5</v>
      </c>
      <c r="AX5" s="662">
        <f>+Y32</f>
        <v>0</v>
      </c>
      <c r="AY5" s="662">
        <f>+Z32</f>
        <v>0</v>
      </c>
      <c r="AZ5" s="662">
        <f>+AA32</f>
        <v>0</v>
      </c>
      <c r="BA5" s="662">
        <f t="shared" ref="BA5" si="0">+AB32</f>
        <v>0</v>
      </c>
      <c r="BB5" s="662">
        <f>+AC32</f>
        <v>0</v>
      </c>
      <c r="BC5" s="662">
        <f t="shared" ref="BC5:BI5" si="1">+AD32</f>
        <v>0</v>
      </c>
      <c r="BD5" s="662">
        <f t="shared" si="1"/>
        <v>0</v>
      </c>
      <c r="BE5" s="662">
        <f t="shared" si="1"/>
        <v>2</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2</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0.05</v>
      </c>
      <c r="CE5" s="665">
        <f t="shared" si="4"/>
        <v>0</v>
      </c>
      <c r="CF5" s="665">
        <f t="shared" si="4"/>
        <v>0</v>
      </c>
      <c r="CG5" s="665">
        <f t="shared" si="4"/>
        <v>0</v>
      </c>
      <c r="CH5" s="665">
        <f t="shared" si="4"/>
        <v>0</v>
      </c>
    </row>
    <row r="6" spans="2:86"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c r="B7" s="390"/>
      <c r="C7" s="674"/>
      <c r="D7" s="669"/>
      <c r="E7" s="669"/>
      <c r="F7" s="669"/>
      <c r="G7" s="669"/>
      <c r="H7" s="669"/>
      <c r="I7" s="669"/>
      <c r="J7" s="670"/>
      <c r="K7" s="675" t="s">
        <v>580</v>
      </c>
      <c r="L7" s="676"/>
      <c r="M7" s="677"/>
      <c r="N7" s="678">
        <v>16</v>
      </c>
      <c r="O7" s="679"/>
      <c r="P7" s="675" t="s">
        <v>581</v>
      </c>
      <c r="Q7" s="677"/>
      <c r="R7" s="680">
        <v>10.5</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2:86"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2:86"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2:86" ht="12" customHeight="1">
      <c r="B11" s="390"/>
      <c r="C11" s="674"/>
      <c r="D11" s="669"/>
      <c r="E11" s="669"/>
      <c r="F11" s="669"/>
      <c r="G11" s="669"/>
      <c r="H11" s="669"/>
      <c r="I11" s="669"/>
      <c r="J11" s="670"/>
      <c r="K11" s="702">
        <v>1</v>
      </c>
      <c r="L11" s="703" t="s">
        <v>395</v>
      </c>
      <c r="M11" s="704"/>
      <c r="N11" s="703" t="s">
        <v>413</v>
      </c>
      <c r="O11" s="704"/>
      <c r="P11" s="703" t="s">
        <v>397</v>
      </c>
      <c r="Q11" s="704"/>
      <c r="R11" s="705" t="s">
        <v>398</v>
      </c>
      <c r="S11" s="705"/>
      <c r="T11" s="705"/>
      <c r="U11" s="703" t="s">
        <v>324</v>
      </c>
      <c r="V11" s="704"/>
      <c r="W11" s="703" t="s">
        <v>291</v>
      </c>
      <c r="X11" s="706"/>
      <c r="Y11" s="707"/>
      <c r="Z11" s="707"/>
      <c r="AA11" s="707"/>
      <c r="AB11" s="707"/>
      <c r="AC11" s="708"/>
      <c r="AD11" s="708"/>
      <c r="AE11" s="708"/>
      <c r="AF11" s="708">
        <v>0.03</v>
      </c>
      <c r="AG11" s="708"/>
      <c r="AH11" s="708"/>
      <c r="AI11" s="708"/>
      <c r="AJ11" s="708"/>
      <c r="AK11" s="709"/>
      <c r="AL11" s="710"/>
      <c r="AM11" s="710"/>
      <c r="AN11" s="711"/>
      <c r="AO11" s="712"/>
      <c r="AP11" s="2"/>
      <c r="AQ11" s="713">
        <f>IF(P11="外力",1,IF(P11="材質劣化",2,IF(P11="漏水",3,4)))</f>
        <v>2</v>
      </c>
    </row>
    <row r="12" spans="2:86" ht="12" customHeight="1">
      <c r="B12" s="390"/>
      <c r="C12" s="674"/>
      <c r="D12" s="669"/>
      <c r="E12" s="669"/>
      <c r="F12" s="669"/>
      <c r="G12" s="669"/>
      <c r="H12" s="669"/>
      <c r="I12" s="669"/>
      <c r="J12" s="670"/>
      <c r="K12" s="702">
        <v>2</v>
      </c>
      <c r="L12" s="703" t="s">
        <v>395</v>
      </c>
      <c r="M12" s="704"/>
      <c r="N12" s="703" t="s">
        <v>436</v>
      </c>
      <c r="O12" s="704"/>
      <c r="P12" s="703" t="s">
        <v>397</v>
      </c>
      <c r="Q12" s="704"/>
      <c r="R12" s="705" t="s">
        <v>407</v>
      </c>
      <c r="S12" s="705"/>
      <c r="T12" s="705"/>
      <c r="U12" s="703" t="s">
        <v>324</v>
      </c>
      <c r="V12" s="704"/>
      <c r="W12" s="703" t="s">
        <v>291</v>
      </c>
      <c r="X12" s="706"/>
      <c r="Y12" s="707"/>
      <c r="Z12" s="707"/>
      <c r="AA12" s="707"/>
      <c r="AB12" s="707"/>
      <c r="AC12" s="708"/>
      <c r="AD12" s="708"/>
      <c r="AE12" s="708"/>
      <c r="AF12" s="708">
        <v>0.02</v>
      </c>
      <c r="AG12" s="708"/>
      <c r="AH12" s="708"/>
      <c r="AI12" s="708"/>
      <c r="AJ12" s="708"/>
      <c r="AK12" s="709"/>
      <c r="AL12" s="710"/>
      <c r="AM12" s="710"/>
      <c r="AN12" s="711"/>
      <c r="AO12" s="712"/>
      <c r="AP12" s="2"/>
      <c r="AQ12" s="713">
        <f t="shared" ref="AQ12:AQ30" si="5">IF(P12="外力",1,IF(P12="材質劣化",2,IF(P12="漏水",3,4)))</f>
        <v>2</v>
      </c>
    </row>
    <row r="13" spans="2:86" ht="12" customHeight="1">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row>
    <row r="14" spans="2:86" ht="12" customHeight="1">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row>
    <row r="15" spans="2:86" ht="12" customHeight="1">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row>
    <row r="16" spans="2:86" ht="12" customHeight="1">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0.05</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2</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row>
    <row r="34" spans="2:86" ht="12" customHeight="1">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row>
    <row r="35" spans="2:86" ht="12" customHeight="1">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2</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2</v>
      </c>
      <c r="AT35" s="729"/>
    </row>
    <row r="36" spans="2:86" ht="12" customHeight="1">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row>
    <row r="37" spans="2:86" ht="12" customHeight="1">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2:86" ht="14.25" customHeight="1">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2:86" ht="14.25" customHeight="1">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2:86" ht="12" customHeight="1">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c r="B47" s="2" t="s">
        <v>612</v>
      </c>
    </row>
    <row r="48" spans="2:86"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4" priority="4">
      <formula>$AQ11=2</formula>
    </cfRule>
  </conditionalFormatting>
  <conditionalFormatting sqref="Y11:AF30">
    <cfRule type="expression" dxfId="13" priority="3">
      <formula>$AQ11=3</formula>
    </cfRule>
  </conditionalFormatting>
  <conditionalFormatting sqref="Y11:AJ30">
    <cfRule type="expression" dxfId="12" priority="1">
      <formula>$AQ11=4</formula>
    </cfRule>
  </conditionalFormatting>
  <conditionalFormatting sqref="AC11:AJ30">
    <cfRule type="expression" dxfId="11" priority="2">
      <formula>$AQ11=1</formula>
    </cfRule>
  </conditionalFormatting>
  <dataValidations count="2">
    <dataValidation type="list" allowBlank="1" showInputMessage="1" showErrorMessage="1" sqref="N11:O30 R11:T30" xr:uid="{862F2DEA-783A-4FCC-A4E7-0279D94A3DC5}">
      <formula1>INDIRECT(L11)</formula1>
    </dataValidation>
    <dataValidation type="list" allowBlank="1" showInputMessage="1" showErrorMessage="1" sqref="Y11:AB30" xr:uid="{DCF5065E-908E-4757-84EB-47FF8D6BE4C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A64A7-B8E0-40D4-9D69-C589D5CF04E9}">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1:111"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1:111"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1:111"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1:111"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f>N7</f>
        <v>17</v>
      </c>
      <c r="AW5" s="661">
        <f>R7</f>
        <v>5.0999999999999996</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v>
      </c>
      <c r="CE5" s="665">
        <f t="shared" si="4"/>
        <v>0</v>
      </c>
      <c r="CF5" s="665">
        <f t="shared" si="4"/>
        <v>0</v>
      </c>
      <c r="CG5" s="665">
        <f t="shared" si="4"/>
        <v>0</v>
      </c>
      <c r="CH5" s="665">
        <f t="shared" si="4"/>
        <v>0</v>
      </c>
    </row>
    <row r="6" spans="1:111"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580</v>
      </c>
      <c r="L7" s="676"/>
      <c r="M7" s="677"/>
      <c r="N7" s="678">
        <v>17</v>
      </c>
      <c r="O7" s="679"/>
      <c r="P7" s="675" t="s">
        <v>581</v>
      </c>
      <c r="Q7" s="677"/>
      <c r="R7" s="680">
        <v>5.0999999999999996</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1:111"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row>
    <row r="10" spans="1:111" ht="12" customHeight="1">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row>
    <row r="11" spans="1:111" ht="12" customHeight="1">
      <c r="B11" s="390"/>
      <c r="C11" s="674"/>
      <c r="D11" s="669"/>
      <c r="E11" s="669"/>
      <c r="F11" s="669"/>
      <c r="G11" s="669"/>
      <c r="H11" s="669"/>
      <c r="I11" s="669"/>
      <c r="J11" s="670"/>
      <c r="K11" s="702">
        <v>1</v>
      </c>
      <c r="L11" s="703" t="s">
        <v>395</v>
      </c>
      <c r="M11" s="704"/>
      <c r="N11" s="703" t="s">
        <v>413</v>
      </c>
      <c r="O11" s="704"/>
      <c r="P11" s="703" t="s">
        <v>397</v>
      </c>
      <c r="Q11" s="704"/>
      <c r="R11" s="705" t="s">
        <v>398</v>
      </c>
      <c r="S11" s="705"/>
      <c r="T11" s="705"/>
      <c r="U11" s="703" t="s">
        <v>320</v>
      </c>
      <c r="V11" s="704"/>
      <c r="W11" s="703" t="s">
        <v>291</v>
      </c>
      <c r="X11" s="706"/>
      <c r="Y11" s="707"/>
      <c r="Z11" s="707"/>
      <c r="AA11" s="707"/>
      <c r="AB11" s="707"/>
      <c r="AC11" s="708"/>
      <c r="AD11" s="708"/>
      <c r="AE11" s="708"/>
      <c r="AF11" s="708"/>
      <c r="AG11" s="708"/>
      <c r="AH11" s="708"/>
      <c r="AI11" s="708"/>
      <c r="AJ11" s="708"/>
      <c r="AK11" s="709" t="s">
        <v>620</v>
      </c>
      <c r="AL11" s="710"/>
      <c r="AM11" s="710"/>
      <c r="AN11" s="711"/>
      <c r="AO11" s="712"/>
      <c r="AP11" s="2"/>
      <c r="AQ11" s="713">
        <f>IF(P11="外力",1,IF(P11="材質劣化",2,IF(P11="漏水",3,4)))</f>
        <v>2</v>
      </c>
    </row>
    <row r="12" spans="1:111" ht="12" customHeight="1">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0</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c r="A41" s="2"/>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c r="A42" s="2"/>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c r="A43" s="2"/>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c r="A44" s="2"/>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0" priority="4">
      <formula>$AQ11=2</formula>
    </cfRule>
  </conditionalFormatting>
  <conditionalFormatting sqref="Y11:AF30">
    <cfRule type="expression" dxfId="9" priority="3">
      <formula>$AQ11=3</formula>
    </cfRule>
  </conditionalFormatting>
  <conditionalFormatting sqref="Y11:AJ30">
    <cfRule type="expression" dxfId="8" priority="1">
      <formula>$AQ11=4</formula>
    </cfRule>
  </conditionalFormatting>
  <conditionalFormatting sqref="AC11:AJ30">
    <cfRule type="expression" dxfId="7" priority="2">
      <formula>$AQ11=1</formula>
    </cfRule>
  </conditionalFormatting>
  <dataValidations count="2">
    <dataValidation type="list" allowBlank="1" showInputMessage="1" showErrorMessage="1" sqref="N11:O30 R11:T30" xr:uid="{103879FF-4384-4CB3-BA66-2655F16ECA7D}">
      <formula1>INDIRECT(L11)</formula1>
    </dataValidation>
    <dataValidation type="list" allowBlank="1" showInputMessage="1" showErrorMessage="1" sqref="Y11:AB30" xr:uid="{54282EBE-FC16-4EEF-A089-543C2D073BB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F8535-CEAF-4DB4-A6B9-3E90CE17D62B}">
  <dimension ref="A1:DG52"/>
  <sheetViews>
    <sheetView showGridLines="0" showZeros="0" view="pageBreakPreview" zoomScale="90" zoomScaleNormal="100" zoomScaleSheetLayoutView="90" workbookViewId="0"/>
  </sheetViews>
  <sheetFormatPr defaultColWidth="9" defaultRowHeight="12"/>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c r="AU1" s="631" t="s">
        <v>559</v>
      </c>
      <c r="AV1" s="632" t="s">
        <v>560</v>
      </c>
      <c r="AW1" s="633" t="s">
        <v>561</v>
      </c>
      <c r="AX1" s="634" t="s">
        <v>562</v>
      </c>
      <c r="AY1" s="635"/>
      <c r="AZ1" s="635"/>
      <c r="BA1" s="635"/>
      <c r="BB1" s="635"/>
      <c r="BC1" s="635"/>
      <c r="BD1" s="635"/>
      <c r="BE1" s="635"/>
      <c r="BF1" s="635"/>
      <c r="BG1" s="635"/>
      <c r="BH1" s="635"/>
      <c r="BI1" s="635"/>
      <c r="BJ1" s="635"/>
      <c r="BK1" s="635"/>
      <c r="BL1" s="635"/>
      <c r="BM1" s="635"/>
      <c r="BN1" s="635"/>
      <c r="BO1" s="635"/>
      <c r="BP1" s="635"/>
      <c r="BQ1" s="635"/>
      <c r="BR1" s="636"/>
      <c r="BS1" s="309" t="s">
        <v>563</v>
      </c>
      <c r="BT1" s="637"/>
      <c r="BU1" s="637"/>
      <c r="BV1" s="637"/>
      <c r="BW1" s="638" t="s">
        <v>564</v>
      </c>
      <c r="BX1" s="639"/>
      <c r="BY1" s="639"/>
      <c r="BZ1" s="639"/>
      <c r="CA1" s="639"/>
      <c r="CB1" s="639"/>
      <c r="CC1" s="639"/>
      <c r="CD1" s="639"/>
      <c r="CE1" s="639"/>
      <c r="CF1" s="639"/>
      <c r="CG1" s="639"/>
      <c r="CH1" s="640"/>
    </row>
    <row r="2" spans="1:111" ht="8.25" customHeight="1">
      <c r="AU2" s="631"/>
      <c r="AV2" s="641"/>
      <c r="AW2" s="642"/>
      <c r="AX2" s="643" t="s">
        <v>565</v>
      </c>
      <c r="AY2" s="118"/>
      <c r="AZ2" s="118"/>
      <c r="BA2" s="118"/>
      <c r="BB2" s="118"/>
      <c r="BC2" s="118"/>
      <c r="BD2" s="118"/>
      <c r="BE2" s="118"/>
      <c r="BF2" s="118"/>
      <c r="BG2" s="118"/>
      <c r="BH2" s="118"/>
      <c r="BI2" s="118"/>
      <c r="BJ2" s="118" t="s">
        <v>566</v>
      </c>
      <c r="BK2" s="118"/>
      <c r="BL2" s="118"/>
      <c r="BM2" s="118"/>
      <c r="BN2" s="118"/>
      <c r="BO2" s="118"/>
      <c r="BP2" s="118"/>
      <c r="BQ2" s="118"/>
      <c r="BR2" s="644"/>
      <c r="BS2" s="637"/>
      <c r="BT2" s="637"/>
      <c r="BU2" s="637"/>
      <c r="BV2" s="637"/>
      <c r="BW2" s="645" t="s">
        <v>567</v>
      </c>
      <c r="BX2" s="287"/>
      <c r="BY2" s="287"/>
      <c r="BZ2" s="287"/>
      <c r="CA2" s="118" t="s">
        <v>568</v>
      </c>
      <c r="CB2" s="118"/>
      <c r="CC2" s="118"/>
      <c r="CD2" s="118"/>
      <c r="CE2" s="118"/>
      <c r="CF2" s="118"/>
      <c r="CG2" s="118"/>
      <c r="CH2" s="644"/>
    </row>
    <row r="3" spans="1:111" ht="25.05" customHeight="1">
      <c r="B3" s="408" t="s">
        <v>569</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570</v>
      </c>
      <c r="BW3" s="643" t="s">
        <v>571</v>
      </c>
      <c r="BX3" s="118"/>
      <c r="BY3" s="118"/>
      <c r="BZ3" s="118"/>
      <c r="CA3" s="118" t="s">
        <v>343</v>
      </c>
      <c r="CB3" s="118"/>
      <c r="CC3" s="118"/>
      <c r="CD3" s="118"/>
      <c r="CE3" s="118" t="s">
        <v>354</v>
      </c>
      <c r="CF3" s="118"/>
      <c r="CG3" s="118"/>
      <c r="CH3" s="644"/>
    </row>
    <row r="4" spans="1:111" ht="18" customHeight="1">
      <c r="B4" s="266" t="s">
        <v>8</v>
      </c>
      <c r="C4" s="266"/>
      <c r="D4" s="604"/>
      <c r="E4" s="115" t="s">
        <v>312</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44862</v>
      </c>
      <c r="AL4" s="649"/>
      <c r="AM4" s="649"/>
      <c r="AN4" s="649"/>
      <c r="AO4" s="650"/>
      <c r="AQ4" s="651"/>
      <c r="AU4" s="631"/>
      <c r="AV4" s="641"/>
      <c r="AW4" s="642"/>
      <c r="AX4" s="652" t="s">
        <v>572</v>
      </c>
      <c r="AY4" s="653" t="s">
        <v>573</v>
      </c>
      <c r="AZ4" s="653" t="s">
        <v>574</v>
      </c>
      <c r="BA4" s="654" t="s">
        <v>575</v>
      </c>
      <c r="BB4" s="655" t="s">
        <v>572</v>
      </c>
      <c r="BC4" s="653" t="s">
        <v>573</v>
      </c>
      <c r="BD4" s="653" t="s">
        <v>574</v>
      </c>
      <c r="BE4" s="654" t="s">
        <v>575</v>
      </c>
      <c r="BF4" s="655" t="s">
        <v>572</v>
      </c>
      <c r="BG4" s="653" t="s">
        <v>573</v>
      </c>
      <c r="BH4" s="653" t="s">
        <v>574</v>
      </c>
      <c r="BI4" s="654" t="s">
        <v>575</v>
      </c>
      <c r="BJ4" s="655" t="s">
        <v>572</v>
      </c>
      <c r="BK4" s="653" t="s">
        <v>573</v>
      </c>
      <c r="BL4" s="654" t="s">
        <v>576</v>
      </c>
      <c r="BM4" s="655" t="s">
        <v>572</v>
      </c>
      <c r="BN4" s="653" t="s">
        <v>573</v>
      </c>
      <c r="BO4" s="654" t="s">
        <v>576</v>
      </c>
      <c r="BP4" s="655" t="s">
        <v>572</v>
      </c>
      <c r="BQ4" s="653" t="s">
        <v>573</v>
      </c>
      <c r="BR4" s="656" t="s">
        <v>576</v>
      </c>
      <c r="BS4" s="637"/>
      <c r="BT4" s="637"/>
      <c r="BU4" s="637"/>
      <c r="BV4" s="637"/>
      <c r="BW4" s="652" t="s">
        <v>572</v>
      </c>
      <c r="BX4" s="653" t="s">
        <v>573</v>
      </c>
      <c r="BY4" s="653" t="s">
        <v>574</v>
      </c>
      <c r="BZ4" s="654" t="s">
        <v>575</v>
      </c>
      <c r="CA4" s="655" t="s">
        <v>572</v>
      </c>
      <c r="CB4" s="653" t="s">
        <v>573</v>
      </c>
      <c r="CC4" s="653" t="s">
        <v>574</v>
      </c>
      <c r="CD4" s="654" t="s">
        <v>575</v>
      </c>
      <c r="CE4" s="655" t="s">
        <v>572</v>
      </c>
      <c r="CF4" s="653" t="s">
        <v>573</v>
      </c>
      <c r="CG4" s="653" t="s">
        <v>574</v>
      </c>
      <c r="CH4" s="656" t="s">
        <v>575</v>
      </c>
    </row>
    <row r="5" spans="1:111" ht="18" customHeight="1">
      <c r="B5" s="274" t="s">
        <v>0</v>
      </c>
      <c r="C5" s="274"/>
      <c r="D5" s="609"/>
      <c r="E5" s="119" t="s">
        <v>317</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577</v>
      </c>
      <c r="AU5" s="631"/>
      <c r="AV5" s="660" t="str">
        <f>N7</f>
        <v>PE</v>
      </c>
      <c r="AW5" s="661">
        <f>R7</f>
        <v>0</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+Y35</f>
        <v>0</v>
      </c>
      <c r="BK5" s="662">
        <f t="shared" ref="BK5" si="2">+Z35</f>
        <v>0</v>
      </c>
      <c r="BL5" s="662">
        <f>+AA35</f>
        <v>0</v>
      </c>
      <c r="BM5" s="662">
        <f>+AC35</f>
        <v>0</v>
      </c>
      <c r="BN5" s="662">
        <f t="shared" ref="BN5:BO5" si="3">+AD35</f>
        <v>0</v>
      </c>
      <c r="BO5" s="662">
        <f t="shared" si="3"/>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4">+AC31</f>
        <v>0</v>
      </c>
      <c r="CB5" s="665">
        <f t="shared" si="4"/>
        <v>0</v>
      </c>
      <c r="CC5" s="665">
        <f t="shared" si="4"/>
        <v>0</v>
      </c>
      <c r="CD5" s="665">
        <f t="shared" si="4"/>
        <v>0.01</v>
      </c>
      <c r="CE5" s="665">
        <f t="shared" si="4"/>
        <v>0</v>
      </c>
      <c r="CF5" s="665">
        <f t="shared" si="4"/>
        <v>0</v>
      </c>
      <c r="CG5" s="665">
        <f t="shared" si="4"/>
        <v>0</v>
      </c>
      <c r="CH5" s="665">
        <f t="shared" si="4"/>
        <v>0</v>
      </c>
    </row>
    <row r="6" spans="1:111" ht="12" customHeight="1">
      <c r="B6" s="666" t="s">
        <v>578</v>
      </c>
      <c r="C6" s="667"/>
      <c r="D6" s="668"/>
      <c r="E6" s="669"/>
      <c r="F6" s="669"/>
      <c r="G6" s="669"/>
      <c r="H6" s="669"/>
      <c r="I6" s="669"/>
      <c r="J6" s="670"/>
      <c r="K6" s="671" t="s">
        <v>579</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c r="B7" s="390"/>
      <c r="C7" s="674"/>
      <c r="D7" s="669"/>
      <c r="E7" s="669"/>
      <c r="F7" s="669"/>
      <c r="G7" s="669"/>
      <c r="H7" s="669"/>
      <c r="I7" s="669"/>
      <c r="J7" s="670"/>
      <c r="K7" s="675" t="s">
        <v>580</v>
      </c>
      <c r="L7" s="676"/>
      <c r="M7" s="677"/>
      <c r="N7" s="678" t="s">
        <v>307</v>
      </c>
      <c r="O7" s="679"/>
      <c r="P7" s="675" t="s">
        <v>581</v>
      </c>
      <c r="Q7" s="677"/>
      <c r="R7" s="680">
        <v>0</v>
      </c>
      <c r="S7" s="681"/>
      <c r="T7" s="682"/>
      <c r="U7" s="683" t="s">
        <v>582</v>
      </c>
      <c r="V7" s="684"/>
      <c r="W7" s="683" t="s">
        <v>583</v>
      </c>
      <c r="X7" s="684"/>
      <c r="Y7" s="677" t="s">
        <v>584</v>
      </c>
      <c r="Z7" s="685"/>
      <c r="AA7" s="685"/>
      <c r="AB7" s="685"/>
      <c r="AC7" s="683" t="s">
        <v>585</v>
      </c>
      <c r="AD7" s="686"/>
      <c r="AE7" s="686"/>
      <c r="AF7" s="686"/>
      <c r="AG7" s="686"/>
      <c r="AH7" s="686"/>
      <c r="AI7" s="686"/>
      <c r="AJ7" s="684"/>
      <c r="AK7" s="683" t="s">
        <v>586</v>
      </c>
      <c r="AL7" s="686"/>
      <c r="AM7" s="686"/>
      <c r="AN7" s="687"/>
      <c r="AO7" s="688"/>
      <c r="AP7" s="2"/>
      <c r="AW7" s="689"/>
    </row>
    <row r="8" spans="1:111" ht="12" customHeight="1">
      <c r="B8" s="390"/>
      <c r="C8" s="674"/>
      <c r="D8" s="669"/>
      <c r="E8" s="669"/>
      <c r="F8" s="669"/>
      <c r="G8" s="669"/>
      <c r="H8" s="669"/>
      <c r="I8" s="669"/>
      <c r="J8" s="670"/>
      <c r="K8" s="685" t="s">
        <v>587</v>
      </c>
      <c r="L8" s="685" t="s">
        <v>380</v>
      </c>
      <c r="M8" s="685"/>
      <c r="N8" s="685" t="s">
        <v>381</v>
      </c>
      <c r="O8" s="685"/>
      <c r="P8" s="685" t="s">
        <v>588</v>
      </c>
      <c r="Q8" s="685"/>
      <c r="R8" s="685" t="s">
        <v>485</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c r="A9" s="2"/>
      <c r="B9" s="390"/>
      <c r="C9" s="674"/>
      <c r="D9" s="669"/>
      <c r="E9" s="669"/>
      <c r="F9" s="669"/>
      <c r="G9" s="669"/>
      <c r="H9" s="669"/>
      <c r="I9" s="669"/>
      <c r="J9" s="670"/>
      <c r="K9" s="685"/>
      <c r="L9" s="685"/>
      <c r="M9" s="685"/>
      <c r="N9" s="685"/>
      <c r="O9" s="685"/>
      <c r="P9" s="685"/>
      <c r="Q9" s="685"/>
      <c r="R9" s="685"/>
      <c r="S9" s="685"/>
      <c r="T9" s="685"/>
      <c r="U9" s="690"/>
      <c r="V9" s="691"/>
      <c r="W9" s="690"/>
      <c r="X9" s="691"/>
      <c r="Y9" s="677" t="s">
        <v>589</v>
      </c>
      <c r="Z9" s="685"/>
      <c r="AA9" s="685"/>
      <c r="AB9" s="685"/>
      <c r="AC9" s="685" t="s">
        <v>590</v>
      </c>
      <c r="AD9" s="685"/>
      <c r="AE9" s="685"/>
      <c r="AF9" s="685"/>
      <c r="AG9" s="685" t="s">
        <v>591</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592</v>
      </c>
      <c r="AB10" s="699" t="s">
        <v>593</v>
      </c>
      <c r="AC10" s="699" t="s">
        <v>346</v>
      </c>
      <c r="AD10" s="699" t="s">
        <v>345</v>
      </c>
      <c r="AE10" s="699" t="s">
        <v>592</v>
      </c>
      <c r="AF10" s="699" t="s">
        <v>593</v>
      </c>
      <c r="AG10" s="699" t="s">
        <v>346</v>
      </c>
      <c r="AH10" s="699" t="s">
        <v>345</v>
      </c>
      <c r="AI10" s="699" t="s">
        <v>592</v>
      </c>
      <c r="AJ10" s="699" t="s">
        <v>593</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c r="A11" s="2"/>
      <c r="B11" s="390"/>
      <c r="C11" s="674"/>
      <c r="D11" s="669"/>
      <c r="E11" s="669"/>
      <c r="F11" s="669"/>
      <c r="G11" s="669"/>
      <c r="H11" s="669"/>
      <c r="I11" s="669"/>
      <c r="J11" s="670"/>
      <c r="K11" s="702">
        <v>1</v>
      </c>
      <c r="L11" s="703" t="s">
        <v>395</v>
      </c>
      <c r="M11" s="704"/>
      <c r="N11" s="703" t="s">
        <v>439</v>
      </c>
      <c r="O11" s="704"/>
      <c r="P11" s="703" t="s">
        <v>397</v>
      </c>
      <c r="Q11" s="704"/>
      <c r="R11" s="705" t="s">
        <v>398</v>
      </c>
      <c r="S11" s="705"/>
      <c r="T11" s="705"/>
      <c r="U11" s="703" t="s">
        <v>291</v>
      </c>
      <c r="V11" s="704"/>
      <c r="W11" s="703" t="s">
        <v>291</v>
      </c>
      <c r="X11" s="706"/>
      <c r="Y11" s="707"/>
      <c r="Z11" s="707"/>
      <c r="AA11" s="707"/>
      <c r="AB11" s="707"/>
      <c r="AC11" s="708"/>
      <c r="AD11" s="708"/>
      <c r="AE11" s="708"/>
      <c r="AF11" s="708">
        <v>0.01</v>
      </c>
      <c r="AG11" s="708"/>
      <c r="AH11" s="708"/>
      <c r="AI11" s="708"/>
      <c r="AJ11" s="708"/>
      <c r="AK11" s="709"/>
      <c r="AL11" s="710"/>
      <c r="AM11" s="710"/>
      <c r="AN11" s="711"/>
      <c r="AO11" s="712"/>
      <c r="AP11" s="2"/>
      <c r="AQ11" s="713">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c r="A31" s="2"/>
      <c r="B31" s="390"/>
      <c r="C31" s="674"/>
      <c r="D31" s="669"/>
      <c r="E31" s="669"/>
      <c r="F31" s="669"/>
      <c r="G31" s="669"/>
      <c r="H31" s="669"/>
      <c r="I31" s="669"/>
      <c r="J31" s="670"/>
      <c r="K31" s="685" t="s">
        <v>594</v>
      </c>
      <c r="L31" s="685" t="s">
        <v>595</v>
      </c>
      <c r="M31" s="685"/>
      <c r="N31" s="685"/>
      <c r="O31" s="685"/>
      <c r="P31" s="685"/>
      <c r="Q31" s="685"/>
      <c r="R31" s="685"/>
      <c r="S31" s="685"/>
      <c r="T31" s="685"/>
      <c r="U31" s="685"/>
      <c r="V31" s="685"/>
      <c r="W31" s="685"/>
      <c r="X31" s="685"/>
      <c r="Y31" s="675" t="s">
        <v>596</v>
      </c>
      <c r="Z31" s="676"/>
      <c r="AA31" s="676"/>
      <c r="AB31" s="677"/>
      <c r="AC31" s="714">
        <f t="shared" ref="AC31:AJ31" si="6">SUM(AC11:AC30)</f>
        <v>0</v>
      </c>
      <c r="AD31" s="714">
        <f t="shared" si="6"/>
        <v>0</v>
      </c>
      <c r="AE31" s="714">
        <f t="shared" si="6"/>
        <v>0</v>
      </c>
      <c r="AF31" s="714">
        <f t="shared" si="6"/>
        <v>0.01</v>
      </c>
      <c r="AG31" s="714">
        <f t="shared" si="6"/>
        <v>0</v>
      </c>
      <c r="AH31" s="714">
        <f t="shared" si="6"/>
        <v>0</v>
      </c>
      <c r="AI31" s="714">
        <f t="shared" si="6"/>
        <v>0</v>
      </c>
      <c r="AJ31" s="714">
        <f t="shared" si="6"/>
        <v>0</v>
      </c>
      <c r="AK31" s="675" t="s">
        <v>597</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c r="A32" s="2"/>
      <c r="B32" s="390"/>
      <c r="C32" s="674"/>
      <c r="D32" s="669"/>
      <c r="E32" s="669"/>
      <c r="F32" s="669"/>
      <c r="G32" s="669"/>
      <c r="H32" s="669"/>
      <c r="I32" s="669"/>
      <c r="J32" s="670"/>
      <c r="K32" s="685"/>
      <c r="L32" s="685" t="s">
        <v>598</v>
      </c>
      <c r="M32" s="685"/>
      <c r="N32" s="685"/>
      <c r="O32" s="685" t="s">
        <v>599</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7">COUNT(AC11:AC30)</f>
        <v>0</v>
      </c>
      <c r="AD32" s="715">
        <f t="shared" si="7"/>
        <v>0</v>
      </c>
      <c r="AE32" s="715">
        <f t="shared" si="7"/>
        <v>0</v>
      </c>
      <c r="AF32" s="715">
        <f t="shared" si="7"/>
        <v>1</v>
      </c>
      <c r="AG32" s="715">
        <f t="shared" si="7"/>
        <v>0</v>
      </c>
      <c r="AH32" s="715">
        <f t="shared" si="7"/>
        <v>0</v>
      </c>
      <c r="AI32" s="715">
        <f t="shared" si="7"/>
        <v>0</v>
      </c>
      <c r="AJ32" s="715">
        <f t="shared" si="7"/>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c r="A33" s="2"/>
      <c r="B33" s="390"/>
      <c r="C33" s="674"/>
      <c r="D33" s="669"/>
      <c r="E33" s="669"/>
      <c r="F33" s="669"/>
      <c r="G33" s="669"/>
      <c r="H33" s="669"/>
      <c r="I33" s="669"/>
      <c r="J33" s="670"/>
      <c r="K33" s="685"/>
      <c r="L33" s="685"/>
      <c r="M33" s="685"/>
      <c r="N33" s="685"/>
      <c r="O33" s="685" t="s">
        <v>600</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572</v>
      </c>
      <c r="AR33" s="31" t="s">
        <v>573</v>
      </c>
      <c r="AS33" s="287" t="s">
        <v>576</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c r="A34" s="2"/>
      <c r="B34" s="390"/>
      <c r="C34" s="674"/>
      <c r="D34" s="669"/>
      <c r="E34" s="669"/>
      <c r="F34" s="669"/>
      <c r="G34" s="669"/>
      <c r="H34" s="669"/>
      <c r="I34" s="669"/>
      <c r="J34" s="670"/>
      <c r="K34" s="685"/>
      <c r="L34" s="685" t="s">
        <v>601</v>
      </c>
      <c r="M34" s="685"/>
      <c r="N34" s="685"/>
      <c r="O34" s="685" t="s">
        <v>602</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c r="A35" s="2"/>
      <c r="B35" s="390"/>
      <c r="C35" s="674"/>
      <c r="D35" s="669"/>
      <c r="E35" s="669"/>
      <c r="F35" s="669"/>
      <c r="G35" s="669"/>
      <c r="H35" s="669"/>
      <c r="I35" s="669"/>
      <c r="J35" s="670"/>
      <c r="K35" s="685"/>
      <c r="L35" s="685"/>
      <c r="M35" s="685"/>
      <c r="N35" s="685"/>
      <c r="O35" s="685" t="s">
        <v>603</v>
      </c>
      <c r="P35" s="685"/>
      <c r="Q35" s="685"/>
      <c r="R35" s="685"/>
      <c r="S35" s="685"/>
      <c r="T35" s="685"/>
      <c r="U35" s="685"/>
      <c r="V35" s="685"/>
      <c r="W35" s="685"/>
      <c r="X35" s="685"/>
      <c r="Y35" s="715">
        <f>Y32</f>
        <v>0</v>
      </c>
      <c r="Z35" s="715">
        <f>Z32</f>
        <v>0</v>
      </c>
      <c r="AA35" s="719">
        <f>AA32+AB32</f>
        <v>0</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c r="A36" s="2"/>
      <c r="B36" s="390"/>
      <c r="C36" s="674"/>
      <c r="D36" s="669"/>
      <c r="E36" s="669"/>
      <c r="F36" s="669"/>
      <c r="G36" s="669"/>
      <c r="H36" s="669"/>
      <c r="I36" s="669"/>
      <c r="J36" s="670"/>
      <c r="K36" s="685"/>
      <c r="L36" s="685"/>
      <c r="M36" s="685"/>
      <c r="N36" s="685"/>
      <c r="O36" s="685" t="s">
        <v>604</v>
      </c>
      <c r="P36" s="685"/>
      <c r="Q36" s="685"/>
      <c r="R36" s="685"/>
      <c r="S36" s="685"/>
      <c r="T36" s="685"/>
      <c r="U36" s="685"/>
      <c r="V36" s="685"/>
      <c r="W36" s="685"/>
      <c r="X36" s="685"/>
      <c r="Y36" s="719" t="str">
        <f>IF(Y35&gt;=1,"Ⅳ",IF(Z35&gt;=1,"Ⅲ",IF(AA35&gt;=1,"Ⅱ","Ⅰ")))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c r="A37" s="2"/>
      <c r="B37" s="390"/>
      <c r="C37" s="674"/>
      <c r="D37" s="669"/>
      <c r="E37" s="669"/>
      <c r="F37" s="669"/>
      <c r="G37" s="669"/>
      <c r="H37" s="669"/>
      <c r="I37" s="669"/>
      <c r="J37" s="670"/>
      <c r="K37" s="685"/>
      <c r="L37" s="685"/>
      <c r="M37" s="685"/>
      <c r="N37" s="685"/>
      <c r="O37" s="685" t="s">
        <v>605</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c r="A38" s="2"/>
      <c r="B38" s="390"/>
      <c r="C38" s="674"/>
      <c r="D38" s="669"/>
      <c r="E38" s="669"/>
      <c r="F38" s="669"/>
      <c r="G38" s="669"/>
      <c r="H38" s="669"/>
      <c r="I38" s="669"/>
      <c r="J38" s="670"/>
      <c r="K38" s="685" t="s">
        <v>105</v>
      </c>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c r="A39" s="2"/>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c r="A40" s="2"/>
      <c r="B40" s="390"/>
      <c r="C40" s="674"/>
      <c r="D40" s="669"/>
      <c r="E40" s="669"/>
      <c r="F40" s="669"/>
      <c r="G40" s="669"/>
      <c r="H40" s="669"/>
      <c r="I40" s="669"/>
      <c r="J40" s="670"/>
      <c r="K40" s="735" t="s">
        <v>606</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c r="B41" s="390"/>
      <c r="C41" s="674"/>
      <c r="D41" s="669"/>
      <c r="E41" s="669"/>
      <c r="F41" s="669"/>
      <c r="G41" s="669"/>
      <c r="H41" s="669"/>
      <c r="I41" s="669"/>
      <c r="J41" s="670"/>
      <c r="K41" s="736" t="s">
        <v>607</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c r="B42" s="390"/>
      <c r="C42" s="674"/>
      <c r="D42" s="669"/>
      <c r="E42" s="669"/>
      <c r="F42" s="669"/>
      <c r="G42" s="669"/>
      <c r="H42" s="669"/>
      <c r="I42" s="669"/>
      <c r="J42" s="670"/>
      <c r="K42" s="737" t="s">
        <v>608</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c r="B43" s="390"/>
      <c r="C43" s="674"/>
      <c r="D43" s="669"/>
      <c r="E43" s="669"/>
      <c r="F43" s="669"/>
      <c r="G43" s="669"/>
      <c r="H43" s="669"/>
      <c r="I43" s="669"/>
      <c r="J43" s="670"/>
      <c r="K43" s="737" t="s">
        <v>609</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c r="B44" s="390"/>
      <c r="C44" s="674"/>
      <c r="D44" s="669"/>
      <c r="E44" s="669"/>
      <c r="F44" s="669"/>
      <c r="G44" s="669"/>
      <c r="H44" s="669"/>
      <c r="I44" s="669"/>
      <c r="J44" s="670"/>
      <c r="K44" s="740" t="s">
        <v>610</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c r="B46" s="2" t="s">
        <v>611</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c r="B47" s="2" t="s">
        <v>612</v>
      </c>
    </row>
    <row r="48" spans="1:111" ht="12" customHeight="1">
      <c r="B48" s="2" t="s">
        <v>613</v>
      </c>
    </row>
    <row r="49" spans="2:2" ht="12" customHeight="1">
      <c r="B49" s="2" t="s">
        <v>614</v>
      </c>
    </row>
    <row r="50" spans="2:2" ht="12" customHeight="1">
      <c r="B50" s="2" t="s">
        <v>615</v>
      </c>
    </row>
    <row r="51" spans="2:2" ht="12" customHeight="1">
      <c r="B51" s="2" t="s">
        <v>616</v>
      </c>
    </row>
    <row r="52" spans="2:2">
      <c r="B52" s="2" t="s">
        <v>617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 priority="4">
      <formula>$AQ11=2</formula>
    </cfRule>
  </conditionalFormatting>
  <conditionalFormatting sqref="Y11:AF30">
    <cfRule type="expression" dxfId="5" priority="3">
      <formula>$AQ11=3</formula>
    </cfRule>
  </conditionalFormatting>
  <conditionalFormatting sqref="Y11:AJ30">
    <cfRule type="expression" dxfId="4" priority="1">
      <formula>$AQ11=4</formula>
    </cfRule>
  </conditionalFormatting>
  <conditionalFormatting sqref="AC11:AJ30">
    <cfRule type="expression" dxfId="3" priority="2">
      <formula>$AQ11=1</formula>
    </cfRule>
  </conditionalFormatting>
  <dataValidations count="2">
    <dataValidation type="list" allowBlank="1" showInputMessage="1" showErrorMessage="1" sqref="N11:O30 R11:T30" xr:uid="{3BBF3FBA-26DD-4A95-8D81-A0BE842A1501}">
      <formula1>INDIRECT(L11)</formula1>
    </dataValidation>
    <dataValidation type="list" allowBlank="1" showInputMessage="1" showErrorMessage="1" sqref="Y11:AB30" xr:uid="{7E5CB477-F035-4266-92D9-1E53A6849C3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3A60B-7D12-43B8-B248-AC79C591AD57}">
  <dimension ref="B2:BM21"/>
  <sheetViews>
    <sheetView showGridLines="0" view="pageBreakPreview" zoomScaleNormal="100" zoomScaleSheetLayoutView="100" workbookViewId="0"/>
  </sheetViews>
  <sheetFormatPr defaultRowHeight="13.2"/>
  <cols>
    <col min="1" max="1" width="1.88671875" customWidth="1"/>
    <col min="2" max="60" width="2.109375" style="795" customWidth="1"/>
    <col min="61" max="61" width="0.6640625" style="795" customWidth="1"/>
    <col min="62" max="62" width="2.109375" style="795" customWidth="1"/>
    <col min="63" max="63" width="1" style="795" customWidth="1"/>
    <col min="64" max="65" width="2.109375" style="795" customWidth="1"/>
  </cols>
  <sheetData>
    <row r="2" spans="2:63" s="18" customFormat="1" ht="14.25" customHeight="1">
      <c r="B2" s="750" t="s">
        <v>621</v>
      </c>
      <c r="C2" s="751"/>
      <c r="D2" s="751"/>
      <c r="E2" s="751"/>
      <c r="F2" s="751"/>
      <c r="G2" s="751"/>
      <c r="H2" s="751"/>
      <c r="I2" s="751"/>
      <c r="J2" s="751"/>
      <c r="K2" s="751"/>
      <c r="L2" s="751"/>
      <c r="M2" s="751"/>
      <c r="N2" s="751"/>
      <c r="O2" s="751"/>
      <c r="P2" s="751"/>
      <c r="Q2" s="751"/>
      <c r="R2" s="751"/>
      <c r="S2" s="751"/>
      <c r="T2" s="751"/>
      <c r="U2" s="751"/>
      <c r="V2" s="751"/>
      <c r="W2" s="751"/>
      <c r="X2" s="751"/>
      <c r="Y2" s="751"/>
      <c r="Z2" s="751"/>
      <c r="AA2" s="751"/>
      <c r="AB2" s="751"/>
      <c r="AC2" s="751"/>
      <c r="AD2" s="751"/>
      <c r="AE2" s="751"/>
      <c r="AF2" s="751"/>
      <c r="AG2" s="751"/>
      <c r="AH2" s="751"/>
      <c r="AI2" s="751"/>
      <c r="AJ2" s="751"/>
      <c r="AK2" s="751"/>
      <c r="AL2" s="751"/>
      <c r="AM2" s="751"/>
      <c r="AN2" s="751"/>
      <c r="AO2" s="751"/>
      <c r="AP2" s="751"/>
      <c r="AQ2" s="751"/>
      <c r="AR2" s="751"/>
      <c r="AS2" s="751"/>
      <c r="AT2" s="751"/>
      <c r="AU2" s="751"/>
      <c r="AV2" s="751"/>
      <c r="AW2" s="751"/>
      <c r="AX2" s="751"/>
      <c r="AY2" s="751"/>
      <c r="AZ2" s="751"/>
      <c r="BA2" s="751"/>
      <c r="BB2" s="751"/>
      <c r="BC2" s="751"/>
      <c r="BD2" s="751"/>
      <c r="BE2" s="751"/>
      <c r="BF2" s="751"/>
      <c r="BG2" s="751"/>
      <c r="BH2" s="751"/>
      <c r="BI2" s="751"/>
      <c r="BJ2" s="751"/>
      <c r="BK2" s="751"/>
    </row>
    <row r="3" spans="2:63" s="772" customFormat="1" ht="17.25" customHeight="1">
      <c r="B3" s="752" t="s">
        <v>8</v>
      </c>
      <c r="C3" s="753"/>
      <c r="D3" s="753"/>
      <c r="E3" s="754"/>
      <c r="F3" s="755" t="s">
        <v>312</v>
      </c>
      <c r="G3" s="756"/>
      <c r="H3" s="756"/>
      <c r="I3" s="756"/>
      <c r="J3" s="756"/>
      <c r="K3" s="756"/>
      <c r="L3" s="756"/>
      <c r="M3" s="756"/>
      <c r="N3" s="756"/>
      <c r="O3" s="756"/>
      <c r="P3" s="756"/>
      <c r="Q3" s="756"/>
      <c r="R3" s="756"/>
      <c r="S3" s="756"/>
      <c r="T3" s="757"/>
      <c r="U3" s="758" t="s">
        <v>622</v>
      </c>
      <c r="V3" s="759"/>
      <c r="W3" s="759"/>
      <c r="X3" s="314"/>
      <c r="Y3" s="314"/>
      <c r="Z3" s="760" t="s">
        <v>313</v>
      </c>
      <c r="AA3" s="761"/>
      <c r="AB3" s="761"/>
      <c r="AC3" s="761"/>
      <c r="AD3" s="761"/>
      <c r="AE3" s="761"/>
      <c r="AF3" s="761"/>
      <c r="AG3" s="761"/>
      <c r="AH3" s="762"/>
      <c r="AI3" s="758" t="s">
        <v>623</v>
      </c>
      <c r="AJ3" s="314"/>
      <c r="AK3" s="314"/>
      <c r="AL3" s="314"/>
      <c r="AM3" s="314"/>
      <c r="AN3" s="315"/>
      <c r="AO3" s="763" t="s">
        <v>315</v>
      </c>
      <c r="AP3" s="764"/>
      <c r="AQ3" s="764"/>
      <c r="AR3" s="764"/>
      <c r="AS3" s="764"/>
      <c r="AT3" s="764"/>
      <c r="AU3" s="764"/>
      <c r="AV3" s="765"/>
      <c r="AW3" s="766" t="s">
        <v>368</v>
      </c>
      <c r="AX3" s="767"/>
      <c r="AY3" s="767"/>
      <c r="AZ3" s="767"/>
      <c r="BA3" s="767"/>
      <c r="BB3" s="768"/>
      <c r="BC3" s="769">
        <v>44862</v>
      </c>
      <c r="BD3" s="770"/>
      <c r="BE3" s="770"/>
      <c r="BF3" s="770"/>
      <c r="BG3" s="770"/>
      <c r="BH3" s="770"/>
      <c r="BI3" s="770"/>
      <c r="BJ3" s="770"/>
      <c r="BK3" s="771"/>
    </row>
    <row r="4" spans="2:63" s="772" customFormat="1" ht="17.25" customHeight="1">
      <c r="B4" s="773" t="s">
        <v>624</v>
      </c>
      <c r="C4" s="774"/>
      <c r="D4" s="774"/>
      <c r="E4" s="775"/>
      <c r="F4" s="776" t="s">
        <v>317</v>
      </c>
      <c r="G4" s="777"/>
      <c r="H4" s="777"/>
      <c r="I4" s="777"/>
      <c r="J4" s="777"/>
      <c r="K4" s="777"/>
      <c r="L4" s="777"/>
      <c r="M4" s="777"/>
      <c r="N4" s="777"/>
      <c r="O4" s="777"/>
      <c r="P4" s="777"/>
      <c r="Q4" s="777"/>
      <c r="R4" s="777"/>
      <c r="S4" s="777"/>
      <c r="T4" s="778"/>
      <c r="U4" s="758" t="s">
        <v>625</v>
      </c>
      <c r="V4" s="759"/>
      <c r="W4" s="759"/>
      <c r="X4" s="314"/>
      <c r="Y4" s="314"/>
      <c r="Z4" s="779" t="s">
        <v>314</v>
      </c>
      <c r="AA4" s="780"/>
      <c r="AB4" s="780"/>
      <c r="AC4" s="780"/>
      <c r="AD4" s="780"/>
      <c r="AE4" s="780"/>
      <c r="AF4" s="780"/>
      <c r="AG4" s="780"/>
      <c r="AH4" s="781"/>
      <c r="AI4" s="758" t="s">
        <v>477</v>
      </c>
      <c r="AJ4" s="314"/>
      <c r="AK4" s="314"/>
      <c r="AL4" s="314"/>
      <c r="AM4" s="314"/>
      <c r="AN4" s="315"/>
      <c r="AO4" s="763" t="s">
        <v>335</v>
      </c>
      <c r="AP4" s="782"/>
      <c r="AQ4" s="782"/>
      <c r="AR4" s="782"/>
      <c r="AS4" s="782"/>
      <c r="AT4" s="782"/>
      <c r="AU4" s="782"/>
      <c r="AV4" s="783"/>
      <c r="AW4" s="784"/>
      <c r="AX4" s="785"/>
      <c r="AY4" s="785"/>
      <c r="AZ4" s="785"/>
      <c r="BA4" s="785"/>
      <c r="BB4" s="786"/>
      <c r="BC4" s="787"/>
      <c r="BD4" s="788"/>
      <c r="BE4" s="788"/>
      <c r="BF4" s="788"/>
      <c r="BG4" s="788"/>
      <c r="BH4" s="788"/>
      <c r="BI4" s="788"/>
      <c r="BJ4" s="788"/>
      <c r="BK4" s="789"/>
    </row>
    <row r="5" spans="2:63" ht="42.75" customHeight="1">
      <c r="B5" s="790" t="s">
        <v>626</v>
      </c>
      <c r="C5" s="791"/>
      <c r="D5" s="791"/>
      <c r="E5" s="791"/>
      <c r="F5" s="791"/>
      <c r="G5" s="792"/>
      <c r="H5" s="793" t="s">
        <v>627</v>
      </c>
      <c r="I5" s="791"/>
      <c r="J5" s="791"/>
      <c r="K5" s="791"/>
      <c r="L5" s="791"/>
      <c r="M5" s="791"/>
      <c r="N5" s="791"/>
      <c r="O5" s="792"/>
      <c r="P5" s="758" t="s">
        <v>628</v>
      </c>
      <c r="Q5" s="759"/>
      <c r="R5" s="759"/>
      <c r="S5" s="759"/>
      <c r="T5" s="759"/>
      <c r="U5" s="759"/>
      <c r="V5" s="759"/>
      <c r="W5" s="759"/>
      <c r="X5" s="759"/>
      <c r="Y5" s="759"/>
      <c r="Z5" s="759"/>
      <c r="AA5" s="759"/>
      <c r="AB5" s="759"/>
      <c r="AC5" s="759"/>
      <c r="AD5" s="759"/>
      <c r="AE5" s="759"/>
      <c r="AF5" s="759"/>
      <c r="AG5" s="759"/>
      <c r="AH5" s="759"/>
      <c r="AI5" s="759"/>
      <c r="AJ5" s="759"/>
      <c r="AK5" s="759"/>
      <c r="AL5" s="759"/>
      <c r="AM5" s="759"/>
      <c r="AN5" s="758" t="s">
        <v>629</v>
      </c>
      <c r="AO5" s="759"/>
      <c r="AP5" s="759"/>
      <c r="AQ5" s="759"/>
      <c r="AR5" s="759"/>
      <c r="AS5" s="759"/>
      <c r="AT5" s="759"/>
      <c r="AU5" s="759"/>
      <c r="AV5" s="759"/>
      <c r="AW5" s="759"/>
      <c r="AX5" s="759"/>
      <c r="AY5" s="759"/>
      <c r="AZ5" s="759"/>
      <c r="BA5" s="759"/>
      <c r="BB5" s="759"/>
      <c r="BC5" s="759"/>
      <c r="BD5" s="759"/>
      <c r="BE5" s="759"/>
      <c r="BF5" s="759"/>
      <c r="BG5" s="759"/>
      <c r="BH5" s="759"/>
      <c r="BI5" s="759"/>
      <c r="BJ5" s="759"/>
      <c r="BK5" s="794"/>
    </row>
    <row r="6" spans="2:63" ht="29.25" customHeight="1">
      <c r="B6" s="796"/>
      <c r="C6" s="797"/>
      <c r="D6" s="797"/>
      <c r="E6" s="797"/>
      <c r="F6" s="797"/>
      <c r="G6" s="798"/>
      <c r="H6" s="799"/>
      <c r="I6" s="799"/>
      <c r="J6" s="799"/>
      <c r="K6" s="799"/>
      <c r="L6" s="799"/>
      <c r="M6" s="799"/>
      <c r="N6" s="799"/>
      <c r="O6" s="799"/>
      <c r="P6" s="800"/>
      <c r="Q6" s="801"/>
      <c r="R6" s="801"/>
      <c r="S6" s="801"/>
      <c r="T6" s="801"/>
      <c r="U6" s="801"/>
      <c r="V6" s="801"/>
      <c r="W6" s="801"/>
      <c r="X6" s="801"/>
      <c r="Y6" s="801"/>
      <c r="Z6" s="801"/>
      <c r="AA6" s="801"/>
      <c r="AB6" s="801"/>
      <c r="AC6" s="801"/>
      <c r="AD6" s="801"/>
      <c r="AE6" s="801"/>
      <c r="AF6" s="801"/>
      <c r="AG6" s="801"/>
      <c r="AH6" s="801"/>
      <c r="AI6" s="801"/>
      <c r="AJ6" s="801"/>
      <c r="AK6" s="801"/>
      <c r="AL6" s="801"/>
      <c r="AM6" s="801"/>
      <c r="AN6" s="800"/>
      <c r="AO6" s="801"/>
      <c r="AP6" s="801"/>
      <c r="AQ6" s="801"/>
      <c r="AR6" s="801"/>
      <c r="AS6" s="801"/>
      <c r="AT6" s="801"/>
      <c r="AU6" s="801"/>
      <c r="AV6" s="801"/>
      <c r="AW6" s="801"/>
      <c r="AX6" s="801"/>
      <c r="AY6" s="801"/>
      <c r="AZ6" s="801"/>
      <c r="BA6" s="801"/>
      <c r="BB6" s="801"/>
      <c r="BC6" s="801"/>
      <c r="BD6" s="801"/>
      <c r="BE6" s="801"/>
      <c r="BF6" s="801"/>
      <c r="BG6" s="801"/>
      <c r="BH6" s="801"/>
      <c r="BI6" s="801"/>
      <c r="BJ6" s="801"/>
      <c r="BK6" s="802"/>
    </row>
    <row r="7" spans="2:63" ht="29.25" customHeight="1">
      <c r="B7" s="796"/>
      <c r="C7" s="797"/>
      <c r="D7" s="797"/>
      <c r="E7" s="797"/>
      <c r="F7" s="797"/>
      <c r="G7" s="798"/>
      <c r="H7" s="799"/>
      <c r="I7" s="799"/>
      <c r="J7" s="799"/>
      <c r="K7" s="799"/>
      <c r="L7" s="799"/>
      <c r="M7" s="799"/>
      <c r="N7" s="799"/>
      <c r="O7" s="799"/>
      <c r="P7" s="800"/>
      <c r="Q7" s="801"/>
      <c r="R7" s="801"/>
      <c r="S7" s="801"/>
      <c r="T7" s="801"/>
      <c r="U7" s="801"/>
      <c r="V7" s="801"/>
      <c r="W7" s="801"/>
      <c r="X7" s="801"/>
      <c r="Y7" s="801"/>
      <c r="Z7" s="801"/>
      <c r="AA7" s="801"/>
      <c r="AB7" s="801"/>
      <c r="AC7" s="801"/>
      <c r="AD7" s="801"/>
      <c r="AE7" s="801"/>
      <c r="AF7" s="801"/>
      <c r="AG7" s="801"/>
      <c r="AH7" s="801"/>
      <c r="AI7" s="801"/>
      <c r="AJ7" s="801"/>
      <c r="AK7" s="801"/>
      <c r="AL7" s="801"/>
      <c r="AM7" s="801"/>
      <c r="AN7" s="800"/>
      <c r="AO7" s="801"/>
      <c r="AP7" s="801"/>
      <c r="AQ7" s="801"/>
      <c r="AR7" s="801"/>
      <c r="AS7" s="801"/>
      <c r="AT7" s="801"/>
      <c r="AU7" s="801"/>
      <c r="AV7" s="801"/>
      <c r="AW7" s="801"/>
      <c r="AX7" s="801"/>
      <c r="AY7" s="801"/>
      <c r="AZ7" s="801"/>
      <c r="BA7" s="801"/>
      <c r="BB7" s="801"/>
      <c r="BC7" s="801"/>
      <c r="BD7" s="801"/>
      <c r="BE7" s="801"/>
      <c r="BF7" s="801"/>
      <c r="BG7" s="801"/>
      <c r="BH7" s="801"/>
      <c r="BI7" s="801"/>
      <c r="BJ7" s="801"/>
      <c r="BK7" s="802"/>
    </row>
    <row r="8" spans="2:63" ht="29.25" customHeight="1">
      <c r="B8" s="796"/>
      <c r="C8" s="797"/>
      <c r="D8" s="797"/>
      <c r="E8" s="797"/>
      <c r="F8" s="797"/>
      <c r="G8" s="798"/>
      <c r="H8" s="799"/>
      <c r="I8" s="799"/>
      <c r="J8" s="799"/>
      <c r="K8" s="799"/>
      <c r="L8" s="799"/>
      <c r="M8" s="799"/>
      <c r="N8" s="799"/>
      <c r="O8" s="799"/>
      <c r="P8" s="800"/>
      <c r="Q8" s="801"/>
      <c r="R8" s="801"/>
      <c r="S8" s="801"/>
      <c r="T8" s="801"/>
      <c r="U8" s="801"/>
      <c r="V8" s="801"/>
      <c r="W8" s="801"/>
      <c r="X8" s="801"/>
      <c r="Y8" s="801"/>
      <c r="Z8" s="801"/>
      <c r="AA8" s="801"/>
      <c r="AB8" s="801"/>
      <c r="AC8" s="801"/>
      <c r="AD8" s="801"/>
      <c r="AE8" s="801"/>
      <c r="AF8" s="801"/>
      <c r="AG8" s="801"/>
      <c r="AH8" s="801"/>
      <c r="AI8" s="801"/>
      <c r="AJ8" s="801"/>
      <c r="AK8" s="801"/>
      <c r="AL8" s="801"/>
      <c r="AM8" s="801"/>
      <c r="AN8" s="800"/>
      <c r="AO8" s="801"/>
      <c r="AP8" s="801"/>
      <c r="AQ8" s="801"/>
      <c r="AR8" s="801"/>
      <c r="AS8" s="801"/>
      <c r="AT8" s="801"/>
      <c r="AU8" s="801"/>
      <c r="AV8" s="801"/>
      <c r="AW8" s="801"/>
      <c r="AX8" s="801"/>
      <c r="AY8" s="801"/>
      <c r="AZ8" s="801"/>
      <c r="BA8" s="801"/>
      <c r="BB8" s="801"/>
      <c r="BC8" s="801"/>
      <c r="BD8" s="801"/>
      <c r="BE8" s="801"/>
      <c r="BF8" s="801"/>
      <c r="BG8" s="801"/>
      <c r="BH8" s="801"/>
      <c r="BI8" s="801"/>
      <c r="BJ8" s="801"/>
      <c r="BK8" s="802"/>
    </row>
    <row r="9" spans="2:63" ht="29.25" customHeight="1">
      <c r="B9" s="796"/>
      <c r="C9" s="797"/>
      <c r="D9" s="797"/>
      <c r="E9" s="797"/>
      <c r="F9" s="797"/>
      <c r="G9" s="798"/>
      <c r="H9" s="799"/>
      <c r="I9" s="799"/>
      <c r="J9" s="799"/>
      <c r="K9" s="799"/>
      <c r="L9" s="799"/>
      <c r="M9" s="799"/>
      <c r="N9" s="799"/>
      <c r="O9" s="799"/>
      <c r="P9" s="800"/>
      <c r="Q9" s="801"/>
      <c r="R9" s="801"/>
      <c r="S9" s="801"/>
      <c r="T9" s="801"/>
      <c r="U9" s="801"/>
      <c r="V9" s="801"/>
      <c r="W9" s="801"/>
      <c r="X9" s="801"/>
      <c r="Y9" s="801"/>
      <c r="Z9" s="801"/>
      <c r="AA9" s="801"/>
      <c r="AB9" s="801"/>
      <c r="AC9" s="801"/>
      <c r="AD9" s="801"/>
      <c r="AE9" s="801"/>
      <c r="AF9" s="801"/>
      <c r="AG9" s="801"/>
      <c r="AH9" s="801"/>
      <c r="AI9" s="801"/>
      <c r="AJ9" s="801"/>
      <c r="AK9" s="801"/>
      <c r="AL9" s="801"/>
      <c r="AM9" s="801"/>
      <c r="AN9" s="800"/>
      <c r="AO9" s="801"/>
      <c r="AP9" s="801"/>
      <c r="AQ9" s="801"/>
      <c r="AR9" s="801"/>
      <c r="AS9" s="801"/>
      <c r="AT9" s="801"/>
      <c r="AU9" s="801"/>
      <c r="AV9" s="801"/>
      <c r="AW9" s="801"/>
      <c r="AX9" s="801"/>
      <c r="AY9" s="801"/>
      <c r="AZ9" s="801"/>
      <c r="BA9" s="801"/>
      <c r="BB9" s="801"/>
      <c r="BC9" s="801"/>
      <c r="BD9" s="801"/>
      <c r="BE9" s="801"/>
      <c r="BF9" s="801"/>
      <c r="BG9" s="801"/>
      <c r="BH9" s="801"/>
      <c r="BI9" s="801"/>
      <c r="BJ9" s="801"/>
      <c r="BK9" s="802"/>
    </row>
    <row r="10" spans="2:63" ht="29.25" customHeight="1">
      <c r="B10" s="796"/>
      <c r="C10" s="797"/>
      <c r="D10" s="797"/>
      <c r="E10" s="797"/>
      <c r="F10" s="797"/>
      <c r="G10" s="798"/>
      <c r="H10" s="799"/>
      <c r="I10" s="799"/>
      <c r="J10" s="799"/>
      <c r="K10" s="799"/>
      <c r="L10" s="799"/>
      <c r="M10" s="799"/>
      <c r="N10" s="799"/>
      <c r="O10" s="799"/>
      <c r="P10" s="800"/>
      <c r="Q10" s="801"/>
      <c r="R10" s="801"/>
      <c r="S10" s="801"/>
      <c r="T10" s="801"/>
      <c r="U10" s="801"/>
      <c r="V10" s="801"/>
      <c r="W10" s="801"/>
      <c r="X10" s="801"/>
      <c r="Y10" s="801"/>
      <c r="Z10" s="801"/>
      <c r="AA10" s="801"/>
      <c r="AB10" s="801"/>
      <c r="AC10" s="801"/>
      <c r="AD10" s="801"/>
      <c r="AE10" s="801"/>
      <c r="AF10" s="801"/>
      <c r="AG10" s="801"/>
      <c r="AH10" s="801"/>
      <c r="AI10" s="801"/>
      <c r="AJ10" s="801"/>
      <c r="AK10" s="801"/>
      <c r="AL10" s="801"/>
      <c r="AM10" s="801"/>
      <c r="AN10" s="800"/>
      <c r="AO10" s="801"/>
      <c r="AP10" s="801"/>
      <c r="AQ10" s="801"/>
      <c r="AR10" s="801"/>
      <c r="AS10" s="801"/>
      <c r="AT10" s="801"/>
      <c r="AU10" s="801"/>
      <c r="AV10" s="801"/>
      <c r="AW10" s="801"/>
      <c r="AX10" s="801"/>
      <c r="AY10" s="801"/>
      <c r="AZ10" s="801"/>
      <c r="BA10" s="801"/>
      <c r="BB10" s="801"/>
      <c r="BC10" s="801"/>
      <c r="BD10" s="801"/>
      <c r="BE10" s="801"/>
      <c r="BF10" s="801"/>
      <c r="BG10" s="801"/>
      <c r="BH10" s="801"/>
      <c r="BI10" s="801"/>
      <c r="BJ10" s="801"/>
      <c r="BK10" s="802"/>
    </row>
    <row r="11" spans="2:63" ht="29.25" customHeight="1">
      <c r="B11" s="796"/>
      <c r="C11" s="797"/>
      <c r="D11" s="797"/>
      <c r="E11" s="797"/>
      <c r="F11" s="797"/>
      <c r="G11" s="798"/>
      <c r="H11" s="799"/>
      <c r="I11" s="799"/>
      <c r="J11" s="799"/>
      <c r="K11" s="799"/>
      <c r="L11" s="799"/>
      <c r="M11" s="799"/>
      <c r="N11" s="799"/>
      <c r="O11" s="799"/>
      <c r="P11" s="800"/>
      <c r="Q11" s="801"/>
      <c r="R11" s="801"/>
      <c r="S11" s="801"/>
      <c r="T11" s="801"/>
      <c r="U11" s="801"/>
      <c r="V11" s="801"/>
      <c r="W11" s="801"/>
      <c r="X11" s="801"/>
      <c r="Y11" s="801"/>
      <c r="Z11" s="801"/>
      <c r="AA11" s="801"/>
      <c r="AB11" s="801"/>
      <c r="AC11" s="801"/>
      <c r="AD11" s="801"/>
      <c r="AE11" s="801"/>
      <c r="AF11" s="801"/>
      <c r="AG11" s="801"/>
      <c r="AH11" s="801"/>
      <c r="AI11" s="801"/>
      <c r="AJ11" s="801"/>
      <c r="AK11" s="801"/>
      <c r="AL11" s="801"/>
      <c r="AM11" s="801"/>
      <c r="AN11" s="800"/>
      <c r="AO11" s="801"/>
      <c r="AP11" s="801"/>
      <c r="AQ11" s="801"/>
      <c r="AR11" s="801"/>
      <c r="AS11" s="801"/>
      <c r="AT11" s="801"/>
      <c r="AU11" s="801"/>
      <c r="AV11" s="801"/>
      <c r="AW11" s="801"/>
      <c r="AX11" s="801"/>
      <c r="AY11" s="801"/>
      <c r="AZ11" s="801"/>
      <c r="BA11" s="801"/>
      <c r="BB11" s="801"/>
      <c r="BC11" s="801"/>
      <c r="BD11" s="801"/>
      <c r="BE11" s="801"/>
      <c r="BF11" s="801"/>
      <c r="BG11" s="801"/>
      <c r="BH11" s="801"/>
      <c r="BI11" s="801"/>
      <c r="BJ11" s="801"/>
      <c r="BK11" s="802"/>
    </row>
    <row r="12" spans="2:63" ht="29.25" customHeight="1">
      <c r="B12" s="796"/>
      <c r="C12" s="797"/>
      <c r="D12" s="797"/>
      <c r="E12" s="797"/>
      <c r="F12" s="797"/>
      <c r="G12" s="798"/>
      <c r="H12" s="799"/>
      <c r="I12" s="799"/>
      <c r="J12" s="799"/>
      <c r="K12" s="799"/>
      <c r="L12" s="799"/>
      <c r="M12" s="799"/>
      <c r="N12" s="799"/>
      <c r="O12" s="799"/>
      <c r="P12" s="800"/>
      <c r="Q12" s="801"/>
      <c r="R12" s="801"/>
      <c r="S12" s="801"/>
      <c r="T12" s="801"/>
      <c r="U12" s="801"/>
      <c r="V12" s="801"/>
      <c r="W12" s="801"/>
      <c r="X12" s="801"/>
      <c r="Y12" s="801"/>
      <c r="Z12" s="801"/>
      <c r="AA12" s="801"/>
      <c r="AB12" s="801"/>
      <c r="AC12" s="801"/>
      <c r="AD12" s="801"/>
      <c r="AE12" s="801"/>
      <c r="AF12" s="801"/>
      <c r="AG12" s="801"/>
      <c r="AH12" s="801"/>
      <c r="AI12" s="801"/>
      <c r="AJ12" s="801"/>
      <c r="AK12" s="801"/>
      <c r="AL12" s="801"/>
      <c r="AM12" s="801"/>
      <c r="AN12" s="800"/>
      <c r="AO12" s="801"/>
      <c r="AP12" s="801"/>
      <c r="AQ12" s="801"/>
      <c r="AR12" s="801"/>
      <c r="AS12" s="801"/>
      <c r="AT12" s="801"/>
      <c r="AU12" s="801"/>
      <c r="AV12" s="801"/>
      <c r="AW12" s="801"/>
      <c r="AX12" s="801"/>
      <c r="AY12" s="801"/>
      <c r="AZ12" s="801"/>
      <c r="BA12" s="801"/>
      <c r="BB12" s="801"/>
      <c r="BC12" s="801"/>
      <c r="BD12" s="801"/>
      <c r="BE12" s="801"/>
      <c r="BF12" s="801"/>
      <c r="BG12" s="801"/>
      <c r="BH12" s="801"/>
      <c r="BI12" s="801"/>
      <c r="BJ12" s="801"/>
      <c r="BK12" s="802"/>
    </row>
    <row r="13" spans="2:63" ht="29.25" customHeight="1">
      <c r="B13" s="796"/>
      <c r="C13" s="797"/>
      <c r="D13" s="797"/>
      <c r="E13" s="797"/>
      <c r="F13" s="797"/>
      <c r="G13" s="798"/>
      <c r="H13" s="799"/>
      <c r="I13" s="799"/>
      <c r="J13" s="799"/>
      <c r="K13" s="799"/>
      <c r="L13" s="799"/>
      <c r="M13" s="799"/>
      <c r="N13" s="799"/>
      <c r="O13" s="799"/>
      <c r="P13" s="800"/>
      <c r="Q13" s="801"/>
      <c r="R13" s="801"/>
      <c r="S13" s="801"/>
      <c r="T13" s="801"/>
      <c r="U13" s="801"/>
      <c r="V13" s="801"/>
      <c r="W13" s="801"/>
      <c r="X13" s="801"/>
      <c r="Y13" s="801"/>
      <c r="Z13" s="801"/>
      <c r="AA13" s="801"/>
      <c r="AB13" s="801"/>
      <c r="AC13" s="801"/>
      <c r="AD13" s="801"/>
      <c r="AE13" s="801"/>
      <c r="AF13" s="801"/>
      <c r="AG13" s="801"/>
      <c r="AH13" s="801"/>
      <c r="AI13" s="801"/>
      <c r="AJ13" s="801"/>
      <c r="AK13" s="801"/>
      <c r="AL13" s="801"/>
      <c r="AM13" s="801"/>
      <c r="AN13" s="800"/>
      <c r="AO13" s="801"/>
      <c r="AP13" s="801"/>
      <c r="AQ13" s="801"/>
      <c r="AR13" s="801"/>
      <c r="AS13" s="801"/>
      <c r="AT13" s="801"/>
      <c r="AU13" s="801"/>
      <c r="AV13" s="801"/>
      <c r="AW13" s="801"/>
      <c r="AX13" s="801"/>
      <c r="AY13" s="801"/>
      <c r="AZ13" s="801"/>
      <c r="BA13" s="801"/>
      <c r="BB13" s="801"/>
      <c r="BC13" s="801"/>
      <c r="BD13" s="801"/>
      <c r="BE13" s="801"/>
      <c r="BF13" s="801"/>
      <c r="BG13" s="801"/>
      <c r="BH13" s="801"/>
      <c r="BI13" s="801"/>
      <c r="BJ13" s="801"/>
      <c r="BK13" s="802"/>
    </row>
    <row r="14" spans="2:63" ht="29.25" customHeight="1">
      <c r="B14" s="796"/>
      <c r="C14" s="797"/>
      <c r="D14" s="797"/>
      <c r="E14" s="797"/>
      <c r="F14" s="797"/>
      <c r="G14" s="798"/>
      <c r="H14" s="799"/>
      <c r="I14" s="799"/>
      <c r="J14" s="799"/>
      <c r="K14" s="799"/>
      <c r="L14" s="799"/>
      <c r="M14" s="799"/>
      <c r="N14" s="799"/>
      <c r="O14" s="799"/>
      <c r="P14" s="800"/>
      <c r="Q14" s="801"/>
      <c r="R14" s="801"/>
      <c r="S14" s="801"/>
      <c r="T14" s="801"/>
      <c r="U14" s="801"/>
      <c r="V14" s="801"/>
      <c r="W14" s="801"/>
      <c r="X14" s="801"/>
      <c r="Y14" s="801"/>
      <c r="Z14" s="801"/>
      <c r="AA14" s="801"/>
      <c r="AB14" s="801"/>
      <c r="AC14" s="801"/>
      <c r="AD14" s="801"/>
      <c r="AE14" s="801"/>
      <c r="AF14" s="801"/>
      <c r="AG14" s="801"/>
      <c r="AH14" s="801"/>
      <c r="AI14" s="801"/>
      <c r="AJ14" s="801"/>
      <c r="AK14" s="801"/>
      <c r="AL14" s="801"/>
      <c r="AM14" s="801"/>
      <c r="AN14" s="800"/>
      <c r="AO14" s="801"/>
      <c r="AP14" s="801"/>
      <c r="AQ14" s="801"/>
      <c r="AR14" s="801"/>
      <c r="AS14" s="801"/>
      <c r="AT14" s="801"/>
      <c r="AU14" s="801"/>
      <c r="AV14" s="801"/>
      <c r="AW14" s="801"/>
      <c r="AX14" s="801"/>
      <c r="AY14" s="801"/>
      <c r="AZ14" s="801"/>
      <c r="BA14" s="801"/>
      <c r="BB14" s="801"/>
      <c r="BC14" s="801"/>
      <c r="BD14" s="801"/>
      <c r="BE14" s="801"/>
      <c r="BF14" s="801"/>
      <c r="BG14" s="801"/>
      <c r="BH14" s="801"/>
      <c r="BI14" s="801"/>
      <c r="BJ14" s="801"/>
      <c r="BK14" s="802"/>
    </row>
    <row r="15" spans="2:63" ht="29.25" customHeight="1">
      <c r="B15" s="796"/>
      <c r="C15" s="797"/>
      <c r="D15" s="797"/>
      <c r="E15" s="797"/>
      <c r="F15" s="797"/>
      <c r="G15" s="798"/>
      <c r="H15" s="799"/>
      <c r="I15" s="799"/>
      <c r="J15" s="799"/>
      <c r="K15" s="799"/>
      <c r="L15" s="799"/>
      <c r="M15" s="799"/>
      <c r="N15" s="799"/>
      <c r="O15" s="799"/>
      <c r="P15" s="800"/>
      <c r="Q15" s="801"/>
      <c r="R15" s="801"/>
      <c r="S15" s="801"/>
      <c r="T15" s="801"/>
      <c r="U15" s="801"/>
      <c r="V15" s="801"/>
      <c r="W15" s="801"/>
      <c r="X15" s="801"/>
      <c r="Y15" s="801"/>
      <c r="Z15" s="801"/>
      <c r="AA15" s="801"/>
      <c r="AB15" s="801"/>
      <c r="AC15" s="801"/>
      <c r="AD15" s="801"/>
      <c r="AE15" s="801"/>
      <c r="AF15" s="801"/>
      <c r="AG15" s="801"/>
      <c r="AH15" s="801"/>
      <c r="AI15" s="801"/>
      <c r="AJ15" s="801"/>
      <c r="AK15" s="801"/>
      <c r="AL15" s="801"/>
      <c r="AM15" s="801"/>
      <c r="AN15" s="800"/>
      <c r="AO15" s="801"/>
      <c r="AP15" s="801"/>
      <c r="AQ15" s="801"/>
      <c r="AR15" s="801"/>
      <c r="AS15" s="801"/>
      <c r="AT15" s="801"/>
      <c r="AU15" s="801"/>
      <c r="AV15" s="801"/>
      <c r="AW15" s="801"/>
      <c r="AX15" s="801"/>
      <c r="AY15" s="801"/>
      <c r="AZ15" s="801"/>
      <c r="BA15" s="801"/>
      <c r="BB15" s="801"/>
      <c r="BC15" s="801"/>
      <c r="BD15" s="801"/>
      <c r="BE15" s="801"/>
      <c r="BF15" s="801"/>
      <c r="BG15" s="801"/>
      <c r="BH15" s="801"/>
      <c r="BI15" s="801"/>
      <c r="BJ15" s="801"/>
      <c r="BK15" s="802"/>
    </row>
    <row r="16" spans="2:63" ht="29.25" customHeight="1">
      <c r="B16" s="796"/>
      <c r="C16" s="797"/>
      <c r="D16" s="797"/>
      <c r="E16" s="797"/>
      <c r="F16" s="797"/>
      <c r="G16" s="798"/>
      <c r="H16" s="799"/>
      <c r="I16" s="799"/>
      <c r="J16" s="799"/>
      <c r="K16" s="799"/>
      <c r="L16" s="799"/>
      <c r="M16" s="799"/>
      <c r="N16" s="799"/>
      <c r="O16" s="799"/>
      <c r="P16" s="800"/>
      <c r="Q16" s="801"/>
      <c r="R16" s="801"/>
      <c r="S16" s="801"/>
      <c r="T16" s="801"/>
      <c r="U16" s="801"/>
      <c r="V16" s="801"/>
      <c r="W16" s="801"/>
      <c r="X16" s="801"/>
      <c r="Y16" s="801"/>
      <c r="Z16" s="801"/>
      <c r="AA16" s="801"/>
      <c r="AB16" s="801"/>
      <c r="AC16" s="801"/>
      <c r="AD16" s="801"/>
      <c r="AE16" s="801"/>
      <c r="AF16" s="801"/>
      <c r="AG16" s="801"/>
      <c r="AH16" s="801"/>
      <c r="AI16" s="801"/>
      <c r="AJ16" s="801"/>
      <c r="AK16" s="801"/>
      <c r="AL16" s="801"/>
      <c r="AM16" s="801"/>
      <c r="AN16" s="800"/>
      <c r="AO16" s="801"/>
      <c r="AP16" s="801"/>
      <c r="AQ16" s="801"/>
      <c r="AR16" s="801"/>
      <c r="AS16" s="801"/>
      <c r="AT16" s="801"/>
      <c r="AU16" s="801"/>
      <c r="AV16" s="801"/>
      <c r="AW16" s="801"/>
      <c r="AX16" s="801"/>
      <c r="AY16" s="801"/>
      <c r="AZ16" s="801"/>
      <c r="BA16" s="801"/>
      <c r="BB16" s="801"/>
      <c r="BC16" s="801"/>
      <c r="BD16" s="801"/>
      <c r="BE16" s="801"/>
      <c r="BF16" s="801"/>
      <c r="BG16" s="801"/>
      <c r="BH16" s="801"/>
      <c r="BI16" s="801"/>
      <c r="BJ16" s="801"/>
      <c r="BK16" s="802"/>
    </row>
    <row r="17" spans="2:63" ht="29.25" customHeight="1">
      <c r="B17" s="796"/>
      <c r="C17" s="797"/>
      <c r="D17" s="797"/>
      <c r="E17" s="797"/>
      <c r="F17" s="797"/>
      <c r="G17" s="798"/>
      <c r="H17" s="799"/>
      <c r="I17" s="799"/>
      <c r="J17" s="799"/>
      <c r="K17" s="799"/>
      <c r="L17" s="799"/>
      <c r="M17" s="799"/>
      <c r="N17" s="799"/>
      <c r="O17" s="799"/>
      <c r="P17" s="800"/>
      <c r="Q17" s="801"/>
      <c r="R17" s="801"/>
      <c r="S17" s="801"/>
      <c r="T17" s="801"/>
      <c r="U17" s="801"/>
      <c r="V17" s="801"/>
      <c r="W17" s="801"/>
      <c r="X17" s="801"/>
      <c r="Y17" s="801"/>
      <c r="Z17" s="801"/>
      <c r="AA17" s="801"/>
      <c r="AB17" s="801"/>
      <c r="AC17" s="801"/>
      <c r="AD17" s="801"/>
      <c r="AE17" s="801"/>
      <c r="AF17" s="801"/>
      <c r="AG17" s="801"/>
      <c r="AH17" s="801"/>
      <c r="AI17" s="801"/>
      <c r="AJ17" s="801"/>
      <c r="AK17" s="801"/>
      <c r="AL17" s="801"/>
      <c r="AM17" s="801"/>
      <c r="AN17" s="800"/>
      <c r="AO17" s="801"/>
      <c r="AP17" s="801"/>
      <c r="AQ17" s="801"/>
      <c r="AR17" s="801"/>
      <c r="AS17" s="801"/>
      <c r="AT17" s="801"/>
      <c r="AU17" s="801"/>
      <c r="AV17" s="801"/>
      <c r="AW17" s="801"/>
      <c r="AX17" s="801"/>
      <c r="AY17" s="801"/>
      <c r="AZ17" s="801"/>
      <c r="BA17" s="801"/>
      <c r="BB17" s="801"/>
      <c r="BC17" s="801"/>
      <c r="BD17" s="801"/>
      <c r="BE17" s="801"/>
      <c r="BF17" s="801"/>
      <c r="BG17" s="801"/>
      <c r="BH17" s="801"/>
      <c r="BI17" s="801"/>
      <c r="BJ17" s="801"/>
      <c r="BK17" s="802"/>
    </row>
    <row r="18" spans="2:63" ht="29.25" customHeight="1">
      <c r="B18" s="796"/>
      <c r="C18" s="797"/>
      <c r="D18" s="797"/>
      <c r="E18" s="797"/>
      <c r="F18" s="797"/>
      <c r="G18" s="798"/>
      <c r="H18" s="799"/>
      <c r="I18" s="799"/>
      <c r="J18" s="799"/>
      <c r="K18" s="799"/>
      <c r="L18" s="799"/>
      <c r="M18" s="799"/>
      <c r="N18" s="799"/>
      <c r="O18" s="799"/>
      <c r="P18" s="800"/>
      <c r="Q18" s="801"/>
      <c r="R18" s="801"/>
      <c r="S18" s="801"/>
      <c r="T18" s="801"/>
      <c r="U18" s="801"/>
      <c r="V18" s="801"/>
      <c r="W18" s="801"/>
      <c r="X18" s="801"/>
      <c r="Y18" s="801"/>
      <c r="Z18" s="801"/>
      <c r="AA18" s="801"/>
      <c r="AB18" s="801"/>
      <c r="AC18" s="801"/>
      <c r="AD18" s="801"/>
      <c r="AE18" s="801"/>
      <c r="AF18" s="801"/>
      <c r="AG18" s="801"/>
      <c r="AH18" s="801"/>
      <c r="AI18" s="801"/>
      <c r="AJ18" s="801"/>
      <c r="AK18" s="801"/>
      <c r="AL18" s="801"/>
      <c r="AM18" s="801"/>
      <c r="AN18" s="800"/>
      <c r="AO18" s="801"/>
      <c r="AP18" s="801"/>
      <c r="AQ18" s="801"/>
      <c r="AR18" s="801"/>
      <c r="AS18" s="801"/>
      <c r="AT18" s="801"/>
      <c r="AU18" s="801"/>
      <c r="AV18" s="801"/>
      <c r="AW18" s="801"/>
      <c r="AX18" s="801"/>
      <c r="AY18" s="801"/>
      <c r="AZ18" s="801"/>
      <c r="BA18" s="801"/>
      <c r="BB18" s="801"/>
      <c r="BC18" s="801"/>
      <c r="BD18" s="801"/>
      <c r="BE18" s="801"/>
      <c r="BF18" s="801"/>
      <c r="BG18" s="801"/>
      <c r="BH18" s="801"/>
      <c r="BI18" s="801"/>
      <c r="BJ18" s="801"/>
      <c r="BK18" s="802"/>
    </row>
    <row r="19" spans="2:63" ht="29.25" customHeight="1">
      <c r="B19" s="796"/>
      <c r="C19" s="797"/>
      <c r="D19" s="797"/>
      <c r="E19" s="797"/>
      <c r="F19" s="797"/>
      <c r="G19" s="798"/>
      <c r="H19" s="799"/>
      <c r="I19" s="799"/>
      <c r="J19" s="799"/>
      <c r="K19" s="799"/>
      <c r="L19" s="799"/>
      <c r="M19" s="799"/>
      <c r="N19" s="799"/>
      <c r="O19" s="799"/>
      <c r="P19" s="800"/>
      <c r="Q19" s="801"/>
      <c r="R19" s="801"/>
      <c r="S19" s="801"/>
      <c r="T19" s="801"/>
      <c r="U19" s="801"/>
      <c r="V19" s="801"/>
      <c r="W19" s="801"/>
      <c r="X19" s="801"/>
      <c r="Y19" s="801"/>
      <c r="Z19" s="801"/>
      <c r="AA19" s="801"/>
      <c r="AB19" s="801"/>
      <c r="AC19" s="801"/>
      <c r="AD19" s="801"/>
      <c r="AE19" s="801"/>
      <c r="AF19" s="801"/>
      <c r="AG19" s="801"/>
      <c r="AH19" s="801"/>
      <c r="AI19" s="801"/>
      <c r="AJ19" s="801"/>
      <c r="AK19" s="801"/>
      <c r="AL19" s="801"/>
      <c r="AM19" s="801"/>
      <c r="AN19" s="800"/>
      <c r="AO19" s="801"/>
      <c r="AP19" s="801"/>
      <c r="AQ19" s="801"/>
      <c r="AR19" s="801"/>
      <c r="AS19" s="801"/>
      <c r="AT19" s="801"/>
      <c r="AU19" s="801"/>
      <c r="AV19" s="801"/>
      <c r="AW19" s="801"/>
      <c r="AX19" s="801"/>
      <c r="AY19" s="801"/>
      <c r="AZ19" s="801"/>
      <c r="BA19" s="801"/>
      <c r="BB19" s="801"/>
      <c r="BC19" s="801"/>
      <c r="BD19" s="801"/>
      <c r="BE19" s="801"/>
      <c r="BF19" s="801"/>
      <c r="BG19" s="801"/>
      <c r="BH19" s="801"/>
      <c r="BI19" s="801"/>
      <c r="BJ19" s="801"/>
      <c r="BK19" s="802"/>
    </row>
    <row r="20" spans="2:63">
      <c r="B20" s="803"/>
      <c r="C20" s="803"/>
      <c r="D20" s="804" t="s">
        <v>630</v>
      </c>
      <c r="E20" s="803"/>
      <c r="F20" s="803"/>
      <c r="G20" s="803"/>
      <c r="H20" s="803"/>
      <c r="I20" s="803"/>
      <c r="J20" s="803"/>
      <c r="K20" s="803"/>
      <c r="L20" s="803"/>
      <c r="M20" s="803"/>
      <c r="N20" s="803"/>
      <c r="O20" s="803"/>
      <c r="P20" s="803"/>
      <c r="Q20" s="803"/>
      <c r="R20" s="803"/>
      <c r="S20" s="803"/>
      <c r="T20" s="803"/>
      <c r="U20" s="803"/>
      <c r="V20" s="803"/>
      <c r="W20" s="803"/>
      <c r="X20" s="803"/>
      <c r="Y20" s="803"/>
      <c r="Z20" s="803"/>
      <c r="AA20" s="803"/>
      <c r="AB20" s="803"/>
      <c r="AC20" s="803"/>
      <c r="AD20" s="803"/>
      <c r="AE20" s="803"/>
      <c r="AF20" s="803"/>
      <c r="AG20" s="803"/>
      <c r="AH20" s="803"/>
      <c r="AI20" s="803"/>
      <c r="AJ20" s="803"/>
      <c r="AK20" s="803"/>
      <c r="AL20" s="803"/>
      <c r="AM20" s="803"/>
      <c r="AN20" s="803"/>
      <c r="AO20" s="803"/>
      <c r="AP20" s="803"/>
      <c r="AQ20" s="803"/>
      <c r="AR20" s="803"/>
      <c r="AS20" s="803"/>
      <c r="AT20" s="803"/>
      <c r="AU20" s="803"/>
      <c r="AV20" s="803"/>
      <c r="AW20" s="803"/>
      <c r="AX20" s="803"/>
      <c r="AY20" s="803"/>
      <c r="AZ20" s="803"/>
      <c r="BA20" s="803"/>
      <c r="BB20" s="803"/>
      <c r="BC20" s="803"/>
      <c r="BD20" s="803"/>
      <c r="BE20" s="803"/>
      <c r="BF20" s="803"/>
      <c r="BG20" s="803"/>
      <c r="BH20" s="803"/>
      <c r="BI20" s="803"/>
      <c r="BJ20" s="803"/>
      <c r="BK20" s="803"/>
    </row>
    <row r="21" spans="2:63">
      <c r="D21" s="66" t="s">
        <v>631</v>
      </c>
    </row>
  </sheetData>
  <mergeCells count="74">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I4:AN4"/>
    <mergeCell ref="AO4:AV4"/>
    <mergeCell ref="B3:E3"/>
    <mergeCell ref="F3:T3"/>
    <mergeCell ref="U3:Y3"/>
    <mergeCell ref="Z3:AH3"/>
    <mergeCell ref="AI3:AN3"/>
    <mergeCell ref="AO3:AV3"/>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pageMargins left="0.51181102362204722" right="0.51181102362204722" top="0.55118110236220474" bottom="0.55118110236220474"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93D85-7FD9-4C52-A1B6-2E8A471BD2F9}">
  <dimension ref="A1:AU50"/>
  <sheetViews>
    <sheetView showGridLines="0" view="pageBreakPreview" zoomScale="85" zoomScaleNormal="100" zoomScaleSheetLayoutView="85" workbookViewId="0"/>
  </sheetViews>
  <sheetFormatPr defaultColWidth="9" defaultRowHeight="12"/>
  <cols>
    <col min="1" max="1" width="2.77734375" style="805" customWidth="1"/>
    <col min="2" max="3" width="4" style="860" customWidth="1"/>
    <col min="4" max="40" width="4" style="805" customWidth="1"/>
    <col min="41" max="16384" width="9" style="805"/>
  </cols>
  <sheetData>
    <row r="1" spans="1:47" ht="20.25" customHeight="1">
      <c r="B1" s="806" t="s">
        <v>632</v>
      </c>
      <c r="C1" s="807"/>
      <c r="D1" s="808"/>
      <c r="E1" s="808"/>
      <c r="F1" s="808"/>
      <c r="G1" s="808"/>
      <c r="H1" s="808"/>
      <c r="I1" s="808"/>
      <c r="J1" s="808"/>
      <c r="K1" s="808"/>
      <c r="L1" s="808"/>
      <c r="M1" s="808"/>
      <c r="N1" s="808"/>
      <c r="O1" s="808"/>
      <c r="P1" s="808"/>
      <c r="Q1" s="808"/>
      <c r="R1" s="808"/>
      <c r="S1" s="808"/>
      <c r="T1" s="808"/>
      <c r="U1" s="808"/>
      <c r="V1" s="808"/>
      <c r="W1" s="808"/>
      <c r="X1" s="808"/>
      <c r="Y1" s="808"/>
      <c r="Z1" s="808"/>
      <c r="AA1" s="808"/>
      <c r="AB1" s="808"/>
      <c r="AC1" s="808"/>
      <c r="AD1" s="808"/>
      <c r="AE1" s="808"/>
      <c r="AF1" s="808"/>
      <c r="AG1" s="808"/>
      <c r="AH1" s="808"/>
      <c r="AI1" s="808"/>
      <c r="AJ1" s="808"/>
      <c r="AK1" s="808"/>
      <c r="AL1" s="808"/>
      <c r="AM1" s="808"/>
      <c r="AN1" s="808"/>
    </row>
    <row r="2" spans="1:47">
      <c r="B2" s="809" t="s">
        <v>633</v>
      </c>
      <c r="C2" s="809"/>
      <c r="D2" s="809"/>
      <c r="E2" s="810" t="s">
        <v>312</v>
      </c>
      <c r="F2" s="810"/>
      <c r="G2" s="810"/>
      <c r="H2" s="810"/>
      <c r="I2" s="810"/>
      <c r="J2" s="810"/>
      <c r="K2" s="809" t="s">
        <v>634</v>
      </c>
      <c r="L2" s="809"/>
      <c r="M2" s="809"/>
      <c r="N2" s="810" t="s">
        <v>313</v>
      </c>
      <c r="O2" s="810"/>
      <c r="P2" s="810"/>
      <c r="Q2" s="810"/>
      <c r="R2" s="810"/>
      <c r="S2" s="810"/>
      <c r="T2" s="810"/>
      <c r="U2" s="811" t="s">
        <v>635</v>
      </c>
      <c r="V2" s="811"/>
      <c r="W2" s="811"/>
      <c r="X2" s="811"/>
      <c r="Y2" s="812" t="s">
        <v>315</v>
      </c>
      <c r="Z2" s="812"/>
      <c r="AA2" s="812"/>
      <c r="AB2" s="812"/>
      <c r="AC2" s="812"/>
      <c r="AD2" s="812"/>
      <c r="AE2" s="812"/>
      <c r="AF2" s="812"/>
      <c r="AG2" s="813" t="s">
        <v>636</v>
      </c>
      <c r="AH2" s="813"/>
      <c r="AI2" s="813"/>
      <c r="AJ2" s="814">
        <v>44862</v>
      </c>
      <c r="AK2" s="814"/>
      <c r="AL2" s="814"/>
      <c r="AM2" s="814"/>
      <c r="AN2" s="814"/>
    </row>
    <row r="3" spans="1:47">
      <c r="A3" s="805" t="s">
        <v>637</v>
      </c>
      <c r="B3" s="815" t="s">
        <v>638</v>
      </c>
      <c r="C3" s="815"/>
      <c r="D3" s="815"/>
      <c r="E3" s="816" t="s">
        <v>317</v>
      </c>
      <c r="F3" s="816"/>
      <c r="G3" s="816"/>
      <c r="H3" s="816"/>
      <c r="I3" s="816"/>
      <c r="J3" s="816"/>
      <c r="K3" s="815" t="s">
        <v>639</v>
      </c>
      <c r="L3" s="815"/>
      <c r="M3" s="815"/>
      <c r="N3" s="816" t="s">
        <v>314</v>
      </c>
      <c r="O3" s="816"/>
      <c r="P3" s="816"/>
      <c r="Q3" s="816"/>
      <c r="R3" s="816"/>
      <c r="S3" s="816"/>
      <c r="T3" s="816"/>
      <c r="U3" s="817" t="s">
        <v>640</v>
      </c>
      <c r="V3" s="817"/>
      <c r="W3" s="817"/>
      <c r="X3" s="817"/>
      <c r="Y3" s="818" t="s">
        <v>335</v>
      </c>
      <c r="Z3" s="818"/>
      <c r="AA3" s="818"/>
      <c r="AB3" s="818"/>
      <c r="AC3" s="818"/>
      <c r="AD3" s="818"/>
      <c r="AE3" s="818"/>
      <c r="AF3" s="818"/>
      <c r="AG3" s="819"/>
      <c r="AH3" s="819"/>
      <c r="AI3" s="819"/>
      <c r="AJ3" s="820"/>
      <c r="AK3" s="820"/>
      <c r="AL3" s="820"/>
      <c r="AM3" s="820"/>
      <c r="AN3" s="820"/>
    </row>
    <row r="4" spans="1:47" ht="12" customHeight="1">
      <c r="B4" s="821"/>
      <c r="C4" s="822"/>
      <c r="D4" s="822"/>
      <c r="E4" s="822"/>
      <c r="F4" s="822"/>
      <c r="G4" s="822"/>
      <c r="H4" s="822"/>
      <c r="I4" s="822"/>
      <c r="J4" s="822"/>
      <c r="K4" s="822"/>
      <c r="L4" s="822"/>
      <c r="M4" s="822"/>
      <c r="N4" s="822"/>
      <c r="O4" s="822"/>
      <c r="P4" s="822"/>
      <c r="Q4" s="822"/>
      <c r="R4" s="822"/>
      <c r="S4" s="822"/>
      <c r="T4" s="822"/>
      <c r="U4" s="822"/>
      <c r="V4" s="822"/>
      <c r="W4" s="822"/>
      <c r="X4" s="822"/>
      <c r="Y4" s="822"/>
      <c r="Z4" s="822"/>
      <c r="AA4" s="822"/>
      <c r="AB4" s="822"/>
      <c r="AC4" s="822"/>
      <c r="AD4" s="822"/>
      <c r="AE4" s="822"/>
      <c r="AF4" s="822"/>
      <c r="AG4" s="823" t="s">
        <v>641</v>
      </c>
      <c r="AH4" s="824"/>
      <c r="AI4" s="825"/>
      <c r="AJ4" s="826" t="str">
        <f>IF(AT44=4,"Ⅳ",IF(AT44=3,"Ⅲ",IF(AT44=2,"Ⅱ","Ⅰ")))</f>
        <v>Ⅱ</v>
      </c>
      <c r="AK4" s="827"/>
      <c r="AL4" s="827"/>
      <c r="AM4" s="827"/>
      <c r="AN4" s="828"/>
      <c r="AO4" s="3"/>
      <c r="AP4" s="3"/>
      <c r="AQ4" s="3"/>
      <c r="AR4" s="3"/>
      <c r="AS4" s="3"/>
      <c r="AT4" s="3"/>
      <c r="AU4" s="3"/>
    </row>
    <row r="5" spans="1:47" ht="12.75" customHeight="1" thickBot="1">
      <c r="B5" s="829" t="s">
        <v>642</v>
      </c>
      <c r="C5" s="830"/>
      <c r="D5" s="830"/>
      <c r="E5" s="830"/>
      <c r="F5" s="830"/>
      <c r="G5" s="830"/>
      <c r="H5" s="830"/>
      <c r="I5" s="830"/>
      <c r="J5" s="830"/>
      <c r="K5" s="830"/>
      <c r="L5" s="830"/>
      <c r="M5" s="830"/>
      <c r="N5" s="830"/>
      <c r="O5" s="830"/>
      <c r="P5" s="830"/>
      <c r="Q5" s="830"/>
      <c r="R5" s="830"/>
      <c r="S5" s="830"/>
      <c r="T5" s="830"/>
      <c r="U5" s="830"/>
      <c r="V5" s="830"/>
      <c r="W5" s="830"/>
      <c r="X5" s="830"/>
      <c r="Y5" s="830"/>
      <c r="Z5" s="830"/>
      <c r="AA5" s="830"/>
      <c r="AB5" s="830"/>
      <c r="AC5" s="830"/>
      <c r="AD5" s="830"/>
      <c r="AE5" s="830"/>
      <c r="AF5" s="830"/>
      <c r="AG5" s="831"/>
      <c r="AH5" s="832"/>
      <c r="AI5" s="833"/>
      <c r="AJ5" s="834"/>
      <c r="AK5" s="835"/>
      <c r="AL5" s="835"/>
      <c r="AM5" s="835"/>
      <c r="AN5" s="836"/>
      <c r="AO5" s="3"/>
      <c r="AP5" s="3"/>
      <c r="AQ5" s="3"/>
      <c r="AR5" s="3"/>
      <c r="AS5" s="3"/>
      <c r="AT5" s="3"/>
      <c r="AU5" s="3"/>
    </row>
    <row r="6" spans="1:47">
      <c r="B6" s="837" t="s">
        <v>643</v>
      </c>
      <c r="C6" s="838" t="s">
        <v>644</v>
      </c>
      <c r="D6" s="839" t="s">
        <v>645</v>
      </c>
      <c r="E6" s="840"/>
      <c r="F6" s="840"/>
      <c r="G6" s="840"/>
      <c r="H6" s="840"/>
      <c r="I6" s="840"/>
      <c r="J6" s="840"/>
      <c r="K6" s="840"/>
      <c r="L6" s="840"/>
      <c r="M6" s="840"/>
      <c r="N6" s="840"/>
      <c r="O6" s="840"/>
      <c r="P6" s="840"/>
      <c r="Q6" s="840"/>
      <c r="R6" s="840"/>
      <c r="S6" s="840"/>
      <c r="T6" s="840"/>
      <c r="U6" s="840"/>
      <c r="V6" s="840"/>
      <c r="W6" s="840"/>
      <c r="X6" s="841"/>
      <c r="Y6" s="842" t="s">
        <v>646</v>
      </c>
      <c r="Z6" s="842"/>
      <c r="AA6" s="842"/>
      <c r="AB6" s="842"/>
      <c r="AC6" s="843" t="s">
        <v>647</v>
      </c>
      <c r="AD6" s="844"/>
      <c r="AE6" s="844"/>
      <c r="AF6" s="844"/>
      <c r="AG6" s="844"/>
      <c r="AH6" s="844"/>
      <c r="AI6" s="844"/>
      <c r="AJ6" s="844"/>
      <c r="AK6" s="844"/>
      <c r="AL6" s="844"/>
      <c r="AM6" s="844"/>
      <c r="AN6" s="845"/>
      <c r="AO6" s="3"/>
      <c r="AP6" s="3"/>
      <c r="AQ6" s="3"/>
      <c r="AR6" s="3"/>
      <c r="AS6" s="3"/>
      <c r="AT6" s="846" t="s">
        <v>648</v>
      </c>
      <c r="AU6" s="3"/>
    </row>
    <row r="7" spans="1:47" ht="12.6">
      <c r="B7" s="847"/>
      <c r="C7" s="848"/>
      <c r="D7" s="849" t="s">
        <v>649</v>
      </c>
      <c r="E7" s="850"/>
      <c r="F7" s="850"/>
      <c r="G7" s="850"/>
      <c r="H7" s="850"/>
      <c r="I7" s="850"/>
      <c r="J7" s="850"/>
      <c r="K7" s="850"/>
      <c r="L7" s="850"/>
      <c r="M7" s="850"/>
      <c r="N7" s="850"/>
      <c r="O7" s="851"/>
      <c r="P7" s="850" t="s">
        <v>650</v>
      </c>
      <c r="Q7" s="850"/>
      <c r="R7" s="850"/>
      <c r="S7" s="850"/>
      <c r="T7" s="850"/>
      <c r="U7" s="850"/>
      <c r="V7" s="850"/>
      <c r="W7" s="850"/>
      <c r="X7" s="852"/>
      <c r="Y7" s="853"/>
      <c r="Z7" s="853"/>
      <c r="AA7" s="853"/>
      <c r="AB7" s="853"/>
      <c r="AC7" s="854" t="s">
        <v>651</v>
      </c>
      <c r="AD7" s="855"/>
      <c r="AE7" s="855"/>
      <c r="AF7" s="855"/>
      <c r="AG7" s="851" t="s">
        <v>652</v>
      </c>
      <c r="AH7" s="855"/>
      <c r="AI7" s="855"/>
      <c r="AJ7" s="855"/>
      <c r="AK7" s="855"/>
      <c r="AL7" s="855"/>
      <c r="AM7" s="855"/>
      <c r="AN7" s="856"/>
      <c r="AO7" s="3"/>
      <c r="AP7" s="3"/>
      <c r="AQ7" s="3"/>
      <c r="AR7" s="3"/>
      <c r="AS7" s="3"/>
      <c r="AT7" s="857"/>
      <c r="AU7" s="3"/>
    </row>
    <row r="8" spans="1:47" ht="12.6">
      <c r="B8" s="847"/>
      <c r="C8" s="848"/>
      <c r="D8" s="849" t="s">
        <v>653</v>
      </c>
      <c r="E8" s="850"/>
      <c r="F8" s="850"/>
      <c r="G8" s="851"/>
      <c r="H8" s="850" t="s">
        <v>654</v>
      </c>
      <c r="I8" s="850"/>
      <c r="J8" s="850"/>
      <c r="K8" s="851"/>
      <c r="L8" s="850" t="s">
        <v>655</v>
      </c>
      <c r="M8" s="850"/>
      <c r="N8" s="850"/>
      <c r="O8" s="851"/>
      <c r="P8" s="850" t="s">
        <v>656</v>
      </c>
      <c r="Q8" s="850"/>
      <c r="R8" s="851"/>
      <c r="S8" s="850" t="s">
        <v>654</v>
      </c>
      <c r="T8" s="850"/>
      <c r="U8" s="851"/>
      <c r="V8" s="850" t="s">
        <v>655</v>
      </c>
      <c r="W8" s="850"/>
      <c r="X8" s="852"/>
      <c r="Y8" s="858" t="s">
        <v>656</v>
      </c>
      <c r="Z8" s="859" t="s">
        <v>654</v>
      </c>
      <c r="AA8" s="859" t="s">
        <v>655</v>
      </c>
      <c r="AB8" s="858" t="s">
        <v>657</v>
      </c>
      <c r="AC8" s="854" t="s">
        <v>658</v>
      </c>
      <c r="AD8" s="855"/>
      <c r="AE8" s="855"/>
      <c r="AF8" s="855"/>
      <c r="AG8" s="855" t="s">
        <v>654</v>
      </c>
      <c r="AH8" s="855"/>
      <c r="AI8" s="855"/>
      <c r="AJ8" s="855"/>
      <c r="AK8" s="851" t="s">
        <v>655</v>
      </c>
      <c r="AL8" s="855"/>
      <c r="AM8" s="855"/>
      <c r="AN8" s="856"/>
      <c r="AO8" s="3"/>
      <c r="AP8" s="3"/>
      <c r="AQ8" s="3"/>
      <c r="AR8" s="3"/>
      <c r="AS8" s="3"/>
      <c r="AT8" s="857"/>
      <c r="AU8" s="3"/>
    </row>
    <row r="9" spans="1:47" s="860" customFormat="1">
      <c r="B9" s="861"/>
      <c r="C9" s="862"/>
      <c r="D9" s="863" t="s">
        <v>659</v>
      </c>
      <c r="E9" s="864" t="s">
        <v>660</v>
      </c>
      <c r="F9" s="864" t="s">
        <v>661</v>
      </c>
      <c r="G9" s="865" t="s">
        <v>662</v>
      </c>
      <c r="H9" s="866" t="s">
        <v>659</v>
      </c>
      <c r="I9" s="864" t="s">
        <v>660</v>
      </c>
      <c r="J9" s="864" t="s">
        <v>661</v>
      </c>
      <c r="K9" s="865" t="s">
        <v>662</v>
      </c>
      <c r="L9" s="866" t="s">
        <v>659</v>
      </c>
      <c r="M9" s="864" t="s">
        <v>660</v>
      </c>
      <c r="N9" s="864" t="s">
        <v>661</v>
      </c>
      <c r="O9" s="865" t="s">
        <v>662</v>
      </c>
      <c r="P9" s="866" t="s">
        <v>332</v>
      </c>
      <c r="Q9" s="864" t="s">
        <v>328</v>
      </c>
      <c r="R9" s="865" t="s">
        <v>663</v>
      </c>
      <c r="S9" s="866" t="s">
        <v>332</v>
      </c>
      <c r="T9" s="864" t="s">
        <v>328</v>
      </c>
      <c r="U9" s="865" t="s">
        <v>663</v>
      </c>
      <c r="V9" s="866" t="s">
        <v>332</v>
      </c>
      <c r="W9" s="864" t="s">
        <v>328</v>
      </c>
      <c r="X9" s="867" t="s">
        <v>663</v>
      </c>
      <c r="Y9" s="868"/>
      <c r="Z9" s="869"/>
      <c r="AA9" s="869"/>
      <c r="AB9" s="868"/>
      <c r="AC9" s="863" t="s">
        <v>659</v>
      </c>
      <c r="AD9" s="864" t="s">
        <v>660</v>
      </c>
      <c r="AE9" s="864" t="s">
        <v>661</v>
      </c>
      <c r="AF9" s="865" t="s">
        <v>662</v>
      </c>
      <c r="AG9" s="870" t="s">
        <v>659</v>
      </c>
      <c r="AH9" s="864" t="s">
        <v>660</v>
      </c>
      <c r="AI9" s="864" t="s">
        <v>661</v>
      </c>
      <c r="AJ9" s="864" t="s">
        <v>662</v>
      </c>
      <c r="AK9" s="864" t="s">
        <v>659</v>
      </c>
      <c r="AL9" s="864" t="s">
        <v>660</v>
      </c>
      <c r="AM9" s="864" t="s">
        <v>661</v>
      </c>
      <c r="AN9" s="867" t="s">
        <v>662</v>
      </c>
      <c r="AO9" s="3" t="s">
        <v>664</v>
      </c>
      <c r="AP9" s="3"/>
      <c r="AQ9" s="3"/>
      <c r="AR9" s="3"/>
      <c r="AS9" s="3"/>
      <c r="AT9" s="871"/>
      <c r="AU9" s="3"/>
    </row>
    <row r="10" spans="1:47">
      <c r="B10" s="872" t="str">
        <f>'様式D-3_PS'!$AV$5</f>
        <v>PS</v>
      </c>
      <c r="C10" s="873">
        <f>'様式D-3_PS'!$AW$5</f>
        <v>0</v>
      </c>
      <c r="D10" s="874">
        <f>'様式D-3_PS'!$AX$5</f>
        <v>0</v>
      </c>
      <c r="E10" s="875">
        <f>'様式D-3_PS'!$AY$5</f>
        <v>0</v>
      </c>
      <c r="F10" s="875">
        <f>'様式D-3_PS'!$AZ$5</f>
        <v>0</v>
      </c>
      <c r="G10" s="875">
        <f>'様式D-3_PS'!$BA$5</f>
        <v>0</v>
      </c>
      <c r="H10" s="875">
        <f>'様式D-3_PS'!$BB$5</f>
        <v>0</v>
      </c>
      <c r="I10" s="875">
        <f>'様式D-3_PS'!$BC$5</f>
        <v>0</v>
      </c>
      <c r="J10" s="875">
        <f>'様式D-3_PS'!$BD$5</f>
        <v>0</v>
      </c>
      <c r="K10" s="875">
        <f>'様式D-3_PS'!$BE$5</f>
        <v>0</v>
      </c>
      <c r="L10" s="875">
        <f>'様式D-3_PS'!$BF$5</f>
        <v>0</v>
      </c>
      <c r="M10" s="875">
        <f>'様式D-3_PS'!$BG$5</f>
        <v>0</v>
      </c>
      <c r="N10" s="875">
        <f>'様式D-3_PS'!$BH$5</f>
        <v>0</v>
      </c>
      <c r="O10" s="875">
        <f>'様式D-3_PS'!$BI$5</f>
        <v>0</v>
      </c>
      <c r="P10" s="875">
        <f>'様式D-3_PS'!$BJ$5</f>
        <v>0</v>
      </c>
      <c r="Q10" s="875">
        <f>'様式D-3_PS'!$BK$5</f>
        <v>0</v>
      </c>
      <c r="R10" s="875">
        <f>'様式D-3_PS'!$BL$5</f>
        <v>0</v>
      </c>
      <c r="S10" s="875">
        <f>'様式D-3_PS'!$BM$5</f>
        <v>0</v>
      </c>
      <c r="T10" s="875">
        <f>'様式D-3_PS'!$BN$5</f>
        <v>0</v>
      </c>
      <c r="U10" s="875">
        <f>'様式D-3_PS'!$BO$5</f>
        <v>0</v>
      </c>
      <c r="V10" s="875">
        <f>'様式D-3_PS'!$BP$5</f>
        <v>0</v>
      </c>
      <c r="W10" s="875">
        <f>'様式D-3_PS'!$BQ$5</f>
        <v>0</v>
      </c>
      <c r="X10" s="876">
        <f>'様式D-3_PS'!$BR$5</f>
        <v>0</v>
      </c>
      <c r="Y10" s="877" t="str">
        <f>'様式D-3_PS'!$BS$5</f>
        <v>Ⅰ</v>
      </c>
      <c r="Z10" s="878" t="str">
        <f>'様式D-3_PS'!$BT$5</f>
        <v>Ⅰ</v>
      </c>
      <c r="AA10" s="878" t="str">
        <f>'様式D-3_PS'!$BU$5</f>
        <v>Ⅰ</v>
      </c>
      <c r="AB10" s="877" t="str">
        <f>'様式D-3_PS'!$BV$5</f>
        <v>Ⅰ</v>
      </c>
      <c r="AC10" s="879" t="str">
        <f>'様式D-3_PS'!$BW$5</f>
        <v/>
      </c>
      <c r="AD10" s="880" t="str">
        <f>'様式D-3_PS'!$BX$5</f>
        <v/>
      </c>
      <c r="AE10" s="880" t="str">
        <f>'様式D-3_PS'!$BY$5</f>
        <v/>
      </c>
      <c r="AF10" s="881" t="str">
        <f>'様式D-3_PS'!$BZ$5</f>
        <v/>
      </c>
      <c r="AG10" s="882">
        <f>'様式D-3_PS'!$CA$5</f>
        <v>0</v>
      </c>
      <c r="AH10" s="882">
        <f>'様式D-3_PS'!$CB$5</f>
        <v>0</v>
      </c>
      <c r="AI10" s="882">
        <f>'様式D-3_PS'!$CC$5</f>
        <v>0</v>
      </c>
      <c r="AJ10" s="882">
        <f>'様式D-3_PS'!$CD$5</f>
        <v>0</v>
      </c>
      <c r="AK10" s="882">
        <f>'様式D-3_PS'!$CE$5</f>
        <v>0</v>
      </c>
      <c r="AL10" s="882">
        <f>'様式D-3_PS'!$CF$5</f>
        <v>0</v>
      </c>
      <c r="AM10" s="882">
        <f>'様式D-3_PS'!$CG$5</f>
        <v>0</v>
      </c>
      <c r="AN10" s="883">
        <f>'様式D-3_PS'!$CH$5</f>
        <v>0</v>
      </c>
      <c r="AO10" s="3"/>
      <c r="AP10" s="3"/>
      <c r="AQ10" s="3"/>
      <c r="AR10" s="3"/>
      <c r="AS10" s="3"/>
      <c r="AT10" s="884">
        <f>IF(AB10="Ⅳ",4,IF(AB10="Ⅲ",3,IF(AB10="Ⅱ",2,1)))</f>
        <v>1</v>
      </c>
      <c r="AU10" s="3"/>
    </row>
    <row r="11" spans="1:47">
      <c r="B11" s="872">
        <f>'様式D-3_S01'!$AV$5</f>
        <v>1</v>
      </c>
      <c r="C11" s="873">
        <f>'様式D-3_S01'!$AW$5</f>
        <v>5.0999999999999996</v>
      </c>
      <c r="D11" s="874">
        <f>'様式D-3_S01'!$AX$5</f>
        <v>0</v>
      </c>
      <c r="E11" s="875">
        <f>'様式D-3_S01'!$AY$5</f>
        <v>0</v>
      </c>
      <c r="F11" s="875">
        <f>'様式D-3_S01'!$AZ$5</f>
        <v>0</v>
      </c>
      <c r="G11" s="875">
        <f>'様式D-3_S01'!$BA$5</f>
        <v>0</v>
      </c>
      <c r="H11" s="875">
        <f>'様式D-3_S01'!$BB$5</f>
        <v>0</v>
      </c>
      <c r="I11" s="875">
        <f>'様式D-3_S01'!$BC$5</f>
        <v>0</v>
      </c>
      <c r="J11" s="875">
        <f>'様式D-3_S01'!$BD$5</f>
        <v>0</v>
      </c>
      <c r="K11" s="875">
        <f>'様式D-3_S01'!$BE$5</f>
        <v>0</v>
      </c>
      <c r="L11" s="875">
        <f>'様式D-3_S01'!$BF$5</f>
        <v>0</v>
      </c>
      <c r="M11" s="875">
        <f>'様式D-3_S01'!$BG$5</f>
        <v>0</v>
      </c>
      <c r="N11" s="875">
        <f>'様式D-3_S01'!$BH$5</f>
        <v>0</v>
      </c>
      <c r="O11" s="875">
        <f>'様式D-3_S01'!$BI$5</f>
        <v>0</v>
      </c>
      <c r="P11" s="875">
        <f>'様式D-3_S01'!$BJ$5</f>
        <v>0</v>
      </c>
      <c r="Q11" s="875">
        <f>'様式D-3_S01'!$BK$5</f>
        <v>0</v>
      </c>
      <c r="R11" s="875">
        <f>'様式D-3_S01'!$BL$5</f>
        <v>0</v>
      </c>
      <c r="S11" s="875">
        <f>'様式D-3_S01'!$BM$5</f>
        <v>0</v>
      </c>
      <c r="T11" s="875">
        <f>'様式D-3_S01'!$BN$5</f>
        <v>0</v>
      </c>
      <c r="U11" s="875">
        <f>'様式D-3_S01'!$BO$5</f>
        <v>0</v>
      </c>
      <c r="V11" s="875">
        <f>'様式D-3_S01'!$BP$5</f>
        <v>0</v>
      </c>
      <c r="W11" s="875">
        <f>'様式D-3_S01'!$BQ$5</f>
        <v>0</v>
      </c>
      <c r="X11" s="876">
        <f>'様式D-3_S01'!$BR$5</f>
        <v>0</v>
      </c>
      <c r="Y11" s="877" t="str">
        <f>'様式D-3_S01'!$BS$5</f>
        <v>Ⅰ</v>
      </c>
      <c r="Z11" s="878" t="str">
        <f>'様式D-3_S01'!$BT$5</f>
        <v>Ⅰ</v>
      </c>
      <c r="AA11" s="878" t="str">
        <f>'様式D-3_S01'!$BU$5</f>
        <v>Ⅰ</v>
      </c>
      <c r="AB11" s="877" t="str">
        <f>'様式D-3_S01'!$BV$5</f>
        <v>Ⅰ</v>
      </c>
      <c r="AC11" s="879" t="str">
        <f>'様式D-3_S01'!$BW$5</f>
        <v/>
      </c>
      <c r="AD11" s="880" t="str">
        <f>'様式D-3_S01'!$BX$5</f>
        <v/>
      </c>
      <c r="AE11" s="880" t="str">
        <f>'様式D-3_S01'!$BY$5</f>
        <v/>
      </c>
      <c r="AF11" s="881" t="str">
        <f>'様式D-3_S01'!$BZ$5</f>
        <v/>
      </c>
      <c r="AG11" s="882">
        <f>'様式D-3_S01'!$CA$5</f>
        <v>0</v>
      </c>
      <c r="AH11" s="882">
        <f>'様式D-3_S01'!$CB$5</f>
        <v>0</v>
      </c>
      <c r="AI11" s="882">
        <f>'様式D-3_S01'!$CC$5</f>
        <v>0</v>
      </c>
      <c r="AJ11" s="882">
        <f>'様式D-3_S01'!$CD$5</f>
        <v>0</v>
      </c>
      <c r="AK11" s="882">
        <f>'様式D-3_S01'!$CE$5</f>
        <v>0</v>
      </c>
      <c r="AL11" s="882">
        <f>'様式D-3_S01'!$CF$5</f>
        <v>0</v>
      </c>
      <c r="AM11" s="882">
        <f>'様式D-3_S01'!$CG$5</f>
        <v>0</v>
      </c>
      <c r="AN11" s="883">
        <f>'様式D-3_S01'!$CH$5</f>
        <v>0</v>
      </c>
      <c r="AO11" s="3"/>
      <c r="AP11" s="3"/>
      <c r="AQ11" s="3"/>
      <c r="AR11" s="3"/>
      <c r="AS11" s="3"/>
      <c r="AT11" s="884">
        <f t="shared" ref="AT11:AT43" si="0">IF(AB11="Ⅳ",4,IF(AB11="Ⅲ",3,IF(AB11="Ⅱ",2,1)))</f>
        <v>1</v>
      </c>
      <c r="AU11" s="3"/>
    </row>
    <row r="12" spans="1:47">
      <c r="B12" s="872">
        <f>'様式D-3_S02'!$AV$5</f>
        <v>2</v>
      </c>
      <c r="C12" s="873">
        <f>'様式D-3_S02'!$AW$5</f>
        <v>10.3</v>
      </c>
      <c r="D12" s="874">
        <f>'様式D-3_S02'!$AX$5</f>
        <v>0</v>
      </c>
      <c r="E12" s="875">
        <f>'様式D-3_S02'!$AY$5</f>
        <v>0</v>
      </c>
      <c r="F12" s="875">
        <f>'様式D-3_S02'!$AZ$5</f>
        <v>0</v>
      </c>
      <c r="G12" s="875">
        <f>'様式D-3_S02'!$BA$5</f>
        <v>0</v>
      </c>
      <c r="H12" s="875">
        <f>'様式D-3_S02'!$BB$5</f>
        <v>0</v>
      </c>
      <c r="I12" s="875">
        <f>'様式D-3_S02'!$BC$5</f>
        <v>0</v>
      </c>
      <c r="J12" s="875">
        <f>'様式D-3_S02'!$BD$5</f>
        <v>0</v>
      </c>
      <c r="K12" s="875">
        <f>'様式D-3_S02'!$BE$5</f>
        <v>0</v>
      </c>
      <c r="L12" s="875">
        <f>'様式D-3_S02'!$BF$5</f>
        <v>0</v>
      </c>
      <c r="M12" s="875">
        <f>'様式D-3_S02'!$BG$5</f>
        <v>0</v>
      </c>
      <c r="N12" s="875">
        <f>'様式D-3_S02'!$BH$5</f>
        <v>0</v>
      </c>
      <c r="O12" s="875">
        <f>'様式D-3_S02'!$BI$5</f>
        <v>0</v>
      </c>
      <c r="P12" s="875">
        <f>'様式D-3_S02'!$BJ$5</f>
        <v>0</v>
      </c>
      <c r="Q12" s="875">
        <f>'様式D-3_S02'!$BK$5</f>
        <v>0</v>
      </c>
      <c r="R12" s="875">
        <f>'様式D-3_S02'!$BL$5</f>
        <v>0</v>
      </c>
      <c r="S12" s="875">
        <f>'様式D-3_S02'!$BM$5</f>
        <v>0</v>
      </c>
      <c r="T12" s="875">
        <f>'様式D-3_S02'!$BN$5</f>
        <v>0</v>
      </c>
      <c r="U12" s="875">
        <f>'様式D-3_S02'!$BO$5</f>
        <v>0</v>
      </c>
      <c r="V12" s="875">
        <f>'様式D-3_S02'!$BP$5</f>
        <v>0</v>
      </c>
      <c r="W12" s="875">
        <f>'様式D-3_S02'!$BQ$5</f>
        <v>0</v>
      </c>
      <c r="X12" s="876">
        <f>'様式D-3_S02'!$BR$5</f>
        <v>0</v>
      </c>
      <c r="Y12" s="877" t="str">
        <f>'様式D-3_S02'!$BS$5</f>
        <v>Ⅰ</v>
      </c>
      <c r="Z12" s="878" t="str">
        <f>'様式D-3_S02'!$BT$5</f>
        <v>Ⅰ</v>
      </c>
      <c r="AA12" s="878" t="str">
        <f>'様式D-3_S02'!$BU$5</f>
        <v>Ⅰ</v>
      </c>
      <c r="AB12" s="877" t="str">
        <f>'様式D-3_S02'!$BV$5</f>
        <v>Ⅰ</v>
      </c>
      <c r="AC12" s="879" t="str">
        <f>'様式D-3_S02'!$BW$5</f>
        <v/>
      </c>
      <c r="AD12" s="880" t="str">
        <f>'様式D-3_S02'!$BX$5</f>
        <v/>
      </c>
      <c r="AE12" s="880" t="str">
        <f>'様式D-3_S02'!$BY$5</f>
        <v/>
      </c>
      <c r="AF12" s="881" t="str">
        <f>'様式D-3_S02'!$BZ$5</f>
        <v/>
      </c>
      <c r="AG12" s="882">
        <f>'様式D-3_S02'!$CA$5</f>
        <v>0</v>
      </c>
      <c r="AH12" s="882">
        <f>'様式D-3_S02'!$CB$5</f>
        <v>0</v>
      </c>
      <c r="AI12" s="882">
        <f>'様式D-3_S02'!$CC$5</f>
        <v>0</v>
      </c>
      <c r="AJ12" s="882">
        <f>'様式D-3_S02'!$CD$5</f>
        <v>0</v>
      </c>
      <c r="AK12" s="882">
        <f>'様式D-3_S02'!$CE$5</f>
        <v>0</v>
      </c>
      <c r="AL12" s="882">
        <f>'様式D-3_S02'!$CF$5</f>
        <v>0</v>
      </c>
      <c r="AM12" s="882">
        <f>'様式D-3_S02'!$CG$5</f>
        <v>0</v>
      </c>
      <c r="AN12" s="883">
        <f>'様式D-3_S02'!$CH$5</f>
        <v>0</v>
      </c>
      <c r="AO12" s="3"/>
      <c r="AP12" s="3"/>
      <c r="AQ12" s="3"/>
      <c r="AR12" s="3"/>
      <c r="AS12" s="3"/>
      <c r="AT12" s="884">
        <f t="shared" si="0"/>
        <v>1</v>
      </c>
      <c r="AU12" s="3"/>
    </row>
    <row r="13" spans="1:47">
      <c r="B13" s="872">
        <f>'様式D-3_S03'!$AV$5</f>
        <v>3</v>
      </c>
      <c r="C13" s="873">
        <f>'様式D-3_S03'!$AW$5</f>
        <v>10.3</v>
      </c>
      <c r="D13" s="874">
        <f>'様式D-3_S03'!$AX$5</f>
        <v>0</v>
      </c>
      <c r="E13" s="875">
        <f>'様式D-3_S03'!$AY$5</f>
        <v>0</v>
      </c>
      <c r="F13" s="875">
        <f>'様式D-3_S03'!$AZ$5</f>
        <v>0</v>
      </c>
      <c r="G13" s="875">
        <f>'様式D-3_S03'!$BA$5</f>
        <v>0</v>
      </c>
      <c r="H13" s="875">
        <f>'様式D-3_S03'!$BB$5</f>
        <v>0</v>
      </c>
      <c r="I13" s="875">
        <f>'様式D-3_S03'!$BC$5</f>
        <v>0</v>
      </c>
      <c r="J13" s="875">
        <f>'様式D-3_S03'!$BD$5</f>
        <v>0</v>
      </c>
      <c r="K13" s="875">
        <f>'様式D-3_S03'!$BE$5</f>
        <v>1</v>
      </c>
      <c r="L13" s="875">
        <f>'様式D-3_S03'!$BF$5</f>
        <v>0</v>
      </c>
      <c r="M13" s="875">
        <f>'様式D-3_S03'!$BG$5</f>
        <v>0</v>
      </c>
      <c r="N13" s="875">
        <f>'様式D-3_S03'!$BH$5</f>
        <v>0</v>
      </c>
      <c r="O13" s="875">
        <f>'様式D-3_S03'!$BI$5</f>
        <v>0</v>
      </c>
      <c r="P13" s="875">
        <f>'様式D-3_S03'!$BJ$5</f>
        <v>0</v>
      </c>
      <c r="Q13" s="875">
        <f>'様式D-3_S03'!$BK$5</f>
        <v>0</v>
      </c>
      <c r="R13" s="875">
        <f>'様式D-3_S03'!$BL$5</f>
        <v>0</v>
      </c>
      <c r="S13" s="875">
        <f>'様式D-3_S03'!$BM$5</f>
        <v>0</v>
      </c>
      <c r="T13" s="875">
        <f>'様式D-3_S03'!$BN$5</f>
        <v>0</v>
      </c>
      <c r="U13" s="875">
        <f>'様式D-3_S03'!$BO$5</f>
        <v>1</v>
      </c>
      <c r="V13" s="875">
        <f>'様式D-3_S03'!$BP$5</f>
        <v>0</v>
      </c>
      <c r="W13" s="875">
        <f>'様式D-3_S03'!$BQ$5</f>
        <v>0</v>
      </c>
      <c r="X13" s="876">
        <f>'様式D-3_S03'!$BR$5</f>
        <v>0</v>
      </c>
      <c r="Y13" s="877" t="str">
        <f>'様式D-3_S03'!$BS$5</f>
        <v>Ⅰ</v>
      </c>
      <c r="Z13" s="878" t="str">
        <f>'様式D-3_S03'!$BT$5</f>
        <v>Ⅱ</v>
      </c>
      <c r="AA13" s="878" t="str">
        <f>'様式D-3_S03'!$BU$5</f>
        <v>Ⅰ</v>
      </c>
      <c r="AB13" s="877" t="str">
        <f>'様式D-3_S03'!$BV$5</f>
        <v>Ⅱ</v>
      </c>
      <c r="AC13" s="879" t="str">
        <f>'様式D-3_S03'!$BW$5</f>
        <v/>
      </c>
      <c r="AD13" s="880" t="str">
        <f>'様式D-3_S03'!$BX$5</f>
        <v/>
      </c>
      <c r="AE13" s="880" t="str">
        <f>'様式D-3_S03'!$BY$5</f>
        <v/>
      </c>
      <c r="AF13" s="881" t="str">
        <f>'様式D-3_S03'!$BZ$5</f>
        <v/>
      </c>
      <c r="AG13" s="882">
        <f>'様式D-3_S03'!$CA$5</f>
        <v>0</v>
      </c>
      <c r="AH13" s="882">
        <f>'様式D-3_S03'!$CB$5</f>
        <v>0</v>
      </c>
      <c r="AI13" s="882">
        <f>'様式D-3_S03'!$CC$5</f>
        <v>0</v>
      </c>
      <c r="AJ13" s="882">
        <f>'様式D-3_S03'!$CD$5</f>
        <v>0.01</v>
      </c>
      <c r="AK13" s="882">
        <f>'様式D-3_S03'!$CE$5</f>
        <v>0</v>
      </c>
      <c r="AL13" s="882">
        <f>'様式D-3_S03'!$CF$5</f>
        <v>0</v>
      </c>
      <c r="AM13" s="882">
        <f>'様式D-3_S03'!$CG$5</f>
        <v>0</v>
      </c>
      <c r="AN13" s="883">
        <f>'様式D-3_S03'!$CH$5</f>
        <v>0</v>
      </c>
      <c r="AO13" s="3"/>
      <c r="AP13" s="3"/>
      <c r="AQ13" s="3"/>
      <c r="AR13" s="3"/>
      <c r="AS13" s="3"/>
      <c r="AT13" s="884">
        <f t="shared" si="0"/>
        <v>2</v>
      </c>
      <c r="AU13" s="3"/>
    </row>
    <row r="14" spans="1:47">
      <c r="B14" s="872">
        <f>'様式D-3_S04'!$AV$5</f>
        <v>4</v>
      </c>
      <c r="C14" s="873">
        <f>'様式D-3_S04'!$AW$5</f>
        <v>10.3</v>
      </c>
      <c r="D14" s="874">
        <f>'様式D-3_S04'!$AX$5</f>
        <v>0</v>
      </c>
      <c r="E14" s="875">
        <f>'様式D-3_S04'!$AY$5</f>
        <v>0</v>
      </c>
      <c r="F14" s="875">
        <f>'様式D-3_S04'!$AZ$5</f>
        <v>0</v>
      </c>
      <c r="G14" s="875">
        <f>'様式D-3_S04'!$BA$5</f>
        <v>0</v>
      </c>
      <c r="H14" s="875">
        <f>'様式D-3_S04'!$BB$5</f>
        <v>0</v>
      </c>
      <c r="I14" s="875">
        <f>'様式D-3_S04'!$BC$5</f>
        <v>0</v>
      </c>
      <c r="J14" s="875">
        <f>'様式D-3_S04'!$BD$5</f>
        <v>1</v>
      </c>
      <c r="K14" s="875">
        <f>'様式D-3_S04'!$BE$5</f>
        <v>1</v>
      </c>
      <c r="L14" s="875">
        <f>'様式D-3_S04'!$BF$5</f>
        <v>0</v>
      </c>
      <c r="M14" s="875">
        <f>'様式D-3_S04'!$BG$5</f>
        <v>0</v>
      </c>
      <c r="N14" s="875">
        <f>'様式D-3_S04'!$BH$5</f>
        <v>0</v>
      </c>
      <c r="O14" s="875">
        <f>'様式D-3_S04'!$BI$5</f>
        <v>0</v>
      </c>
      <c r="P14" s="875">
        <f>'様式D-3_S04'!$BJ$5</f>
        <v>0</v>
      </c>
      <c r="Q14" s="875">
        <f>'様式D-3_S04'!$BK$5</f>
        <v>0</v>
      </c>
      <c r="R14" s="875">
        <f>'様式D-3_S04'!$BL$5</f>
        <v>0</v>
      </c>
      <c r="S14" s="875">
        <f>'様式D-3_S04'!$BM$5</f>
        <v>0</v>
      </c>
      <c r="T14" s="875">
        <f>'様式D-3_S04'!$BN$5</f>
        <v>0</v>
      </c>
      <c r="U14" s="875">
        <f>'様式D-3_S04'!$BO$5</f>
        <v>2</v>
      </c>
      <c r="V14" s="875">
        <f>'様式D-3_S04'!$BP$5</f>
        <v>0</v>
      </c>
      <c r="W14" s="875">
        <f>'様式D-3_S04'!$BQ$5</f>
        <v>0</v>
      </c>
      <c r="X14" s="876">
        <f>'様式D-3_S04'!$BR$5</f>
        <v>0</v>
      </c>
      <c r="Y14" s="877" t="str">
        <f>'様式D-3_S04'!$BS$5</f>
        <v>Ⅰ</v>
      </c>
      <c r="Z14" s="878" t="str">
        <f>'様式D-3_S04'!$BT$5</f>
        <v>Ⅱ</v>
      </c>
      <c r="AA14" s="878" t="str">
        <f>'様式D-3_S04'!$BU$5</f>
        <v>Ⅰ</v>
      </c>
      <c r="AB14" s="877" t="str">
        <f>'様式D-3_S04'!$BV$5</f>
        <v>Ⅱ</v>
      </c>
      <c r="AC14" s="879" t="str">
        <f>'様式D-3_S04'!$BW$5</f>
        <v/>
      </c>
      <c r="AD14" s="880" t="str">
        <f>'様式D-3_S04'!$BX$5</f>
        <v/>
      </c>
      <c r="AE14" s="880" t="str">
        <f>'様式D-3_S04'!$BY$5</f>
        <v/>
      </c>
      <c r="AF14" s="881" t="str">
        <f>'様式D-3_S04'!$BZ$5</f>
        <v/>
      </c>
      <c r="AG14" s="882">
        <f>'様式D-3_S04'!$CA$5</f>
        <v>0</v>
      </c>
      <c r="AH14" s="882">
        <f>'様式D-3_S04'!$CB$5</f>
        <v>0</v>
      </c>
      <c r="AI14" s="882">
        <f>'様式D-3_S04'!$CC$5</f>
        <v>0.01</v>
      </c>
      <c r="AJ14" s="882">
        <f>'様式D-3_S04'!$CD$5</f>
        <v>0.02</v>
      </c>
      <c r="AK14" s="882">
        <f>'様式D-3_S04'!$CE$5</f>
        <v>0</v>
      </c>
      <c r="AL14" s="882">
        <f>'様式D-3_S04'!$CF$5</f>
        <v>0</v>
      </c>
      <c r="AM14" s="882">
        <f>'様式D-3_S04'!$CG$5</f>
        <v>0</v>
      </c>
      <c r="AN14" s="883">
        <f>'様式D-3_S04'!$CH$5</f>
        <v>0</v>
      </c>
      <c r="AO14" s="3"/>
      <c r="AP14" s="3"/>
      <c r="AQ14" s="3"/>
      <c r="AR14" s="3"/>
      <c r="AS14" s="3"/>
      <c r="AT14" s="884">
        <f t="shared" si="0"/>
        <v>2</v>
      </c>
      <c r="AU14" s="3"/>
    </row>
    <row r="15" spans="1:47">
      <c r="B15" s="872">
        <f>'様式D-3_S05'!$AV$5</f>
        <v>5</v>
      </c>
      <c r="C15" s="873">
        <f>'様式D-3_S05'!$AW$5</f>
        <v>10.4</v>
      </c>
      <c r="D15" s="874">
        <f>'様式D-3_S05'!$AX$5</f>
        <v>0</v>
      </c>
      <c r="E15" s="875">
        <f>'様式D-3_S05'!$AY$5</f>
        <v>0</v>
      </c>
      <c r="F15" s="875">
        <f>'様式D-3_S05'!$AZ$5</f>
        <v>0</v>
      </c>
      <c r="G15" s="875">
        <f>'様式D-3_S05'!$BA$5</f>
        <v>0</v>
      </c>
      <c r="H15" s="875">
        <f>'様式D-3_S05'!$BB$5</f>
        <v>0</v>
      </c>
      <c r="I15" s="875">
        <f>'様式D-3_S05'!$BC$5</f>
        <v>0</v>
      </c>
      <c r="J15" s="875">
        <f>'様式D-3_S05'!$BD$5</f>
        <v>0</v>
      </c>
      <c r="K15" s="875">
        <f>'様式D-3_S05'!$BE$5</f>
        <v>0</v>
      </c>
      <c r="L15" s="875">
        <f>'様式D-3_S05'!$BF$5</f>
        <v>0</v>
      </c>
      <c r="M15" s="875">
        <f>'様式D-3_S05'!$BG$5</f>
        <v>0</v>
      </c>
      <c r="N15" s="875">
        <f>'様式D-3_S05'!$BH$5</f>
        <v>0</v>
      </c>
      <c r="O15" s="875">
        <f>'様式D-3_S05'!$BI$5</f>
        <v>0</v>
      </c>
      <c r="P15" s="875">
        <f>'様式D-3_S05'!$BJ$5</f>
        <v>0</v>
      </c>
      <c r="Q15" s="875">
        <f>'様式D-3_S05'!$BK$5</f>
        <v>0</v>
      </c>
      <c r="R15" s="875">
        <f>'様式D-3_S05'!$BL$5</f>
        <v>0</v>
      </c>
      <c r="S15" s="875">
        <f>'様式D-3_S05'!$BM$5</f>
        <v>0</v>
      </c>
      <c r="T15" s="875">
        <f>'様式D-3_S05'!$BN$5</f>
        <v>0</v>
      </c>
      <c r="U15" s="875">
        <f>'様式D-3_S05'!$BO$5</f>
        <v>0</v>
      </c>
      <c r="V15" s="875">
        <f>'様式D-3_S05'!$BP$5</f>
        <v>0</v>
      </c>
      <c r="W15" s="875">
        <f>'様式D-3_S05'!$BQ$5</f>
        <v>0</v>
      </c>
      <c r="X15" s="876">
        <f>'様式D-3_S05'!$BR$5</f>
        <v>0</v>
      </c>
      <c r="Y15" s="877" t="str">
        <f>'様式D-3_S05'!$BS$5</f>
        <v>Ⅰ</v>
      </c>
      <c r="Z15" s="878" t="str">
        <f>'様式D-3_S05'!$BT$5</f>
        <v>Ⅰ</v>
      </c>
      <c r="AA15" s="878" t="str">
        <f>'様式D-3_S05'!$BU$5</f>
        <v>Ⅰ</v>
      </c>
      <c r="AB15" s="877" t="str">
        <f>'様式D-3_S05'!$BV$5</f>
        <v>Ⅰ</v>
      </c>
      <c r="AC15" s="879" t="str">
        <f>'様式D-3_S05'!$BW$5</f>
        <v/>
      </c>
      <c r="AD15" s="880" t="str">
        <f>'様式D-3_S05'!$BX$5</f>
        <v/>
      </c>
      <c r="AE15" s="880" t="str">
        <f>'様式D-3_S05'!$BY$5</f>
        <v/>
      </c>
      <c r="AF15" s="881" t="str">
        <f>'様式D-3_S05'!$BZ$5</f>
        <v/>
      </c>
      <c r="AG15" s="885">
        <f>'様式D-3_S05'!$CA$5</f>
        <v>0</v>
      </c>
      <c r="AH15" s="882">
        <f>'様式D-3_S05'!$CB$5</f>
        <v>0</v>
      </c>
      <c r="AI15" s="882">
        <f>'様式D-3_S05'!$CC$5</f>
        <v>0</v>
      </c>
      <c r="AJ15" s="882">
        <f>'様式D-3_S05'!$CD$5</f>
        <v>0</v>
      </c>
      <c r="AK15" s="882">
        <f>'様式D-3_S05'!$CE$5</f>
        <v>0</v>
      </c>
      <c r="AL15" s="882">
        <f>'様式D-3_S05'!$CF$5</f>
        <v>0</v>
      </c>
      <c r="AM15" s="882">
        <f>'様式D-3_S05'!$CG$5</f>
        <v>0</v>
      </c>
      <c r="AN15" s="883">
        <f>'様式D-3_S05'!$CH$5</f>
        <v>0</v>
      </c>
      <c r="AO15" s="3"/>
      <c r="AP15" s="3"/>
      <c r="AQ15" s="3"/>
      <c r="AR15" s="3"/>
      <c r="AS15" s="3"/>
      <c r="AT15" s="884">
        <f t="shared" si="0"/>
        <v>1</v>
      </c>
      <c r="AU15" s="3"/>
    </row>
    <row r="16" spans="1:47">
      <c r="B16" s="872">
        <f>'様式D-3_S06'!$AV$5</f>
        <v>6</v>
      </c>
      <c r="C16" s="873">
        <f>'様式D-3_S06'!$AW$5</f>
        <v>10.3</v>
      </c>
      <c r="D16" s="874">
        <f>'様式D-3_S06'!$AX$5</f>
        <v>0</v>
      </c>
      <c r="E16" s="875">
        <f>'様式D-3_S06'!$AY$5</f>
        <v>0</v>
      </c>
      <c r="F16" s="875">
        <f>'様式D-3_S06'!$AZ$5</f>
        <v>0</v>
      </c>
      <c r="G16" s="875">
        <f>'様式D-3_S06'!$BA$5</f>
        <v>0</v>
      </c>
      <c r="H16" s="875">
        <f>'様式D-3_S06'!$BB$5</f>
        <v>0</v>
      </c>
      <c r="I16" s="875">
        <f>'様式D-3_S06'!$BC$5</f>
        <v>0</v>
      </c>
      <c r="J16" s="875">
        <f>'様式D-3_S06'!$BD$5</f>
        <v>0</v>
      </c>
      <c r="K16" s="875">
        <f>'様式D-3_S06'!$BE$5</f>
        <v>0</v>
      </c>
      <c r="L16" s="875">
        <f>'様式D-3_S06'!$BF$5</f>
        <v>0</v>
      </c>
      <c r="M16" s="875">
        <f>'様式D-3_S06'!$BG$5</f>
        <v>0</v>
      </c>
      <c r="N16" s="875">
        <f>'様式D-3_S06'!$BH$5</f>
        <v>0</v>
      </c>
      <c r="O16" s="875">
        <f>'様式D-3_S06'!$BI$5</f>
        <v>0</v>
      </c>
      <c r="P16" s="875">
        <f>'様式D-3_S06'!$BJ$5</f>
        <v>0</v>
      </c>
      <c r="Q16" s="875">
        <f>'様式D-3_S06'!$BK$5</f>
        <v>0</v>
      </c>
      <c r="R16" s="886">
        <f>'様式D-3_S06'!$BL$5</f>
        <v>0</v>
      </c>
      <c r="S16" s="887">
        <f>'様式D-3_S06'!$BM$5</f>
        <v>0</v>
      </c>
      <c r="T16" s="875">
        <f>'様式D-3_S06'!$BN$5</f>
        <v>0</v>
      </c>
      <c r="U16" s="886">
        <f>'様式D-3_S06'!$BO$5</f>
        <v>0</v>
      </c>
      <c r="V16" s="887">
        <f>'様式D-3_S06'!$BP$5</f>
        <v>0</v>
      </c>
      <c r="W16" s="875">
        <f>'様式D-3_S06'!$BQ$5</f>
        <v>0</v>
      </c>
      <c r="X16" s="876">
        <f>'様式D-3_S06'!$BR$5</f>
        <v>0</v>
      </c>
      <c r="Y16" s="877" t="str">
        <f>'様式D-3_S06'!$BS$5</f>
        <v>Ⅰ</v>
      </c>
      <c r="Z16" s="878" t="str">
        <f>'様式D-3_S06'!$BT$5</f>
        <v>Ⅰ</v>
      </c>
      <c r="AA16" s="878" t="str">
        <f>'様式D-3_S06'!$BU$5</f>
        <v>Ⅰ</v>
      </c>
      <c r="AB16" s="877" t="str">
        <f>'様式D-3_S06'!$BV$5</f>
        <v>Ⅰ</v>
      </c>
      <c r="AC16" s="879" t="str">
        <f>'様式D-3_S06'!$BW$5</f>
        <v/>
      </c>
      <c r="AD16" s="880" t="str">
        <f>'様式D-3_S06'!$BX$5</f>
        <v/>
      </c>
      <c r="AE16" s="880" t="str">
        <f>'様式D-3_S06'!$BY$5</f>
        <v/>
      </c>
      <c r="AF16" s="881" t="str">
        <f>'様式D-3_S06'!$BZ$5</f>
        <v/>
      </c>
      <c r="AG16" s="885">
        <f>'様式D-3_S06'!$CA$5</f>
        <v>0</v>
      </c>
      <c r="AH16" s="882">
        <f>'様式D-3_S06'!$CB$5</f>
        <v>0</v>
      </c>
      <c r="AI16" s="882">
        <f>'様式D-3_S06'!$CC$5</f>
        <v>0</v>
      </c>
      <c r="AJ16" s="882">
        <f>'様式D-3_S06'!$CD$5</f>
        <v>0</v>
      </c>
      <c r="AK16" s="882">
        <f>'様式D-3_S06'!$CE$5</f>
        <v>0</v>
      </c>
      <c r="AL16" s="882">
        <f>'様式D-3_S06'!$CF$5</f>
        <v>0</v>
      </c>
      <c r="AM16" s="882">
        <f>'様式D-3_S06'!$CG$5</f>
        <v>0</v>
      </c>
      <c r="AN16" s="883">
        <f>'様式D-3_S06'!$CH$5</f>
        <v>0</v>
      </c>
      <c r="AO16" s="3"/>
      <c r="AP16" s="3"/>
      <c r="AQ16" s="3"/>
      <c r="AR16" s="3"/>
      <c r="AS16" s="3"/>
      <c r="AT16" s="884">
        <f t="shared" si="0"/>
        <v>1</v>
      </c>
      <c r="AU16" s="3"/>
    </row>
    <row r="17" spans="2:47">
      <c r="B17" s="872">
        <f>'様式D-3_S07'!$AV$5</f>
        <v>7</v>
      </c>
      <c r="C17" s="873">
        <f>'様式D-3_S07'!$AW$5</f>
        <v>10.3</v>
      </c>
      <c r="D17" s="874">
        <f>'様式D-3_S07'!$AX$5</f>
        <v>0</v>
      </c>
      <c r="E17" s="875">
        <f>'様式D-3_S07'!$AY$5</f>
        <v>0</v>
      </c>
      <c r="F17" s="875">
        <f>'様式D-3_S07'!$AZ$5</f>
        <v>0</v>
      </c>
      <c r="G17" s="875">
        <f>'様式D-3_S07'!$BA$5</f>
        <v>0</v>
      </c>
      <c r="H17" s="875">
        <f>'様式D-3_S07'!$BB$5</f>
        <v>0</v>
      </c>
      <c r="I17" s="875">
        <f>'様式D-3_S07'!$BC$5</f>
        <v>0</v>
      </c>
      <c r="J17" s="875">
        <f>'様式D-3_S07'!$BD$5</f>
        <v>0</v>
      </c>
      <c r="K17" s="875">
        <f>'様式D-3_S07'!$BE$5</f>
        <v>0</v>
      </c>
      <c r="L17" s="875">
        <f>'様式D-3_S07'!$BF$5</f>
        <v>0</v>
      </c>
      <c r="M17" s="875">
        <f>'様式D-3_S07'!$BG$5</f>
        <v>0</v>
      </c>
      <c r="N17" s="875">
        <f>'様式D-3_S07'!$BH$5</f>
        <v>0</v>
      </c>
      <c r="O17" s="875">
        <f>'様式D-3_S07'!$BI$5</f>
        <v>0</v>
      </c>
      <c r="P17" s="875">
        <f>'様式D-3_S07'!$BJ$5</f>
        <v>0</v>
      </c>
      <c r="Q17" s="875">
        <f>'様式D-3_S07'!$BK$5</f>
        <v>0</v>
      </c>
      <c r="R17" s="886">
        <f>'様式D-3_S07'!$BL$5</f>
        <v>0</v>
      </c>
      <c r="S17" s="887">
        <f>'様式D-3_S07'!$BM$5</f>
        <v>0</v>
      </c>
      <c r="T17" s="875">
        <f>'様式D-3_S07'!$BN$5</f>
        <v>0</v>
      </c>
      <c r="U17" s="886">
        <f>'様式D-3_S07'!$BO$5</f>
        <v>0</v>
      </c>
      <c r="V17" s="887">
        <f>'様式D-3_S07'!$BP$5</f>
        <v>0</v>
      </c>
      <c r="W17" s="875">
        <f>'様式D-3_S07'!$BQ$5</f>
        <v>0</v>
      </c>
      <c r="X17" s="876">
        <f>'様式D-3_S07'!$BR$5</f>
        <v>0</v>
      </c>
      <c r="Y17" s="877" t="str">
        <f>'様式D-3_S07'!$BS$5</f>
        <v>Ⅰ</v>
      </c>
      <c r="Z17" s="878" t="str">
        <f>'様式D-3_S07'!$BT$5</f>
        <v>Ⅰ</v>
      </c>
      <c r="AA17" s="878" t="str">
        <f>'様式D-3_S07'!$BU$5</f>
        <v>Ⅰ</v>
      </c>
      <c r="AB17" s="877" t="str">
        <f>'様式D-3_S07'!$BV$5</f>
        <v>Ⅰ</v>
      </c>
      <c r="AC17" s="879" t="str">
        <f>'様式D-3_S07'!$BW$5</f>
        <v/>
      </c>
      <c r="AD17" s="880" t="str">
        <f>'様式D-3_S07'!$BX$5</f>
        <v/>
      </c>
      <c r="AE17" s="880" t="str">
        <f>'様式D-3_S07'!$BY$5</f>
        <v/>
      </c>
      <c r="AF17" s="881" t="str">
        <f>'様式D-3_S07'!$BZ$5</f>
        <v/>
      </c>
      <c r="AG17" s="885">
        <f>'様式D-3_S07'!$CA$5</f>
        <v>0</v>
      </c>
      <c r="AH17" s="882">
        <f>'様式D-3_S07'!$CB$5</f>
        <v>0</v>
      </c>
      <c r="AI17" s="882">
        <f>'様式D-3_S07'!$CC$5</f>
        <v>0</v>
      </c>
      <c r="AJ17" s="882">
        <f>'様式D-3_S07'!$CD$5</f>
        <v>0</v>
      </c>
      <c r="AK17" s="882">
        <f>'様式D-3_S07'!$CE$5</f>
        <v>0</v>
      </c>
      <c r="AL17" s="882">
        <f>'様式D-3_S07'!$CF$5</f>
        <v>0</v>
      </c>
      <c r="AM17" s="882">
        <f>'様式D-3_S07'!$CG$5</f>
        <v>0</v>
      </c>
      <c r="AN17" s="883">
        <f>'様式D-3_S07'!$CH$5</f>
        <v>0</v>
      </c>
      <c r="AO17" s="3"/>
      <c r="AP17" s="3"/>
      <c r="AQ17" s="3"/>
      <c r="AR17" s="3"/>
      <c r="AS17" s="3"/>
      <c r="AT17" s="884">
        <f t="shared" si="0"/>
        <v>1</v>
      </c>
      <c r="AU17" s="3"/>
    </row>
    <row r="18" spans="2:47">
      <c r="B18" s="872">
        <f>'様式D-3_S08'!$AV$5</f>
        <v>8</v>
      </c>
      <c r="C18" s="873">
        <f>'様式D-3_S08'!$AW$5</f>
        <v>10.3</v>
      </c>
      <c r="D18" s="874">
        <f>'様式D-3_S08'!$AX$5</f>
        <v>0</v>
      </c>
      <c r="E18" s="875">
        <f>'様式D-3_S08'!$AY$5</f>
        <v>0</v>
      </c>
      <c r="F18" s="875">
        <f>'様式D-3_S08'!$AZ$5</f>
        <v>0</v>
      </c>
      <c r="G18" s="875">
        <f>'様式D-3_S08'!$BA$5</f>
        <v>0</v>
      </c>
      <c r="H18" s="875">
        <f>'様式D-3_S08'!$BB$5</f>
        <v>0</v>
      </c>
      <c r="I18" s="875">
        <f>'様式D-3_S08'!$BC$5</f>
        <v>0</v>
      </c>
      <c r="J18" s="875">
        <f>'様式D-3_S08'!$BD$5</f>
        <v>0</v>
      </c>
      <c r="K18" s="875">
        <f>'様式D-3_S08'!$BE$5</f>
        <v>0</v>
      </c>
      <c r="L18" s="875">
        <f>'様式D-3_S08'!$BF$5</f>
        <v>0</v>
      </c>
      <c r="M18" s="875">
        <f>'様式D-3_S08'!$BG$5</f>
        <v>0</v>
      </c>
      <c r="N18" s="875">
        <f>'様式D-3_S08'!$BH$5</f>
        <v>0</v>
      </c>
      <c r="O18" s="875">
        <f>'様式D-3_S08'!$BI$5</f>
        <v>0</v>
      </c>
      <c r="P18" s="875">
        <f>'様式D-3_S08'!$BJ$5</f>
        <v>0</v>
      </c>
      <c r="Q18" s="875">
        <f>'様式D-3_S08'!$BK$5</f>
        <v>0</v>
      </c>
      <c r="R18" s="886">
        <f>'様式D-3_S08'!$BL$5</f>
        <v>0</v>
      </c>
      <c r="S18" s="887">
        <f>'様式D-3_S08'!$BM$5</f>
        <v>0</v>
      </c>
      <c r="T18" s="875">
        <f>'様式D-3_S08'!$BN$5</f>
        <v>0</v>
      </c>
      <c r="U18" s="886">
        <f>'様式D-3_S08'!$BO$5</f>
        <v>0</v>
      </c>
      <c r="V18" s="887">
        <f>'様式D-3_S08'!$BP$5</f>
        <v>0</v>
      </c>
      <c r="W18" s="875">
        <f>'様式D-3_S08'!$BQ$5</f>
        <v>0</v>
      </c>
      <c r="X18" s="876">
        <f>'様式D-3_S08'!$BR$5</f>
        <v>0</v>
      </c>
      <c r="Y18" s="877" t="str">
        <f>'様式D-3_S08'!$BS$5</f>
        <v>Ⅰ</v>
      </c>
      <c r="Z18" s="878" t="str">
        <f>'様式D-3_S08'!$BT$5</f>
        <v>Ⅰ</v>
      </c>
      <c r="AA18" s="878" t="str">
        <f>'様式D-3_S08'!$BU$5</f>
        <v>Ⅰ</v>
      </c>
      <c r="AB18" s="877" t="str">
        <f>'様式D-3_S08'!$BV$5</f>
        <v>Ⅰ</v>
      </c>
      <c r="AC18" s="879" t="str">
        <f>'様式D-3_S08'!$BW$5</f>
        <v/>
      </c>
      <c r="AD18" s="880" t="str">
        <f>'様式D-3_S08'!$BX$5</f>
        <v/>
      </c>
      <c r="AE18" s="880" t="str">
        <f>'様式D-3_S08'!$BY$5</f>
        <v/>
      </c>
      <c r="AF18" s="881" t="str">
        <f>'様式D-3_S08'!$BZ$5</f>
        <v/>
      </c>
      <c r="AG18" s="885">
        <f>'様式D-3_S08'!$CA$5</f>
        <v>0</v>
      </c>
      <c r="AH18" s="882">
        <f>'様式D-3_S08'!$CB$5</f>
        <v>0</v>
      </c>
      <c r="AI18" s="882">
        <f>'様式D-3_S08'!$CC$5</f>
        <v>0</v>
      </c>
      <c r="AJ18" s="882">
        <f>'様式D-3_S08'!$CD$5</f>
        <v>0</v>
      </c>
      <c r="AK18" s="882">
        <f>'様式D-3_S08'!$CE$5</f>
        <v>0</v>
      </c>
      <c r="AL18" s="882">
        <f>'様式D-3_S08'!$CF$5</f>
        <v>0</v>
      </c>
      <c r="AM18" s="882">
        <f>'様式D-3_S08'!$CG$5</f>
        <v>0</v>
      </c>
      <c r="AN18" s="883">
        <f>'様式D-3_S08'!$CH$5</f>
        <v>0</v>
      </c>
      <c r="AO18" s="3"/>
      <c r="AP18" s="3"/>
      <c r="AQ18" s="3"/>
      <c r="AR18" s="3"/>
      <c r="AS18" s="3"/>
      <c r="AT18" s="884">
        <f t="shared" si="0"/>
        <v>1</v>
      </c>
      <c r="AU18" s="3"/>
    </row>
    <row r="19" spans="2:47">
      <c r="B19" s="872">
        <f>'様式D-3_S09'!$AV$5</f>
        <v>9</v>
      </c>
      <c r="C19" s="873">
        <f>'様式D-3_S09'!$AW$5</f>
        <v>10.3</v>
      </c>
      <c r="D19" s="874">
        <f>'様式D-3_S09'!$AX$5</f>
        <v>0</v>
      </c>
      <c r="E19" s="875">
        <f>'様式D-3_S09'!$AY$5</f>
        <v>0</v>
      </c>
      <c r="F19" s="875">
        <f>'様式D-3_S09'!$AZ$5</f>
        <v>0</v>
      </c>
      <c r="G19" s="875">
        <f>'様式D-3_S09'!$BA$5</f>
        <v>0</v>
      </c>
      <c r="H19" s="875">
        <f>'様式D-3_S09'!$BB$5</f>
        <v>0</v>
      </c>
      <c r="I19" s="875">
        <f>'様式D-3_S09'!$BC$5</f>
        <v>0</v>
      </c>
      <c r="J19" s="875">
        <f>'様式D-3_S09'!$BD$5</f>
        <v>0</v>
      </c>
      <c r="K19" s="875">
        <f>'様式D-3_S09'!$BE$5</f>
        <v>0</v>
      </c>
      <c r="L19" s="875">
        <f>'様式D-3_S09'!$BF$5</f>
        <v>0</v>
      </c>
      <c r="M19" s="875">
        <f>'様式D-3_S09'!$BG$5</f>
        <v>0</v>
      </c>
      <c r="N19" s="875">
        <f>'様式D-3_S09'!$BH$5</f>
        <v>0</v>
      </c>
      <c r="O19" s="875">
        <f>'様式D-3_S09'!$BI$5</f>
        <v>0</v>
      </c>
      <c r="P19" s="875">
        <f>'様式D-3_S09'!$BJ$5</f>
        <v>0</v>
      </c>
      <c r="Q19" s="875">
        <f>'様式D-3_S09'!$BK$5</f>
        <v>0</v>
      </c>
      <c r="R19" s="886">
        <f>'様式D-3_S09'!$BL$5</f>
        <v>0</v>
      </c>
      <c r="S19" s="887">
        <f>'様式D-3_S09'!$BM$5</f>
        <v>0</v>
      </c>
      <c r="T19" s="875">
        <f>'様式D-3_S09'!$BN$5</f>
        <v>0</v>
      </c>
      <c r="U19" s="886">
        <f>'様式D-3_S09'!$BO$5</f>
        <v>0</v>
      </c>
      <c r="V19" s="887">
        <f>'様式D-3_S09'!$BP$5</f>
        <v>0</v>
      </c>
      <c r="W19" s="875">
        <f>'様式D-3_S09'!$BQ$5</f>
        <v>0</v>
      </c>
      <c r="X19" s="876">
        <f>'様式D-3_S09'!$BR$5</f>
        <v>0</v>
      </c>
      <c r="Y19" s="877" t="str">
        <f>'様式D-3_S09'!$BS$5</f>
        <v>Ⅰ</v>
      </c>
      <c r="Z19" s="878" t="str">
        <f>'様式D-3_S09'!$BT$5</f>
        <v>Ⅰ</v>
      </c>
      <c r="AA19" s="878" t="str">
        <f>'様式D-3_S09'!$BU$5</f>
        <v>Ⅰ</v>
      </c>
      <c r="AB19" s="877" t="str">
        <f>'様式D-3_S09'!$BV$5</f>
        <v>Ⅰ</v>
      </c>
      <c r="AC19" s="879" t="str">
        <f>'様式D-3_S09'!$BW$5</f>
        <v/>
      </c>
      <c r="AD19" s="880" t="str">
        <f>'様式D-3_S09'!$BX$5</f>
        <v/>
      </c>
      <c r="AE19" s="880" t="str">
        <f>'様式D-3_S09'!$BY$5</f>
        <v/>
      </c>
      <c r="AF19" s="881" t="str">
        <f>'様式D-3_S09'!$BZ$5</f>
        <v/>
      </c>
      <c r="AG19" s="885">
        <f>'様式D-3_S09'!$CA$5</f>
        <v>0</v>
      </c>
      <c r="AH19" s="882">
        <f>'様式D-3_S09'!$CB$5</f>
        <v>0</v>
      </c>
      <c r="AI19" s="882">
        <f>'様式D-3_S09'!$CC$5</f>
        <v>0</v>
      </c>
      <c r="AJ19" s="882">
        <f>'様式D-3_S09'!$CD$5</f>
        <v>0</v>
      </c>
      <c r="AK19" s="882">
        <f>'様式D-3_S09'!$CE$5</f>
        <v>0</v>
      </c>
      <c r="AL19" s="882">
        <f>'様式D-3_S09'!$CF$5</f>
        <v>0</v>
      </c>
      <c r="AM19" s="882">
        <f>'様式D-3_S09'!$CG$5</f>
        <v>0</v>
      </c>
      <c r="AN19" s="883">
        <f>'様式D-3_S09'!$CH$5</f>
        <v>0</v>
      </c>
      <c r="AO19" s="3"/>
      <c r="AP19" s="3"/>
      <c r="AQ19" s="3"/>
      <c r="AR19" s="3"/>
      <c r="AS19" s="3"/>
      <c r="AT19" s="884">
        <f t="shared" si="0"/>
        <v>1</v>
      </c>
      <c r="AU19" s="3"/>
    </row>
    <row r="20" spans="2:47">
      <c r="B20" s="872">
        <f>'様式D-3_S10'!$AV$5</f>
        <v>10</v>
      </c>
      <c r="C20" s="873">
        <f>'様式D-3_S10'!$AW$5</f>
        <v>10.3</v>
      </c>
      <c r="D20" s="874">
        <f>'様式D-3_S10'!$AX$5</f>
        <v>0</v>
      </c>
      <c r="E20" s="875">
        <f>'様式D-3_S10'!$AY$5</f>
        <v>0</v>
      </c>
      <c r="F20" s="875">
        <f>'様式D-3_S10'!$AZ$5</f>
        <v>0</v>
      </c>
      <c r="G20" s="886">
        <f>'様式D-3_S10'!$BA$5</f>
        <v>0</v>
      </c>
      <c r="H20" s="887">
        <f>'様式D-3_S10'!$BB$5</f>
        <v>0</v>
      </c>
      <c r="I20" s="875">
        <f>'様式D-3_S10'!$BC$5</f>
        <v>0</v>
      </c>
      <c r="J20" s="875">
        <f>'様式D-3_S10'!$BD$5</f>
        <v>0</v>
      </c>
      <c r="K20" s="886">
        <f>'様式D-3_S10'!$BE$5</f>
        <v>0</v>
      </c>
      <c r="L20" s="887">
        <f>'様式D-3_S10'!$BF$5</f>
        <v>0</v>
      </c>
      <c r="M20" s="875">
        <f>'様式D-3_S10'!$BG$5</f>
        <v>0</v>
      </c>
      <c r="N20" s="875">
        <f>'様式D-3_S10'!$BH$5</f>
        <v>0</v>
      </c>
      <c r="O20" s="886">
        <f>'様式D-3_S10'!$BI$5</f>
        <v>0</v>
      </c>
      <c r="P20" s="887">
        <f>'様式D-3_S10'!$BJ$5</f>
        <v>0</v>
      </c>
      <c r="Q20" s="875">
        <f>'様式D-3_S10'!$BK$5</f>
        <v>0</v>
      </c>
      <c r="R20" s="886">
        <f>'様式D-3_S10'!$BL$5</f>
        <v>0</v>
      </c>
      <c r="S20" s="887">
        <f>'様式D-3_S10'!$BM$5</f>
        <v>0</v>
      </c>
      <c r="T20" s="875">
        <f>'様式D-3_S10'!$BN$5</f>
        <v>0</v>
      </c>
      <c r="U20" s="886">
        <f>'様式D-3_S10'!$BO$5</f>
        <v>0</v>
      </c>
      <c r="V20" s="887">
        <f>'様式D-3_S10'!$BP$5</f>
        <v>0</v>
      </c>
      <c r="W20" s="875">
        <f>'様式D-3_S10'!$BQ$5</f>
        <v>0</v>
      </c>
      <c r="X20" s="876">
        <f>'様式D-3_S10'!$BR$5</f>
        <v>0</v>
      </c>
      <c r="Y20" s="877" t="str">
        <f>'様式D-3_S10'!$BS$5</f>
        <v>Ⅰ</v>
      </c>
      <c r="Z20" s="878" t="str">
        <f>'様式D-3_S10'!$BT$5</f>
        <v>Ⅰ</v>
      </c>
      <c r="AA20" s="878" t="str">
        <f>'様式D-3_S10'!$BU$5</f>
        <v>Ⅰ</v>
      </c>
      <c r="AB20" s="877" t="str">
        <f>'様式D-3_S10'!$BV$5</f>
        <v>Ⅰ</v>
      </c>
      <c r="AC20" s="879" t="str">
        <f>'様式D-3_S10'!$BW$5</f>
        <v/>
      </c>
      <c r="AD20" s="880" t="str">
        <f>'様式D-3_S10'!$BX$5</f>
        <v/>
      </c>
      <c r="AE20" s="880" t="str">
        <f>'様式D-3_S10'!$BY$5</f>
        <v/>
      </c>
      <c r="AF20" s="881" t="str">
        <f>'様式D-3_S10'!$BZ$5</f>
        <v/>
      </c>
      <c r="AG20" s="885">
        <f>'様式D-3_S10'!$CA$5</f>
        <v>0</v>
      </c>
      <c r="AH20" s="882">
        <f>'様式D-3_S10'!$CB$5</f>
        <v>0</v>
      </c>
      <c r="AI20" s="882">
        <f>'様式D-3_S10'!$CC$5</f>
        <v>0</v>
      </c>
      <c r="AJ20" s="882">
        <f>'様式D-3_S10'!$CD$5</f>
        <v>0</v>
      </c>
      <c r="AK20" s="882">
        <f>'様式D-3_S10'!$CE$5</f>
        <v>0</v>
      </c>
      <c r="AL20" s="882">
        <f>'様式D-3_S10'!$CF$5</f>
        <v>0</v>
      </c>
      <c r="AM20" s="882">
        <f>'様式D-3_S10'!$CG$5</f>
        <v>0</v>
      </c>
      <c r="AN20" s="883">
        <f>'様式D-3_S10'!$CH$5</f>
        <v>0</v>
      </c>
      <c r="AO20" s="3"/>
      <c r="AP20" s="3"/>
      <c r="AQ20" s="3"/>
      <c r="AR20" s="3"/>
      <c r="AS20" s="3"/>
      <c r="AT20" s="884">
        <f t="shared" si="0"/>
        <v>1</v>
      </c>
      <c r="AU20" s="3"/>
    </row>
    <row r="21" spans="2:47">
      <c r="B21" s="872">
        <f>'様式D-3_S11'!$AV$5</f>
        <v>11</v>
      </c>
      <c r="C21" s="873">
        <f>'様式D-3_S11'!$AW$5</f>
        <v>10.3</v>
      </c>
      <c r="D21" s="874">
        <f>'様式D-3_S11'!$AX$5</f>
        <v>0</v>
      </c>
      <c r="E21" s="875">
        <f>'様式D-3_S11'!$AY$5</f>
        <v>0</v>
      </c>
      <c r="F21" s="875">
        <f>'様式D-3_S11'!$AZ$5</f>
        <v>0</v>
      </c>
      <c r="G21" s="886">
        <f>'様式D-3_S11'!$BA$5</f>
        <v>0</v>
      </c>
      <c r="H21" s="887">
        <f>'様式D-3_S11'!$BB$5</f>
        <v>0</v>
      </c>
      <c r="I21" s="875">
        <f>'様式D-3_S11'!$BC$5</f>
        <v>0</v>
      </c>
      <c r="J21" s="875">
        <f>'様式D-3_S11'!$BD$5</f>
        <v>0</v>
      </c>
      <c r="K21" s="886">
        <f>'様式D-3_S11'!$BE$5</f>
        <v>0</v>
      </c>
      <c r="L21" s="887">
        <f>'様式D-3_S11'!$BF$5</f>
        <v>0</v>
      </c>
      <c r="M21" s="875">
        <f>'様式D-3_S11'!$BG$5</f>
        <v>0</v>
      </c>
      <c r="N21" s="875">
        <f>'様式D-3_S11'!$BH$5</f>
        <v>0</v>
      </c>
      <c r="O21" s="886">
        <f>'様式D-3_S11'!$BI$5</f>
        <v>0</v>
      </c>
      <c r="P21" s="887">
        <f>'様式D-3_S11'!$BJ$5</f>
        <v>0</v>
      </c>
      <c r="Q21" s="875">
        <f>'様式D-3_S11'!$BK$5</f>
        <v>0</v>
      </c>
      <c r="R21" s="886">
        <f>'様式D-3_S11'!$BL$5</f>
        <v>0</v>
      </c>
      <c r="S21" s="887">
        <f>'様式D-3_S11'!$BM$5</f>
        <v>0</v>
      </c>
      <c r="T21" s="875">
        <f>'様式D-3_S11'!$BN$5</f>
        <v>0</v>
      </c>
      <c r="U21" s="886">
        <f>'様式D-3_S11'!$BO$5</f>
        <v>0</v>
      </c>
      <c r="V21" s="887">
        <f>'様式D-3_S11'!$BP$5</f>
        <v>0</v>
      </c>
      <c r="W21" s="875">
        <f>'様式D-3_S11'!$BQ$5</f>
        <v>0</v>
      </c>
      <c r="X21" s="876">
        <f>'様式D-3_S11'!$BR$5</f>
        <v>0</v>
      </c>
      <c r="Y21" s="877" t="str">
        <f>'様式D-3_S11'!$BS$5</f>
        <v>Ⅰ</v>
      </c>
      <c r="Z21" s="878" t="str">
        <f>'様式D-3_S11'!$BT$5</f>
        <v>Ⅰ</v>
      </c>
      <c r="AA21" s="878" t="str">
        <f>'様式D-3_S11'!$BU$5</f>
        <v>Ⅰ</v>
      </c>
      <c r="AB21" s="877" t="str">
        <f>'様式D-3_S11'!$BV$5</f>
        <v>Ⅰ</v>
      </c>
      <c r="AC21" s="879" t="str">
        <f>'様式D-3_S11'!$BW$5</f>
        <v/>
      </c>
      <c r="AD21" s="880" t="str">
        <f>'様式D-3_S11'!$BX$5</f>
        <v/>
      </c>
      <c r="AE21" s="880" t="str">
        <f>'様式D-3_S11'!$BY$5</f>
        <v/>
      </c>
      <c r="AF21" s="881" t="str">
        <f>'様式D-3_S11'!$BZ$5</f>
        <v/>
      </c>
      <c r="AG21" s="885">
        <f>'様式D-3_S11'!$CA$5</f>
        <v>0</v>
      </c>
      <c r="AH21" s="882">
        <f>'様式D-3_S11'!$CB$5</f>
        <v>0</v>
      </c>
      <c r="AI21" s="882">
        <f>'様式D-3_S11'!$CC$5</f>
        <v>0</v>
      </c>
      <c r="AJ21" s="882">
        <f>'様式D-3_S11'!$CD$5</f>
        <v>0</v>
      </c>
      <c r="AK21" s="882">
        <f>'様式D-3_S11'!$CE$5</f>
        <v>0</v>
      </c>
      <c r="AL21" s="882">
        <f>'様式D-3_S11'!$CF$5</f>
        <v>0</v>
      </c>
      <c r="AM21" s="882">
        <f>'様式D-3_S11'!$CG$5</f>
        <v>0</v>
      </c>
      <c r="AN21" s="883">
        <f>'様式D-3_S11'!$CH$5</f>
        <v>0</v>
      </c>
      <c r="AO21" s="3"/>
      <c r="AP21" s="3"/>
      <c r="AQ21" s="3"/>
      <c r="AR21" s="3"/>
      <c r="AS21" s="3"/>
      <c r="AT21" s="884">
        <f t="shared" si="0"/>
        <v>1</v>
      </c>
      <c r="AU21" s="3"/>
    </row>
    <row r="22" spans="2:47">
      <c r="B22" s="872">
        <f>'様式D-3_S12'!$AV$5</f>
        <v>12</v>
      </c>
      <c r="C22" s="873">
        <f>'様式D-3_S12'!$AW$5</f>
        <v>10.3</v>
      </c>
      <c r="D22" s="874">
        <f>'様式D-3_S12'!$AX$5</f>
        <v>0</v>
      </c>
      <c r="E22" s="875">
        <f>'様式D-3_S12'!$AY$5</f>
        <v>0</v>
      </c>
      <c r="F22" s="875">
        <f>'様式D-3_S12'!$AZ$5</f>
        <v>0</v>
      </c>
      <c r="G22" s="886">
        <f>'様式D-3_S12'!$BA$5</f>
        <v>0</v>
      </c>
      <c r="H22" s="887">
        <f>'様式D-3_S12'!$BB$5</f>
        <v>0</v>
      </c>
      <c r="I22" s="875">
        <f>'様式D-3_S12'!$BC$5</f>
        <v>0</v>
      </c>
      <c r="J22" s="875">
        <f>'様式D-3_S12'!$BD$5</f>
        <v>0</v>
      </c>
      <c r="K22" s="886">
        <f>'様式D-3_S12'!$BE$5</f>
        <v>1</v>
      </c>
      <c r="L22" s="887">
        <f>'様式D-3_S12'!$BF$5</f>
        <v>0</v>
      </c>
      <c r="M22" s="875">
        <f>'様式D-3_S12'!$BG$5</f>
        <v>0</v>
      </c>
      <c r="N22" s="875">
        <f>'様式D-3_S12'!$BH$5</f>
        <v>0</v>
      </c>
      <c r="O22" s="886">
        <f>'様式D-3_S12'!$BI$5</f>
        <v>0</v>
      </c>
      <c r="P22" s="887">
        <f>'様式D-3_S12'!$BJ$5</f>
        <v>0</v>
      </c>
      <c r="Q22" s="875">
        <f>'様式D-3_S12'!$BK$5</f>
        <v>0</v>
      </c>
      <c r="R22" s="886">
        <f>'様式D-3_S12'!$BL$5</f>
        <v>0</v>
      </c>
      <c r="S22" s="887">
        <f>'様式D-3_S12'!$BM$5</f>
        <v>0</v>
      </c>
      <c r="T22" s="875">
        <f>'様式D-3_S12'!$BN$5</f>
        <v>0</v>
      </c>
      <c r="U22" s="886">
        <f>'様式D-3_S12'!$BO$5</f>
        <v>1</v>
      </c>
      <c r="V22" s="887">
        <f>'様式D-3_S12'!$BP$5</f>
        <v>0</v>
      </c>
      <c r="W22" s="875">
        <f>'様式D-3_S12'!$BQ$5</f>
        <v>0</v>
      </c>
      <c r="X22" s="876">
        <f>'様式D-3_S12'!$BR$5</f>
        <v>0</v>
      </c>
      <c r="Y22" s="877" t="str">
        <f>'様式D-3_S12'!$BS$5</f>
        <v>Ⅰ</v>
      </c>
      <c r="Z22" s="878" t="str">
        <f>'様式D-3_S12'!$BT$5</f>
        <v>Ⅱ</v>
      </c>
      <c r="AA22" s="878" t="str">
        <f>'様式D-3_S12'!$BU$5</f>
        <v>Ⅰ</v>
      </c>
      <c r="AB22" s="877" t="str">
        <f>'様式D-3_S12'!$BV$5</f>
        <v>Ⅱ</v>
      </c>
      <c r="AC22" s="879" t="str">
        <f>'様式D-3_S12'!$BW$5</f>
        <v/>
      </c>
      <c r="AD22" s="880" t="str">
        <f>'様式D-3_S12'!$BX$5</f>
        <v/>
      </c>
      <c r="AE22" s="880" t="str">
        <f>'様式D-3_S12'!$BY$5</f>
        <v/>
      </c>
      <c r="AF22" s="881" t="str">
        <f>'様式D-3_S12'!$BZ$5</f>
        <v/>
      </c>
      <c r="AG22" s="885">
        <f>'様式D-3_S12'!$CA$5</f>
        <v>0</v>
      </c>
      <c r="AH22" s="882">
        <f>'様式D-3_S12'!$CB$5</f>
        <v>0</v>
      </c>
      <c r="AI22" s="882">
        <f>'様式D-3_S12'!$CC$5</f>
        <v>0</v>
      </c>
      <c r="AJ22" s="882">
        <f>'様式D-3_S12'!$CD$5</f>
        <v>0.02</v>
      </c>
      <c r="AK22" s="882">
        <f>'様式D-3_S12'!$CE$5</f>
        <v>0</v>
      </c>
      <c r="AL22" s="882">
        <f>'様式D-3_S12'!$CF$5</f>
        <v>0</v>
      </c>
      <c r="AM22" s="882">
        <f>'様式D-3_S12'!$CG$5</f>
        <v>0</v>
      </c>
      <c r="AN22" s="883">
        <f>'様式D-3_S12'!$CH$5</f>
        <v>0</v>
      </c>
      <c r="AO22" s="3"/>
      <c r="AP22" s="3"/>
      <c r="AQ22" s="3"/>
      <c r="AR22" s="3"/>
      <c r="AS22" s="3"/>
      <c r="AT22" s="884">
        <f t="shared" si="0"/>
        <v>2</v>
      </c>
      <c r="AU22" s="3"/>
    </row>
    <row r="23" spans="2:47">
      <c r="B23" s="872">
        <f>'様式D-3_S13'!$AV$5</f>
        <v>13</v>
      </c>
      <c r="C23" s="873">
        <f>'様式D-3_S13'!$AW$5</f>
        <v>10.3</v>
      </c>
      <c r="D23" s="874">
        <f>'様式D-3_S13'!$AX$5</f>
        <v>0</v>
      </c>
      <c r="E23" s="875">
        <f>'様式D-3_S13'!$AY$5</f>
        <v>0</v>
      </c>
      <c r="F23" s="875">
        <f>'様式D-3_S13'!$AZ$5</f>
        <v>0</v>
      </c>
      <c r="G23" s="886">
        <f>'様式D-3_S13'!$BA$5</f>
        <v>0</v>
      </c>
      <c r="H23" s="887">
        <f>'様式D-3_S13'!$BB$5</f>
        <v>0</v>
      </c>
      <c r="I23" s="875">
        <f>'様式D-3_S13'!$BC$5</f>
        <v>0</v>
      </c>
      <c r="J23" s="875">
        <f>'様式D-3_S13'!$BD$5</f>
        <v>0</v>
      </c>
      <c r="K23" s="886">
        <f>'様式D-3_S13'!$BE$5</f>
        <v>0</v>
      </c>
      <c r="L23" s="887">
        <f>'様式D-3_S13'!$BF$5</f>
        <v>0</v>
      </c>
      <c r="M23" s="875">
        <f>'様式D-3_S13'!$BG$5</f>
        <v>0</v>
      </c>
      <c r="N23" s="875">
        <f>'様式D-3_S13'!$BH$5</f>
        <v>0</v>
      </c>
      <c r="O23" s="886">
        <f>'様式D-3_S13'!$BI$5</f>
        <v>0</v>
      </c>
      <c r="P23" s="887">
        <f>'様式D-3_S13'!$BJ$5</f>
        <v>0</v>
      </c>
      <c r="Q23" s="875">
        <f>'様式D-3_S13'!$BK$5</f>
        <v>0</v>
      </c>
      <c r="R23" s="886">
        <f>'様式D-3_S13'!$BL$5</f>
        <v>0</v>
      </c>
      <c r="S23" s="887">
        <f>'様式D-3_S13'!$BM$5</f>
        <v>0</v>
      </c>
      <c r="T23" s="875">
        <f>'様式D-3_S13'!$BN$5</f>
        <v>0</v>
      </c>
      <c r="U23" s="886">
        <f>'様式D-3_S13'!$BO$5</f>
        <v>0</v>
      </c>
      <c r="V23" s="887">
        <f>'様式D-3_S13'!$BP$5</f>
        <v>0</v>
      </c>
      <c r="W23" s="875">
        <f>'様式D-3_S13'!$BQ$5</f>
        <v>0</v>
      </c>
      <c r="X23" s="876">
        <f>'様式D-3_S13'!$BR$5</f>
        <v>0</v>
      </c>
      <c r="Y23" s="877" t="str">
        <f>'様式D-3_S13'!$BS$5</f>
        <v>Ⅰ</v>
      </c>
      <c r="Z23" s="878" t="str">
        <f>'様式D-3_S13'!$BT$5</f>
        <v>Ⅰ</v>
      </c>
      <c r="AA23" s="878" t="str">
        <f>'様式D-3_S13'!$BU$5</f>
        <v>Ⅰ</v>
      </c>
      <c r="AB23" s="877" t="str">
        <f>'様式D-3_S13'!$BV$5</f>
        <v>Ⅰ</v>
      </c>
      <c r="AC23" s="879" t="str">
        <f>'様式D-3_S13'!$BW$5</f>
        <v/>
      </c>
      <c r="AD23" s="880" t="str">
        <f>'様式D-3_S13'!$BX$5</f>
        <v/>
      </c>
      <c r="AE23" s="880" t="str">
        <f>'様式D-3_S13'!$BY$5</f>
        <v/>
      </c>
      <c r="AF23" s="881" t="str">
        <f>'様式D-3_S13'!$BZ$5</f>
        <v/>
      </c>
      <c r="AG23" s="885">
        <f>'様式D-3_S13'!$CA$5</f>
        <v>0</v>
      </c>
      <c r="AH23" s="882">
        <f>'様式D-3_S13'!$CB$5</f>
        <v>0</v>
      </c>
      <c r="AI23" s="882">
        <f>'様式D-3_S13'!$CC$5</f>
        <v>0</v>
      </c>
      <c r="AJ23" s="882">
        <f>'様式D-3_S13'!$CD$5</f>
        <v>0</v>
      </c>
      <c r="AK23" s="882">
        <f>'様式D-3_S13'!$CE$5</f>
        <v>0</v>
      </c>
      <c r="AL23" s="882">
        <f>'様式D-3_S13'!$CF$5</f>
        <v>0</v>
      </c>
      <c r="AM23" s="882">
        <f>'様式D-3_S13'!$CG$5</f>
        <v>0</v>
      </c>
      <c r="AN23" s="883">
        <f>'様式D-3_S13'!$CH$5</f>
        <v>0</v>
      </c>
      <c r="AO23" s="3"/>
      <c r="AP23" s="3"/>
      <c r="AQ23" s="3"/>
      <c r="AR23" s="3"/>
      <c r="AS23" s="3"/>
      <c r="AT23" s="884">
        <f t="shared" si="0"/>
        <v>1</v>
      </c>
      <c r="AU23" s="3"/>
    </row>
    <row r="24" spans="2:47">
      <c r="B24" s="872">
        <f>'様式D-3_S14'!$AV$5</f>
        <v>14</v>
      </c>
      <c r="C24" s="873">
        <f>'様式D-3_S14'!$AW$5</f>
        <v>10.3</v>
      </c>
      <c r="D24" s="874">
        <f>'様式D-3_S14'!$AX$5</f>
        <v>0</v>
      </c>
      <c r="E24" s="875">
        <f>'様式D-3_S14'!$AY$5</f>
        <v>0</v>
      </c>
      <c r="F24" s="875">
        <f>'様式D-3_S14'!$AZ$5</f>
        <v>0</v>
      </c>
      <c r="G24" s="886">
        <f>'様式D-3_S14'!$BA$5</f>
        <v>0</v>
      </c>
      <c r="H24" s="887">
        <f>'様式D-3_S14'!$BB$5</f>
        <v>0</v>
      </c>
      <c r="I24" s="875">
        <f>'様式D-3_S14'!$BC$5</f>
        <v>0</v>
      </c>
      <c r="J24" s="875">
        <f>'様式D-3_S14'!$BD$5</f>
        <v>0</v>
      </c>
      <c r="K24" s="886">
        <f>'様式D-3_S14'!$BE$5</f>
        <v>1</v>
      </c>
      <c r="L24" s="887">
        <f>'様式D-3_S14'!$BF$5</f>
        <v>0</v>
      </c>
      <c r="M24" s="875">
        <f>'様式D-3_S14'!$BG$5</f>
        <v>0</v>
      </c>
      <c r="N24" s="875">
        <f>'様式D-3_S14'!$BH$5</f>
        <v>0</v>
      </c>
      <c r="O24" s="886">
        <f>'様式D-3_S14'!$BI$5</f>
        <v>0</v>
      </c>
      <c r="P24" s="887">
        <f>'様式D-3_S14'!$BJ$5</f>
        <v>0</v>
      </c>
      <c r="Q24" s="875">
        <f>'様式D-3_S14'!$BK$5</f>
        <v>0</v>
      </c>
      <c r="R24" s="886">
        <f>'様式D-3_S14'!$BL$5</f>
        <v>0</v>
      </c>
      <c r="S24" s="887">
        <f>'様式D-3_S14'!$BM$5</f>
        <v>0</v>
      </c>
      <c r="T24" s="875">
        <f>'様式D-3_S14'!$BN$5</f>
        <v>0</v>
      </c>
      <c r="U24" s="886">
        <f>'様式D-3_S14'!$BO$5</f>
        <v>1</v>
      </c>
      <c r="V24" s="887">
        <f>'様式D-3_S14'!$BP$5</f>
        <v>0</v>
      </c>
      <c r="W24" s="875">
        <f>'様式D-3_S14'!$BQ$5</f>
        <v>0</v>
      </c>
      <c r="X24" s="876">
        <f>'様式D-3_S14'!$BR$5</f>
        <v>0</v>
      </c>
      <c r="Y24" s="877" t="str">
        <f>'様式D-3_S14'!$BS$5</f>
        <v>Ⅰ</v>
      </c>
      <c r="Z24" s="878" t="str">
        <f>'様式D-3_S14'!$BT$5</f>
        <v>Ⅱ</v>
      </c>
      <c r="AA24" s="878" t="str">
        <f>'様式D-3_S14'!$BU$5</f>
        <v>Ⅰ</v>
      </c>
      <c r="AB24" s="877" t="str">
        <f>'様式D-3_S14'!$BV$5</f>
        <v>Ⅱ</v>
      </c>
      <c r="AC24" s="879" t="str">
        <f>'様式D-3_S14'!$BW$5</f>
        <v/>
      </c>
      <c r="AD24" s="880" t="str">
        <f>'様式D-3_S14'!$BX$5</f>
        <v/>
      </c>
      <c r="AE24" s="880" t="str">
        <f>'様式D-3_S14'!$BY$5</f>
        <v/>
      </c>
      <c r="AF24" s="881" t="str">
        <f>'様式D-3_S14'!$BZ$5</f>
        <v/>
      </c>
      <c r="AG24" s="885">
        <f>'様式D-3_S14'!$CA$5</f>
        <v>0</v>
      </c>
      <c r="AH24" s="882">
        <f>'様式D-3_S14'!$CB$5</f>
        <v>0</v>
      </c>
      <c r="AI24" s="882">
        <f>'様式D-3_S14'!$CC$5</f>
        <v>0</v>
      </c>
      <c r="AJ24" s="882">
        <f>'様式D-3_S14'!$CD$5</f>
        <v>0.01</v>
      </c>
      <c r="AK24" s="882">
        <f>'様式D-3_S14'!$CE$5</f>
        <v>0</v>
      </c>
      <c r="AL24" s="882">
        <f>'様式D-3_S14'!$CF$5</f>
        <v>0</v>
      </c>
      <c r="AM24" s="882">
        <f>'様式D-3_S14'!$CG$5</f>
        <v>0</v>
      </c>
      <c r="AN24" s="883">
        <f>'様式D-3_S14'!$CH$5</f>
        <v>0</v>
      </c>
      <c r="AO24" s="3"/>
      <c r="AP24" s="3"/>
      <c r="AQ24" s="3"/>
      <c r="AR24" s="3"/>
      <c r="AS24" s="3"/>
      <c r="AT24" s="884">
        <f t="shared" si="0"/>
        <v>2</v>
      </c>
      <c r="AU24" s="3"/>
    </row>
    <row r="25" spans="2:47">
      <c r="B25" s="872">
        <f>'様式D-3_S15'!$AV$5</f>
        <v>15</v>
      </c>
      <c r="C25" s="873">
        <f>'様式D-3_S15'!$AW$5</f>
        <v>10.3</v>
      </c>
      <c r="D25" s="874">
        <f>'様式D-3_S15'!$AX$5</f>
        <v>0</v>
      </c>
      <c r="E25" s="875">
        <f>'様式D-3_S15'!$AY$5</f>
        <v>0</v>
      </c>
      <c r="F25" s="875">
        <f>'様式D-3_S15'!$AZ$5</f>
        <v>0</v>
      </c>
      <c r="G25" s="886">
        <f>'様式D-3_S15'!$BA$5</f>
        <v>0</v>
      </c>
      <c r="H25" s="887">
        <f>'様式D-3_S15'!$BB$5</f>
        <v>0</v>
      </c>
      <c r="I25" s="875">
        <f>'様式D-3_S15'!$BC$5</f>
        <v>0</v>
      </c>
      <c r="J25" s="875">
        <f>'様式D-3_S15'!$BD$5</f>
        <v>0</v>
      </c>
      <c r="K25" s="886">
        <f>'様式D-3_S15'!$BE$5</f>
        <v>1</v>
      </c>
      <c r="L25" s="887">
        <f>'様式D-3_S15'!$BF$5</f>
        <v>0</v>
      </c>
      <c r="M25" s="875">
        <f>'様式D-3_S15'!$BG$5</f>
        <v>0</v>
      </c>
      <c r="N25" s="875">
        <f>'様式D-3_S15'!$BH$5</f>
        <v>0</v>
      </c>
      <c r="O25" s="886">
        <f>'様式D-3_S15'!$BI$5</f>
        <v>0</v>
      </c>
      <c r="P25" s="887">
        <f>'様式D-3_S15'!$BJ$5</f>
        <v>0</v>
      </c>
      <c r="Q25" s="875">
        <f>'様式D-3_S15'!$BK$5</f>
        <v>0</v>
      </c>
      <c r="R25" s="886">
        <f>'様式D-3_S15'!$BL$5</f>
        <v>0</v>
      </c>
      <c r="S25" s="887">
        <f>'様式D-3_S15'!$BM$5</f>
        <v>0</v>
      </c>
      <c r="T25" s="875">
        <f>'様式D-3_S15'!$BN$5</f>
        <v>0</v>
      </c>
      <c r="U25" s="886">
        <f>'様式D-3_S15'!$BO$5</f>
        <v>1</v>
      </c>
      <c r="V25" s="887">
        <f>'様式D-3_S15'!$BP$5</f>
        <v>0</v>
      </c>
      <c r="W25" s="875">
        <f>'様式D-3_S15'!$BQ$5</f>
        <v>0</v>
      </c>
      <c r="X25" s="876">
        <f>'様式D-3_S15'!$BR$5</f>
        <v>0</v>
      </c>
      <c r="Y25" s="877" t="str">
        <f>'様式D-3_S15'!$BS$5</f>
        <v>Ⅰ</v>
      </c>
      <c r="Z25" s="878" t="str">
        <f>'様式D-3_S15'!$BT$5</f>
        <v>Ⅱ</v>
      </c>
      <c r="AA25" s="878" t="str">
        <f>'様式D-3_S15'!$BU$5</f>
        <v>Ⅰ</v>
      </c>
      <c r="AB25" s="877" t="str">
        <f>'様式D-3_S15'!$BV$5</f>
        <v>Ⅱ</v>
      </c>
      <c r="AC25" s="879" t="str">
        <f>'様式D-3_S15'!$BW$5</f>
        <v/>
      </c>
      <c r="AD25" s="880" t="str">
        <f>'様式D-3_S15'!$BX$5</f>
        <v/>
      </c>
      <c r="AE25" s="880" t="str">
        <f>'様式D-3_S15'!$BY$5</f>
        <v/>
      </c>
      <c r="AF25" s="881" t="str">
        <f>'様式D-3_S15'!$BZ$5</f>
        <v/>
      </c>
      <c r="AG25" s="885">
        <f>'様式D-3_S15'!$CA$5</f>
        <v>0</v>
      </c>
      <c r="AH25" s="882">
        <f>'様式D-3_S15'!$CB$5</f>
        <v>0</v>
      </c>
      <c r="AI25" s="882">
        <f>'様式D-3_S15'!$CC$5</f>
        <v>0</v>
      </c>
      <c r="AJ25" s="882">
        <f>'様式D-3_S15'!$CD$5</f>
        <v>0.03</v>
      </c>
      <c r="AK25" s="882">
        <f>'様式D-3_S15'!$CE$5</f>
        <v>0</v>
      </c>
      <c r="AL25" s="882">
        <f>'様式D-3_S15'!$CF$5</f>
        <v>0</v>
      </c>
      <c r="AM25" s="882">
        <f>'様式D-3_S15'!$CG$5</f>
        <v>0</v>
      </c>
      <c r="AN25" s="883">
        <f>'様式D-3_S15'!$CH$5</f>
        <v>0</v>
      </c>
      <c r="AO25" s="3"/>
      <c r="AP25" s="3"/>
      <c r="AQ25" s="3"/>
      <c r="AR25" s="3"/>
      <c r="AS25" s="3"/>
      <c r="AT25" s="884">
        <f t="shared" si="0"/>
        <v>2</v>
      </c>
      <c r="AU25" s="3"/>
    </row>
    <row r="26" spans="2:47">
      <c r="B26" s="872">
        <f>'様式D-3_S16'!$AV$5</f>
        <v>16</v>
      </c>
      <c r="C26" s="873">
        <f>'様式D-3_S16'!$AW$5</f>
        <v>10.5</v>
      </c>
      <c r="D26" s="874">
        <f>'様式D-3_S16'!$AX$5</f>
        <v>0</v>
      </c>
      <c r="E26" s="875">
        <f>'様式D-3_S16'!$AY$5</f>
        <v>0</v>
      </c>
      <c r="F26" s="875">
        <f>'様式D-3_S16'!$AZ$5</f>
        <v>0</v>
      </c>
      <c r="G26" s="886">
        <f>'様式D-3_S16'!$BA$5</f>
        <v>0</v>
      </c>
      <c r="H26" s="887">
        <f>'様式D-3_S16'!$BB$5</f>
        <v>0</v>
      </c>
      <c r="I26" s="875">
        <f>'様式D-3_S16'!$BC$5</f>
        <v>0</v>
      </c>
      <c r="J26" s="875">
        <f>'様式D-3_S16'!$BD$5</f>
        <v>0</v>
      </c>
      <c r="K26" s="886">
        <f>'様式D-3_S16'!$BE$5</f>
        <v>2</v>
      </c>
      <c r="L26" s="887">
        <f>'様式D-3_S16'!$BF$5</f>
        <v>0</v>
      </c>
      <c r="M26" s="875">
        <f>'様式D-3_S16'!$BG$5</f>
        <v>0</v>
      </c>
      <c r="N26" s="875">
        <f>'様式D-3_S16'!$BH$5</f>
        <v>0</v>
      </c>
      <c r="O26" s="886">
        <f>'様式D-3_S16'!$BI$5</f>
        <v>0</v>
      </c>
      <c r="P26" s="887">
        <f>'様式D-3_S16'!$BJ$5</f>
        <v>0</v>
      </c>
      <c r="Q26" s="875">
        <f>'様式D-3_S16'!$BK$5</f>
        <v>0</v>
      </c>
      <c r="R26" s="886">
        <f>'様式D-3_S16'!$BL$5</f>
        <v>0</v>
      </c>
      <c r="S26" s="887">
        <f>'様式D-3_S16'!$BM$5</f>
        <v>0</v>
      </c>
      <c r="T26" s="875">
        <f>'様式D-3_S16'!$BN$5</f>
        <v>0</v>
      </c>
      <c r="U26" s="886">
        <f>'様式D-3_S16'!$BO$5</f>
        <v>2</v>
      </c>
      <c r="V26" s="887">
        <f>'様式D-3_S16'!$BP$5</f>
        <v>0</v>
      </c>
      <c r="W26" s="875">
        <f>'様式D-3_S16'!$BQ$5</f>
        <v>0</v>
      </c>
      <c r="X26" s="876">
        <f>'様式D-3_S16'!$BR$5</f>
        <v>0</v>
      </c>
      <c r="Y26" s="877" t="str">
        <f>'様式D-3_S16'!$BS$5</f>
        <v>Ⅰ</v>
      </c>
      <c r="Z26" s="878" t="str">
        <f>'様式D-3_S16'!$BT$5</f>
        <v>Ⅱ</v>
      </c>
      <c r="AA26" s="878" t="str">
        <f>'様式D-3_S16'!$BU$5</f>
        <v>Ⅰ</v>
      </c>
      <c r="AB26" s="877" t="str">
        <f>'様式D-3_S16'!$BV$5</f>
        <v>Ⅱ</v>
      </c>
      <c r="AC26" s="879" t="str">
        <f>'様式D-3_S16'!$BW$5</f>
        <v/>
      </c>
      <c r="AD26" s="880" t="str">
        <f>'様式D-3_S16'!$BX$5</f>
        <v/>
      </c>
      <c r="AE26" s="880" t="str">
        <f>'様式D-3_S16'!$BY$5</f>
        <v/>
      </c>
      <c r="AF26" s="881" t="str">
        <f>'様式D-3_S16'!$BZ$5</f>
        <v/>
      </c>
      <c r="AG26" s="885">
        <f>'様式D-3_S16'!$CA$5</f>
        <v>0</v>
      </c>
      <c r="AH26" s="882">
        <f>'様式D-3_S16'!$CB$5</f>
        <v>0</v>
      </c>
      <c r="AI26" s="882">
        <f>'様式D-3_S16'!$CC$5</f>
        <v>0</v>
      </c>
      <c r="AJ26" s="882">
        <f>'様式D-3_S16'!$CD$5</f>
        <v>0.05</v>
      </c>
      <c r="AK26" s="882">
        <f>'様式D-3_S16'!$CE$5</f>
        <v>0</v>
      </c>
      <c r="AL26" s="882">
        <f>'様式D-3_S16'!$CF$5</f>
        <v>0</v>
      </c>
      <c r="AM26" s="882">
        <f>'様式D-3_S16'!$CG$5</f>
        <v>0</v>
      </c>
      <c r="AN26" s="883">
        <f>'様式D-3_S16'!$CH$5</f>
        <v>0</v>
      </c>
      <c r="AO26" s="3"/>
      <c r="AP26" s="3"/>
      <c r="AQ26" s="3"/>
      <c r="AR26" s="3"/>
      <c r="AS26" s="3"/>
      <c r="AT26" s="884">
        <f t="shared" si="0"/>
        <v>2</v>
      </c>
      <c r="AU26" s="3"/>
    </row>
    <row r="27" spans="2:47">
      <c r="B27" s="872">
        <f>'様式D-3_S17'!$AV$5</f>
        <v>17</v>
      </c>
      <c r="C27" s="873">
        <f>'様式D-3_S17'!$AW$5</f>
        <v>5.0999999999999996</v>
      </c>
      <c r="D27" s="874">
        <f>'様式D-3_S17'!$AX$5</f>
        <v>0</v>
      </c>
      <c r="E27" s="875">
        <f>'様式D-3_S17'!$AY$5</f>
        <v>0</v>
      </c>
      <c r="F27" s="875">
        <f>'様式D-3_S17'!$AZ$5</f>
        <v>0</v>
      </c>
      <c r="G27" s="886">
        <f>'様式D-3_S17'!$BA$5</f>
        <v>0</v>
      </c>
      <c r="H27" s="887">
        <f>'様式D-3_S17'!$BB$5</f>
        <v>0</v>
      </c>
      <c r="I27" s="875">
        <f>'様式D-3_S17'!$BC$5</f>
        <v>0</v>
      </c>
      <c r="J27" s="875">
        <f>'様式D-3_S17'!$BD$5</f>
        <v>0</v>
      </c>
      <c r="K27" s="886">
        <f>'様式D-3_S17'!$BE$5</f>
        <v>0</v>
      </c>
      <c r="L27" s="887">
        <f>'様式D-3_S17'!$BF$5</f>
        <v>0</v>
      </c>
      <c r="M27" s="875">
        <f>'様式D-3_S17'!$BG$5</f>
        <v>0</v>
      </c>
      <c r="N27" s="875">
        <f>'様式D-3_S17'!$BH$5</f>
        <v>0</v>
      </c>
      <c r="O27" s="886">
        <f>'様式D-3_S17'!$BI$5</f>
        <v>0</v>
      </c>
      <c r="P27" s="887">
        <f>'様式D-3_S17'!$BJ$5</f>
        <v>0</v>
      </c>
      <c r="Q27" s="875">
        <f>'様式D-3_S17'!$BK$5</f>
        <v>0</v>
      </c>
      <c r="R27" s="886">
        <f>'様式D-3_S17'!$BL$5</f>
        <v>0</v>
      </c>
      <c r="S27" s="887">
        <f>'様式D-3_S17'!$BM$5</f>
        <v>0</v>
      </c>
      <c r="T27" s="875">
        <f>'様式D-3_S17'!$BN$5</f>
        <v>0</v>
      </c>
      <c r="U27" s="886">
        <f>'様式D-3_S17'!$BO$5</f>
        <v>0</v>
      </c>
      <c r="V27" s="887">
        <f>'様式D-3_S17'!$BP$5</f>
        <v>0</v>
      </c>
      <c r="W27" s="875">
        <f>'様式D-3_S17'!$BQ$5</f>
        <v>0</v>
      </c>
      <c r="X27" s="876">
        <f>'様式D-3_S17'!$BR$5</f>
        <v>0</v>
      </c>
      <c r="Y27" s="877" t="str">
        <f>'様式D-3_S17'!$BS$5</f>
        <v>Ⅰ</v>
      </c>
      <c r="Z27" s="878" t="str">
        <f>'様式D-3_S17'!$BT$5</f>
        <v>Ⅰ</v>
      </c>
      <c r="AA27" s="878" t="str">
        <f>'様式D-3_S17'!$BU$5</f>
        <v>Ⅰ</v>
      </c>
      <c r="AB27" s="877" t="str">
        <f>'様式D-3_S17'!$BV$5</f>
        <v>Ⅰ</v>
      </c>
      <c r="AC27" s="879" t="str">
        <f>'様式D-3_S17'!$BW$5</f>
        <v/>
      </c>
      <c r="AD27" s="880" t="str">
        <f>'様式D-3_S17'!$BX$5</f>
        <v/>
      </c>
      <c r="AE27" s="880" t="str">
        <f>'様式D-3_S17'!$BY$5</f>
        <v/>
      </c>
      <c r="AF27" s="881" t="str">
        <f>'様式D-3_S17'!$BZ$5</f>
        <v/>
      </c>
      <c r="AG27" s="885">
        <f>'様式D-3_S17'!$CA$5</f>
        <v>0</v>
      </c>
      <c r="AH27" s="882">
        <f>'様式D-3_S17'!$CB$5</f>
        <v>0</v>
      </c>
      <c r="AI27" s="882">
        <f>'様式D-3_S17'!$CC$5</f>
        <v>0</v>
      </c>
      <c r="AJ27" s="882">
        <f>'様式D-3_S17'!$CD$5</f>
        <v>0</v>
      </c>
      <c r="AK27" s="882">
        <f>'様式D-3_S17'!$CE$5</f>
        <v>0</v>
      </c>
      <c r="AL27" s="882">
        <f>'様式D-3_S17'!$CF$5</f>
        <v>0</v>
      </c>
      <c r="AM27" s="882">
        <f>'様式D-3_S17'!$CG$5</f>
        <v>0</v>
      </c>
      <c r="AN27" s="883">
        <f>'様式D-3_S17'!$CH$5</f>
        <v>0</v>
      </c>
      <c r="AO27" s="3"/>
      <c r="AP27" s="3"/>
      <c r="AQ27" s="3"/>
      <c r="AR27" s="3"/>
      <c r="AS27" s="3"/>
      <c r="AT27" s="884">
        <f t="shared" si="0"/>
        <v>1</v>
      </c>
      <c r="AU27" s="3"/>
    </row>
    <row r="28" spans="2:47">
      <c r="B28" s="872" t="str">
        <f>'様式D-3_PE'!$AV$5</f>
        <v>PE</v>
      </c>
      <c r="C28" s="873">
        <f>'様式D-3_PE'!$AW$5</f>
        <v>0</v>
      </c>
      <c r="D28" s="874">
        <f>'様式D-3_PE'!$AX$5</f>
        <v>0</v>
      </c>
      <c r="E28" s="875">
        <f>'様式D-3_PE'!$AY$5</f>
        <v>0</v>
      </c>
      <c r="F28" s="875">
        <f>'様式D-3_PE'!$AZ$5</f>
        <v>0</v>
      </c>
      <c r="G28" s="886">
        <f>'様式D-3_PE'!$BA$5</f>
        <v>0</v>
      </c>
      <c r="H28" s="887">
        <f>'様式D-3_PE'!$BB$5</f>
        <v>0</v>
      </c>
      <c r="I28" s="875">
        <f>'様式D-3_PE'!$BC$5</f>
        <v>0</v>
      </c>
      <c r="J28" s="875">
        <f>'様式D-3_PE'!$BD$5</f>
        <v>0</v>
      </c>
      <c r="K28" s="886">
        <f>'様式D-3_PE'!$BE$5</f>
        <v>1</v>
      </c>
      <c r="L28" s="887">
        <f>'様式D-3_PE'!$BF$5</f>
        <v>0</v>
      </c>
      <c r="M28" s="875">
        <f>'様式D-3_PE'!$BG$5</f>
        <v>0</v>
      </c>
      <c r="N28" s="875">
        <f>'様式D-3_PE'!$BH$5</f>
        <v>0</v>
      </c>
      <c r="O28" s="886">
        <f>'様式D-3_PE'!$BI$5</f>
        <v>0</v>
      </c>
      <c r="P28" s="887">
        <f>'様式D-3_PE'!$BJ$5</f>
        <v>0</v>
      </c>
      <c r="Q28" s="875">
        <f>'様式D-3_PE'!$BK$5</f>
        <v>0</v>
      </c>
      <c r="R28" s="886">
        <f>'様式D-3_PE'!$BL$5</f>
        <v>0</v>
      </c>
      <c r="S28" s="887">
        <f>'様式D-3_PE'!$BM$5</f>
        <v>0</v>
      </c>
      <c r="T28" s="875">
        <f>'様式D-3_PE'!$BN$5</f>
        <v>0</v>
      </c>
      <c r="U28" s="886">
        <f>'様式D-3_PE'!$BO$5</f>
        <v>1</v>
      </c>
      <c r="V28" s="887">
        <f>'様式D-3_PE'!$BP$5</f>
        <v>0</v>
      </c>
      <c r="W28" s="875">
        <f>'様式D-3_PE'!$BQ$5</f>
        <v>0</v>
      </c>
      <c r="X28" s="876">
        <f>'様式D-3_PE'!$BR$5</f>
        <v>0</v>
      </c>
      <c r="Y28" s="877" t="str">
        <f>'様式D-3_PE'!$BS$5</f>
        <v>Ⅰ</v>
      </c>
      <c r="Z28" s="878" t="str">
        <f>'様式D-3_PE'!$BT$5</f>
        <v>Ⅱ</v>
      </c>
      <c r="AA28" s="878" t="str">
        <f>'様式D-3_PE'!$BU$5</f>
        <v>Ⅰ</v>
      </c>
      <c r="AB28" s="877" t="str">
        <f>'様式D-3_PE'!$BV$5</f>
        <v>Ⅱ</v>
      </c>
      <c r="AC28" s="879" t="str">
        <f>'様式D-3_PE'!$BW$5</f>
        <v/>
      </c>
      <c r="AD28" s="880" t="str">
        <f>'様式D-3_PE'!$BX$5</f>
        <v/>
      </c>
      <c r="AE28" s="880" t="str">
        <f>'様式D-3_PE'!$BY$5</f>
        <v/>
      </c>
      <c r="AF28" s="881" t="str">
        <f>'様式D-3_PE'!$BZ$5</f>
        <v/>
      </c>
      <c r="AG28" s="885">
        <f>'様式D-3_PE'!$CA$5</f>
        <v>0</v>
      </c>
      <c r="AH28" s="882">
        <f>'様式D-3_PE'!$CB$5</f>
        <v>0</v>
      </c>
      <c r="AI28" s="882">
        <f>'様式D-3_PE'!$CC$5</f>
        <v>0</v>
      </c>
      <c r="AJ28" s="882">
        <f>'様式D-3_PE'!$CD$5</f>
        <v>0.01</v>
      </c>
      <c r="AK28" s="882">
        <f>'様式D-3_PE'!$CE$5</f>
        <v>0</v>
      </c>
      <c r="AL28" s="882">
        <f>'様式D-3_PE'!$CF$5</f>
        <v>0</v>
      </c>
      <c r="AM28" s="882">
        <f>'様式D-3_PE'!$CG$5</f>
        <v>0</v>
      </c>
      <c r="AN28" s="883">
        <f>'様式D-3_PE'!$CH$5</f>
        <v>0</v>
      </c>
      <c r="AO28" s="3"/>
      <c r="AP28" s="3"/>
      <c r="AQ28" s="3"/>
      <c r="AR28" s="3"/>
      <c r="AS28" s="3"/>
      <c r="AT28" s="884">
        <f t="shared" si="0"/>
        <v>2</v>
      </c>
      <c r="AU28" s="3"/>
    </row>
    <row r="29" spans="2:47">
      <c r="B29" s="872"/>
      <c r="C29" s="873"/>
      <c r="D29" s="874"/>
      <c r="E29" s="875"/>
      <c r="F29" s="875"/>
      <c r="G29" s="886"/>
      <c r="H29" s="887"/>
      <c r="I29" s="875"/>
      <c r="J29" s="875"/>
      <c r="K29" s="886"/>
      <c r="L29" s="887"/>
      <c r="M29" s="875"/>
      <c r="N29" s="875"/>
      <c r="O29" s="886"/>
      <c r="P29" s="887"/>
      <c r="Q29" s="875"/>
      <c r="R29" s="886"/>
      <c r="S29" s="887"/>
      <c r="T29" s="875"/>
      <c r="U29" s="886"/>
      <c r="V29" s="887"/>
      <c r="W29" s="875"/>
      <c r="X29" s="876"/>
      <c r="Y29" s="877"/>
      <c r="Z29" s="878"/>
      <c r="AA29" s="878"/>
      <c r="AB29" s="877"/>
      <c r="AC29" s="879"/>
      <c r="AD29" s="880"/>
      <c r="AE29" s="880"/>
      <c r="AF29" s="881"/>
      <c r="AG29" s="885"/>
      <c r="AH29" s="882"/>
      <c r="AI29" s="882"/>
      <c r="AJ29" s="882"/>
      <c r="AK29" s="882"/>
      <c r="AL29" s="882"/>
      <c r="AM29" s="882"/>
      <c r="AN29" s="883"/>
      <c r="AO29" s="3"/>
      <c r="AP29" s="3"/>
      <c r="AQ29" s="3"/>
      <c r="AR29" s="3"/>
      <c r="AS29" s="3"/>
      <c r="AT29" s="884">
        <f t="shared" si="0"/>
        <v>1</v>
      </c>
      <c r="AU29" s="3"/>
    </row>
    <row r="30" spans="2:47">
      <c r="B30" s="872"/>
      <c r="C30" s="873"/>
      <c r="D30" s="874"/>
      <c r="E30" s="875"/>
      <c r="F30" s="875"/>
      <c r="G30" s="886"/>
      <c r="H30" s="887"/>
      <c r="I30" s="875"/>
      <c r="J30" s="875"/>
      <c r="K30" s="886"/>
      <c r="L30" s="887"/>
      <c r="M30" s="875"/>
      <c r="N30" s="875"/>
      <c r="O30" s="886"/>
      <c r="P30" s="887"/>
      <c r="Q30" s="875"/>
      <c r="R30" s="886"/>
      <c r="S30" s="887"/>
      <c r="T30" s="875"/>
      <c r="U30" s="886"/>
      <c r="V30" s="887"/>
      <c r="W30" s="875"/>
      <c r="X30" s="876"/>
      <c r="Y30" s="877"/>
      <c r="Z30" s="878"/>
      <c r="AA30" s="878"/>
      <c r="AB30" s="877"/>
      <c r="AC30" s="879"/>
      <c r="AD30" s="880"/>
      <c r="AE30" s="880"/>
      <c r="AF30" s="881"/>
      <c r="AG30" s="885"/>
      <c r="AH30" s="882"/>
      <c r="AI30" s="882"/>
      <c r="AJ30" s="882"/>
      <c r="AK30" s="882"/>
      <c r="AL30" s="882"/>
      <c r="AM30" s="882"/>
      <c r="AN30" s="883"/>
      <c r="AO30" s="3"/>
      <c r="AP30" s="3"/>
      <c r="AQ30" s="3"/>
      <c r="AR30" s="3"/>
      <c r="AS30" s="3"/>
      <c r="AT30" s="884">
        <f t="shared" si="0"/>
        <v>1</v>
      </c>
      <c r="AU30" s="3"/>
    </row>
    <row r="31" spans="2:47">
      <c r="B31" s="872"/>
      <c r="C31" s="873"/>
      <c r="D31" s="874"/>
      <c r="E31" s="875"/>
      <c r="F31" s="875"/>
      <c r="G31" s="886"/>
      <c r="H31" s="887"/>
      <c r="I31" s="875"/>
      <c r="J31" s="875"/>
      <c r="K31" s="886"/>
      <c r="L31" s="887"/>
      <c r="M31" s="875"/>
      <c r="N31" s="875"/>
      <c r="O31" s="886"/>
      <c r="P31" s="887"/>
      <c r="Q31" s="875"/>
      <c r="R31" s="886"/>
      <c r="S31" s="887"/>
      <c r="T31" s="875"/>
      <c r="U31" s="886"/>
      <c r="V31" s="887"/>
      <c r="W31" s="875"/>
      <c r="X31" s="876"/>
      <c r="Y31" s="877"/>
      <c r="Z31" s="878"/>
      <c r="AA31" s="878"/>
      <c r="AB31" s="877"/>
      <c r="AC31" s="879"/>
      <c r="AD31" s="880"/>
      <c r="AE31" s="880"/>
      <c r="AF31" s="881"/>
      <c r="AG31" s="885"/>
      <c r="AH31" s="882"/>
      <c r="AI31" s="882"/>
      <c r="AJ31" s="882"/>
      <c r="AK31" s="882"/>
      <c r="AL31" s="882"/>
      <c r="AM31" s="882"/>
      <c r="AN31" s="883"/>
      <c r="AO31" s="3"/>
      <c r="AP31" s="3"/>
      <c r="AQ31" s="3"/>
      <c r="AR31" s="3"/>
      <c r="AS31" s="3"/>
      <c r="AT31" s="884">
        <f t="shared" si="0"/>
        <v>1</v>
      </c>
      <c r="AU31" s="3"/>
    </row>
    <row r="32" spans="2:47">
      <c r="B32" s="872"/>
      <c r="C32" s="873"/>
      <c r="D32" s="874"/>
      <c r="E32" s="875"/>
      <c r="F32" s="875"/>
      <c r="G32" s="886"/>
      <c r="H32" s="887"/>
      <c r="I32" s="875"/>
      <c r="J32" s="875"/>
      <c r="K32" s="886"/>
      <c r="L32" s="887"/>
      <c r="M32" s="875"/>
      <c r="N32" s="875"/>
      <c r="O32" s="886"/>
      <c r="P32" s="887"/>
      <c r="Q32" s="875"/>
      <c r="R32" s="886"/>
      <c r="S32" s="887"/>
      <c r="T32" s="875"/>
      <c r="U32" s="886"/>
      <c r="V32" s="887"/>
      <c r="W32" s="875"/>
      <c r="X32" s="876"/>
      <c r="Y32" s="877"/>
      <c r="Z32" s="878"/>
      <c r="AA32" s="878"/>
      <c r="AB32" s="877"/>
      <c r="AC32" s="879"/>
      <c r="AD32" s="880"/>
      <c r="AE32" s="880"/>
      <c r="AF32" s="881"/>
      <c r="AG32" s="885"/>
      <c r="AH32" s="882"/>
      <c r="AI32" s="882"/>
      <c r="AJ32" s="882"/>
      <c r="AK32" s="882"/>
      <c r="AL32" s="882"/>
      <c r="AM32" s="882"/>
      <c r="AN32" s="883"/>
      <c r="AO32" s="3"/>
      <c r="AP32" s="3"/>
      <c r="AQ32" s="3"/>
      <c r="AR32" s="3"/>
      <c r="AS32" s="3"/>
      <c r="AT32" s="884">
        <f t="shared" si="0"/>
        <v>1</v>
      </c>
      <c r="AU32" s="3"/>
    </row>
    <row r="33" spans="2:47">
      <c r="B33" s="872"/>
      <c r="C33" s="873"/>
      <c r="D33" s="874"/>
      <c r="E33" s="875"/>
      <c r="F33" s="875"/>
      <c r="G33" s="886"/>
      <c r="H33" s="887"/>
      <c r="I33" s="875"/>
      <c r="J33" s="875"/>
      <c r="K33" s="886"/>
      <c r="L33" s="887"/>
      <c r="M33" s="875"/>
      <c r="N33" s="875"/>
      <c r="O33" s="886"/>
      <c r="P33" s="887"/>
      <c r="Q33" s="875"/>
      <c r="R33" s="886"/>
      <c r="S33" s="887"/>
      <c r="T33" s="875"/>
      <c r="U33" s="886"/>
      <c r="V33" s="887"/>
      <c r="W33" s="875"/>
      <c r="X33" s="876"/>
      <c r="Y33" s="877"/>
      <c r="Z33" s="878"/>
      <c r="AA33" s="878"/>
      <c r="AB33" s="877"/>
      <c r="AC33" s="879"/>
      <c r="AD33" s="880"/>
      <c r="AE33" s="880"/>
      <c r="AF33" s="881"/>
      <c r="AG33" s="885"/>
      <c r="AH33" s="882"/>
      <c r="AI33" s="882"/>
      <c r="AJ33" s="882"/>
      <c r="AK33" s="882"/>
      <c r="AL33" s="882"/>
      <c r="AM33" s="882"/>
      <c r="AN33" s="883"/>
      <c r="AO33" s="3"/>
      <c r="AP33" s="3"/>
      <c r="AQ33" s="3"/>
      <c r="AR33" s="3"/>
      <c r="AS33" s="3"/>
      <c r="AT33" s="884">
        <f t="shared" si="0"/>
        <v>1</v>
      </c>
      <c r="AU33" s="3"/>
    </row>
    <row r="34" spans="2:47">
      <c r="B34" s="872"/>
      <c r="C34" s="873"/>
      <c r="D34" s="874"/>
      <c r="E34" s="875"/>
      <c r="F34" s="875"/>
      <c r="G34" s="886"/>
      <c r="H34" s="887"/>
      <c r="I34" s="875"/>
      <c r="J34" s="875"/>
      <c r="K34" s="886"/>
      <c r="L34" s="887"/>
      <c r="M34" s="875"/>
      <c r="N34" s="875"/>
      <c r="O34" s="886"/>
      <c r="P34" s="887"/>
      <c r="Q34" s="875"/>
      <c r="R34" s="886"/>
      <c r="S34" s="887"/>
      <c r="T34" s="875"/>
      <c r="U34" s="886"/>
      <c r="V34" s="887"/>
      <c r="W34" s="875"/>
      <c r="X34" s="876"/>
      <c r="Y34" s="877"/>
      <c r="Z34" s="878"/>
      <c r="AA34" s="878"/>
      <c r="AB34" s="877"/>
      <c r="AC34" s="879"/>
      <c r="AD34" s="880"/>
      <c r="AE34" s="880"/>
      <c r="AF34" s="881"/>
      <c r="AG34" s="885"/>
      <c r="AH34" s="882"/>
      <c r="AI34" s="882"/>
      <c r="AJ34" s="882"/>
      <c r="AK34" s="882"/>
      <c r="AL34" s="882"/>
      <c r="AM34" s="882"/>
      <c r="AN34" s="883"/>
      <c r="AO34" s="3"/>
      <c r="AP34" s="3"/>
      <c r="AQ34" s="3"/>
      <c r="AR34" s="3"/>
      <c r="AS34" s="3"/>
      <c r="AT34" s="884">
        <f t="shared" si="0"/>
        <v>1</v>
      </c>
      <c r="AU34" s="3"/>
    </row>
    <row r="35" spans="2:47">
      <c r="B35" s="872"/>
      <c r="C35" s="873"/>
      <c r="D35" s="874"/>
      <c r="E35" s="875"/>
      <c r="F35" s="875"/>
      <c r="G35" s="886"/>
      <c r="H35" s="887"/>
      <c r="I35" s="875"/>
      <c r="J35" s="875"/>
      <c r="K35" s="886"/>
      <c r="L35" s="887"/>
      <c r="M35" s="875"/>
      <c r="N35" s="875"/>
      <c r="O35" s="886"/>
      <c r="P35" s="887"/>
      <c r="Q35" s="875"/>
      <c r="R35" s="886"/>
      <c r="S35" s="887"/>
      <c r="T35" s="875"/>
      <c r="U35" s="886"/>
      <c r="V35" s="887"/>
      <c r="W35" s="875"/>
      <c r="X35" s="876"/>
      <c r="Y35" s="877"/>
      <c r="Z35" s="878"/>
      <c r="AA35" s="878"/>
      <c r="AB35" s="877"/>
      <c r="AC35" s="879"/>
      <c r="AD35" s="880"/>
      <c r="AE35" s="880"/>
      <c r="AF35" s="881"/>
      <c r="AG35" s="885"/>
      <c r="AH35" s="882"/>
      <c r="AI35" s="882"/>
      <c r="AJ35" s="882"/>
      <c r="AK35" s="882"/>
      <c r="AL35" s="882"/>
      <c r="AM35" s="882"/>
      <c r="AN35" s="883"/>
      <c r="AO35" s="3"/>
      <c r="AP35" s="3"/>
      <c r="AQ35" s="3"/>
      <c r="AR35" s="3"/>
      <c r="AS35" s="3"/>
      <c r="AT35" s="884">
        <f t="shared" si="0"/>
        <v>1</v>
      </c>
      <c r="AU35" s="3"/>
    </row>
    <row r="36" spans="2:47">
      <c r="B36" s="872"/>
      <c r="C36" s="873"/>
      <c r="D36" s="874"/>
      <c r="E36" s="875"/>
      <c r="F36" s="875"/>
      <c r="G36" s="886"/>
      <c r="H36" s="887"/>
      <c r="I36" s="875"/>
      <c r="J36" s="875"/>
      <c r="K36" s="886"/>
      <c r="L36" s="887"/>
      <c r="M36" s="875"/>
      <c r="N36" s="875"/>
      <c r="O36" s="886"/>
      <c r="P36" s="887"/>
      <c r="Q36" s="875"/>
      <c r="R36" s="886"/>
      <c r="S36" s="887"/>
      <c r="T36" s="875"/>
      <c r="U36" s="886"/>
      <c r="V36" s="887"/>
      <c r="W36" s="875"/>
      <c r="X36" s="876"/>
      <c r="Y36" s="877"/>
      <c r="Z36" s="878"/>
      <c r="AA36" s="878"/>
      <c r="AB36" s="877"/>
      <c r="AC36" s="879"/>
      <c r="AD36" s="880"/>
      <c r="AE36" s="880"/>
      <c r="AF36" s="881"/>
      <c r="AG36" s="885"/>
      <c r="AH36" s="882"/>
      <c r="AI36" s="882"/>
      <c r="AJ36" s="882"/>
      <c r="AK36" s="882"/>
      <c r="AL36" s="882"/>
      <c r="AM36" s="882"/>
      <c r="AN36" s="883"/>
      <c r="AO36" s="3"/>
      <c r="AP36" s="3"/>
      <c r="AQ36" s="3"/>
      <c r="AR36" s="3"/>
      <c r="AS36" s="3"/>
      <c r="AT36" s="884">
        <f t="shared" si="0"/>
        <v>1</v>
      </c>
      <c r="AU36" s="3"/>
    </row>
    <row r="37" spans="2:47">
      <c r="B37" s="872"/>
      <c r="C37" s="873"/>
      <c r="D37" s="874"/>
      <c r="E37" s="875"/>
      <c r="F37" s="875"/>
      <c r="G37" s="886"/>
      <c r="H37" s="887"/>
      <c r="I37" s="875"/>
      <c r="J37" s="875"/>
      <c r="K37" s="886"/>
      <c r="L37" s="887"/>
      <c r="M37" s="875"/>
      <c r="N37" s="875"/>
      <c r="O37" s="886"/>
      <c r="P37" s="887"/>
      <c r="Q37" s="875"/>
      <c r="R37" s="886"/>
      <c r="S37" s="887"/>
      <c r="T37" s="875"/>
      <c r="U37" s="886"/>
      <c r="V37" s="887"/>
      <c r="W37" s="875"/>
      <c r="X37" s="876"/>
      <c r="Y37" s="877"/>
      <c r="Z37" s="878"/>
      <c r="AA37" s="878"/>
      <c r="AB37" s="877"/>
      <c r="AC37" s="879"/>
      <c r="AD37" s="880"/>
      <c r="AE37" s="880"/>
      <c r="AF37" s="881"/>
      <c r="AG37" s="885"/>
      <c r="AH37" s="882"/>
      <c r="AI37" s="882"/>
      <c r="AJ37" s="882"/>
      <c r="AK37" s="882"/>
      <c r="AL37" s="882"/>
      <c r="AM37" s="882"/>
      <c r="AN37" s="883"/>
      <c r="AO37" s="3"/>
      <c r="AP37" s="3"/>
      <c r="AQ37" s="3"/>
      <c r="AR37" s="3"/>
      <c r="AS37" s="3"/>
      <c r="AT37" s="884">
        <f t="shared" si="0"/>
        <v>1</v>
      </c>
      <c r="AU37" s="3"/>
    </row>
    <row r="38" spans="2:47">
      <c r="B38" s="872"/>
      <c r="C38" s="873"/>
      <c r="D38" s="874"/>
      <c r="E38" s="875"/>
      <c r="F38" s="875"/>
      <c r="G38" s="886"/>
      <c r="H38" s="887"/>
      <c r="I38" s="875"/>
      <c r="J38" s="875"/>
      <c r="K38" s="886"/>
      <c r="L38" s="887"/>
      <c r="M38" s="875"/>
      <c r="N38" s="875"/>
      <c r="O38" s="886"/>
      <c r="P38" s="887"/>
      <c r="Q38" s="875"/>
      <c r="R38" s="886"/>
      <c r="S38" s="887"/>
      <c r="T38" s="875"/>
      <c r="U38" s="886"/>
      <c r="V38" s="887"/>
      <c r="W38" s="875"/>
      <c r="X38" s="876"/>
      <c r="Y38" s="877"/>
      <c r="Z38" s="878"/>
      <c r="AA38" s="878"/>
      <c r="AB38" s="877"/>
      <c r="AC38" s="879"/>
      <c r="AD38" s="880"/>
      <c r="AE38" s="880"/>
      <c r="AF38" s="881"/>
      <c r="AG38" s="885"/>
      <c r="AH38" s="882"/>
      <c r="AI38" s="882"/>
      <c r="AJ38" s="882"/>
      <c r="AK38" s="882"/>
      <c r="AL38" s="882"/>
      <c r="AM38" s="882"/>
      <c r="AN38" s="883"/>
      <c r="AO38" s="3"/>
      <c r="AP38" s="3"/>
      <c r="AQ38" s="3"/>
      <c r="AR38" s="3"/>
      <c r="AS38" s="3"/>
      <c r="AT38" s="884">
        <f t="shared" si="0"/>
        <v>1</v>
      </c>
      <c r="AU38" s="3"/>
    </row>
    <row r="39" spans="2:47">
      <c r="B39" s="872"/>
      <c r="C39" s="873"/>
      <c r="D39" s="874"/>
      <c r="E39" s="875"/>
      <c r="F39" s="875"/>
      <c r="G39" s="886"/>
      <c r="H39" s="887"/>
      <c r="I39" s="875"/>
      <c r="J39" s="875"/>
      <c r="K39" s="886"/>
      <c r="L39" s="887"/>
      <c r="M39" s="875"/>
      <c r="N39" s="875"/>
      <c r="O39" s="886"/>
      <c r="P39" s="887"/>
      <c r="Q39" s="875"/>
      <c r="R39" s="886"/>
      <c r="S39" s="887"/>
      <c r="T39" s="875"/>
      <c r="U39" s="886"/>
      <c r="V39" s="887"/>
      <c r="W39" s="875"/>
      <c r="X39" s="876"/>
      <c r="Y39" s="877"/>
      <c r="Z39" s="878"/>
      <c r="AA39" s="878"/>
      <c r="AB39" s="877"/>
      <c r="AC39" s="879"/>
      <c r="AD39" s="880"/>
      <c r="AE39" s="880"/>
      <c r="AF39" s="881"/>
      <c r="AG39" s="885"/>
      <c r="AH39" s="882"/>
      <c r="AI39" s="882"/>
      <c r="AJ39" s="882"/>
      <c r="AK39" s="882"/>
      <c r="AL39" s="882"/>
      <c r="AM39" s="882"/>
      <c r="AN39" s="883"/>
      <c r="AO39" s="3"/>
      <c r="AP39" s="3"/>
      <c r="AQ39" s="3"/>
      <c r="AR39" s="3"/>
      <c r="AS39" s="3"/>
      <c r="AT39" s="884">
        <f t="shared" si="0"/>
        <v>1</v>
      </c>
      <c r="AU39" s="3"/>
    </row>
    <row r="40" spans="2:47">
      <c r="B40" s="872"/>
      <c r="C40" s="873"/>
      <c r="D40" s="874"/>
      <c r="E40" s="875"/>
      <c r="F40" s="875"/>
      <c r="G40" s="886"/>
      <c r="H40" s="887"/>
      <c r="I40" s="875"/>
      <c r="J40" s="875"/>
      <c r="K40" s="886"/>
      <c r="L40" s="887"/>
      <c r="M40" s="875"/>
      <c r="N40" s="875"/>
      <c r="O40" s="886"/>
      <c r="P40" s="887"/>
      <c r="Q40" s="875"/>
      <c r="R40" s="886"/>
      <c r="S40" s="887"/>
      <c r="T40" s="875"/>
      <c r="U40" s="886"/>
      <c r="V40" s="887"/>
      <c r="W40" s="875"/>
      <c r="X40" s="876"/>
      <c r="Y40" s="877"/>
      <c r="Z40" s="878"/>
      <c r="AA40" s="878"/>
      <c r="AB40" s="877"/>
      <c r="AC40" s="879"/>
      <c r="AD40" s="880"/>
      <c r="AE40" s="880"/>
      <c r="AF40" s="881"/>
      <c r="AG40" s="885"/>
      <c r="AH40" s="882"/>
      <c r="AI40" s="882"/>
      <c r="AJ40" s="882"/>
      <c r="AK40" s="882"/>
      <c r="AL40" s="882"/>
      <c r="AM40" s="882"/>
      <c r="AN40" s="883"/>
      <c r="AO40" s="3"/>
      <c r="AP40" s="3"/>
      <c r="AQ40" s="3"/>
      <c r="AR40" s="3"/>
      <c r="AS40" s="3"/>
      <c r="AT40" s="884">
        <f t="shared" si="0"/>
        <v>1</v>
      </c>
      <c r="AU40" s="3"/>
    </row>
    <row r="41" spans="2:47">
      <c r="B41" s="872"/>
      <c r="C41" s="873"/>
      <c r="D41" s="874"/>
      <c r="E41" s="875"/>
      <c r="F41" s="875"/>
      <c r="G41" s="886"/>
      <c r="H41" s="887"/>
      <c r="I41" s="875"/>
      <c r="J41" s="875"/>
      <c r="K41" s="886"/>
      <c r="L41" s="887"/>
      <c r="M41" s="875"/>
      <c r="N41" s="875"/>
      <c r="O41" s="886"/>
      <c r="P41" s="887"/>
      <c r="Q41" s="875"/>
      <c r="R41" s="886"/>
      <c r="S41" s="887"/>
      <c r="T41" s="875"/>
      <c r="U41" s="886"/>
      <c r="V41" s="887"/>
      <c r="W41" s="875"/>
      <c r="X41" s="876"/>
      <c r="Y41" s="877"/>
      <c r="Z41" s="878"/>
      <c r="AA41" s="878"/>
      <c r="AB41" s="877"/>
      <c r="AC41" s="879"/>
      <c r="AD41" s="880"/>
      <c r="AE41" s="880"/>
      <c r="AF41" s="881"/>
      <c r="AG41" s="885"/>
      <c r="AH41" s="882"/>
      <c r="AI41" s="882"/>
      <c r="AJ41" s="882"/>
      <c r="AK41" s="882"/>
      <c r="AL41" s="882"/>
      <c r="AM41" s="882"/>
      <c r="AN41" s="883"/>
      <c r="AO41" s="3"/>
      <c r="AP41" s="3"/>
      <c r="AQ41" s="3"/>
      <c r="AR41" s="3"/>
      <c r="AS41" s="3"/>
      <c r="AT41" s="884">
        <f t="shared" si="0"/>
        <v>1</v>
      </c>
      <c r="AU41" s="3"/>
    </row>
    <row r="42" spans="2:47">
      <c r="B42" s="872"/>
      <c r="C42" s="873"/>
      <c r="D42" s="874"/>
      <c r="E42" s="875"/>
      <c r="F42" s="875"/>
      <c r="G42" s="886"/>
      <c r="H42" s="887"/>
      <c r="I42" s="875"/>
      <c r="J42" s="875"/>
      <c r="K42" s="886"/>
      <c r="L42" s="887"/>
      <c r="M42" s="875"/>
      <c r="N42" s="875"/>
      <c r="O42" s="886"/>
      <c r="P42" s="887"/>
      <c r="Q42" s="875"/>
      <c r="R42" s="886"/>
      <c r="S42" s="887"/>
      <c r="T42" s="875"/>
      <c r="U42" s="886"/>
      <c r="V42" s="887"/>
      <c r="W42" s="875"/>
      <c r="X42" s="876"/>
      <c r="Y42" s="877"/>
      <c r="Z42" s="878"/>
      <c r="AA42" s="878"/>
      <c r="AB42" s="877"/>
      <c r="AC42" s="879"/>
      <c r="AD42" s="880"/>
      <c r="AE42" s="880"/>
      <c r="AF42" s="881"/>
      <c r="AG42" s="885"/>
      <c r="AH42" s="882"/>
      <c r="AI42" s="882"/>
      <c r="AJ42" s="882"/>
      <c r="AK42" s="882"/>
      <c r="AL42" s="882"/>
      <c r="AM42" s="882"/>
      <c r="AN42" s="883"/>
      <c r="AO42" s="3"/>
      <c r="AP42" s="3"/>
      <c r="AQ42" s="3"/>
      <c r="AR42" s="3"/>
      <c r="AS42" s="3"/>
      <c r="AT42" s="884">
        <f t="shared" si="0"/>
        <v>1</v>
      </c>
      <c r="AU42" s="3"/>
    </row>
    <row r="43" spans="2:47" ht="12.6" thickBot="1">
      <c r="B43" s="888"/>
      <c r="C43" s="873"/>
      <c r="D43" s="889"/>
      <c r="E43" s="890"/>
      <c r="F43" s="890"/>
      <c r="G43" s="891"/>
      <c r="H43" s="892"/>
      <c r="I43" s="890"/>
      <c r="J43" s="890"/>
      <c r="K43" s="891"/>
      <c r="L43" s="892"/>
      <c r="M43" s="890"/>
      <c r="N43" s="890"/>
      <c r="O43" s="891"/>
      <c r="P43" s="892"/>
      <c r="Q43" s="890"/>
      <c r="R43" s="891"/>
      <c r="S43" s="892"/>
      <c r="T43" s="890"/>
      <c r="U43" s="891"/>
      <c r="V43" s="892"/>
      <c r="W43" s="890"/>
      <c r="X43" s="893"/>
      <c r="Y43" s="894"/>
      <c r="Z43" s="895"/>
      <c r="AA43" s="895"/>
      <c r="AB43" s="894"/>
      <c r="AC43" s="896"/>
      <c r="AD43" s="897"/>
      <c r="AE43" s="897"/>
      <c r="AF43" s="898"/>
      <c r="AG43" s="899"/>
      <c r="AH43" s="900"/>
      <c r="AI43" s="900"/>
      <c r="AJ43" s="900"/>
      <c r="AK43" s="900"/>
      <c r="AL43" s="900"/>
      <c r="AM43" s="900"/>
      <c r="AN43" s="901"/>
      <c r="AO43" s="3"/>
      <c r="AP43" s="3"/>
      <c r="AQ43" s="3"/>
      <c r="AR43" s="3"/>
      <c r="AS43" s="3"/>
      <c r="AT43" s="884">
        <f t="shared" si="0"/>
        <v>1</v>
      </c>
      <c r="AU43" s="3"/>
    </row>
    <row r="44" spans="2:47" ht="15" customHeight="1" thickTop="1" thickBot="1">
      <c r="B44" s="902" t="s">
        <v>665</v>
      </c>
      <c r="C44" s="903"/>
      <c r="D44" s="904">
        <f>SUM(D10:D43)</f>
        <v>0</v>
      </c>
      <c r="E44" s="905">
        <f t="shared" ref="E44:X44" si="1">SUM(E10:E43)</f>
        <v>0</v>
      </c>
      <c r="F44" s="905">
        <f t="shared" si="1"/>
        <v>0</v>
      </c>
      <c r="G44" s="906">
        <f t="shared" si="1"/>
        <v>0</v>
      </c>
      <c r="H44" s="907">
        <f t="shared" si="1"/>
        <v>0</v>
      </c>
      <c r="I44" s="905">
        <f t="shared" si="1"/>
        <v>0</v>
      </c>
      <c r="J44" s="905">
        <f t="shared" si="1"/>
        <v>1</v>
      </c>
      <c r="K44" s="906">
        <f t="shared" si="1"/>
        <v>8</v>
      </c>
      <c r="L44" s="907">
        <f t="shared" si="1"/>
        <v>0</v>
      </c>
      <c r="M44" s="905">
        <f t="shared" si="1"/>
        <v>0</v>
      </c>
      <c r="N44" s="905">
        <f t="shared" si="1"/>
        <v>0</v>
      </c>
      <c r="O44" s="906">
        <f t="shared" si="1"/>
        <v>0</v>
      </c>
      <c r="P44" s="907">
        <f t="shared" si="1"/>
        <v>0</v>
      </c>
      <c r="Q44" s="905">
        <f t="shared" si="1"/>
        <v>0</v>
      </c>
      <c r="R44" s="906">
        <f t="shared" si="1"/>
        <v>0</v>
      </c>
      <c r="S44" s="907">
        <f t="shared" si="1"/>
        <v>0</v>
      </c>
      <c r="T44" s="905">
        <f t="shared" si="1"/>
        <v>0</v>
      </c>
      <c r="U44" s="906">
        <f t="shared" si="1"/>
        <v>9</v>
      </c>
      <c r="V44" s="907">
        <f t="shared" si="1"/>
        <v>0</v>
      </c>
      <c r="W44" s="905">
        <f t="shared" si="1"/>
        <v>0</v>
      </c>
      <c r="X44" s="908">
        <f t="shared" si="1"/>
        <v>0</v>
      </c>
      <c r="Y44" s="909"/>
      <c r="Z44" s="910"/>
      <c r="AA44" s="910"/>
      <c r="AB44" s="909"/>
      <c r="AC44" s="911">
        <f>SUM(AC10:AC43)</f>
        <v>0</v>
      </c>
      <c r="AD44" s="912">
        <f>SUM(AD10:AD43)</f>
        <v>0</v>
      </c>
      <c r="AE44" s="912">
        <f>SUM(AE10:AE43)</f>
        <v>0</v>
      </c>
      <c r="AF44" s="913">
        <f>SUM(AF10:AF43)</f>
        <v>0</v>
      </c>
      <c r="AG44" s="914">
        <f t="shared" ref="AG44:AN44" si="2">SUM(AG10:AG43)</f>
        <v>0</v>
      </c>
      <c r="AH44" s="915">
        <f t="shared" si="2"/>
        <v>0</v>
      </c>
      <c r="AI44" s="915">
        <f t="shared" si="2"/>
        <v>0.01</v>
      </c>
      <c r="AJ44" s="915">
        <f t="shared" si="2"/>
        <v>0.15000000000000002</v>
      </c>
      <c r="AK44" s="915">
        <f t="shared" si="2"/>
        <v>0</v>
      </c>
      <c r="AL44" s="915">
        <f t="shared" si="2"/>
        <v>0</v>
      </c>
      <c r="AM44" s="915">
        <f t="shared" si="2"/>
        <v>0</v>
      </c>
      <c r="AN44" s="916">
        <f t="shared" si="2"/>
        <v>0</v>
      </c>
      <c r="AO44" s="3"/>
      <c r="AP44" s="3"/>
      <c r="AQ44" s="3"/>
      <c r="AR44" s="3"/>
      <c r="AS44" s="3"/>
      <c r="AT44" s="917">
        <f>MAX(AT10:AT43)</f>
        <v>2</v>
      </c>
      <c r="AU44" s="3" t="s">
        <v>666</v>
      </c>
    </row>
    <row r="45" spans="2:47">
      <c r="D45" s="808" t="s">
        <v>667</v>
      </c>
      <c r="E45" s="807"/>
      <c r="F45" s="808"/>
      <c r="G45" s="808"/>
      <c r="H45" s="808"/>
      <c r="I45" s="808"/>
      <c r="J45" s="808"/>
      <c r="K45" s="808"/>
      <c r="L45" s="808"/>
      <c r="M45" s="808"/>
      <c r="N45" s="808"/>
      <c r="O45" s="808"/>
      <c r="P45" s="808"/>
      <c r="Q45" s="808"/>
      <c r="R45" s="808"/>
      <c r="S45" s="808"/>
      <c r="T45" s="808"/>
      <c r="U45" s="808"/>
      <c r="V45" s="808"/>
      <c r="W45" s="808"/>
      <c r="X45" s="808"/>
      <c r="Y45" s="808"/>
      <c r="Z45" s="808"/>
      <c r="AA45" s="808"/>
      <c r="AB45" s="808"/>
      <c r="AC45" s="808"/>
      <c r="AD45" s="808"/>
      <c r="AE45" s="808"/>
      <c r="AF45" s="808"/>
      <c r="AG45" s="808"/>
      <c r="AH45" s="808"/>
      <c r="AI45" s="808"/>
      <c r="AJ45" s="808"/>
      <c r="AK45" s="808"/>
      <c r="AL45" s="808"/>
      <c r="AM45" s="808"/>
      <c r="AN45" s="808"/>
    </row>
    <row r="46" spans="2:47">
      <c r="D46" s="808" t="s">
        <v>668</v>
      </c>
      <c r="E46" s="807"/>
      <c r="F46" s="808"/>
      <c r="G46" s="808"/>
      <c r="H46" s="808"/>
      <c r="I46" s="808"/>
      <c r="J46" s="808"/>
      <c r="K46" s="808"/>
      <c r="L46" s="808"/>
      <c r="M46" s="808"/>
      <c r="N46" s="808"/>
      <c r="O46" s="808"/>
      <c r="P46" s="808"/>
      <c r="Q46" s="808"/>
      <c r="R46" s="808"/>
      <c r="S46" s="808"/>
      <c r="T46" s="808"/>
      <c r="U46" s="808"/>
      <c r="V46" s="808"/>
      <c r="W46" s="808"/>
      <c r="X46" s="808"/>
      <c r="Y46" s="808"/>
      <c r="Z46" s="808"/>
      <c r="AA46" s="808"/>
      <c r="AB46" s="808"/>
      <c r="AC46" s="808"/>
      <c r="AD46" s="808"/>
      <c r="AE46" s="808"/>
      <c r="AF46" s="808"/>
      <c r="AG46" s="808"/>
      <c r="AH46" s="808"/>
      <c r="AI46" s="808"/>
      <c r="AJ46" s="808"/>
      <c r="AK46" s="808"/>
      <c r="AL46" s="808"/>
      <c r="AM46" s="808"/>
      <c r="AN46" s="808"/>
    </row>
    <row r="47" spans="2:47">
      <c r="D47" s="808" t="s">
        <v>669</v>
      </c>
      <c r="E47" s="807"/>
      <c r="F47" s="808"/>
      <c r="G47" s="808"/>
      <c r="H47" s="808"/>
      <c r="I47" s="808"/>
      <c r="J47" s="808"/>
      <c r="K47" s="808"/>
      <c r="L47" s="808"/>
      <c r="M47" s="808"/>
      <c r="N47" s="808"/>
      <c r="O47" s="808"/>
      <c r="P47" s="808"/>
      <c r="Q47" s="808"/>
      <c r="R47" s="808"/>
      <c r="S47" s="808"/>
      <c r="T47" s="808"/>
      <c r="U47" s="808"/>
      <c r="V47" s="808"/>
      <c r="W47" s="808"/>
      <c r="X47" s="808"/>
      <c r="Y47" s="808"/>
      <c r="Z47" s="808"/>
      <c r="AA47" s="808"/>
      <c r="AB47" s="808"/>
      <c r="AC47" s="808"/>
      <c r="AD47" s="808"/>
      <c r="AE47" s="808"/>
      <c r="AF47" s="808"/>
      <c r="AG47" s="808"/>
      <c r="AH47" s="808"/>
      <c r="AI47" s="808"/>
      <c r="AJ47" s="808"/>
      <c r="AK47" s="808"/>
      <c r="AL47" s="808"/>
      <c r="AM47" s="808"/>
      <c r="AN47" s="808"/>
    </row>
    <row r="48" spans="2:47">
      <c r="D48" s="808" t="s">
        <v>670</v>
      </c>
      <c r="E48" s="807"/>
      <c r="F48" s="808"/>
      <c r="G48" s="808"/>
      <c r="H48" s="808"/>
      <c r="I48" s="808"/>
      <c r="J48" s="808"/>
      <c r="K48" s="808"/>
      <c r="L48" s="808"/>
      <c r="M48" s="808"/>
      <c r="N48" s="808"/>
      <c r="O48" s="808"/>
      <c r="P48" s="808"/>
      <c r="Q48" s="808"/>
      <c r="R48" s="808"/>
      <c r="S48" s="808"/>
      <c r="T48" s="808"/>
      <c r="U48" s="808"/>
      <c r="V48" s="808"/>
      <c r="W48" s="808"/>
      <c r="X48" s="808"/>
      <c r="Y48" s="808"/>
      <c r="Z48" s="808"/>
      <c r="AA48" s="808"/>
      <c r="AB48" s="808"/>
      <c r="AC48" s="808"/>
      <c r="AD48" s="808"/>
      <c r="AE48" s="808"/>
      <c r="AF48" s="808"/>
      <c r="AG48" s="808"/>
      <c r="AH48" s="808"/>
      <c r="AI48" s="808"/>
      <c r="AJ48" s="808"/>
      <c r="AK48" s="808"/>
      <c r="AL48" s="808"/>
      <c r="AM48" s="808"/>
      <c r="AN48" s="808"/>
    </row>
    <row r="49" spans="4:40">
      <c r="D49" s="808" t="s">
        <v>671</v>
      </c>
      <c r="E49" s="807"/>
      <c r="F49" s="808"/>
      <c r="G49" s="808"/>
      <c r="H49" s="808"/>
      <c r="I49" s="808"/>
      <c r="J49" s="808"/>
      <c r="K49" s="808"/>
      <c r="L49" s="808"/>
      <c r="M49" s="808"/>
      <c r="N49" s="808"/>
      <c r="O49" s="808"/>
      <c r="P49" s="808"/>
      <c r="Q49" s="808"/>
      <c r="R49" s="808"/>
      <c r="S49" s="808"/>
      <c r="T49" s="808"/>
      <c r="U49" s="808"/>
      <c r="V49" s="808"/>
      <c r="W49" s="808"/>
      <c r="X49" s="808"/>
      <c r="Y49" s="808"/>
      <c r="Z49" s="808"/>
      <c r="AA49" s="808"/>
      <c r="AB49" s="808"/>
      <c r="AC49" s="808"/>
      <c r="AD49" s="808"/>
      <c r="AE49" s="808"/>
      <c r="AF49" s="808"/>
      <c r="AG49" s="808"/>
      <c r="AH49" s="808"/>
      <c r="AI49" s="808"/>
      <c r="AJ49" s="808"/>
      <c r="AK49" s="808"/>
      <c r="AL49" s="808"/>
      <c r="AM49" s="808"/>
      <c r="AN49" s="808"/>
    </row>
    <row r="50" spans="4:40">
      <c r="D50" s="808" t="s">
        <v>672</v>
      </c>
      <c r="E50" s="807"/>
      <c r="F50" s="808"/>
      <c r="G50" s="808"/>
      <c r="H50" s="808"/>
      <c r="I50" s="808"/>
      <c r="J50" s="808"/>
      <c r="K50" s="808"/>
      <c r="L50" s="808"/>
      <c r="M50" s="808"/>
      <c r="N50" s="808"/>
      <c r="O50" s="808"/>
      <c r="P50" s="808"/>
      <c r="Q50" s="808"/>
      <c r="R50" s="808"/>
      <c r="S50" s="808"/>
      <c r="T50" s="808"/>
      <c r="U50" s="808"/>
      <c r="V50" s="808"/>
      <c r="W50" s="808"/>
      <c r="X50" s="808"/>
      <c r="Y50" s="808"/>
      <c r="Z50" s="808"/>
      <c r="AA50" s="808"/>
      <c r="AB50" s="808"/>
      <c r="AC50" s="808"/>
      <c r="AD50" s="808"/>
      <c r="AE50" s="808"/>
      <c r="AF50" s="808"/>
      <c r="AG50" s="808"/>
      <c r="AH50" s="808"/>
      <c r="AI50" s="808"/>
      <c r="AJ50" s="808"/>
      <c r="AK50" s="808"/>
      <c r="AL50" s="808"/>
      <c r="AM50" s="808"/>
      <c r="AN50" s="808"/>
    </row>
  </sheetData>
  <mergeCells count="42">
    <mergeCell ref="AK8:AN8"/>
    <mergeCell ref="B44:C44"/>
    <mergeCell ref="Y8:Y9"/>
    <mergeCell ref="Z8:Z9"/>
    <mergeCell ref="AA8:AA9"/>
    <mergeCell ref="AB8:AB9"/>
    <mergeCell ref="AC8:AF8"/>
    <mergeCell ref="AG8:AJ8"/>
    <mergeCell ref="AT6:AT9"/>
    <mergeCell ref="D7:O7"/>
    <mergeCell ref="P7:X7"/>
    <mergeCell ref="AC7:AF7"/>
    <mergeCell ref="AG7:AN7"/>
    <mergeCell ref="D8:G8"/>
    <mergeCell ref="H8:K8"/>
    <mergeCell ref="L8:O8"/>
    <mergeCell ref="P8:R8"/>
    <mergeCell ref="S8:U8"/>
    <mergeCell ref="B4:AF4"/>
    <mergeCell ref="AG4:AI5"/>
    <mergeCell ref="AJ4:AN5"/>
    <mergeCell ref="B5:AF5"/>
    <mergeCell ref="B6:B9"/>
    <mergeCell ref="C6:C9"/>
    <mergeCell ref="D6:X6"/>
    <mergeCell ref="Y6:AB7"/>
    <mergeCell ref="AC6:AN6"/>
    <mergeCell ref="V8:X8"/>
    <mergeCell ref="AG2:AI3"/>
    <mergeCell ref="AJ2:AN3"/>
    <mergeCell ref="B3:D3"/>
    <mergeCell ref="E3:J3"/>
    <mergeCell ref="K3:M3"/>
    <mergeCell ref="N3:T3"/>
    <mergeCell ref="U3:X3"/>
    <mergeCell ref="Y3:AF3"/>
    <mergeCell ref="B2:D2"/>
    <mergeCell ref="E2:J2"/>
    <mergeCell ref="K2:M2"/>
    <mergeCell ref="N2:T2"/>
    <mergeCell ref="U2:X2"/>
    <mergeCell ref="Y2:AF2"/>
  </mergeCells>
  <phoneticPr fontId="8"/>
  <conditionalFormatting sqref="E2:T3">
    <cfRule type="cellIs" dxfId="0" priority="1" operator="equal">
      <formula>0</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3:N80"/>
  <sheetViews>
    <sheetView view="pageBreakPreview" topLeftCell="A10" zoomScale="80" zoomScaleNormal="85" zoomScaleSheetLayoutView="80" workbookViewId="0"/>
  </sheetViews>
  <sheetFormatPr defaultRowHeight="13.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19.44140625" bestFit="1" customWidth="1"/>
  </cols>
  <sheetData>
    <row r="3" spans="2:14" ht="13.8" thickBot="1"/>
    <row r="4" spans="2:14" ht="13.8" thickBot="1">
      <c r="B4" s="316" t="s">
        <v>270</v>
      </c>
      <c r="C4" s="317"/>
      <c r="D4" s="317"/>
      <c r="E4" s="318"/>
    </row>
    <row r="5" spans="2:14" ht="13.8" thickBot="1">
      <c r="B5" s="46" t="s">
        <v>253</v>
      </c>
      <c r="C5" s="46" t="s">
        <v>254</v>
      </c>
      <c r="D5" s="46" t="s">
        <v>267</v>
      </c>
      <c r="E5" s="46" t="s">
        <v>268</v>
      </c>
    </row>
    <row r="6" spans="2:14" ht="13.8" thickTop="1">
      <c r="B6" s="58" t="s">
        <v>255</v>
      </c>
      <c r="C6" s="58" t="s">
        <v>262</v>
      </c>
      <c r="D6" s="58" t="s">
        <v>145</v>
      </c>
      <c r="E6" s="58" t="s">
        <v>145</v>
      </c>
    </row>
    <row r="7" spans="2:14">
      <c r="B7" s="59" t="s">
        <v>256</v>
      </c>
      <c r="C7" s="59" t="s">
        <v>263</v>
      </c>
      <c r="D7" s="59" t="s">
        <v>269</v>
      </c>
      <c r="E7" s="59" t="s">
        <v>269</v>
      </c>
    </row>
    <row r="8" spans="2:14">
      <c r="B8" s="60" t="s">
        <v>257</v>
      </c>
      <c r="C8" s="60" t="s">
        <v>264</v>
      </c>
      <c r="D8" s="61"/>
      <c r="E8" s="61"/>
    </row>
    <row r="9" spans="2:14">
      <c r="B9" s="60" t="s">
        <v>258</v>
      </c>
      <c r="C9" s="60" t="s">
        <v>265</v>
      </c>
      <c r="D9" s="61"/>
      <c r="E9" s="61"/>
    </row>
    <row r="10" spans="2:14">
      <c r="B10" s="60" t="s">
        <v>260</v>
      </c>
      <c r="C10" s="60" t="s">
        <v>149</v>
      </c>
      <c r="D10" s="61"/>
      <c r="E10" s="61"/>
    </row>
    <row r="11" spans="2:14">
      <c r="B11" s="61" t="s">
        <v>259</v>
      </c>
      <c r="C11" s="61"/>
      <c r="D11" s="61"/>
      <c r="E11" s="61"/>
    </row>
    <row r="12" spans="2:14">
      <c r="B12" s="61" t="s">
        <v>261</v>
      </c>
      <c r="C12" s="18"/>
    </row>
    <row r="13" spans="2:14" ht="13.8" thickBot="1"/>
    <row r="14" spans="2:14" ht="13.8" thickBot="1">
      <c r="B14" s="310" t="s">
        <v>278</v>
      </c>
      <c r="C14" s="311"/>
      <c r="D14" s="311"/>
      <c r="E14" s="311"/>
      <c r="F14" s="311"/>
      <c r="G14" s="311"/>
      <c r="H14" s="311"/>
      <c r="I14" s="311"/>
      <c r="J14" s="312"/>
      <c r="L14" t="s">
        <v>209</v>
      </c>
    </row>
    <row r="15" spans="2:14" ht="13.8" thickBot="1">
      <c r="B15" s="46" t="s">
        <v>139</v>
      </c>
      <c r="C15" t="s">
        <v>227</v>
      </c>
      <c r="D15" s="46" t="s">
        <v>228</v>
      </c>
      <c r="E15" s="46" t="s">
        <v>229</v>
      </c>
      <c r="F15" s="46" t="s">
        <v>230</v>
      </c>
      <c r="G15" s="46" t="s">
        <v>231</v>
      </c>
      <c r="H15" s="46" t="s">
        <v>232</v>
      </c>
      <c r="I15" s="46" t="s">
        <v>233</v>
      </c>
      <c r="J15" s="46" t="s">
        <v>234</v>
      </c>
      <c r="L15" t="s">
        <v>210</v>
      </c>
      <c r="M15" t="s">
        <v>217</v>
      </c>
      <c r="N15" t="s">
        <v>210</v>
      </c>
    </row>
    <row r="16" spans="2:14" ht="13.8" thickTop="1">
      <c r="B16" s="45" t="s">
        <v>281</v>
      </c>
      <c r="C16" s="55" t="s">
        <v>242</v>
      </c>
      <c r="D16" s="53" t="s">
        <v>153</v>
      </c>
      <c r="E16" s="53" t="s">
        <v>146</v>
      </c>
      <c r="F16" s="53" t="s">
        <v>154</v>
      </c>
      <c r="G16" s="53" t="s">
        <v>154</v>
      </c>
      <c r="H16" s="53" t="s">
        <v>170</v>
      </c>
      <c r="I16" s="48" t="s">
        <v>175</v>
      </c>
      <c r="J16" s="48" t="s">
        <v>173</v>
      </c>
      <c r="L16" t="s">
        <v>211</v>
      </c>
      <c r="M16" t="s">
        <v>211</v>
      </c>
      <c r="N16" t="s">
        <v>286</v>
      </c>
    </row>
    <row r="17" spans="2:14">
      <c r="B17" s="47" t="s">
        <v>140</v>
      </c>
      <c r="C17" s="56" t="s">
        <v>243</v>
      </c>
      <c r="D17" s="49" t="s">
        <v>143</v>
      </c>
      <c r="E17" s="49" t="s">
        <v>147</v>
      </c>
      <c r="F17" s="49" t="s">
        <v>155</v>
      </c>
      <c r="G17" s="49" t="s">
        <v>159</v>
      </c>
      <c r="H17" s="49" t="s">
        <v>171</v>
      </c>
      <c r="I17" s="49" t="s">
        <v>176</v>
      </c>
      <c r="J17" s="49" t="s">
        <v>172</v>
      </c>
      <c r="L17" t="s">
        <v>213</v>
      </c>
      <c r="M17" t="s">
        <v>212</v>
      </c>
      <c r="N17" t="s">
        <v>287</v>
      </c>
    </row>
    <row r="18" spans="2:14">
      <c r="B18" s="47" t="s">
        <v>141</v>
      </c>
      <c r="C18" s="56" t="s">
        <v>244</v>
      </c>
      <c r="D18" s="49" t="s">
        <v>144</v>
      </c>
      <c r="E18" s="49" t="s">
        <v>279</v>
      </c>
      <c r="F18" s="49" t="s">
        <v>156</v>
      </c>
      <c r="G18" s="49" t="s">
        <v>157</v>
      </c>
      <c r="H18" s="49"/>
      <c r="I18" s="49" t="s">
        <v>171</v>
      </c>
      <c r="J18" s="49" t="s">
        <v>174</v>
      </c>
      <c r="L18" t="s">
        <v>214</v>
      </c>
      <c r="M18" t="s">
        <v>215</v>
      </c>
      <c r="N18" t="s">
        <v>288</v>
      </c>
    </row>
    <row r="19" spans="2:14">
      <c r="B19" s="47" t="s">
        <v>142</v>
      </c>
      <c r="C19" s="56" t="s">
        <v>245</v>
      </c>
      <c r="D19" s="49"/>
      <c r="E19" s="49" t="s">
        <v>283</v>
      </c>
      <c r="F19" s="49" t="s">
        <v>157</v>
      </c>
      <c r="G19" s="49" t="s">
        <v>158</v>
      </c>
      <c r="H19" s="49"/>
      <c r="I19" s="49"/>
      <c r="J19" s="49"/>
      <c r="L19" t="s">
        <v>215</v>
      </c>
      <c r="M19" t="s">
        <v>216</v>
      </c>
      <c r="N19" t="s">
        <v>289</v>
      </c>
    </row>
    <row r="20" spans="2:14">
      <c r="B20" s="50" t="s">
        <v>149</v>
      </c>
      <c r="C20" s="56" t="s">
        <v>240</v>
      </c>
      <c r="D20" s="49"/>
      <c r="E20" s="49" t="s">
        <v>148</v>
      </c>
      <c r="F20" s="49" t="s">
        <v>158</v>
      </c>
      <c r="G20" s="49" t="s">
        <v>273</v>
      </c>
      <c r="H20" s="49"/>
      <c r="I20" s="49"/>
      <c r="J20" s="49"/>
      <c r="L20" t="s">
        <v>216</v>
      </c>
      <c r="N20" t="s">
        <v>290</v>
      </c>
    </row>
    <row r="21" spans="2:14">
      <c r="B21" s="50"/>
      <c r="C21" s="56" t="s">
        <v>241</v>
      </c>
      <c r="D21" s="49"/>
      <c r="E21" s="49" t="s">
        <v>272</v>
      </c>
      <c r="F21" s="49" t="s">
        <v>273</v>
      </c>
      <c r="G21" s="49"/>
      <c r="H21" s="49"/>
      <c r="I21" s="49"/>
      <c r="J21" s="49"/>
      <c r="N21" t="s">
        <v>291</v>
      </c>
    </row>
    <row r="22" spans="2:14">
      <c r="C22" s="56" t="s">
        <v>246</v>
      </c>
      <c r="D22" s="49"/>
      <c r="E22" s="49" t="s">
        <v>149</v>
      </c>
      <c r="F22" s="49"/>
      <c r="G22" s="49"/>
      <c r="H22" s="49"/>
      <c r="I22" s="49"/>
      <c r="J22" s="49"/>
      <c r="L22" t="s">
        <v>218</v>
      </c>
    </row>
    <row r="23" spans="2:14">
      <c r="C23" s="56" t="s">
        <v>247</v>
      </c>
      <c r="D23" s="49"/>
      <c r="E23" s="49"/>
      <c r="F23" s="49"/>
      <c r="G23" s="49"/>
      <c r="H23" s="49"/>
      <c r="I23" s="49"/>
      <c r="J23" s="49"/>
    </row>
    <row r="24" spans="2:14">
      <c r="C24" s="56" t="s">
        <v>248</v>
      </c>
      <c r="D24" s="49"/>
      <c r="E24" s="49"/>
      <c r="F24" s="49"/>
      <c r="G24" s="49"/>
      <c r="H24" s="49"/>
      <c r="I24" s="49"/>
      <c r="J24" s="49"/>
    </row>
    <row r="25" spans="2:14">
      <c r="C25" s="56" t="s">
        <v>249</v>
      </c>
      <c r="D25" s="49"/>
      <c r="E25" s="49" t="s">
        <v>147</v>
      </c>
      <c r="F25" s="49"/>
      <c r="G25" s="49"/>
      <c r="H25" s="49"/>
      <c r="I25" s="49"/>
      <c r="J25" s="49"/>
    </row>
    <row r="26" spans="2:14">
      <c r="C26" s="56" t="s">
        <v>250</v>
      </c>
      <c r="D26" s="49"/>
      <c r="E26" s="65" t="s">
        <v>279</v>
      </c>
      <c r="F26" s="49"/>
      <c r="G26" s="49"/>
      <c r="H26" s="49"/>
      <c r="I26" s="49"/>
      <c r="J26" s="49"/>
    </row>
    <row r="27" spans="2:14">
      <c r="C27" s="56" t="s">
        <v>251</v>
      </c>
      <c r="D27" s="49"/>
      <c r="E27" s="49" t="s">
        <v>160</v>
      </c>
      <c r="F27" s="49"/>
      <c r="G27" s="49"/>
      <c r="H27" s="49"/>
      <c r="I27" s="49"/>
      <c r="J27" s="49"/>
    </row>
    <row r="28" spans="2:14">
      <c r="C28" s="54" t="s">
        <v>252</v>
      </c>
      <c r="D28" s="49"/>
      <c r="E28" s="65" t="s">
        <v>284</v>
      </c>
      <c r="F28" s="49"/>
      <c r="G28" s="49"/>
      <c r="H28" s="49"/>
      <c r="I28" s="49"/>
      <c r="J28" s="49"/>
    </row>
    <row r="29" spans="2:14">
      <c r="C29" s="57" t="s">
        <v>149</v>
      </c>
      <c r="D29" s="49"/>
      <c r="E29" s="49" t="s">
        <v>271</v>
      </c>
      <c r="F29" s="49"/>
      <c r="G29" s="49"/>
      <c r="H29" s="49"/>
      <c r="I29" s="49"/>
      <c r="J29" s="49"/>
    </row>
    <row r="30" spans="2:14">
      <c r="C30" s="49"/>
      <c r="D30" s="49"/>
      <c r="E30" s="49" t="s">
        <v>149</v>
      </c>
      <c r="F30" s="49"/>
      <c r="G30" s="49"/>
      <c r="H30" s="49"/>
      <c r="I30" s="49"/>
      <c r="J30" s="49"/>
    </row>
    <row r="31" spans="2:14">
      <c r="C31" s="49" t="s">
        <v>162</v>
      </c>
      <c r="D31" s="49"/>
      <c r="E31" s="49"/>
      <c r="F31" s="49"/>
      <c r="G31" s="49"/>
      <c r="H31" s="49"/>
      <c r="I31" s="49"/>
      <c r="J31" s="49"/>
    </row>
    <row r="32" spans="2:14">
      <c r="C32" s="49" t="s">
        <v>149</v>
      </c>
      <c r="D32" s="49"/>
      <c r="E32" s="49" t="s">
        <v>150</v>
      </c>
      <c r="F32" s="49"/>
      <c r="G32" s="49"/>
      <c r="H32" s="49"/>
      <c r="I32" s="49"/>
      <c r="J32" s="49"/>
    </row>
    <row r="33" spans="3:10">
      <c r="C33" s="49"/>
      <c r="D33" s="49"/>
      <c r="E33" s="49" t="s">
        <v>235</v>
      </c>
      <c r="F33" s="49"/>
      <c r="G33" s="49"/>
      <c r="H33" s="49"/>
      <c r="I33" s="49"/>
      <c r="J33" s="49"/>
    </row>
    <row r="34" spans="3:10">
      <c r="C34" s="49" t="s">
        <v>163</v>
      </c>
      <c r="D34" s="49"/>
      <c r="E34" s="49" t="s">
        <v>161</v>
      </c>
      <c r="F34" s="49"/>
      <c r="G34" s="49"/>
      <c r="H34" s="49"/>
      <c r="I34" s="49"/>
      <c r="J34" s="49"/>
    </row>
    <row r="35" spans="3:10">
      <c r="C35" s="49" t="s">
        <v>164</v>
      </c>
      <c r="D35" s="49"/>
      <c r="E35" s="49" t="s">
        <v>151</v>
      </c>
      <c r="F35" s="49"/>
      <c r="G35" s="49"/>
      <c r="H35" s="49"/>
      <c r="I35" s="49"/>
      <c r="J35" s="49"/>
    </row>
    <row r="36" spans="3:10">
      <c r="C36" s="49" t="s">
        <v>149</v>
      </c>
      <c r="D36" s="49"/>
      <c r="E36" s="49" t="s">
        <v>152</v>
      </c>
      <c r="F36" s="49"/>
      <c r="G36" s="49"/>
      <c r="H36" s="49"/>
      <c r="I36" s="49"/>
      <c r="J36" s="49"/>
    </row>
    <row r="37" spans="3:10">
      <c r="C37" s="49"/>
      <c r="D37" s="49"/>
      <c r="E37" s="49" t="s">
        <v>271</v>
      </c>
      <c r="F37" s="49"/>
      <c r="G37" s="49"/>
      <c r="H37" s="49"/>
      <c r="I37" s="49"/>
      <c r="J37" s="49"/>
    </row>
    <row r="38" spans="3:10">
      <c r="C38" s="49" t="s">
        <v>165</v>
      </c>
      <c r="D38" s="49"/>
      <c r="E38" s="49" t="s">
        <v>149</v>
      </c>
      <c r="F38" s="49"/>
      <c r="G38" s="49"/>
      <c r="H38" s="49"/>
      <c r="I38" s="49"/>
      <c r="J38" s="49"/>
    </row>
    <row r="39" spans="3:10">
      <c r="C39" s="49" t="s">
        <v>166</v>
      </c>
      <c r="D39" s="49"/>
      <c r="E39" s="49"/>
      <c r="F39" s="49"/>
      <c r="G39" s="49"/>
      <c r="H39" s="49"/>
      <c r="I39" s="49"/>
      <c r="J39" s="49"/>
    </row>
    <row r="40" spans="3:10">
      <c r="C40" s="49" t="s">
        <v>167</v>
      </c>
      <c r="D40" s="49"/>
      <c r="E40" s="49"/>
      <c r="F40" s="49"/>
      <c r="G40" s="49"/>
      <c r="H40" s="49"/>
      <c r="I40" s="49"/>
      <c r="J40" s="49"/>
    </row>
    <row r="41" spans="3:10">
      <c r="C41" s="49" t="s">
        <v>169</v>
      </c>
      <c r="D41" s="49"/>
      <c r="E41" s="49"/>
      <c r="F41" s="49"/>
      <c r="G41" s="49"/>
      <c r="H41" s="49"/>
      <c r="I41" s="49"/>
      <c r="J41" s="49"/>
    </row>
    <row r="42" spans="3:10">
      <c r="C42" s="49" t="s">
        <v>168</v>
      </c>
      <c r="D42" s="49"/>
      <c r="E42" s="49"/>
      <c r="F42" s="49"/>
      <c r="G42" s="49"/>
      <c r="H42" s="49"/>
      <c r="I42" s="49"/>
      <c r="J42" s="49"/>
    </row>
    <row r="43" spans="3:10">
      <c r="C43" s="49" t="s">
        <v>149</v>
      </c>
      <c r="D43" s="49"/>
      <c r="E43" s="49"/>
      <c r="F43" s="49"/>
      <c r="G43" s="49"/>
      <c r="H43" s="49"/>
      <c r="I43" s="49"/>
      <c r="J43" s="49"/>
    </row>
    <row r="44" spans="3:10">
      <c r="C44" s="49"/>
      <c r="D44" s="49"/>
      <c r="E44" s="49"/>
      <c r="F44" s="49"/>
      <c r="G44" s="49"/>
      <c r="H44" s="49"/>
      <c r="I44" s="49"/>
      <c r="J44" s="49"/>
    </row>
    <row r="45" spans="3:10">
      <c r="C45" s="49" t="s">
        <v>149</v>
      </c>
      <c r="D45" s="49"/>
      <c r="E45" s="49"/>
      <c r="F45" s="49"/>
      <c r="G45" s="49"/>
      <c r="H45" s="49"/>
      <c r="I45" s="49"/>
      <c r="J45" s="49"/>
    </row>
    <row r="46" spans="3:10">
      <c r="C46" s="49"/>
      <c r="D46" s="49"/>
      <c r="E46" s="49"/>
      <c r="F46" s="49"/>
      <c r="G46" s="49"/>
      <c r="H46" s="49"/>
      <c r="I46" s="49"/>
      <c r="J46" s="49"/>
    </row>
    <row r="48" spans="3:10">
      <c r="C48" s="50"/>
      <c r="D48" s="50"/>
      <c r="E48" s="50"/>
      <c r="F48" s="50"/>
      <c r="G48" s="50"/>
    </row>
    <row r="49" spans="2:7">
      <c r="B49" s="313" t="s">
        <v>280</v>
      </c>
      <c r="C49" s="314"/>
      <c r="D49" s="314"/>
      <c r="E49" s="314"/>
      <c r="F49" s="314"/>
      <c r="G49" s="315"/>
    </row>
    <row r="50" spans="2:7" ht="13.8" thickBot="1">
      <c r="B50" s="51" t="s">
        <v>177</v>
      </c>
      <c r="C50" s="51" t="s">
        <v>139</v>
      </c>
      <c r="D50" s="51" t="s">
        <v>178</v>
      </c>
      <c r="E50" s="51" t="s">
        <v>179</v>
      </c>
      <c r="F50" s="52" t="s">
        <v>202</v>
      </c>
      <c r="G50" s="52" t="s">
        <v>205</v>
      </c>
    </row>
    <row r="51" spans="2:7" ht="13.8" thickTop="1">
      <c r="B51" t="s">
        <v>180</v>
      </c>
      <c r="C51" t="s">
        <v>182</v>
      </c>
      <c r="D51" t="s">
        <v>195</v>
      </c>
      <c r="E51" t="s">
        <v>197</v>
      </c>
      <c r="F51" t="s">
        <v>203</v>
      </c>
      <c r="G51" t="s">
        <v>206</v>
      </c>
    </row>
    <row r="52" spans="2:7">
      <c r="B52" t="s">
        <v>181</v>
      </c>
      <c r="C52" t="s">
        <v>183</v>
      </c>
      <c r="D52" t="s">
        <v>239</v>
      </c>
      <c r="E52" t="s">
        <v>198</v>
      </c>
      <c r="F52" t="s">
        <v>204</v>
      </c>
      <c r="G52" t="s">
        <v>207</v>
      </c>
    </row>
    <row r="53" spans="2:7">
      <c r="B53" t="s">
        <v>237</v>
      </c>
      <c r="C53" t="s">
        <v>274</v>
      </c>
      <c r="D53" t="s">
        <v>196</v>
      </c>
      <c r="E53" t="s">
        <v>199</v>
      </c>
      <c r="G53" t="s">
        <v>208</v>
      </c>
    </row>
    <row r="54" spans="2:7">
      <c r="B54" t="s">
        <v>275</v>
      </c>
      <c r="E54" t="s">
        <v>200</v>
      </c>
    </row>
    <row r="55" spans="2:7">
      <c r="C55" t="s">
        <v>184</v>
      </c>
      <c r="E55" t="s">
        <v>238</v>
      </c>
    </row>
    <row r="56" spans="2:7">
      <c r="C56" t="s">
        <v>185</v>
      </c>
      <c r="E56" t="s">
        <v>201</v>
      </c>
    </row>
    <row r="57" spans="2:7">
      <c r="C57" t="s">
        <v>186</v>
      </c>
    </row>
    <row r="58" spans="2:7">
      <c r="C58" t="s">
        <v>187</v>
      </c>
    </row>
    <row r="59" spans="2:7">
      <c r="C59" t="s">
        <v>149</v>
      </c>
    </row>
    <row r="61" spans="2:7">
      <c r="C61" t="s">
        <v>219</v>
      </c>
    </row>
    <row r="62" spans="2:7">
      <c r="C62" t="s">
        <v>220</v>
      </c>
    </row>
    <row r="63" spans="2:7">
      <c r="C63" t="s">
        <v>221</v>
      </c>
    </row>
    <row r="64" spans="2:7">
      <c r="C64" t="s">
        <v>188</v>
      </c>
    </row>
    <row r="65" spans="3:3">
      <c r="C65" t="s">
        <v>189</v>
      </c>
    </row>
    <row r="66" spans="3:3">
      <c r="C66" t="s">
        <v>190</v>
      </c>
    </row>
    <row r="67" spans="3:3">
      <c r="C67" t="s">
        <v>191</v>
      </c>
    </row>
    <row r="68" spans="3:3">
      <c r="C68" t="s">
        <v>224</v>
      </c>
    </row>
    <row r="69" spans="3:3">
      <c r="C69" t="s">
        <v>225</v>
      </c>
    </row>
    <row r="70" spans="3:3">
      <c r="C70" t="s">
        <v>223</v>
      </c>
    </row>
    <row r="71" spans="3:3">
      <c r="C71" t="s">
        <v>192</v>
      </c>
    </row>
    <row r="72" spans="3:3">
      <c r="C72" t="s">
        <v>226</v>
      </c>
    </row>
    <row r="73" spans="3:3">
      <c r="C73" t="s">
        <v>222</v>
      </c>
    </row>
    <row r="74" spans="3:3">
      <c r="C74" t="s">
        <v>149</v>
      </c>
    </row>
    <row r="76" spans="3:3">
      <c r="C76" t="s">
        <v>193</v>
      </c>
    </row>
    <row r="77" spans="3:3">
      <c r="C77" t="s">
        <v>276</v>
      </c>
    </row>
    <row r="78" spans="3:3">
      <c r="C78" t="s">
        <v>277</v>
      </c>
    </row>
    <row r="79" spans="3:3">
      <c r="C79" t="s">
        <v>194</v>
      </c>
    </row>
    <row r="80" spans="3:3">
      <c r="C80" t="s">
        <v>149</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1">
    <tablePart r:id="rId3"/>
    <tablePart r:id="rId4"/>
    <tablePart r:id="rId5"/>
    <tablePart r:id="rId6"/>
    <tablePart r:id="rId7"/>
    <tablePart r:id="rId8"/>
    <tablePart r:id="rId9"/>
    <tablePart r:id="rId10"/>
    <tablePart r:id="rId11"/>
    <tablePart r:id="rId12"/>
    <tablePart r:id="rId1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42</vt:i4>
      </vt:variant>
      <vt:variant>
        <vt:lpstr>名前付き一覧</vt:lpstr>
      </vt:variant>
      <vt:variant>
        <vt:i4>62</vt:i4>
      </vt:variant>
    </vt:vector>
  </HeadingPairs>
  <TitlesOfParts>
    <vt:vector size="104" baseType="lpstr">
      <vt:lpstr>様式A-1</vt:lpstr>
      <vt:lpstr>様式A-2</vt:lpstr>
      <vt:lpstr>様式A-3</vt:lpstr>
      <vt:lpstr>様式B(トンネル様式1P001)</vt:lpstr>
      <vt:lpstr>様式C-1-1</vt:lpstr>
      <vt:lpstr>様式C-1-2</vt:lpstr>
      <vt:lpstr>様式C-2</vt:lpstr>
      <vt:lpstr>様式D-1-1(トンネル様式2P001)</vt:lpstr>
      <vt:lpstr>様式D-1-1(トンネル様式2P001) (2)</vt:lpstr>
      <vt:lpstr>様式D-1-1(トンネル様式2P001) (3)</vt:lpstr>
      <vt:lpstr>様式D-1-1(トンネル様式2P001) (4)</vt:lpstr>
      <vt:lpstr>様式D-1-1(トンネル様式2P001) (5)</vt:lpstr>
      <vt:lpstr>様式D-1-1(トンネル様式2P001) (6)</vt:lpstr>
      <vt:lpstr>様式D-1-1(トンネル様式2P001) (7)</vt:lpstr>
      <vt:lpstr>様式D-1-1(トンネル様式2P001) (8)</vt:lpstr>
      <vt:lpstr>様式D-1-1(トンネル様式2P001) (9)</vt:lpstr>
      <vt:lpstr>様式D-1-1(トンネル様式2P001) (10)</vt:lpstr>
      <vt:lpstr>様式D-1-1(トンネル様式2P001) (11)</vt:lpstr>
      <vt:lpstr>様式D-1-2</vt:lpstr>
      <vt:lpstr>様式D-2-1´</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様式D-3_S10</vt:lpstr>
      <vt:lpstr>様式D-3_S11</vt:lpstr>
      <vt:lpstr>様式D-3_S12</vt:lpstr>
      <vt:lpstr>様式D-3_S13</vt:lpstr>
      <vt:lpstr>様式D-3_S14</vt:lpstr>
      <vt:lpstr>様式D-3_S15</vt:lpstr>
      <vt:lpstr>様式D-3_S16</vt:lpstr>
      <vt:lpstr>様式D-3_S17</vt:lpstr>
      <vt:lpstr>様式D-3_PE</vt:lpstr>
      <vt:lpstr>様式E</vt:lpstr>
      <vt:lpstr>様式F</vt:lpstr>
      <vt:lpstr>(参考)リスト</vt:lpstr>
      <vt:lpstr>'(参考)リスト'!Print_Area</vt:lpstr>
      <vt:lpstr>'様式A-1'!Print_Area</vt:lpstr>
      <vt:lpstr>'様式A-2'!Print_Area</vt:lpstr>
      <vt:lpstr>'様式A-3'!Print_Area</vt:lpstr>
      <vt:lpstr>'様式B(トンネル様式1P001)'!Print_Area</vt:lpstr>
      <vt:lpstr>'様式C-1-1'!Print_Area</vt:lpstr>
      <vt:lpstr>'様式C-1-2'!Print_Area</vt:lpstr>
      <vt:lpstr>'様式C-2'!Print_Area</vt:lpstr>
      <vt:lpstr>'様式D-1-1(トンネル様式2P001)'!Print_Area</vt:lpstr>
      <vt:lpstr>'様式D-1-1(トンネル様式2P001) (10)'!Print_Area</vt:lpstr>
      <vt:lpstr>'様式D-1-1(トンネル様式2P001) (11)'!Print_Area</vt:lpstr>
      <vt:lpstr>'様式D-1-1(トンネル様式2P001) (2)'!Print_Area</vt:lpstr>
      <vt:lpstr>'様式D-1-1(トンネル様式2P001) (3)'!Print_Area</vt:lpstr>
      <vt:lpstr>'様式D-1-1(トンネル様式2P001) (4)'!Print_Area</vt:lpstr>
      <vt:lpstr>'様式D-1-1(トンネル様式2P001) (5)'!Print_Area</vt:lpstr>
      <vt:lpstr>'様式D-1-1(トンネル様式2P001) (6)'!Print_Area</vt:lpstr>
      <vt:lpstr>'様式D-1-1(トンネル様式2P001) (7)'!Print_Area</vt:lpstr>
      <vt:lpstr>'様式D-1-1(トンネル様式2P001) (8)'!Print_Area</vt:lpstr>
      <vt:lpstr>'様式D-1-1(トンネル様式2P001) (9)'!Print_Area</vt:lpstr>
      <vt:lpstr>'様式D-1-2'!Print_Area</vt:lpstr>
      <vt:lpstr>'様式D-2-1´'!Print_Area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様式F!Print_Area</vt:lpstr>
      <vt:lpstr>'様式A-2'!Print_Titles</vt:lpstr>
      <vt:lpstr>'様式C-1-1'!Print_Titles</vt:lpstr>
      <vt:lpstr>'様式C-1-2'!Print_Titles</vt:lpstr>
      <vt:lpstr>'様式C-2'!Print_Titles</vt:lpstr>
      <vt:lpstr>様式E!Print_Titles</vt:lpstr>
      <vt:lpstr>様式F!Print_Titles</vt:lpstr>
      <vt:lpstr>その他</vt:lpstr>
      <vt:lpstr>その他施設</vt:lpstr>
      <vt:lpstr>外力</vt:lpstr>
      <vt:lpstr>換気施設</vt:lpstr>
      <vt:lpstr>坑門</vt:lpstr>
      <vt:lpstr>材質劣化</vt:lpstr>
      <vt:lpstr>照明施設</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仲井久美</dc:creator>
  <cp:lastModifiedBy>近藤 礼子</cp:lastModifiedBy>
  <cp:lastPrinted>2022-12-02T12:24:21Z</cp:lastPrinted>
  <dcterms:created xsi:type="dcterms:W3CDTF">2012-04-09T00:49:26Z</dcterms:created>
  <dcterms:modified xsi:type="dcterms:W3CDTF">2024-05-28T08:06:22Z</dcterms:modified>
</cp:coreProperties>
</file>