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updateLinks="never" codeName="ThisWorkbook" defaultThemeVersion="124226"/>
  <mc:AlternateContent xmlns:mc="http://schemas.openxmlformats.org/markup-compatibility/2006">
    <mc:Choice Requires="x15">
      <x15ac:absPath xmlns:x15ac="http://schemas.microsoft.com/office/spreadsheetml/2010/11/ac" url="C:\Users\R231025\Desktop\20250410佐波山トンネル点検調書の修正\2.荷卸隧道\"/>
    </mc:Choice>
  </mc:AlternateContent>
  <xr:revisionPtr revIDLastSave="0" documentId="13_ncr:1_{E406457D-F1D4-48C3-8892-DD81C102F248}" xr6:coauthVersionLast="47" xr6:coauthVersionMax="47" xr10:uidLastSave="{00000000-0000-0000-0000-000000000000}"/>
  <bookViews>
    <workbookView xWindow="-120" yWindow="-120" windowWidth="29040" windowHeight="15840" tabRatio="551" xr2:uid="{00000000-000D-0000-FFFF-FFFF00000000}"/>
  </bookViews>
  <sheets>
    <sheet name="様式A-1" sheetId="57" r:id="rId1"/>
    <sheet name="様式A-2" sheetId="58" r:id="rId2"/>
    <sheet name="様式A-3" sheetId="59" r:id="rId3"/>
    <sheet name="様式B_001" sheetId="134" r:id="rId4"/>
    <sheet name="様式B_002" sheetId="135" r:id="rId5"/>
    <sheet name="様式C-1-1" sheetId="131" r:id="rId6"/>
    <sheet name="様式C-1-2" sheetId="132" r:id="rId7"/>
    <sheet name="様式C-2" sheetId="133" r:id="rId8"/>
    <sheet name="様式D-1-1_001" sheetId="98" r:id="rId9"/>
    <sheet name="様式D-1-1_002" sheetId="99" r:id="rId10"/>
    <sheet name="様式D-1-1_003" sheetId="100" r:id="rId11"/>
    <sheet name="様式D-1-1_004" sheetId="101" r:id="rId12"/>
    <sheet name="様式D-1-1_005" sheetId="102" r:id="rId13"/>
    <sheet name="様式D-1-1_006" sheetId="103" r:id="rId14"/>
    <sheet name="様式D-1-1_007" sheetId="104" r:id="rId15"/>
    <sheet name="様式D-1-1_008" sheetId="105" r:id="rId16"/>
    <sheet name="様式D-1-1_009" sheetId="106" r:id="rId17"/>
    <sheet name="様式D-1-1_010" sheetId="107" r:id="rId18"/>
    <sheet name="様式D-1-1_011" sheetId="108" r:id="rId19"/>
    <sheet name="様式D-1-1_012" sheetId="109" r:id="rId20"/>
    <sheet name="様式D-1-1_013" sheetId="110" r:id="rId21"/>
    <sheet name="様式D-1-1_014" sheetId="111" r:id="rId22"/>
    <sheet name="様式D-1-1_015" sheetId="112" r:id="rId23"/>
    <sheet name="様式D-1-1_016" sheetId="113" r:id="rId24"/>
    <sheet name="様式D-1-1_017" sheetId="114" r:id="rId25"/>
    <sheet name="様式D-1-1_018" sheetId="115" r:id="rId26"/>
    <sheet name="様式D-1-1_019" sheetId="116" r:id="rId27"/>
    <sheet name="様式D-1-1_020" sheetId="117" r:id="rId28"/>
    <sheet name="様式D-1-1_021" sheetId="118" r:id="rId29"/>
    <sheet name="様式D-1-1_022" sheetId="119" r:id="rId30"/>
    <sheet name="様式D-1-1_023" sheetId="120" r:id="rId31"/>
    <sheet name="様式D-1-1_024" sheetId="121" r:id="rId32"/>
    <sheet name="様式D-1-1_025" sheetId="122" r:id="rId33"/>
    <sheet name="様式D-1-1_026" sheetId="123" r:id="rId34"/>
    <sheet name="様式D-1-1_027" sheetId="124" r:id="rId35"/>
    <sheet name="様式D-1-1_028" sheetId="125" r:id="rId36"/>
    <sheet name="様式D-1-1_029" sheetId="126" r:id="rId37"/>
    <sheet name="様式D-1-1_030" sheetId="127" r:id="rId38"/>
    <sheet name="様式D-1-1_031" sheetId="128" r:id="rId39"/>
    <sheet name="様式D-1-1_032" sheetId="129" r:id="rId40"/>
    <sheet name="様式D-1-1_033" sheetId="130" r:id="rId41"/>
    <sheet name="様式D-1-2" sheetId="97" r:id="rId42"/>
    <sheet name="様式D-2-1_001" sheetId="95" r:id="rId43"/>
    <sheet name="様式D-2-1_002" sheetId="96" r:id="rId44"/>
    <sheet name="様式D-2-1´_001" sheetId="93" r:id="rId45"/>
    <sheet name="様式D-2-1´_002" sheetId="94" r:id="rId46"/>
    <sheet name="様式D-3_PS" sheetId="78" r:id="rId47"/>
    <sheet name="様式D-3_S001" sheetId="79" r:id="rId48"/>
    <sheet name="様式D-3_S002" sheetId="80" r:id="rId49"/>
    <sheet name="様式D-3_S003" sheetId="81" r:id="rId50"/>
    <sheet name="様式D-3_S004" sheetId="82" r:id="rId51"/>
    <sheet name="様式D-3_S005" sheetId="83" r:id="rId52"/>
    <sheet name="様式D-3_S006" sheetId="84" r:id="rId53"/>
    <sheet name="様式D-3_S007" sheetId="85" r:id="rId54"/>
    <sheet name="様式D-3_S008" sheetId="86" r:id="rId55"/>
    <sheet name="様式D-3_S009" sheetId="87" r:id="rId56"/>
    <sheet name="様式D-3_S010" sheetId="88" r:id="rId57"/>
    <sheet name="様式D-3_S011" sheetId="89" r:id="rId58"/>
    <sheet name="様式D-3_S012" sheetId="90" r:id="rId59"/>
    <sheet name="様式D-3_PE" sheetId="91" r:id="rId60"/>
    <sheet name="様式E" sheetId="77" r:id="rId61"/>
    <sheet name="様式F " sheetId="92" r:id="rId62"/>
    <sheet name="様式G" sheetId="76" r:id="rId63"/>
  </sheets>
  <definedNames>
    <definedName name="_xlnm._FilterDatabase" localSheetId="5" hidden="1">'様式C-1-1'!$A$8:$Y$168</definedName>
    <definedName name="_xlnm.Print_Area" localSheetId="0">'様式A-1'!$B$2:$AB$29</definedName>
    <definedName name="_xlnm.Print_Area" localSheetId="1">'様式A-2'!$B$3:$AN$42</definedName>
    <definedName name="_xlnm.Print_Area" localSheetId="2">'様式A-3'!$B$3:$AI$18</definedName>
    <definedName name="_xlnm.Print_Area" localSheetId="3">様式B_001!$B$2:$AA$33</definedName>
    <definedName name="_xlnm.Print_Area" localSheetId="4">様式B_002!$B$2:$AA$33</definedName>
    <definedName name="_xlnm.Print_Area" localSheetId="5">'様式C-1-1'!$B$2:$Y$168</definedName>
    <definedName name="_xlnm.Print_Area" localSheetId="6">'様式C-1-2'!$A$1:$X$46</definedName>
    <definedName name="_xlnm.Print_Area" localSheetId="7">'様式C-2'!$B$2:$Z$23</definedName>
    <definedName name="_xlnm.Print_Area" localSheetId="8">'様式D-1-1_001'!$B$2:$W$31</definedName>
    <definedName name="_xlnm.Print_Area" localSheetId="9">'様式D-1-1_002'!$B$2:$W$31</definedName>
    <definedName name="_xlnm.Print_Area" localSheetId="10">'様式D-1-1_003'!$B$2:$W$31</definedName>
    <definedName name="_xlnm.Print_Area" localSheetId="11">'様式D-1-1_004'!$B$2:$W$31</definedName>
    <definedName name="_xlnm.Print_Area" localSheetId="12">'様式D-1-1_005'!$B$2:$W$31</definedName>
    <definedName name="_xlnm.Print_Area" localSheetId="13">'様式D-1-1_006'!$B$2:$W$31</definedName>
    <definedName name="_xlnm.Print_Area" localSheetId="14">'様式D-1-1_007'!$B$2:$W$31</definedName>
    <definedName name="_xlnm.Print_Area" localSheetId="15">'様式D-1-1_008'!$B$2:$W$31</definedName>
    <definedName name="_xlnm.Print_Area" localSheetId="16">'様式D-1-1_009'!$B$2:$W$31</definedName>
    <definedName name="_xlnm.Print_Area" localSheetId="17">'様式D-1-1_010'!$B$2:$W$31</definedName>
    <definedName name="_xlnm.Print_Area" localSheetId="18">'様式D-1-1_011'!$B$2:$W$31</definedName>
    <definedName name="_xlnm.Print_Area" localSheetId="19">'様式D-1-1_012'!$B$2:$W$31</definedName>
    <definedName name="_xlnm.Print_Area" localSheetId="20">'様式D-1-1_013'!$B$2:$W$31</definedName>
    <definedName name="_xlnm.Print_Area" localSheetId="21">'様式D-1-1_014'!$B$2:$W$31</definedName>
    <definedName name="_xlnm.Print_Area" localSheetId="22">'様式D-1-1_015'!$B$2:$W$31</definedName>
    <definedName name="_xlnm.Print_Area" localSheetId="23">'様式D-1-1_016'!$B$2:$W$31</definedName>
    <definedName name="_xlnm.Print_Area" localSheetId="24">'様式D-1-1_017'!$B$2:$W$31</definedName>
    <definedName name="_xlnm.Print_Area" localSheetId="25">'様式D-1-1_018'!$B$2:$W$31</definedName>
    <definedName name="_xlnm.Print_Area" localSheetId="26">'様式D-1-1_019'!$B$2:$W$31</definedName>
    <definedName name="_xlnm.Print_Area" localSheetId="27">'様式D-1-1_020'!$B$2:$W$31</definedName>
    <definedName name="_xlnm.Print_Area" localSheetId="28">'様式D-1-1_021'!$B$2:$W$31</definedName>
    <definedName name="_xlnm.Print_Area" localSheetId="29">'様式D-1-1_022'!$B$2:$W$31</definedName>
    <definedName name="_xlnm.Print_Area" localSheetId="30">'様式D-1-1_023'!$B$2:$W$31</definedName>
    <definedName name="_xlnm.Print_Area" localSheetId="31">'様式D-1-1_024'!$B$2:$W$31</definedName>
    <definedName name="_xlnm.Print_Area" localSheetId="32">'様式D-1-1_025'!$B$2:$W$31</definedName>
    <definedName name="_xlnm.Print_Area" localSheetId="33">'様式D-1-1_026'!$B$2:$W$31</definedName>
    <definedName name="_xlnm.Print_Area" localSheetId="34">'様式D-1-1_027'!$B$2:$W$31</definedName>
    <definedName name="_xlnm.Print_Area" localSheetId="35">'様式D-1-1_028'!$B$2:$W$31</definedName>
    <definedName name="_xlnm.Print_Area" localSheetId="36">'様式D-1-1_029'!$B$2:$W$31</definedName>
    <definedName name="_xlnm.Print_Area" localSheetId="37">'様式D-1-1_030'!$B$2:$W$31</definedName>
    <definedName name="_xlnm.Print_Area" localSheetId="38">'様式D-1-1_031'!$B$2:$W$31</definedName>
    <definedName name="_xlnm.Print_Area" localSheetId="39">'様式D-1-1_032'!$B$2:$W$31</definedName>
    <definedName name="_xlnm.Print_Area" localSheetId="40">'様式D-1-1_033'!$B$2:$W$31</definedName>
    <definedName name="_xlnm.Print_Area" localSheetId="41">'様式D-1-2'!$B$2:$Y$41</definedName>
    <definedName name="_xlnm.Print_Area" localSheetId="42">'様式D-2-1_001'!$B$3:$AI$18</definedName>
    <definedName name="_xlnm.Print_Area" localSheetId="43">'様式D-2-1_002'!$B$3:$AI$18</definedName>
    <definedName name="_xlnm.Print_Area" localSheetId="44">'様式D-2-1´_001'!$B$3:$AI$18</definedName>
    <definedName name="_xlnm.Print_Area" localSheetId="45">'様式D-2-1´_002'!$B$3:$AI$18</definedName>
    <definedName name="_xlnm.Print_Area" localSheetId="59">'様式D-3_PE'!$A$1:$AO$45</definedName>
    <definedName name="_xlnm.Print_Area" localSheetId="46">'様式D-3_PS'!$A$1:$AO$45</definedName>
    <definedName name="_xlnm.Print_Area" localSheetId="47">'様式D-3_S001'!$A$1:$AO$45</definedName>
    <definedName name="_xlnm.Print_Area" localSheetId="48">'様式D-3_S002'!$A$1:$AO$45</definedName>
    <definedName name="_xlnm.Print_Area" localSheetId="49">'様式D-3_S003'!$A$1:$AO$45</definedName>
    <definedName name="_xlnm.Print_Area" localSheetId="50">'様式D-3_S004'!$A$1:$AO$45</definedName>
    <definedName name="_xlnm.Print_Area" localSheetId="51">'様式D-3_S005'!$A$1:$AO$45</definedName>
    <definedName name="_xlnm.Print_Area" localSheetId="52">'様式D-3_S006'!$A$1:$AO$45</definedName>
    <definedName name="_xlnm.Print_Area" localSheetId="53">'様式D-3_S007'!$A$1:$AO$45</definedName>
    <definedName name="_xlnm.Print_Area" localSheetId="54">'様式D-3_S008'!$A$1:$AO$45</definedName>
    <definedName name="_xlnm.Print_Area" localSheetId="55">'様式D-3_S009'!$A$1:$AO$45</definedName>
    <definedName name="_xlnm.Print_Area" localSheetId="56">'様式D-3_S010'!$A$1:$AO$45</definedName>
    <definedName name="_xlnm.Print_Area" localSheetId="57">'様式D-3_S011'!$A$1:$AO$45</definedName>
    <definedName name="_xlnm.Print_Area" localSheetId="58">'様式D-3_S012'!$A$1:$AO$45</definedName>
    <definedName name="_xlnm.Print_Area" localSheetId="61">'様式F '!$B$1:$AB$50</definedName>
    <definedName name="_xlnm.Print_Area" localSheetId="62">様式G!$A$1:$AA$16</definedName>
    <definedName name="_xlnm.Print_Titles" localSheetId="1">'様式A-2'!$3:$9</definedName>
    <definedName name="_xlnm.Print_Titles" localSheetId="5">'様式C-1-1'!$2:$8</definedName>
    <definedName name="_xlnm.Print_Titles" localSheetId="6">'様式C-1-2'!$1:$7</definedName>
    <definedName name="_xlnm.Print_Titles" localSheetId="8">'様式D-1-1_001'!$B:$W,'様式D-1-1_001'!$2:$4</definedName>
    <definedName name="_xlnm.Print_Titles" localSheetId="9">'様式D-1-1_002'!$B:$W,'様式D-1-1_002'!$2:$4</definedName>
    <definedName name="_xlnm.Print_Titles" localSheetId="10">'様式D-1-1_003'!$B:$W,'様式D-1-1_003'!$2:$4</definedName>
    <definedName name="_xlnm.Print_Titles" localSheetId="11">'様式D-1-1_004'!$B:$W,'様式D-1-1_004'!$2:$4</definedName>
    <definedName name="_xlnm.Print_Titles" localSheetId="12">'様式D-1-1_005'!$B:$W,'様式D-1-1_005'!$2:$4</definedName>
    <definedName name="_xlnm.Print_Titles" localSheetId="13">'様式D-1-1_006'!$B:$W,'様式D-1-1_006'!$2:$4</definedName>
    <definedName name="_xlnm.Print_Titles" localSheetId="14">'様式D-1-1_007'!$B:$W,'様式D-1-1_007'!$2:$4</definedName>
    <definedName name="_xlnm.Print_Titles" localSheetId="15">'様式D-1-1_008'!$B:$W,'様式D-1-1_008'!$2:$4</definedName>
    <definedName name="_xlnm.Print_Titles" localSheetId="16">'様式D-1-1_009'!$B:$W,'様式D-1-1_009'!$2:$4</definedName>
    <definedName name="_xlnm.Print_Titles" localSheetId="17">'様式D-1-1_010'!$B:$W,'様式D-1-1_010'!$2:$4</definedName>
    <definedName name="_xlnm.Print_Titles" localSheetId="18">'様式D-1-1_011'!$B:$W,'様式D-1-1_011'!$2:$4</definedName>
    <definedName name="_xlnm.Print_Titles" localSheetId="19">'様式D-1-1_012'!$B:$W,'様式D-1-1_012'!$2:$4</definedName>
    <definedName name="_xlnm.Print_Titles" localSheetId="20">'様式D-1-1_013'!$B:$W,'様式D-1-1_013'!$2:$4</definedName>
    <definedName name="_xlnm.Print_Titles" localSheetId="21">'様式D-1-1_014'!$B:$W,'様式D-1-1_014'!$2:$4</definedName>
    <definedName name="_xlnm.Print_Titles" localSheetId="22">'様式D-1-1_015'!$B:$W,'様式D-1-1_015'!$2:$4</definedName>
    <definedName name="_xlnm.Print_Titles" localSheetId="23">'様式D-1-1_016'!$B:$W,'様式D-1-1_016'!$2:$4</definedName>
    <definedName name="_xlnm.Print_Titles" localSheetId="24">'様式D-1-1_017'!$B:$W,'様式D-1-1_017'!$2:$4</definedName>
    <definedName name="_xlnm.Print_Titles" localSheetId="25">'様式D-1-1_018'!$B:$W,'様式D-1-1_018'!$2:$4</definedName>
    <definedName name="_xlnm.Print_Titles" localSheetId="26">'様式D-1-1_019'!$B:$W,'様式D-1-1_019'!$2:$4</definedName>
    <definedName name="_xlnm.Print_Titles" localSheetId="27">'様式D-1-1_020'!$B:$W,'様式D-1-1_020'!$2:$4</definedName>
    <definedName name="_xlnm.Print_Titles" localSheetId="28">'様式D-1-1_021'!$B:$W,'様式D-1-1_021'!$2:$4</definedName>
    <definedName name="_xlnm.Print_Titles" localSheetId="29">'様式D-1-1_022'!$B:$W,'様式D-1-1_022'!$2:$4</definedName>
    <definedName name="_xlnm.Print_Titles" localSheetId="30">'様式D-1-1_023'!$B:$W,'様式D-1-1_023'!$2:$4</definedName>
    <definedName name="_xlnm.Print_Titles" localSheetId="31">'様式D-1-1_024'!$B:$W,'様式D-1-1_024'!$2:$4</definedName>
    <definedName name="_xlnm.Print_Titles" localSheetId="32">'様式D-1-1_025'!$B:$W,'様式D-1-1_025'!$2:$4</definedName>
    <definedName name="_xlnm.Print_Titles" localSheetId="33">'様式D-1-1_026'!$B:$W,'様式D-1-1_026'!$2:$4</definedName>
    <definedName name="_xlnm.Print_Titles" localSheetId="34">'様式D-1-1_027'!$B:$W,'様式D-1-1_027'!$2:$4</definedName>
    <definedName name="_xlnm.Print_Titles" localSheetId="35">'様式D-1-1_028'!$B:$W,'様式D-1-1_028'!$2:$4</definedName>
    <definedName name="_xlnm.Print_Titles" localSheetId="36">'様式D-1-1_029'!$B:$W,'様式D-1-1_029'!$2:$4</definedName>
    <definedName name="_xlnm.Print_Titles" localSheetId="37">'様式D-1-1_030'!$B:$W,'様式D-1-1_030'!$2:$4</definedName>
    <definedName name="_xlnm.Print_Titles" localSheetId="38">'様式D-1-1_031'!$B:$W,'様式D-1-1_031'!$2:$4</definedName>
    <definedName name="_xlnm.Print_Titles" localSheetId="39">'様式D-1-1_032'!$B:$W,'様式D-1-1_032'!$2:$4</definedName>
    <definedName name="_xlnm.Print_Titles" localSheetId="40">'様式D-1-1_033'!$B:$W,'様式D-1-1_033'!$2:$4</definedName>
    <definedName name="_xlnm.Print_Titles" localSheetId="41">'様式D-1-2'!$B:$Y,'様式D-1-2'!$2:$4</definedName>
    <definedName name="_xlnm.Print_Titles" localSheetId="59">'様式D-3_PE'!$B:$AO,'様式D-3_PE'!$3:$5</definedName>
    <definedName name="_xlnm.Print_Titles" localSheetId="46">'様式D-3_PS'!$B:$AO,'様式D-3_PS'!$3:$5</definedName>
    <definedName name="_xlnm.Print_Titles" localSheetId="47">'様式D-3_S001'!$B:$AO,'様式D-3_S001'!$3:$5</definedName>
    <definedName name="_xlnm.Print_Titles" localSheetId="48">'様式D-3_S002'!$B:$AO,'様式D-3_S002'!$3:$5</definedName>
    <definedName name="_xlnm.Print_Titles" localSheetId="49">'様式D-3_S003'!$B:$AO,'様式D-3_S003'!$3:$5</definedName>
    <definedName name="_xlnm.Print_Titles" localSheetId="50">'様式D-3_S004'!$B:$AO,'様式D-3_S004'!$3:$5</definedName>
    <definedName name="_xlnm.Print_Titles" localSheetId="51">'様式D-3_S005'!$B:$AO,'様式D-3_S005'!$3:$5</definedName>
    <definedName name="_xlnm.Print_Titles" localSheetId="52">'様式D-3_S006'!$B:$AO,'様式D-3_S006'!$3:$5</definedName>
    <definedName name="_xlnm.Print_Titles" localSheetId="53">'様式D-3_S007'!$B:$AO,'様式D-3_S007'!$3:$5</definedName>
    <definedName name="_xlnm.Print_Titles" localSheetId="54">'様式D-3_S008'!$B:$AO,'様式D-3_S008'!$3:$5</definedName>
    <definedName name="_xlnm.Print_Titles" localSheetId="55">'様式D-3_S009'!$B:$AO,'様式D-3_S009'!$3:$5</definedName>
    <definedName name="_xlnm.Print_Titles" localSheetId="56">'様式D-3_S010'!$B:$AO,'様式D-3_S010'!$3:$5</definedName>
    <definedName name="_xlnm.Print_Titles" localSheetId="57">'様式D-3_S011'!$B:$AO,'様式D-3_S011'!$3:$5</definedName>
    <definedName name="_xlnm.Print_Titles" localSheetId="58">'様式D-3_S012'!$B:$AO,'様式D-3_S012'!$3:$5</definedName>
    <definedName name="_xlnm.Print_Titles" localSheetId="61">'様式F '!$1:$9</definedName>
    <definedName name="Z_D77EBD73_782E_4A63_AC37_29D349B4D009_.wvu.Cols" localSheetId="5" hidden="1">'様式C-1-1'!#REF!</definedName>
    <definedName name="Z_D77EBD73_782E_4A63_AC37_29D349B4D009_.wvu.Cols" localSheetId="6" hidden="1">'様式C-1-2'!#REF!</definedName>
    <definedName name="Z_D77EBD73_782E_4A63_AC37_29D349B4D009_.wvu.Cols" localSheetId="7" hidden="1">'様式C-2'!$AA:$AA</definedName>
    <definedName name="Z_D77EBD73_782E_4A63_AC37_29D349B4D009_.wvu.PrintArea" localSheetId="0" hidden="1">'様式A-1'!$B$2:$AB$29</definedName>
    <definedName name="Z_D77EBD73_782E_4A63_AC37_29D349B4D009_.wvu.PrintArea" localSheetId="1" hidden="1">'様式A-2'!$B$3:$AN$18</definedName>
    <definedName name="Z_D77EBD73_782E_4A63_AC37_29D349B4D009_.wvu.PrintArea" localSheetId="2" hidden="1">'様式A-3'!$B$3:$AI$18</definedName>
    <definedName name="Z_D77EBD73_782E_4A63_AC37_29D349B4D009_.wvu.PrintArea" localSheetId="3" hidden="1">様式B_001!$B$20:$Z$29</definedName>
    <definedName name="Z_D77EBD73_782E_4A63_AC37_29D349B4D009_.wvu.PrintArea" localSheetId="4" hidden="1">様式B_002!$B$20:$Z$29</definedName>
    <definedName name="Z_D77EBD73_782E_4A63_AC37_29D349B4D009_.wvu.PrintArea" localSheetId="5" hidden="1">'様式C-1-1'!$B$2:$X$166</definedName>
    <definedName name="Z_D77EBD73_782E_4A63_AC37_29D349B4D009_.wvu.PrintArea" localSheetId="6" hidden="1">'様式C-1-2'!#REF!</definedName>
    <definedName name="Z_D77EBD73_782E_4A63_AC37_29D349B4D009_.wvu.PrintArea" localSheetId="7" hidden="1">'様式C-2'!$B$2:$Z$21</definedName>
    <definedName name="Z_D77EBD73_782E_4A63_AC37_29D349B4D009_.wvu.PrintArea" localSheetId="42" hidden="1">'様式D-2-1_001'!$B$3:$AI$18</definedName>
    <definedName name="Z_D77EBD73_782E_4A63_AC37_29D349B4D009_.wvu.PrintArea" localSheetId="43" hidden="1">'様式D-2-1_002'!$B$3:$AI$18</definedName>
    <definedName name="Z_D77EBD73_782E_4A63_AC37_29D349B4D009_.wvu.PrintArea" localSheetId="44" hidden="1">'様式D-2-1´_001'!$B$3:$AI$18</definedName>
    <definedName name="Z_D77EBD73_782E_4A63_AC37_29D349B4D009_.wvu.PrintArea" localSheetId="45" hidden="1">'様式D-2-1´_002'!$B$3:$AI$18</definedName>
    <definedName name="Z_D77EBD73_782E_4A63_AC37_29D349B4D009_.wvu.PrintArea" localSheetId="59" hidden="1">'様式D-3_PE'!$B$3:$AO$47</definedName>
    <definedName name="Z_D77EBD73_782E_4A63_AC37_29D349B4D009_.wvu.PrintArea" localSheetId="46" hidden="1">'様式D-3_PS'!$B$3:$AO$47</definedName>
    <definedName name="Z_D77EBD73_782E_4A63_AC37_29D349B4D009_.wvu.PrintArea" localSheetId="47" hidden="1">'様式D-3_S001'!$B$3:$AO$47</definedName>
    <definedName name="Z_D77EBD73_782E_4A63_AC37_29D349B4D009_.wvu.PrintArea" localSheetId="48" hidden="1">'様式D-3_S002'!$B$3:$AO$47</definedName>
    <definedName name="Z_D77EBD73_782E_4A63_AC37_29D349B4D009_.wvu.PrintArea" localSheetId="49" hidden="1">'様式D-3_S003'!$B$3:$AO$47</definedName>
    <definedName name="Z_D77EBD73_782E_4A63_AC37_29D349B4D009_.wvu.PrintArea" localSheetId="50" hidden="1">'様式D-3_S004'!$B$3:$AO$47</definedName>
    <definedName name="Z_D77EBD73_782E_4A63_AC37_29D349B4D009_.wvu.PrintArea" localSheetId="51" hidden="1">'様式D-3_S005'!$B$3:$AO$47</definedName>
    <definedName name="Z_D77EBD73_782E_4A63_AC37_29D349B4D009_.wvu.PrintArea" localSheetId="52" hidden="1">'様式D-3_S006'!$B$3:$AO$47</definedName>
    <definedName name="Z_D77EBD73_782E_4A63_AC37_29D349B4D009_.wvu.PrintArea" localSheetId="53" hidden="1">'様式D-3_S007'!$B$3:$AO$47</definedName>
    <definedName name="Z_D77EBD73_782E_4A63_AC37_29D349B4D009_.wvu.PrintArea" localSheetId="54" hidden="1">'様式D-3_S008'!$B$3:$AO$47</definedName>
    <definedName name="Z_D77EBD73_782E_4A63_AC37_29D349B4D009_.wvu.PrintArea" localSheetId="55" hidden="1">'様式D-3_S009'!$B$3:$AO$47</definedName>
    <definedName name="Z_D77EBD73_782E_4A63_AC37_29D349B4D009_.wvu.PrintArea" localSheetId="56" hidden="1">'様式D-3_S010'!$B$3:$AO$47</definedName>
    <definedName name="Z_D77EBD73_782E_4A63_AC37_29D349B4D009_.wvu.PrintArea" localSheetId="57" hidden="1">'様式D-3_S011'!$B$3:$AO$47</definedName>
    <definedName name="Z_D77EBD73_782E_4A63_AC37_29D349B4D009_.wvu.PrintArea" localSheetId="58" hidden="1">'様式D-3_S012'!$B$3:$AO$47</definedName>
    <definedName name="Z_D77EBD73_782E_4A63_AC37_29D349B4D009_.wvu.PrintArea" localSheetId="62" hidden="1">様式G!$B$2:$Z$16</definedName>
    <definedName name="その他">#REF!</definedName>
    <definedName name="その他施設">#REF!</definedName>
    <definedName name="トンネル工法">#REF!</definedName>
    <definedName name="換気施設">#REF!</definedName>
    <definedName name="坑門">#REF!</definedName>
    <definedName name="照明施設">#REF!</definedName>
    <definedName name="措置後判定">#REF!</definedName>
    <definedName name="天井板">#REF!</definedName>
    <definedName name="内装板">#REF!</definedName>
    <definedName name="非常用施設">#REF!</definedName>
    <definedName name="附属物応急措置後〇">#REF!</definedName>
    <definedName name="部位本体">#REF!</definedName>
    <definedName name="覆工">#REF!</definedName>
    <definedName name="変状区分">#REF!</definedName>
    <definedName name="路面">#REF!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44" i="92" l="1"/>
  <c r="G45" i="92" l="1"/>
  <c r="AB44" i="92"/>
  <c r="AA44" i="92"/>
  <c r="Z44" i="92"/>
  <c r="Y44" i="92"/>
  <c r="X44" i="92"/>
  <c r="W44" i="92"/>
  <c r="V44" i="92"/>
  <c r="U44" i="92"/>
  <c r="T44" i="92"/>
  <c r="S44" i="92"/>
  <c r="R44" i="92"/>
  <c r="Q44" i="92"/>
  <c r="P44" i="92"/>
  <c r="O44" i="92"/>
  <c r="O45" i="92" s="1"/>
  <c r="N44" i="92"/>
  <c r="M44" i="92"/>
  <c r="L44" i="92"/>
  <c r="J44" i="92"/>
  <c r="I44" i="92"/>
  <c r="H44" i="92"/>
  <c r="G44" i="92"/>
  <c r="F44" i="92"/>
  <c r="E44" i="92"/>
  <c r="AJ37" i="91"/>
  <c r="BJ5" i="91" s="1"/>
  <c r="AI37" i="91"/>
  <c r="BI5" i="91" s="1"/>
  <c r="AH37" i="91"/>
  <c r="BH5" i="91" s="1"/>
  <c r="AG37" i="91"/>
  <c r="BG5" i="91" s="1"/>
  <c r="AF37" i="91"/>
  <c r="BF5" i="91" s="1"/>
  <c r="AE37" i="91"/>
  <c r="AD37" i="91"/>
  <c r="AC37" i="91"/>
  <c r="BC5" i="91" s="1"/>
  <c r="AB37" i="91"/>
  <c r="AA37" i="91"/>
  <c r="Z37" i="91"/>
  <c r="Y37" i="91"/>
  <c r="BM5" i="91" s="1"/>
  <c r="AJ35" i="91"/>
  <c r="AI35" i="91"/>
  <c r="AH35" i="91"/>
  <c r="BT5" i="91" s="1"/>
  <c r="AG35" i="91"/>
  <c r="AF35" i="91"/>
  <c r="AE35" i="91"/>
  <c r="AD35" i="91"/>
  <c r="AC35" i="91"/>
  <c r="BO5" i="91" s="1"/>
  <c r="AQ34" i="91"/>
  <c r="AQ33" i="91"/>
  <c r="AQ32" i="91"/>
  <c r="AQ31" i="91"/>
  <c r="AQ30" i="91"/>
  <c r="AQ29" i="91"/>
  <c r="AQ28" i="91"/>
  <c r="AQ27" i="91"/>
  <c r="AQ26" i="91"/>
  <c r="AQ25" i="91"/>
  <c r="AQ24" i="91"/>
  <c r="AQ23" i="91"/>
  <c r="AQ22" i="91"/>
  <c r="AQ21" i="91"/>
  <c r="AQ20" i="91"/>
  <c r="AQ19" i="91"/>
  <c r="AQ18" i="91"/>
  <c r="AQ17" i="91"/>
  <c r="AQ16" i="91"/>
  <c r="AQ15" i="91"/>
  <c r="AQ14" i="91"/>
  <c r="AQ13" i="91"/>
  <c r="AQ12" i="91"/>
  <c r="AQ11" i="91"/>
  <c r="BV5" i="91"/>
  <c r="BU5" i="91"/>
  <c r="BS5" i="91"/>
  <c r="BR5" i="91"/>
  <c r="BQ5" i="91"/>
  <c r="BP5" i="91"/>
  <c r="BN5" i="91"/>
  <c r="BK5" i="91"/>
  <c r="BE5" i="91"/>
  <c r="BD5" i="91"/>
  <c r="BB5" i="91"/>
  <c r="BA5" i="91"/>
  <c r="AZ5" i="91"/>
  <c r="AY5" i="91"/>
  <c r="AX5" i="91"/>
  <c r="AW5" i="91"/>
  <c r="AV5" i="91"/>
  <c r="AJ37" i="90"/>
  <c r="BJ5" i="90" s="1"/>
  <c r="AI37" i="90"/>
  <c r="AH37" i="90"/>
  <c r="AG37" i="90"/>
  <c r="AF37" i="90"/>
  <c r="AE37" i="90"/>
  <c r="AD37" i="90"/>
  <c r="BD5" i="90" s="1"/>
  <c r="AC37" i="90"/>
  <c r="BC5" i="90" s="1"/>
  <c r="AB37" i="90"/>
  <c r="AA37" i="90"/>
  <c r="BA5" i="90" s="1"/>
  <c r="Z37" i="90"/>
  <c r="AZ5" i="90" s="1"/>
  <c r="Y37" i="90"/>
  <c r="AY5" i="90" s="1"/>
  <c r="AJ35" i="90"/>
  <c r="BV5" i="90" s="1"/>
  <c r="AI35" i="90"/>
  <c r="AH35" i="90"/>
  <c r="AG35" i="90"/>
  <c r="AF35" i="90"/>
  <c r="AE35" i="90"/>
  <c r="AD35" i="90"/>
  <c r="AC35" i="90"/>
  <c r="AQ34" i="90"/>
  <c r="AQ33" i="90"/>
  <c r="AQ32" i="90"/>
  <c r="AQ31" i="90"/>
  <c r="AQ30" i="90"/>
  <c r="AQ29" i="90"/>
  <c r="AQ28" i="90"/>
  <c r="AQ27" i="90"/>
  <c r="AQ26" i="90"/>
  <c r="AQ25" i="90"/>
  <c r="AQ24" i="90"/>
  <c r="AQ23" i="90"/>
  <c r="AQ22" i="90"/>
  <c r="AQ21" i="90"/>
  <c r="AQ20" i="90"/>
  <c r="AQ19" i="90"/>
  <c r="AQ18" i="90"/>
  <c r="AQ17" i="90"/>
  <c r="AQ16" i="90"/>
  <c r="AQ15" i="90"/>
  <c r="AQ14" i="90"/>
  <c r="AQ13" i="90"/>
  <c r="AQ12" i="90"/>
  <c r="AQ11" i="90"/>
  <c r="BU5" i="90"/>
  <c r="BT5" i="90"/>
  <c r="BS5" i="90"/>
  <c r="BR5" i="90"/>
  <c r="BQ5" i="90"/>
  <c r="BP5" i="90"/>
  <c r="BO5" i="90"/>
  <c r="BI5" i="90"/>
  <c r="BH5" i="90"/>
  <c r="BG5" i="90"/>
  <c r="BF5" i="90"/>
  <c r="BE5" i="90"/>
  <c r="BB5" i="90"/>
  <c r="AX5" i="90"/>
  <c r="AW5" i="90"/>
  <c r="AV5" i="90"/>
  <c r="AJ37" i="89"/>
  <c r="BJ5" i="89" s="1"/>
  <c r="AI37" i="89"/>
  <c r="AH37" i="89"/>
  <c r="BH5" i="89" s="1"/>
  <c r="AG37" i="89"/>
  <c r="BG5" i="89" s="1"/>
  <c r="AF37" i="89"/>
  <c r="BF5" i="89" s="1"/>
  <c r="AE37" i="89"/>
  <c r="BE5" i="89" s="1"/>
  <c r="AD37" i="89"/>
  <c r="BD5" i="89" s="1"/>
  <c r="AC37" i="89"/>
  <c r="AB37" i="89"/>
  <c r="AA37" i="89"/>
  <c r="BA5" i="89" s="1"/>
  <c r="Z37" i="89"/>
  <c r="Y37" i="89"/>
  <c r="BK5" i="89" s="1"/>
  <c r="AJ35" i="89"/>
  <c r="AI35" i="89"/>
  <c r="AH35" i="89"/>
  <c r="AG35" i="89"/>
  <c r="AF35" i="89"/>
  <c r="AE35" i="89"/>
  <c r="AD35" i="89"/>
  <c r="AC35" i="89"/>
  <c r="BO5" i="89" s="1"/>
  <c r="AQ34" i="89"/>
  <c r="AQ33" i="89"/>
  <c r="AQ32" i="89"/>
  <c r="AQ31" i="89"/>
  <c r="AQ30" i="89"/>
  <c r="AQ29" i="89"/>
  <c r="AQ28" i="89"/>
  <c r="AQ27" i="89"/>
  <c r="AQ26" i="89"/>
  <c r="AQ25" i="89"/>
  <c r="AQ24" i="89"/>
  <c r="AQ23" i="89"/>
  <c r="AQ22" i="89"/>
  <c r="AQ21" i="89"/>
  <c r="AQ20" i="89"/>
  <c r="AQ19" i="89"/>
  <c r="AQ18" i="89"/>
  <c r="AQ17" i="89"/>
  <c r="AQ16" i="89"/>
  <c r="AQ15" i="89"/>
  <c r="AQ14" i="89"/>
  <c r="AQ13" i="89"/>
  <c r="AQ12" i="89"/>
  <c r="AQ11" i="89"/>
  <c r="BV5" i="89"/>
  <c r="BU5" i="89"/>
  <c r="BT5" i="89"/>
  <c r="BS5" i="89"/>
  <c r="BR5" i="89"/>
  <c r="BQ5" i="89"/>
  <c r="BP5" i="89"/>
  <c r="BN5" i="89"/>
  <c r="BM5" i="89"/>
  <c r="BL5" i="89"/>
  <c r="BI5" i="89"/>
  <c r="BC5" i="89"/>
  <c r="BB5" i="89"/>
  <c r="AZ5" i="89"/>
  <c r="AY5" i="89"/>
  <c r="AX5" i="89"/>
  <c r="AW5" i="89"/>
  <c r="AV5" i="89"/>
  <c r="AJ37" i="88"/>
  <c r="AI37" i="88"/>
  <c r="AH37" i="88"/>
  <c r="BH5" i="88" s="1"/>
  <c r="AG37" i="88"/>
  <c r="AF37" i="88"/>
  <c r="AE37" i="88"/>
  <c r="AD37" i="88"/>
  <c r="AC37" i="88"/>
  <c r="AB37" i="88"/>
  <c r="BB5" i="88" s="1"/>
  <c r="AA37" i="88"/>
  <c r="BA5" i="88" s="1"/>
  <c r="Z37" i="88"/>
  <c r="Y37" i="88"/>
  <c r="AY5" i="88" s="1"/>
  <c r="AJ35" i="88"/>
  <c r="AI35" i="88"/>
  <c r="AH35" i="88"/>
  <c r="AG35" i="88"/>
  <c r="AF35" i="88"/>
  <c r="AE35" i="88"/>
  <c r="AD35" i="88"/>
  <c r="AC35" i="88"/>
  <c r="AQ34" i="88"/>
  <c r="AQ33" i="88"/>
  <c r="AQ32" i="88"/>
  <c r="AQ31" i="88"/>
  <c r="AQ30" i="88"/>
  <c r="AQ29" i="88"/>
  <c r="AQ28" i="88"/>
  <c r="AQ27" i="88"/>
  <c r="AQ26" i="88"/>
  <c r="AQ25" i="88"/>
  <c r="AQ24" i="88"/>
  <c r="AQ23" i="88"/>
  <c r="AQ22" i="88"/>
  <c r="AQ21" i="88"/>
  <c r="AQ20" i="88"/>
  <c r="AQ19" i="88"/>
  <c r="AQ18" i="88"/>
  <c r="AQ17" i="88"/>
  <c r="AQ16" i="88"/>
  <c r="AQ15" i="88"/>
  <c r="AQ14" i="88"/>
  <c r="AQ13" i="88"/>
  <c r="AQ12" i="88"/>
  <c r="AQ11" i="88"/>
  <c r="BV5" i="88"/>
  <c r="BU5" i="88"/>
  <c r="BT5" i="88"/>
  <c r="BS5" i="88"/>
  <c r="BR5" i="88"/>
  <c r="BQ5" i="88"/>
  <c r="BP5" i="88"/>
  <c r="BO5" i="88"/>
  <c r="BJ5" i="88"/>
  <c r="BI5" i="88"/>
  <c r="BG5" i="88"/>
  <c r="BF5" i="88"/>
  <c r="BE5" i="88"/>
  <c r="BD5" i="88"/>
  <c r="BC5" i="88"/>
  <c r="AZ5" i="88"/>
  <c r="AX5" i="88"/>
  <c r="AW5" i="88"/>
  <c r="AV5" i="88"/>
  <c r="AJ37" i="87"/>
  <c r="AI37" i="87"/>
  <c r="BI5" i="87" s="1"/>
  <c r="AH37" i="87"/>
  <c r="BH5" i="87" s="1"/>
  <c r="AG37" i="87"/>
  <c r="AF37" i="87"/>
  <c r="BF5" i="87" s="1"/>
  <c r="AE37" i="87"/>
  <c r="BE5" i="87" s="1"/>
  <c r="AD37" i="87"/>
  <c r="BD5" i="87" s="1"/>
  <c r="AC37" i="87"/>
  <c r="BC5" i="87" s="1"/>
  <c r="AB37" i="87"/>
  <c r="BB5" i="87" s="1"/>
  <c r="AA37" i="87"/>
  <c r="Z37" i="87"/>
  <c r="Y37" i="87"/>
  <c r="AY5" i="87" s="1"/>
  <c r="AJ35" i="87"/>
  <c r="AI35" i="87"/>
  <c r="AH35" i="87"/>
  <c r="AG35" i="87"/>
  <c r="AF35" i="87"/>
  <c r="AE35" i="87"/>
  <c r="AD35" i="87"/>
  <c r="AC35" i="87"/>
  <c r="AQ34" i="87"/>
  <c r="AQ33" i="87"/>
  <c r="AQ32" i="87"/>
  <c r="AQ31" i="87"/>
  <c r="AQ30" i="87"/>
  <c r="AQ29" i="87"/>
  <c r="AQ28" i="87"/>
  <c r="AQ27" i="87"/>
  <c r="AQ26" i="87"/>
  <c r="AQ25" i="87"/>
  <c r="AQ24" i="87"/>
  <c r="AQ23" i="87"/>
  <c r="AQ22" i="87"/>
  <c r="AQ21" i="87"/>
  <c r="AQ20" i="87"/>
  <c r="AQ19" i="87"/>
  <c r="AQ18" i="87"/>
  <c r="AQ17" i="87"/>
  <c r="AQ16" i="87"/>
  <c r="AQ15" i="87"/>
  <c r="AQ14" i="87"/>
  <c r="AQ13" i="87"/>
  <c r="AQ12" i="87"/>
  <c r="AQ11" i="87"/>
  <c r="BV5" i="87"/>
  <c r="BU5" i="87"/>
  <c r="BT5" i="87"/>
  <c r="BS5" i="87"/>
  <c r="BR5" i="87"/>
  <c r="BQ5" i="87"/>
  <c r="BP5" i="87"/>
  <c r="BO5" i="87"/>
  <c r="BM5" i="87"/>
  <c r="BL5" i="87"/>
  <c r="BK5" i="87"/>
  <c r="BJ5" i="87"/>
  <c r="BG5" i="87"/>
  <c r="BA5" i="87"/>
  <c r="AZ5" i="87"/>
  <c r="AX5" i="87"/>
  <c r="AW5" i="87"/>
  <c r="AV5" i="87"/>
  <c r="AJ37" i="86"/>
  <c r="BJ5" i="86" s="1"/>
  <c r="AI37" i="86"/>
  <c r="BI5" i="86" s="1"/>
  <c r="AH37" i="86"/>
  <c r="AG37" i="86"/>
  <c r="AF37" i="86"/>
  <c r="BF5" i="86" s="1"/>
  <c r="AE37" i="86"/>
  <c r="AD37" i="86"/>
  <c r="AC37" i="86"/>
  <c r="AB37" i="86"/>
  <c r="AA37" i="86"/>
  <c r="Z37" i="86"/>
  <c r="AZ5" i="86" s="1"/>
  <c r="Y37" i="86"/>
  <c r="AY5" i="86" s="1"/>
  <c r="AJ35" i="86"/>
  <c r="AI35" i="86"/>
  <c r="AH35" i="86"/>
  <c r="AG35" i="86"/>
  <c r="AF35" i="86"/>
  <c r="BR5" i="86" s="1"/>
  <c r="AE35" i="86"/>
  <c r="AD35" i="86"/>
  <c r="AC35" i="86"/>
  <c r="AQ34" i="86"/>
  <c r="AQ33" i="86"/>
  <c r="AQ32" i="86"/>
  <c r="AQ31" i="86"/>
  <c r="AQ30" i="86"/>
  <c r="AQ29" i="86"/>
  <c r="AQ28" i="86"/>
  <c r="AQ27" i="86"/>
  <c r="AQ26" i="86"/>
  <c r="AQ25" i="86"/>
  <c r="AQ24" i="86"/>
  <c r="AQ23" i="86"/>
  <c r="AQ22" i="86"/>
  <c r="AQ21" i="86"/>
  <c r="AQ20" i="86"/>
  <c r="AQ19" i="86"/>
  <c r="AQ18" i="86"/>
  <c r="AQ17" i="86"/>
  <c r="AQ16" i="86"/>
  <c r="AQ15" i="86"/>
  <c r="AQ14" i="86"/>
  <c r="AQ13" i="86"/>
  <c r="AQ12" i="86"/>
  <c r="AQ11" i="86"/>
  <c r="BV5" i="86"/>
  <c r="BU5" i="86"/>
  <c r="BT5" i="86"/>
  <c r="BS5" i="86"/>
  <c r="BQ5" i="86"/>
  <c r="BP5" i="86"/>
  <c r="BO5" i="86"/>
  <c r="BH5" i="86"/>
  <c r="BG5" i="86"/>
  <c r="BE5" i="86"/>
  <c r="BD5" i="86"/>
  <c r="BC5" i="86"/>
  <c r="BB5" i="86"/>
  <c r="BA5" i="86"/>
  <c r="AX5" i="86"/>
  <c r="AW5" i="86"/>
  <c r="AV5" i="86"/>
  <c r="AJ37" i="85"/>
  <c r="AI37" i="85"/>
  <c r="AH37" i="85"/>
  <c r="AG37" i="85"/>
  <c r="BG5" i="85" s="1"/>
  <c r="AF37" i="85"/>
  <c r="BF5" i="85" s="1"/>
  <c r="AE37" i="85"/>
  <c r="AD37" i="85"/>
  <c r="BD5" i="85" s="1"/>
  <c r="AC37" i="85"/>
  <c r="BC5" i="85" s="1"/>
  <c r="AB37" i="85"/>
  <c r="BB5" i="85" s="1"/>
  <c r="AA37" i="85"/>
  <c r="BA5" i="85" s="1"/>
  <c r="Z37" i="85"/>
  <c r="BN5" i="85" s="1"/>
  <c r="Y37" i="85"/>
  <c r="AJ35" i="85"/>
  <c r="AI35" i="85"/>
  <c r="AH35" i="85"/>
  <c r="AG35" i="85"/>
  <c r="AF35" i="85"/>
  <c r="AE35" i="85"/>
  <c r="AD35" i="85"/>
  <c r="AC35" i="85"/>
  <c r="AQ34" i="85"/>
  <c r="AQ33" i="85"/>
  <c r="AQ32" i="85"/>
  <c r="AQ31" i="85"/>
  <c r="AQ30" i="85"/>
  <c r="AQ29" i="85"/>
  <c r="AQ28" i="85"/>
  <c r="AQ27" i="85"/>
  <c r="AQ26" i="85"/>
  <c r="AQ25" i="85"/>
  <c r="AQ24" i="85"/>
  <c r="AQ23" i="85"/>
  <c r="AQ22" i="85"/>
  <c r="AQ21" i="85"/>
  <c r="AQ20" i="85"/>
  <c r="AQ19" i="85"/>
  <c r="AQ18" i="85"/>
  <c r="AQ17" i="85"/>
  <c r="AQ16" i="85"/>
  <c r="AQ15" i="85"/>
  <c r="AQ14" i="85"/>
  <c r="AQ13" i="85"/>
  <c r="AQ12" i="85"/>
  <c r="AQ11" i="85"/>
  <c r="BV5" i="85"/>
  <c r="BU5" i="85"/>
  <c r="BT5" i="85"/>
  <c r="BS5" i="85"/>
  <c r="BR5" i="85"/>
  <c r="BQ5" i="85"/>
  <c r="BP5" i="85"/>
  <c r="BO5" i="85"/>
  <c r="BK5" i="85"/>
  <c r="BJ5" i="85"/>
  <c r="BI5" i="85"/>
  <c r="BH5" i="85"/>
  <c r="BE5" i="85"/>
  <c r="AY5" i="85"/>
  <c r="AX5" i="85"/>
  <c r="AW5" i="85"/>
  <c r="AV5" i="85"/>
  <c r="AJ37" i="84"/>
  <c r="BJ5" i="84" s="1"/>
  <c r="AI37" i="84"/>
  <c r="BI5" i="84" s="1"/>
  <c r="AH37" i="84"/>
  <c r="BH5" i="84" s="1"/>
  <c r="AG37" i="84"/>
  <c r="BG5" i="84" s="1"/>
  <c r="AF37" i="84"/>
  <c r="BF5" i="84" s="1"/>
  <c r="AE37" i="84"/>
  <c r="AD37" i="84"/>
  <c r="BD5" i="84" s="1"/>
  <c r="AC37" i="84"/>
  <c r="AB37" i="84"/>
  <c r="AA37" i="84"/>
  <c r="Z37" i="84"/>
  <c r="BN5" i="84" s="1"/>
  <c r="Y37" i="84"/>
  <c r="AJ35" i="84"/>
  <c r="AI35" i="84"/>
  <c r="AH35" i="84"/>
  <c r="AG35" i="84"/>
  <c r="AF35" i="84"/>
  <c r="BR5" i="84" s="1"/>
  <c r="AE35" i="84"/>
  <c r="AD35" i="84"/>
  <c r="BP5" i="84" s="1"/>
  <c r="AC35" i="84"/>
  <c r="AQ34" i="84"/>
  <c r="AQ33" i="84"/>
  <c r="AQ32" i="84"/>
  <c r="AQ31" i="84"/>
  <c r="AQ30" i="84"/>
  <c r="AQ29" i="84"/>
  <c r="AQ28" i="84"/>
  <c r="AQ27" i="84"/>
  <c r="AQ26" i="84"/>
  <c r="AQ25" i="84"/>
  <c r="AQ24" i="84"/>
  <c r="AQ23" i="84"/>
  <c r="AQ22" i="84"/>
  <c r="AQ21" i="84"/>
  <c r="AQ20" i="84"/>
  <c r="AQ19" i="84"/>
  <c r="AQ18" i="84"/>
  <c r="AQ17" i="84"/>
  <c r="AQ16" i="84"/>
  <c r="AQ15" i="84"/>
  <c r="AQ14" i="84"/>
  <c r="AQ13" i="84"/>
  <c r="AQ12" i="84"/>
  <c r="AQ11" i="84"/>
  <c r="BV5" i="84"/>
  <c r="BU5" i="84"/>
  <c r="BT5" i="84"/>
  <c r="BS5" i="84"/>
  <c r="BQ5" i="84"/>
  <c r="BO5" i="84"/>
  <c r="BL5" i="84"/>
  <c r="BK5" i="84"/>
  <c r="BE5" i="84"/>
  <c r="BC5" i="84"/>
  <c r="BB5" i="84"/>
  <c r="BA5" i="84"/>
  <c r="AZ5" i="84"/>
  <c r="AY5" i="84"/>
  <c r="AX5" i="84"/>
  <c r="AW5" i="84"/>
  <c r="AV5" i="84"/>
  <c r="AJ37" i="83"/>
  <c r="AI37" i="83"/>
  <c r="AH37" i="83"/>
  <c r="AG37" i="83"/>
  <c r="AF37" i="83"/>
  <c r="BF5" i="83" s="1"/>
  <c r="AE37" i="83"/>
  <c r="BE5" i="83" s="1"/>
  <c r="AD37" i="83"/>
  <c r="BD5" i="83" s="1"/>
  <c r="AC37" i="83"/>
  <c r="AB37" i="83"/>
  <c r="BB5" i="83" s="1"/>
  <c r="AA37" i="83"/>
  <c r="BA5" i="83" s="1"/>
  <c r="Z37" i="83"/>
  <c r="AZ5" i="83" s="1"/>
  <c r="Y37" i="83"/>
  <c r="AY5" i="83" s="1"/>
  <c r="AJ35" i="83"/>
  <c r="AI35" i="83"/>
  <c r="AH35" i="83"/>
  <c r="AG35" i="83"/>
  <c r="AF35" i="83"/>
  <c r="AE35" i="83"/>
  <c r="AD35" i="83"/>
  <c r="AC35" i="83"/>
  <c r="AQ34" i="83"/>
  <c r="AQ33" i="83"/>
  <c r="AQ32" i="83"/>
  <c r="AQ31" i="83"/>
  <c r="AQ30" i="83"/>
  <c r="AQ29" i="83"/>
  <c r="AQ28" i="83"/>
  <c r="AQ27" i="83"/>
  <c r="AQ26" i="83"/>
  <c r="AQ25" i="83"/>
  <c r="AQ24" i="83"/>
  <c r="AQ23" i="83"/>
  <c r="AQ22" i="83"/>
  <c r="AQ21" i="83"/>
  <c r="AQ20" i="83"/>
  <c r="AQ19" i="83"/>
  <c r="AQ18" i="83"/>
  <c r="AQ17" i="83"/>
  <c r="AQ16" i="83"/>
  <c r="AQ15" i="83"/>
  <c r="AQ14" i="83"/>
  <c r="AQ13" i="83"/>
  <c r="AQ12" i="83"/>
  <c r="AQ11" i="83"/>
  <c r="BV5" i="83"/>
  <c r="BU5" i="83"/>
  <c r="BT5" i="83"/>
  <c r="BS5" i="83"/>
  <c r="BR5" i="83"/>
  <c r="BQ5" i="83"/>
  <c r="BP5" i="83"/>
  <c r="BO5" i="83"/>
  <c r="BJ5" i="83"/>
  <c r="BI5" i="83"/>
  <c r="BH5" i="83"/>
  <c r="BG5" i="83"/>
  <c r="BC5" i="83"/>
  <c r="AX5" i="83"/>
  <c r="AW5" i="83"/>
  <c r="AV5" i="83"/>
  <c r="AJ37" i="82"/>
  <c r="AI37" i="82"/>
  <c r="BI5" i="82" s="1"/>
  <c r="AH37" i="82"/>
  <c r="BH5" i="82" s="1"/>
  <c r="AG37" i="82"/>
  <c r="BG5" i="82" s="1"/>
  <c r="AF37" i="82"/>
  <c r="BF5" i="82" s="1"/>
  <c r="AE37" i="82"/>
  <c r="BE5" i="82" s="1"/>
  <c r="AD37" i="82"/>
  <c r="AC37" i="82"/>
  <c r="AB37" i="82"/>
  <c r="BB5" i="82" s="1"/>
  <c r="AA37" i="82"/>
  <c r="Z37" i="82"/>
  <c r="Y37" i="82"/>
  <c r="BL5" i="82" s="1"/>
  <c r="AJ35" i="82"/>
  <c r="AI35" i="82"/>
  <c r="AH35" i="82"/>
  <c r="BT5" i="82" s="1"/>
  <c r="AG35" i="82"/>
  <c r="BS5" i="82" s="1"/>
  <c r="AF35" i="82"/>
  <c r="BR5" i="82" s="1"/>
  <c r="AE35" i="82"/>
  <c r="AD35" i="82"/>
  <c r="BP5" i="82" s="1"/>
  <c r="AC35" i="82"/>
  <c r="AQ34" i="82"/>
  <c r="AQ33" i="82"/>
  <c r="AQ32" i="82"/>
  <c r="AQ31" i="82"/>
  <c r="AQ30" i="82"/>
  <c r="AQ29" i="82"/>
  <c r="AQ28" i="82"/>
  <c r="AQ27" i="82"/>
  <c r="AQ26" i="82"/>
  <c r="AQ25" i="82"/>
  <c r="AQ24" i="82"/>
  <c r="AQ23" i="82"/>
  <c r="AQ22" i="82"/>
  <c r="AQ21" i="82"/>
  <c r="AQ20" i="82"/>
  <c r="AQ19" i="82"/>
  <c r="AQ18" i="82"/>
  <c r="AQ17" i="82"/>
  <c r="AQ16" i="82"/>
  <c r="AQ15" i="82"/>
  <c r="AQ14" i="82"/>
  <c r="AQ13" i="82"/>
  <c r="AQ12" i="82"/>
  <c r="AQ11" i="82"/>
  <c r="BV5" i="82"/>
  <c r="BU5" i="82"/>
  <c r="BQ5" i="82"/>
  <c r="BO5" i="82"/>
  <c r="BN5" i="82"/>
  <c r="BM5" i="82"/>
  <c r="BJ5" i="82"/>
  <c r="BD5" i="82"/>
  <c r="BC5" i="82"/>
  <c r="BA5" i="82"/>
  <c r="AZ5" i="82"/>
  <c r="AY5" i="82"/>
  <c r="AX5" i="82"/>
  <c r="AW5" i="82"/>
  <c r="AV5" i="82"/>
  <c r="AJ37" i="81"/>
  <c r="AI37" i="81"/>
  <c r="BI5" i="81" s="1"/>
  <c r="AH37" i="81"/>
  <c r="AG37" i="81"/>
  <c r="AF37" i="81"/>
  <c r="AE37" i="81"/>
  <c r="AD37" i="81"/>
  <c r="AC37" i="81"/>
  <c r="BC5" i="81" s="1"/>
  <c r="AB37" i="81"/>
  <c r="BB5" i="81" s="1"/>
  <c r="AA37" i="81"/>
  <c r="Z37" i="81"/>
  <c r="AZ5" i="81" s="1"/>
  <c r="Y37" i="81"/>
  <c r="AY5" i="81" s="1"/>
  <c r="AJ35" i="81"/>
  <c r="BV5" i="81" s="1"/>
  <c r="AI35" i="81"/>
  <c r="AH35" i="81"/>
  <c r="AG35" i="81"/>
  <c r="AF35" i="81"/>
  <c r="AE35" i="81"/>
  <c r="BQ5" i="81" s="1"/>
  <c r="AD35" i="81"/>
  <c r="AC35" i="81"/>
  <c r="AQ34" i="81"/>
  <c r="AQ33" i="81"/>
  <c r="AQ32" i="81"/>
  <c r="AQ31" i="81"/>
  <c r="AQ30" i="81"/>
  <c r="AQ29" i="81"/>
  <c r="AQ28" i="81"/>
  <c r="AQ27" i="81"/>
  <c r="AQ26" i="81"/>
  <c r="AQ25" i="81"/>
  <c r="AQ24" i="81"/>
  <c r="AQ23" i="81"/>
  <c r="AQ22" i="81"/>
  <c r="AQ21" i="81"/>
  <c r="AQ20" i="81"/>
  <c r="AQ19" i="81"/>
  <c r="AQ18" i="81"/>
  <c r="AQ17" i="81"/>
  <c r="AQ16" i="81"/>
  <c r="AQ15" i="81"/>
  <c r="AQ14" i="81"/>
  <c r="AQ13" i="81"/>
  <c r="AQ12" i="81"/>
  <c r="AQ11" i="81"/>
  <c r="BU5" i="81"/>
  <c r="BT5" i="81"/>
  <c r="BS5" i="81"/>
  <c r="BR5" i="81"/>
  <c r="BP5" i="81"/>
  <c r="BO5" i="81"/>
  <c r="BJ5" i="81"/>
  <c r="BH5" i="81"/>
  <c r="BG5" i="81"/>
  <c r="BF5" i="81"/>
  <c r="BE5" i="81"/>
  <c r="BD5" i="81"/>
  <c r="BA5" i="81"/>
  <c r="AX5" i="81"/>
  <c r="AW5" i="81"/>
  <c r="AV5" i="81"/>
  <c r="AJ37" i="80"/>
  <c r="BJ5" i="80" s="1"/>
  <c r="AI37" i="80"/>
  <c r="BI5" i="80" s="1"/>
  <c r="AH37" i="80"/>
  <c r="AG37" i="80"/>
  <c r="BG5" i="80" s="1"/>
  <c r="AF37" i="80"/>
  <c r="BF5" i="80" s="1"/>
  <c r="AE37" i="80"/>
  <c r="BE5" i="80" s="1"/>
  <c r="AD37" i="80"/>
  <c r="BD5" i="80" s="1"/>
  <c r="AC37" i="80"/>
  <c r="BC5" i="80" s="1"/>
  <c r="AB37" i="80"/>
  <c r="AA37" i="80"/>
  <c r="Z37" i="80"/>
  <c r="AZ5" i="80" s="1"/>
  <c r="Y37" i="80"/>
  <c r="AJ35" i="80"/>
  <c r="AI35" i="80"/>
  <c r="AH35" i="80"/>
  <c r="AG35" i="80"/>
  <c r="AF35" i="80"/>
  <c r="AE35" i="80"/>
  <c r="AD35" i="80"/>
  <c r="AC35" i="80"/>
  <c r="BO5" i="80" s="1"/>
  <c r="AQ34" i="80"/>
  <c r="AQ33" i="80"/>
  <c r="AQ32" i="80"/>
  <c r="AQ31" i="80"/>
  <c r="AQ30" i="80"/>
  <c r="AQ29" i="80"/>
  <c r="AQ28" i="80"/>
  <c r="AQ27" i="80"/>
  <c r="AQ26" i="80"/>
  <c r="AQ25" i="80"/>
  <c r="AQ24" i="80"/>
  <c r="AQ23" i="80"/>
  <c r="AQ22" i="80"/>
  <c r="AQ21" i="80"/>
  <c r="AQ20" i="80"/>
  <c r="AQ19" i="80"/>
  <c r="AQ18" i="80"/>
  <c r="AQ17" i="80"/>
  <c r="AQ16" i="80"/>
  <c r="AQ15" i="80"/>
  <c r="AQ14" i="80"/>
  <c r="AQ13" i="80"/>
  <c r="AQ12" i="80"/>
  <c r="AQ11" i="80"/>
  <c r="BV5" i="80"/>
  <c r="BU5" i="80"/>
  <c r="BT5" i="80"/>
  <c r="BS5" i="80"/>
  <c r="BR5" i="80"/>
  <c r="BQ5" i="80"/>
  <c r="BP5" i="80"/>
  <c r="BN5" i="80"/>
  <c r="BM5" i="80"/>
  <c r="BL5" i="80"/>
  <c r="BK5" i="80"/>
  <c r="BH5" i="80"/>
  <c r="BB5" i="80"/>
  <c r="BA5" i="80"/>
  <c r="AY5" i="80"/>
  <c r="AX5" i="80"/>
  <c r="AW5" i="80"/>
  <c r="AV5" i="80"/>
  <c r="AJ37" i="79"/>
  <c r="BJ5" i="79" s="1"/>
  <c r="AI37" i="79"/>
  <c r="AH37" i="79"/>
  <c r="AG37" i="79"/>
  <c r="BG5" i="79" s="1"/>
  <c r="AF37" i="79"/>
  <c r="AE37" i="79"/>
  <c r="AD37" i="79"/>
  <c r="AC37" i="79"/>
  <c r="AB37" i="79"/>
  <c r="AA37" i="79"/>
  <c r="BA5" i="79" s="1"/>
  <c r="Z37" i="79"/>
  <c r="AZ5" i="79" s="1"/>
  <c r="Y37" i="79"/>
  <c r="AJ35" i="79"/>
  <c r="BV5" i="79" s="1"/>
  <c r="AI35" i="79"/>
  <c r="AH35" i="79"/>
  <c r="BT5" i="79" s="1"/>
  <c r="AG35" i="79"/>
  <c r="AF35" i="79"/>
  <c r="BR5" i="79" s="1"/>
  <c r="AE35" i="79"/>
  <c r="AD35" i="79"/>
  <c r="AC35" i="79"/>
  <c r="AQ34" i="79"/>
  <c r="AQ33" i="79"/>
  <c r="AQ32" i="79"/>
  <c r="AQ31" i="79"/>
  <c r="AQ30" i="79"/>
  <c r="AQ29" i="79"/>
  <c r="AQ28" i="79"/>
  <c r="AQ27" i="79"/>
  <c r="AQ26" i="79"/>
  <c r="AQ25" i="79"/>
  <c r="AQ24" i="79"/>
  <c r="AQ23" i="79"/>
  <c r="AQ22" i="79"/>
  <c r="AQ21" i="79"/>
  <c r="AQ20" i="79"/>
  <c r="AQ19" i="79"/>
  <c r="AQ18" i="79"/>
  <c r="AQ17" i="79"/>
  <c r="AQ16" i="79"/>
  <c r="AQ15" i="79"/>
  <c r="AQ14" i="79"/>
  <c r="AQ13" i="79"/>
  <c r="AQ12" i="79"/>
  <c r="AQ11" i="79"/>
  <c r="BU5" i="79"/>
  <c r="BS5" i="79"/>
  <c r="BQ5" i="79"/>
  <c r="BP5" i="79"/>
  <c r="BO5" i="79"/>
  <c r="BK5" i="79"/>
  <c r="BI5" i="79"/>
  <c r="BH5" i="79"/>
  <c r="BF5" i="79"/>
  <c r="BE5" i="79"/>
  <c r="BD5" i="79"/>
  <c r="BC5" i="79"/>
  <c r="BB5" i="79"/>
  <c r="AY5" i="79"/>
  <c r="AX5" i="79"/>
  <c r="AW5" i="79"/>
  <c r="AV5" i="79"/>
  <c r="AJ37" i="78"/>
  <c r="AI37" i="78"/>
  <c r="AH37" i="78"/>
  <c r="BH5" i="78" s="1"/>
  <c r="AG37" i="78"/>
  <c r="BG5" i="78" s="1"/>
  <c r="AF37" i="78"/>
  <c r="AE37" i="78"/>
  <c r="BE5" i="78" s="1"/>
  <c r="AD37" i="78"/>
  <c r="BD5" i="78" s="1"/>
  <c r="AC37" i="78"/>
  <c r="BC5" i="78" s="1"/>
  <c r="AB37" i="78"/>
  <c r="BB5" i="78" s="1"/>
  <c r="AA37" i="78"/>
  <c r="BM5" i="78" s="1"/>
  <c r="Z37" i="78"/>
  <c r="Y37" i="78"/>
  <c r="AJ35" i="78"/>
  <c r="AI35" i="78"/>
  <c r="AH35" i="78"/>
  <c r="AG35" i="78"/>
  <c r="AF35" i="78"/>
  <c r="AE35" i="78"/>
  <c r="AD35" i="78"/>
  <c r="AC35" i="78"/>
  <c r="AQ34" i="78"/>
  <c r="AQ33" i="78"/>
  <c r="AQ32" i="78"/>
  <c r="AQ31" i="78"/>
  <c r="AQ30" i="78"/>
  <c r="AQ29" i="78"/>
  <c r="AQ28" i="78"/>
  <c r="AQ27" i="78"/>
  <c r="AQ26" i="78"/>
  <c r="AQ25" i="78"/>
  <c r="AQ24" i="78"/>
  <c r="AQ23" i="78"/>
  <c r="AQ22" i="78"/>
  <c r="AQ21" i="78"/>
  <c r="AQ20" i="78"/>
  <c r="AQ19" i="78"/>
  <c r="AQ18" i="78"/>
  <c r="AQ17" i="78"/>
  <c r="AQ16" i="78"/>
  <c r="AQ15" i="78"/>
  <c r="AQ14" i="78"/>
  <c r="AQ13" i="78"/>
  <c r="AQ12" i="78"/>
  <c r="AQ11" i="78"/>
  <c r="BV5" i="78"/>
  <c r="BU5" i="78"/>
  <c r="BT5" i="78"/>
  <c r="BS5" i="78"/>
  <c r="BR5" i="78"/>
  <c r="BQ5" i="78"/>
  <c r="BP5" i="78"/>
  <c r="BO5" i="78"/>
  <c r="BL5" i="78"/>
  <c r="BK5" i="78"/>
  <c r="BJ5" i="78"/>
  <c r="BI5" i="78"/>
  <c r="BF5" i="78"/>
  <c r="AZ5" i="78"/>
  <c r="AY5" i="78"/>
  <c r="AX5" i="78"/>
  <c r="AW5" i="78"/>
  <c r="AV5" i="78"/>
  <c r="K45" i="92" l="1"/>
  <c r="BL5" i="85"/>
  <c r="BN5" i="87"/>
  <c r="BN5" i="78"/>
  <c r="BK5" i="83"/>
  <c r="BM5" i="85"/>
  <c r="BK5" i="81"/>
  <c r="BM5" i="83"/>
  <c r="BL5" i="90"/>
  <c r="BK5" i="90"/>
  <c r="BA5" i="78"/>
  <c r="BL5" i="81"/>
  <c r="BN5" i="83"/>
  <c r="AZ5" i="85"/>
  <c r="BK5" i="88"/>
  <c r="BM5" i="90"/>
  <c r="BL5" i="83"/>
  <c r="BM5" i="81"/>
  <c r="BL5" i="88"/>
  <c r="BN5" i="90"/>
  <c r="BL5" i="79"/>
  <c r="BN5" i="81"/>
  <c r="BK5" i="86"/>
  <c r="BM5" i="88"/>
  <c r="BM5" i="79"/>
  <c r="BL5" i="86"/>
  <c r="BN5" i="88"/>
  <c r="BN5" i="79"/>
  <c r="BM5" i="86"/>
  <c r="BN5" i="86"/>
  <c r="BK5" i="82"/>
  <c r="BM5" i="84"/>
  <c r="BL5" i="91"/>
  <c r="AI4" i="58"/>
  <c r="AF4" i="59"/>
  <c r="AE7" i="57" l="1"/>
  <c r="AF7" i="57" l="1"/>
  <c r="E4" i="58"/>
  <c r="E5" i="58"/>
  <c r="AG7" i="57" l="1"/>
  <c r="AH7" i="57" s="1"/>
  <c r="AI7" i="57" s="1"/>
  <c r="E5" i="59"/>
  <c r="AE8" i="57" l="1"/>
  <c r="AF8" i="57" s="1"/>
  <c r="AG8" i="57" l="1"/>
  <c r="AH8" i="57" s="1"/>
  <c r="AI8" i="57" s="1"/>
  <c r="M5" i="59" l="1"/>
  <c r="W4" i="59"/>
  <c r="M4" i="59"/>
  <c r="E4" i="59"/>
  <c r="M5" i="58"/>
  <c r="Y4" i="58"/>
  <c r="M4" i="58"/>
</calcChain>
</file>

<file path=xl/sharedStrings.xml><?xml version="1.0" encoding="utf-8"?>
<sst xmlns="http://schemas.openxmlformats.org/spreadsheetml/2006/main" count="9088" uniqueCount="830">
  <si>
    <t>名  称</t>
    <rPh sb="0" eb="4">
      <t>メイショウ</t>
    </rPh>
    <phoneticPr fontId="7"/>
  </si>
  <si>
    <t>管理者名</t>
    <rPh sb="0" eb="4">
      <t>カンリシャメイ</t>
    </rPh>
    <phoneticPr fontId="7"/>
  </si>
  <si>
    <t>管理者名</t>
    <rPh sb="0" eb="4">
      <t>カンリシャメイ</t>
    </rPh>
    <phoneticPr fontId="11"/>
  </si>
  <si>
    <t>名　称</t>
    <rPh sb="0" eb="1">
      <t>メイ</t>
    </rPh>
    <rPh sb="2" eb="3">
      <t>ショウ</t>
    </rPh>
    <phoneticPr fontId="11"/>
  </si>
  <si>
    <t>所在地</t>
    <rPh sb="0" eb="3">
      <t>ショザイチ</t>
    </rPh>
    <phoneticPr fontId="11"/>
  </si>
  <si>
    <t>自</t>
    <rPh sb="0" eb="1">
      <t>ジ</t>
    </rPh>
    <phoneticPr fontId="11"/>
  </si>
  <si>
    <t>至</t>
    <rPh sb="0" eb="1">
      <t>イタ</t>
    </rPh>
    <phoneticPr fontId="11"/>
  </si>
  <si>
    <t>ﾄﾝﾈﾙの分類</t>
    <rPh sb="5" eb="7">
      <t>ブンルイ</t>
    </rPh>
    <phoneticPr fontId="11"/>
  </si>
  <si>
    <t>フリガナ</t>
    <phoneticPr fontId="7"/>
  </si>
  <si>
    <t>路線名</t>
    <phoneticPr fontId="11"/>
  </si>
  <si>
    <t>ｍ</t>
    <phoneticPr fontId="11"/>
  </si>
  <si>
    <t>L=</t>
    <phoneticPr fontId="11"/>
  </si>
  <si>
    <t>トンネル延長</t>
    <phoneticPr fontId="11"/>
  </si>
  <si>
    <t>方向転換所</t>
    <rPh sb="0" eb="2">
      <t>ホウコウ</t>
    </rPh>
    <rPh sb="2" eb="4">
      <t>テンカン</t>
    </rPh>
    <rPh sb="4" eb="5">
      <t>ショ</t>
    </rPh>
    <phoneticPr fontId="7"/>
  </si>
  <si>
    <t>トンネル工法</t>
    <rPh sb="4" eb="6">
      <t>コウホウ</t>
    </rPh>
    <phoneticPr fontId="7"/>
  </si>
  <si>
    <t>非常駐車帯</t>
    <rPh sb="0" eb="2">
      <t>ヒジョウ</t>
    </rPh>
    <rPh sb="2" eb="4">
      <t>チュウシャ</t>
    </rPh>
    <rPh sb="4" eb="5">
      <t>タイ</t>
    </rPh>
    <phoneticPr fontId="7"/>
  </si>
  <si>
    <t>その他</t>
    <rPh sb="2" eb="3">
      <t>タ</t>
    </rPh>
    <phoneticPr fontId="11"/>
  </si>
  <si>
    <t>終点側ｸﾛｿｲﾄﾞ</t>
    <rPh sb="0" eb="2">
      <t>シュウテン</t>
    </rPh>
    <rPh sb="2" eb="3">
      <t>ガワ</t>
    </rPh>
    <phoneticPr fontId="7"/>
  </si>
  <si>
    <t>曲線半径</t>
    <rPh sb="0" eb="2">
      <t>キョクセン</t>
    </rPh>
    <rPh sb="2" eb="4">
      <t>ハンケイ</t>
    </rPh>
    <phoneticPr fontId="7"/>
  </si>
  <si>
    <t>起点側ｸﾛｿｲﾄﾞ</t>
    <rPh sb="0" eb="2">
      <t>キテン</t>
    </rPh>
    <rPh sb="2" eb="3">
      <t>ガワ</t>
    </rPh>
    <phoneticPr fontId="7"/>
  </si>
  <si>
    <t>区間長</t>
    <rPh sb="0" eb="3">
      <t>クカンチョウ</t>
    </rPh>
    <phoneticPr fontId="7"/>
  </si>
  <si>
    <t>曲線区間</t>
    <rPh sb="0" eb="2">
      <t>キョクセン</t>
    </rPh>
    <rPh sb="2" eb="4">
      <t>クカン</t>
    </rPh>
    <phoneticPr fontId="7"/>
  </si>
  <si>
    <t>更新年次</t>
    <rPh sb="0" eb="2">
      <t>コウシン</t>
    </rPh>
    <rPh sb="2" eb="4">
      <t>ネンジ</t>
    </rPh>
    <phoneticPr fontId="7"/>
  </si>
  <si>
    <t>管理者名</t>
    <rPh sb="0" eb="2">
      <t>カンリ</t>
    </rPh>
    <rPh sb="2" eb="3">
      <t>シャ</t>
    </rPh>
    <rPh sb="3" eb="4">
      <t>メイ</t>
    </rPh>
    <phoneticPr fontId="7"/>
  </si>
  <si>
    <t>寸　法</t>
    <rPh sb="0" eb="1">
      <t>スン</t>
    </rPh>
    <rPh sb="2" eb="3">
      <t>ホウ</t>
    </rPh>
    <phoneticPr fontId="7"/>
  </si>
  <si>
    <t>種　類</t>
    <rPh sb="0" eb="1">
      <t>タネ</t>
    </rPh>
    <rPh sb="2" eb="3">
      <t>タグイ</t>
    </rPh>
    <phoneticPr fontId="7"/>
  </si>
  <si>
    <t>占用物件</t>
    <rPh sb="0" eb="2">
      <t>センヨウ</t>
    </rPh>
    <rPh sb="2" eb="4">
      <t>ブッケン</t>
    </rPh>
    <phoneticPr fontId="7"/>
  </si>
  <si>
    <t>直線区間長</t>
    <rPh sb="0" eb="2">
      <t>チョクセン</t>
    </rPh>
    <rPh sb="2" eb="4">
      <t>クカン</t>
    </rPh>
    <rPh sb="4" eb="5">
      <t>チョウ</t>
    </rPh>
    <phoneticPr fontId="7"/>
  </si>
  <si>
    <t>線　形</t>
    <rPh sb="0" eb="1">
      <t>セン</t>
    </rPh>
    <rPh sb="2" eb="3">
      <t>カタチ</t>
    </rPh>
    <phoneticPr fontId="7"/>
  </si>
  <si>
    <t>水噴霧設備</t>
    <rPh sb="0" eb="1">
      <t>ミズ</t>
    </rPh>
    <rPh sb="1" eb="3">
      <t>フンム</t>
    </rPh>
    <rPh sb="3" eb="5">
      <t>セツビ</t>
    </rPh>
    <phoneticPr fontId="7"/>
  </si>
  <si>
    <t>cm</t>
    <phoneticPr fontId="7" type="Hiragana"/>
  </si>
  <si>
    <t>インバート</t>
    <phoneticPr fontId="7"/>
  </si>
  <si>
    <t>縦断勾配</t>
    <rPh sb="0" eb="2">
      <t>ジュウダン</t>
    </rPh>
    <rPh sb="2" eb="4">
      <t>コウバイ</t>
    </rPh>
    <phoneticPr fontId="7"/>
  </si>
  <si>
    <t>無線通信補助設備</t>
    <rPh sb="0" eb="2">
      <t>ムセン</t>
    </rPh>
    <rPh sb="2" eb="4">
      <t>ツウシン</t>
    </rPh>
    <rPh sb="4" eb="6">
      <t>ホジョ</t>
    </rPh>
    <rPh sb="6" eb="8">
      <t>セツビ</t>
    </rPh>
    <phoneticPr fontId="7"/>
  </si>
  <si>
    <t>側　壁</t>
    <rPh sb="0" eb="1">
      <t>ガワ</t>
    </rPh>
    <rPh sb="2" eb="3">
      <t>カベ</t>
    </rPh>
    <phoneticPr fontId="7"/>
  </si>
  <si>
    <t>m</t>
  </si>
  <si>
    <t>有効高</t>
    <rPh sb="0" eb="1">
      <t>ユウ</t>
    </rPh>
    <rPh sb="1" eb="2">
      <t>コウ</t>
    </rPh>
    <rPh sb="2" eb="3">
      <t>タカ</t>
    </rPh>
    <phoneticPr fontId="7"/>
  </si>
  <si>
    <t>その他の設備</t>
    <rPh sb="2" eb="3">
      <t>タ</t>
    </rPh>
    <rPh sb="4" eb="5">
      <t>セツ</t>
    </rPh>
    <rPh sb="5" eb="6">
      <t>ビ</t>
    </rPh>
    <phoneticPr fontId="7"/>
  </si>
  <si>
    <t>アーチ</t>
    <phoneticPr fontId="7"/>
  </si>
  <si>
    <t>半径</t>
    <rPh sb="0" eb="2">
      <t>ハンケイ</t>
    </rPh>
    <phoneticPr fontId="7"/>
  </si>
  <si>
    <t>中央高</t>
    <rPh sb="0" eb="1">
      <t>ナカ</t>
    </rPh>
    <rPh sb="1" eb="2">
      <t>ヒサシ</t>
    </rPh>
    <rPh sb="2" eb="3">
      <t>ダカ</t>
    </rPh>
    <phoneticPr fontId="7"/>
  </si>
  <si>
    <t>排煙設備</t>
    <rPh sb="0" eb="2">
      <t>ハイエン</t>
    </rPh>
    <rPh sb="2" eb="4">
      <t>セツビ</t>
    </rPh>
    <phoneticPr fontId="12"/>
  </si>
  <si>
    <t>建築限界高</t>
    <rPh sb="0" eb="2">
      <t>ケンチク</t>
    </rPh>
    <rPh sb="2" eb="4">
      <t>ゲンカイ</t>
    </rPh>
    <rPh sb="4" eb="5">
      <t>タカ</t>
    </rPh>
    <phoneticPr fontId="7"/>
  </si>
  <si>
    <t>高さ</t>
    <rPh sb="0" eb="1">
      <t>タカ</t>
    </rPh>
    <phoneticPr fontId="7"/>
  </si>
  <si>
    <t>避難通路</t>
    <rPh sb="0" eb="2">
      <t>ヒナン</t>
    </rPh>
    <rPh sb="2" eb="4">
      <t>ツウロ</t>
    </rPh>
    <phoneticPr fontId="7"/>
  </si>
  <si>
    <t>吸音板</t>
    <rPh sb="0" eb="3">
      <t>キュウオンバン</t>
    </rPh>
    <phoneticPr fontId="7"/>
  </si>
  <si>
    <t>歩道等幅</t>
    <rPh sb="0" eb="1">
      <t>ホ</t>
    </rPh>
    <rPh sb="1" eb="2">
      <t>ミチ</t>
    </rPh>
    <rPh sb="2" eb="3">
      <t>トウ</t>
    </rPh>
    <rPh sb="3" eb="4">
      <t>ハバ</t>
    </rPh>
    <phoneticPr fontId="7"/>
  </si>
  <si>
    <t>避難情報提供設備</t>
    <rPh sb="0" eb="4">
      <t>ヒナンジョウホウ</t>
    </rPh>
    <rPh sb="4" eb="6">
      <t>テイキョウ</t>
    </rPh>
    <rPh sb="6" eb="8">
      <t>セツビ</t>
    </rPh>
    <phoneticPr fontId="7"/>
  </si>
  <si>
    <t>警報表示板</t>
    <rPh sb="0" eb="2">
      <t>ケイホウ</t>
    </rPh>
    <rPh sb="2" eb="5">
      <t>ヒョウジバン</t>
    </rPh>
    <phoneticPr fontId="7"/>
  </si>
  <si>
    <t>避難誘導設備</t>
    <rPh sb="0" eb="2">
      <t>ヒナン</t>
    </rPh>
    <rPh sb="2" eb="4">
      <t>ユウドウ</t>
    </rPh>
    <rPh sb="4" eb="5">
      <t>セツ</t>
    </rPh>
    <rPh sb="5" eb="6">
      <t>ビ</t>
    </rPh>
    <phoneticPr fontId="7"/>
  </si>
  <si>
    <t>標識</t>
    <rPh sb="0" eb="2">
      <t>ヒョウシキ</t>
    </rPh>
    <phoneticPr fontId="7"/>
  </si>
  <si>
    <t>竣工巻厚</t>
    <rPh sb="0" eb="2">
      <t>シュンコウ</t>
    </rPh>
    <rPh sb="2" eb="3">
      <t>マ</t>
    </rPh>
    <rPh sb="3" eb="4">
      <t>アツ</t>
    </rPh>
    <phoneticPr fontId="7"/>
  </si>
  <si>
    <t>車 道 幅</t>
    <rPh sb="0" eb="1">
      <t>クルマ</t>
    </rPh>
    <rPh sb="2" eb="3">
      <t>ミチ</t>
    </rPh>
    <rPh sb="4" eb="5">
      <t>ハバ</t>
    </rPh>
    <phoneticPr fontId="7"/>
  </si>
  <si>
    <t>幅　員</t>
    <rPh sb="0" eb="1">
      <t>ハバ</t>
    </rPh>
    <rPh sb="2" eb="3">
      <t>イン</t>
    </rPh>
    <phoneticPr fontId="7"/>
  </si>
  <si>
    <t>換気</t>
    <rPh sb="0" eb="2">
      <t>カンキ</t>
    </rPh>
    <phoneticPr fontId="7"/>
  </si>
  <si>
    <t>延長</t>
    <rPh sb="0" eb="2">
      <t>エンチョウ</t>
    </rPh>
    <phoneticPr fontId="7"/>
  </si>
  <si>
    <t>道 路 幅</t>
    <rPh sb="0" eb="1">
      <t>ミチ</t>
    </rPh>
    <rPh sb="2" eb="3">
      <t>ミチ</t>
    </rPh>
    <rPh sb="4" eb="5">
      <t>ハバ</t>
    </rPh>
    <phoneticPr fontId="7"/>
  </si>
  <si>
    <t>消 火 器</t>
    <rPh sb="0" eb="1">
      <t>ケ</t>
    </rPh>
    <rPh sb="2" eb="3">
      <t>ヒ</t>
    </rPh>
    <rPh sb="4" eb="5">
      <t>ウツワ</t>
    </rPh>
    <phoneticPr fontId="7"/>
  </si>
  <si>
    <t>消火設備</t>
    <rPh sb="0" eb="2">
      <t>ショウカ</t>
    </rPh>
    <rPh sb="2" eb="4">
      <t>セツビ</t>
    </rPh>
    <phoneticPr fontId="7"/>
  </si>
  <si>
    <t>照明</t>
    <rPh sb="0" eb="2">
      <t>ショウメイ</t>
    </rPh>
    <phoneticPr fontId="7"/>
  </si>
  <si>
    <t>道路附属物等</t>
    <rPh sb="0" eb="2">
      <t>ドウロ</t>
    </rPh>
    <rPh sb="2" eb="4">
      <t>フゾク</t>
    </rPh>
    <rPh sb="4" eb="5">
      <t>ブツ</t>
    </rPh>
    <rPh sb="5" eb="6">
      <t>トウ</t>
    </rPh>
    <phoneticPr fontId="7"/>
  </si>
  <si>
    <t>形式</t>
    <rPh sb="0" eb="2">
      <t>ケイシキ</t>
    </rPh>
    <phoneticPr fontId="7"/>
  </si>
  <si>
    <t>終点</t>
    <rPh sb="0" eb="2">
      <t>シュウテン</t>
    </rPh>
    <phoneticPr fontId="7"/>
  </si>
  <si>
    <t>台/日</t>
  </si>
  <si>
    <t>交 通 量</t>
    <rPh sb="0" eb="1">
      <t>コウ</t>
    </rPh>
    <rPh sb="2" eb="3">
      <t>ツウ</t>
    </rPh>
    <rPh sb="4" eb="5">
      <t>リョウ</t>
    </rPh>
    <phoneticPr fontId="7"/>
  </si>
  <si>
    <t>個数</t>
    <rPh sb="0" eb="2">
      <t>コスウ</t>
    </rPh>
    <phoneticPr fontId="7"/>
  </si>
  <si>
    <t>種別・方式</t>
    <rPh sb="0" eb="2">
      <t>シュベツ</t>
    </rPh>
    <rPh sb="3" eb="5">
      <t>ホウシキ</t>
    </rPh>
    <phoneticPr fontId="7"/>
  </si>
  <si>
    <t>施設</t>
    <rPh sb="0" eb="2">
      <t>シセツ</t>
    </rPh>
    <phoneticPr fontId="7"/>
  </si>
  <si>
    <t>内空断面積</t>
    <rPh sb="0" eb="1">
      <t>ナイ</t>
    </rPh>
    <rPh sb="1" eb="2">
      <t>クウ</t>
    </rPh>
    <rPh sb="2" eb="5">
      <t>ダンメンセキ</t>
    </rPh>
    <phoneticPr fontId="7"/>
  </si>
  <si>
    <t>起点</t>
    <rPh sb="0" eb="2">
      <t>キテン</t>
    </rPh>
    <phoneticPr fontId="7"/>
  </si>
  <si>
    <t>坑門</t>
    <rPh sb="0" eb="2">
      <t>コウモン</t>
    </rPh>
    <phoneticPr fontId="7"/>
  </si>
  <si>
    <t>土かぶり</t>
    <rPh sb="0" eb="1">
      <t>ツチ</t>
    </rPh>
    <phoneticPr fontId="7"/>
  </si>
  <si>
    <t>非常警報設備</t>
    <rPh sb="0" eb="2">
      <t>ヒジョウ</t>
    </rPh>
    <rPh sb="2" eb="4">
      <t>ケイホウ</t>
    </rPh>
    <rPh sb="4" eb="6">
      <t>セツビ</t>
    </rPh>
    <phoneticPr fontId="7"/>
  </si>
  <si>
    <t>警報設備</t>
    <rPh sb="0" eb="2">
      <t>ケイホウ</t>
    </rPh>
    <rPh sb="2" eb="4">
      <t>セツビ</t>
    </rPh>
    <phoneticPr fontId="7"/>
  </si>
  <si>
    <t>種　別</t>
    <rPh sb="0" eb="1">
      <t>タネ</t>
    </rPh>
    <rPh sb="2" eb="3">
      <t>ベツ</t>
    </rPh>
    <phoneticPr fontId="7"/>
  </si>
  <si>
    <t>排水</t>
    <rPh sb="0" eb="2">
      <t>ハイスイ</t>
    </rPh>
    <phoneticPr fontId="7"/>
  </si>
  <si>
    <t>天井板種類</t>
    <rPh sb="0" eb="2">
      <t>テンジョウ</t>
    </rPh>
    <rPh sb="2" eb="3">
      <t>バン</t>
    </rPh>
    <rPh sb="3" eb="5">
      <t>シュルイ</t>
    </rPh>
    <phoneticPr fontId="7"/>
  </si>
  <si>
    <t>一般有料区分</t>
    <rPh sb="0" eb="2">
      <t>イッパン</t>
    </rPh>
    <rPh sb="2" eb="4">
      <t>ユウリョウ</t>
    </rPh>
    <rPh sb="4" eb="6">
      <t>クブン</t>
    </rPh>
    <phoneticPr fontId="7"/>
  </si>
  <si>
    <t>自動通報設備</t>
    <rPh sb="0" eb="2">
      <t>ジドウ</t>
    </rPh>
    <rPh sb="2" eb="4">
      <t>ツウホウ</t>
    </rPh>
    <rPh sb="4" eb="6">
      <t>セツビ</t>
    </rPh>
    <phoneticPr fontId="7"/>
  </si>
  <si>
    <t>内装種類</t>
    <rPh sb="0" eb="2">
      <t>ナイソウ</t>
    </rPh>
    <rPh sb="2" eb="4">
      <t>シュルイ</t>
    </rPh>
    <phoneticPr fontId="7"/>
  </si>
  <si>
    <t>経度</t>
    <rPh sb="0" eb="2">
      <t>けいど</t>
    </rPh>
    <phoneticPr fontId="7" type="Hiragana"/>
  </si>
  <si>
    <t>操作型通報設備</t>
    <rPh sb="0" eb="2">
      <t>ソウサ</t>
    </rPh>
    <rPh sb="2" eb="3">
      <t>ガタ</t>
    </rPh>
    <rPh sb="3" eb="5">
      <t>ツウホウ</t>
    </rPh>
    <rPh sb="5" eb="7">
      <t>セツビ</t>
    </rPh>
    <phoneticPr fontId="7"/>
  </si>
  <si>
    <t>面　積</t>
    <rPh sb="0" eb="1">
      <t>メン</t>
    </rPh>
    <rPh sb="2" eb="3">
      <t>セキ</t>
    </rPh>
    <phoneticPr fontId="7"/>
  </si>
  <si>
    <t>緯度</t>
    <rPh sb="0" eb="2">
      <t>いど</t>
    </rPh>
    <phoneticPr fontId="7" type="Hiragana"/>
  </si>
  <si>
    <t>通報設備</t>
    <rPh sb="0" eb="2">
      <t>ツウホウ</t>
    </rPh>
    <rPh sb="2" eb="4">
      <t>セツビ</t>
    </rPh>
    <phoneticPr fontId="7"/>
  </si>
  <si>
    <t>厚　さ</t>
    <rPh sb="0" eb="1">
      <t>アツ</t>
    </rPh>
    <phoneticPr fontId="7"/>
  </si>
  <si>
    <t>供用年月日</t>
    <rPh sb="0" eb="2">
      <t>キョウヨウ</t>
    </rPh>
    <rPh sb="2" eb="5">
      <t>ネンガッピ</t>
    </rPh>
    <phoneticPr fontId="11"/>
  </si>
  <si>
    <t>更新年度</t>
    <rPh sb="0" eb="2">
      <t>こうしん</t>
    </rPh>
    <rPh sb="2" eb="4">
      <t>ねんど</t>
    </rPh>
    <phoneticPr fontId="7" type="Hiragana"/>
  </si>
  <si>
    <t>型式</t>
    <rPh sb="0" eb="2">
      <t>ケイシキ</t>
    </rPh>
    <phoneticPr fontId="7"/>
  </si>
  <si>
    <t>施設の内訳</t>
    <rPh sb="0" eb="2">
      <t>シセツ</t>
    </rPh>
    <rPh sb="3" eb="5">
      <t>ウチワケ</t>
    </rPh>
    <phoneticPr fontId="7"/>
  </si>
  <si>
    <t>トンネル非常用施設</t>
    <rPh sb="4" eb="7">
      <t>ヒジョウヨウ</t>
    </rPh>
    <rPh sb="7" eb="9">
      <t>シセツ</t>
    </rPh>
    <phoneticPr fontId="7"/>
  </si>
  <si>
    <t>舗装</t>
    <rPh sb="0" eb="2">
      <t>ホソウ</t>
    </rPh>
    <phoneticPr fontId="7"/>
  </si>
  <si>
    <t>完成年月日</t>
    <rPh sb="0" eb="2">
      <t>カンセイ</t>
    </rPh>
    <rPh sb="2" eb="5">
      <t>ネンガッピ</t>
    </rPh>
    <phoneticPr fontId="11"/>
  </si>
  <si>
    <t>作成年月日</t>
    <rPh sb="0" eb="2">
      <t>サクセイ</t>
    </rPh>
    <rPh sb="2" eb="5">
      <t>ネンガッピ</t>
    </rPh>
    <phoneticPr fontId="11"/>
  </si>
  <si>
    <t>作成者</t>
    <rPh sb="0" eb="3">
      <t>サクセイシャ</t>
    </rPh>
    <phoneticPr fontId="11"/>
  </si>
  <si>
    <t>代替路の有無</t>
  </si>
  <si>
    <t>緊急輸送道路</t>
  </si>
  <si>
    <t>(m)</t>
    <phoneticPr fontId="7"/>
  </si>
  <si>
    <t>(m)</t>
    <phoneticPr fontId="7"/>
  </si>
  <si>
    <t>(m)</t>
    <phoneticPr fontId="7"/>
  </si>
  <si>
    <t>特記事項</t>
    <rPh sb="0" eb="2">
      <t>トッキ</t>
    </rPh>
    <rPh sb="2" eb="4">
      <t>ジコウ</t>
    </rPh>
    <phoneticPr fontId="11"/>
  </si>
  <si>
    <t>風向
風速計</t>
    <rPh sb="0" eb="2">
      <t>フウコウ</t>
    </rPh>
    <rPh sb="3" eb="5">
      <t>フウソク</t>
    </rPh>
    <rPh sb="5" eb="6">
      <t>ケイ</t>
    </rPh>
    <phoneticPr fontId="11"/>
  </si>
  <si>
    <t>CO計</t>
    <rPh sb="2" eb="3">
      <t>ケイ</t>
    </rPh>
    <phoneticPr fontId="11"/>
  </si>
  <si>
    <t>VI計</t>
    <rPh sb="2" eb="3">
      <t>ケイ</t>
    </rPh>
    <phoneticPr fontId="11"/>
  </si>
  <si>
    <t>JF</t>
    <phoneticPr fontId="11"/>
  </si>
  <si>
    <t>入口出口照明</t>
    <rPh sb="0" eb="1">
      <t>イ</t>
    </rPh>
    <rPh sb="1" eb="2">
      <t>グチ</t>
    </rPh>
    <rPh sb="2" eb="3">
      <t>デ</t>
    </rPh>
    <rPh sb="3" eb="4">
      <t>グチ</t>
    </rPh>
    <rPh sb="4" eb="6">
      <t>ショウメイ</t>
    </rPh>
    <phoneticPr fontId="11"/>
  </si>
  <si>
    <t>基本照明</t>
    <rPh sb="0" eb="2">
      <t>キホン</t>
    </rPh>
    <rPh sb="2" eb="4">
      <t>ショウメイ</t>
    </rPh>
    <phoneticPr fontId="11"/>
  </si>
  <si>
    <t>天井板</t>
    <rPh sb="0" eb="2">
      <t>テンジョウ</t>
    </rPh>
    <rPh sb="2" eb="3">
      <t>イタ</t>
    </rPh>
    <phoneticPr fontId="11"/>
  </si>
  <si>
    <t>内装板</t>
    <rPh sb="0" eb="3">
      <t>ナイソウバン</t>
    </rPh>
    <phoneticPr fontId="11"/>
  </si>
  <si>
    <t>特記事項</t>
    <rPh sb="0" eb="2">
      <t>トッキ</t>
    </rPh>
    <rPh sb="2" eb="4">
      <t>ジコウ</t>
    </rPh>
    <phoneticPr fontId="7"/>
  </si>
  <si>
    <t>終点側</t>
    <rPh sb="0" eb="2">
      <t>シュウテン</t>
    </rPh>
    <rPh sb="2" eb="3">
      <t>ガワ</t>
    </rPh>
    <phoneticPr fontId="7"/>
  </si>
  <si>
    <t>起点側</t>
    <rPh sb="0" eb="2">
      <t>キテン</t>
    </rPh>
    <rPh sb="2" eb="3">
      <t>ガワ</t>
    </rPh>
    <phoneticPr fontId="7"/>
  </si>
  <si>
    <t>その他附属物等</t>
    <rPh sb="2" eb="3">
      <t>タ</t>
    </rPh>
    <rPh sb="3" eb="6">
      <t>フゾクブツ</t>
    </rPh>
    <rPh sb="6" eb="7">
      <t>トウ</t>
    </rPh>
    <phoneticPr fontId="11"/>
  </si>
  <si>
    <t>換気施設</t>
    <rPh sb="0" eb="2">
      <t>カンキ</t>
    </rPh>
    <rPh sb="2" eb="4">
      <t>シセツ</t>
    </rPh>
    <phoneticPr fontId="7"/>
  </si>
  <si>
    <t>非常用施設</t>
    <rPh sb="0" eb="3">
      <t>ヒジョウヨウ</t>
    </rPh>
    <rPh sb="3" eb="5">
      <t>シセツ</t>
    </rPh>
    <phoneticPr fontId="7"/>
  </si>
  <si>
    <t>照明施設</t>
    <rPh sb="0" eb="2">
      <t>ショウメイ</t>
    </rPh>
    <rPh sb="2" eb="4">
      <t>シセツ</t>
    </rPh>
    <phoneticPr fontId="7"/>
  </si>
  <si>
    <t>トンネル本体工</t>
    <rPh sb="4" eb="7">
      <t>ホンタイコウ</t>
    </rPh>
    <phoneticPr fontId="7"/>
  </si>
  <si>
    <t>追加距離</t>
    <rPh sb="0" eb="1">
      <t>ツイカ</t>
    </rPh>
    <rPh sb="1" eb="3">
      <t>キョリ</t>
    </rPh>
    <phoneticPr fontId="7"/>
  </si>
  <si>
    <t>ｽﾊﾟﾝ長</t>
    <rPh sb="4" eb="5">
      <t>チョウ</t>
    </rPh>
    <phoneticPr fontId="7"/>
  </si>
  <si>
    <t>覆工
ｽﾊﾟﾝ
番号</t>
    <rPh sb="0" eb="2">
      <t>フッコウ</t>
    </rPh>
    <rPh sb="8" eb="10">
      <t>バンゴウ</t>
    </rPh>
    <phoneticPr fontId="7"/>
  </si>
  <si>
    <t>路線名</t>
    <phoneticPr fontId="11"/>
  </si>
  <si>
    <t>フリガナ</t>
    <phoneticPr fontId="7"/>
  </si>
  <si>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1"/>
  </si>
  <si>
    <t>作成年月日</t>
    <rPh sb="0" eb="2">
      <t>サクセイ</t>
    </rPh>
    <rPh sb="2" eb="5">
      <t>ネンガッピ</t>
    </rPh>
    <phoneticPr fontId="7"/>
  </si>
  <si>
    <t>通話型通報設備</t>
    <rPh sb="0" eb="2">
      <t>ツウワ</t>
    </rPh>
    <rPh sb="2" eb="3">
      <t>ガタ</t>
    </rPh>
    <rPh sb="3" eb="5">
      <t>ツウホウ</t>
    </rPh>
    <rPh sb="5" eb="7">
      <t>セツビ</t>
    </rPh>
    <phoneticPr fontId="7"/>
  </si>
  <si>
    <t>消火栓設備</t>
    <rPh sb="0" eb="1">
      <t>ケ</t>
    </rPh>
    <rPh sb="1" eb="2">
      <t>ヒ</t>
    </rPh>
    <rPh sb="2" eb="3">
      <t>セン</t>
    </rPh>
    <rPh sb="3" eb="5">
      <t>セツビ</t>
    </rPh>
    <phoneticPr fontId="7"/>
  </si>
  <si>
    <t>誘導表示設備</t>
    <rPh sb="0" eb="2">
      <t>ユウドウ</t>
    </rPh>
    <rPh sb="2" eb="4">
      <t>ヒョウジ</t>
    </rPh>
    <rPh sb="4" eb="6">
      <t>セツビ</t>
    </rPh>
    <phoneticPr fontId="7"/>
  </si>
  <si>
    <t>給水栓設備</t>
    <rPh sb="0" eb="1">
      <t>キュウ</t>
    </rPh>
    <rPh sb="1" eb="2">
      <t>ミズ</t>
    </rPh>
    <rPh sb="2" eb="3">
      <t>セン</t>
    </rPh>
    <rPh sb="3" eb="5">
      <t>セツビ</t>
    </rPh>
    <phoneticPr fontId="7"/>
  </si>
  <si>
    <t>監視設備</t>
    <rPh sb="0" eb="2">
      <t>カンシ</t>
    </rPh>
    <rPh sb="2" eb="4">
      <t>セツビ</t>
    </rPh>
    <phoneticPr fontId="7"/>
  </si>
  <si>
    <t>予備発電設備</t>
    <rPh sb="0" eb="2">
      <t>ヨビ</t>
    </rPh>
    <rPh sb="2" eb="4">
      <t>ハツデン</t>
    </rPh>
    <rPh sb="4" eb="6">
      <t>セツビ</t>
    </rPh>
    <phoneticPr fontId="12"/>
  </si>
  <si>
    <t>非常用施設
関連設備</t>
    <rPh sb="0" eb="3">
      <t>ヒジョウヨウ</t>
    </rPh>
    <rPh sb="3" eb="5">
      <t>シセツ</t>
    </rPh>
    <rPh sb="6" eb="8">
      <t>カンレン</t>
    </rPh>
    <rPh sb="8" eb="10">
      <t>セツビ</t>
    </rPh>
    <phoneticPr fontId="11"/>
  </si>
  <si>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7"/>
  </si>
  <si>
    <t>■トンネル台帳  トンネル諸元、非常用施設諸元　【様式A-1】</t>
    <rPh sb="5" eb="7">
      <t>ダイチョウ</t>
    </rPh>
    <rPh sb="25" eb="27">
      <t>ヨウシキ</t>
    </rPh>
    <phoneticPr fontId="7"/>
  </si>
  <si>
    <t>■トンネル台帳 　トンネル情報一覧表　【様式A-2】</t>
    <rPh sb="5" eb="7">
      <t>ダイチョウ</t>
    </rPh>
    <rPh sb="13" eb="15">
      <t>ジョウホウ</t>
    </rPh>
    <rPh sb="15" eb="17">
      <t>イチラン</t>
    </rPh>
    <rPh sb="17" eb="18">
      <t>ヒョウ</t>
    </rPh>
    <rPh sb="20" eb="22">
      <t>ヨウシキ</t>
    </rPh>
    <phoneticPr fontId="7"/>
  </si>
  <si>
    <t>陸上トンネル（掘進工法）</t>
    <rPh sb="0" eb="2">
      <t>リクジョウ</t>
    </rPh>
    <rPh sb="7" eb="9">
      <t>クッシン</t>
    </rPh>
    <rPh sb="9" eb="11">
      <t>コウホウ</t>
    </rPh>
    <phoneticPr fontId="12"/>
  </si>
  <si>
    <t>矢板工法</t>
    <rPh sb="0" eb="2">
      <t>ヤイタ</t>
    </rPh>
    <rPh sb="2" eb="4">
      <t>コウホウ</t>
    </rPh>
    <phoneticPr fontId="12"/>
  </si>
  <si>
    <t>※　行が不足する場合は、適時、表の行を増やすこと。</t>
    <rPh sb="2" eb="3">
      <t>ギョウ</t>
    </rPh>
    <rPh sb="4" eb="6">
      <t>フソク</t>
    </rPh>
    <rPh sb="8" eb="10">
      <t>バアイ</t>
    </rPh>
    <phoneticPr fontId="12"/>
  </si>
  <si>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</si>
  <si>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</si>
  <si>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</si>
  <si>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</si>
  <si>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</si>
  <si>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</si>
  <si>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</si>
  <si>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</si>
  <si>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</si>
  <si>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</si>
  <si>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</si>
  <si>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</si>
  <si>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</si>
  <si>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</si>
  <si>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</si>
  <si>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</si>
  <si>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</si>
  <si>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</si>
  <si>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</si>
  <si>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</si>
  <si>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施設ID</t>
    <rPh sb="0" eb="2">
      <t>シセツ</t>
    </rPh>
    <phoneticPr fontId="12"/>
  </si>
  <si>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7"/>
  </si>
  <si>
    <t>トンネル区分</t>
    <rPh sb="4" eb="6">
      <t>クブン</t>
    </rPh>
    <phoneticPr fontId="7"/>
  </si>
  <si>
    <t>圧ざ、ひび割れ</t>
  </si>
  <si>
    <t>うき・はく離</t>
  </si>
  <si>
    <t>補修・補強材の破損</t>
  </si>
  <si>
    <t>漏水</t>
  </si>
  <si>
    <t>滞水</t>
  </si>
  <si>
    <t>その他</t>
  </si>
  <si>
    <t>緩み、脱落</t>
  </si>
  <si>
    <t>変形，欠損</t>
  </si>
  <si>
    <t>(ﾆｵﾛｼｽﾞｲﾄﾞｳ)</t>
  </si>
  <si>
    <t>荷卸隧道</t>
    <rPh sb="0" eb="1">
      <t>ニ</t>
    </rPh>
    <rPh sb="1" eb="2">
      <t>オロシ</t>
    </rPh>
    <rPh sb="2" eb="4">
      <t>ズイドウ</t>
    </rPh>
    <phoneticPr fontId="3"/>
  </si>
  <si>
    <t>防府土木建築事務所
山口支所</t>
  </si>
  <si>
    <t>国道376号</t>
  </si>
  <si>
    <t>無</t>
  </si>
  <si>
    <t>山口市仁保中郷地先</t>
    <rPh sb="0" eb="2">
      <t>ヤマグチ</t>
    </rPh>
    <rPh sb="2" eb="3">
      <t>シ</t>
    </rPh>
    <rPh sb="3" eb="4">
      <t>ニン</t>
    </rPh>
    <rPh sb="4" eb="5">
      <t>ホ</t>
    </rPh>
    <rPh sb="5" eb="6">
      <t>チュウ</t>
    </rPh>
    <rPh sb="6" eb="7">
      <t>ゴウ</t>
    </rPh>
    <rPh sb="7" eb="9">
      <t>チサキ</t>
    </rPh>
    <phoneticPr fontId="3"/>
  </si>
  <si>
    <t>一般</t>
    <rPh sb="0" eb="2">
      <t>イッパン</t>
    </rPh>
    <phoneticPr fontId="3"/>
  </si>
  <si>
    <t>Ｄ等級</t>
  </si>
  <si>
    <t>コンクリート</t>
  </si>
  <si>
    <t>面壁式</t>
  </si>
  <si>
    <t>cm</t>
  </si>
  <si>
    <t>ｺﾝｸﾘｰﾄ舗装</t>
  </si>
  <si>
    <t>25㎝</t>
  </si>
  <si>
    <t>蓋付Ｕ型側溝</t>
  </si>
  <si>
    <t>PS</t>
  </si>
  <si>
    <t>坑口(面壁型)</t>
    <rPh sb="0" eb="2">
      <t>コウグチ</t>
    </rPh>
    <rPh sb="3" eb="5">
      <t>メンペキ</t>
    </rPh>
    <rPh sb="5" eb="6">
      <t>ガタ</t>
    </rPh>
    <phoneticPr fontId="3"/>
  </si>
  <si>
    <t>交通表示板</t>
    <rPh sb="0" eb="5">
      <t>コウツウヒョウジバン</t>
    </rPh>
    <phoneticPr fontId="12"/>
  </si>
  <si>
    <t>S001</t>
  </si>
  <si>
    <t>S002</t>
  </si>
  <si>
    <t>S003</t>
  </si>
  <si>
    <t>S004</t>
  </si>
  <si>
    <t>S005</t>
  </si>
  <si>
    <t>S006</t>
  </si>
  <si>
    <t>S007</t>
  </si>
  <si>
    <t>S008</t>
  </si>
  <si>
    <t>S009</t>
  </si>
  <si>
    <t>S010</t>
  </si>
  <si>
    <t>S011</t>
  </si>
  <si>
    <t>S012</t>
  </si>
  <si>
    <t>PE</t>
  </si>
  <si>
    <t>大日本ダイヤコンサルタント株式会社
斉藤 寿英</t>
  </si>
  <si>
    <t>■定期点検記録様式　健全性の診断の区分に関する所見</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7"/>
  </si>
  <si>
    <t>施設ID</t>
    <rPh sb="0" eb="2">
      <t>シセツ</t>
    </rPh>
    <phoneticPr fontId="7"/>
  </si>
  <si>
    <t>定期点検実施者</t>
    <rPh sb="4" eb="7">
      <t>ジッシシャ</t>
    </rPh>
    <phoneticPr fontId="7"/>
  </si>
  <si>
    <t>大日本ダイヤコンサルタント株式会社</t>
  </si>
  <si>
    <t>定期点検年月日</t>
    <rPh sb="4" eb="7">
      <t>ネンガッピ</t>
    </rPh>
    <phoneticPr fontId="7"/>
  </si>
  <si>
    <t>荷卸隧道</t>
  </si>
  <si>
    <t>防府土木建築事務所山口支所</t>
  </si>
  <si>
    <t>斉藤 寿英</t>
  </si>
  <si>
    <t>道路トンネルの健全性の診断の区分の所見</t>
    <rPh sb="0" eb="2">
      <t>ドウロ</t>
    </rPh>
    <rPh sb="7" eb="10">
      <t>ケンゼンセイ</t>
    </rPh>
    <rPh sb="11" eb="13">
      <t>シンダン</t>
    </rPh>
    <rPh sb="14" eb="16">
      <t>クブン</t>
    </rPh>
    <rPh sb="17" eb="19">
      <t>ショケン</t>
    </rPh>
    <phoneticPr fontId="12"/>
  </si>
  <si>
    <t>１．変状・異常の内容と部位
・うき・はく離主体でアーチ部天端から肩部にかけて発生している。
２．変状等の原因（推定）
・1974年の施工であり、トンネル工法は矢板工法における鋼アーチ支保工である。施工方法は機械化によって行われているため、覆工の品質は比較的安定している。矢板工法の特徴として、土圧等をうけやすいため、施工初期の外力によるひび割れが発生している。
３．施設の現状と次回定期点検まで及び将来における構造物の状態（推定）
■構造物としての安全性や安定
・トンネル断面が小さく、かつ単心円形状であるため外力に対して強い構造である。コンター図より外力の疑いは少なく、外力性特有の変状や大きく進展したひび割れが認められなかったため、構造上軸力が十分に伝達され安定性は高い。
■道路利用者被害の発生の可能性
・うき・はく離は、今後の経年劣化により剥落の可能性がある。
■特定事象との関連性
・起終点両坑口周辺は基岩盤が安定しており、膨張性地山には該当せず、有害水も認められない。
■その他の変状の状態
・本体工については特別な対応は不要。
・附属物は、今後、利用者被害のリスクがある。
４．措置の必要性の判断に関わる事項
・アーチ部や横断目地部にうきの兆候が認められるため、はく落対策の措置の実施が必要な状態である。
・デリネーターは、速やかに交換および再設置することが望ましい。
５．その他、次回定期点検への引継ぎ事項
・前回定期点検でⅡaと診断されたうき・剥離は一部残置されている。打音異常は無いが一部で進行も認められ、将来的に落下する可能性があるため、周辺の打音検査を密に行うこと。
・附属物の措置が行われていない場合、その状態を入念に確認すること。</t>
    <phoneticPr fontId="12"/>
  </si>
  <si>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7"/>
  </si>
  <si>
    <t>路 線 名</t>
    <rPh sb="0" eb="1">
      <t>ミチ</t>
    </rPh>
    <rPh sb="2" eb="3">
      <t>セン</t>
    </rPh>
    <rPh sb="4" eb="5">
      <t>メイ</t>
    </rPh>
    <phoneticPr fontId="7"/>
  </si>
  <si>
    <t>定期点検実施者</t>
    <rPh sb="0" eb="2">
      <t>テイキ</t>
    </rPh>
    <rPh sb="2" eb="4">
      <t>テンケン</t>
    </rPh>
    <rPh sb="4" eb="7">
      <t>ジッシシャ</t>
    </rPh>
    <phoneticPr fontId="7"/>
  </si>
  <si>
    <t>名　称</t>
    <rPh sb="0" eb="1">
      <t>ナ</t>
    </rPh>
    <rPh sb="2" eb="3">
      <t>ショウ</t>
    </rPh>
    <phoneticPr fontId="7"/>
  </si>
  <si>
    <t>管理者名</t>
    <rPh sb="0" eb="3">
      <t>カンリシャ</t>
    </rPh>
    <rPh sb="3" eb="4">
      <t>メイ</t>
    </rPh>
    <phoneticPr fontId="7"/>
  </si>
  <si>
    <t>覆工スパン
番号</t>
    <rPh sb="0" eb="2">
      <t>フッコウ</t>
    </rPh>
    <rPh sb="6" eb="8">
      <t>バンゴウ</t>
    </rPh>
    <phoneticPr fontId="7"/>
  </si>
  <si>
    <t>対象箇所</t>
    <rPh sb="0" eb="2">
      <t>タイショウ</t>
    </rPh>
    <rPh sb="2" eb="4">
      <t>カショ</t>
    </rPh>
    <phoneticPr fontId="7"/>
  </si>
  <si>
    <t>理由</t>
    <rPh sb="0" eb="2">
      <t>リユウ</t>
    </rPh>
    <phoneticPr fontId="7"/>
  </si>
  <si>
    <t>対応策</t>
    <rPh sb="0" eb="3">
      <t>タイオウサク</t>
    </rPh>
    <phoneticPr fontId="7"/>
  </si>
  <si>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7"/>
  </si>
  <si>
    <t>※　数が多い場合は、適時、表の行を増やすこと。</t>
    <phoneticPr fontId="12"/>
  </si>
  <si>
    <t>様式F用→</t>
    <rPh sb="0" eb="2">
      <t>ヨウシキ</t>
    </rPh>
    <rPh sb="3" eb="4">
      <t>ヨウ</t>
    </rPh>
    <phoneticPr fontId="11"/>
  </si>
  <si>
    <t>覆工スパン</t>
    <rPh sb="0" eb="2">
      <t>フッコウ</t>
    </rPh>
    <phoneticPr fontId="45"/>
  </si>
  <si>
    <t>変    状    数</t>
    <rPh sb="0" eb="1">
      <t>ヘン</t>
    </rPh>
    <rPh sb="5" eb="6">
      <t>ジョウ</t>
    </rPh>
    <rPh sb="10" eb="11">
      <t>スウ</t>
    </rPh>
    <phoneticPr fontId="45"/>
  </si>
  <si>
    <t>変    状    規    模</t>
    <rPh sb="0" eb="1">
      <t>ヘン</t>
    </rPh>
    <rPh sb="5" eb="6">
      <t>ジョウ</t>
    </rPh>
    <rPh sb="10" eb="11">
      <t>キ</t>
    </rPh>
    <rPh sb="15" eb="16">
      <t>ボ</t>
    </rPh>
    <phoneticPr fontId="45"/>
  </si>
  <si>
    <t>番号</t>
    <rPh sb="0" eb="2">
      <t>バンゴウ</t>
    </rPh>
    <phoneticPr fontId="12"/>
  </si>
  <si>
    <t>延長
（ｍ）</t>
    <rPh sb="0" eb="2">
      <t>エンチョウ</t>
    </rPh>
    <phoneticPr fontId="12"/>
  </si>
  <si>
    <t>健全性の診断の
区分</t>
    <rPh sb="4" eb="6">
      <t>シンダン</t>
    </rPh>
    <rPh sb="8" eb="10">
      <t>クブン</t>
    </rPh>
    <phoneticPr fontId="12"/>
  </si>
  <si>
    <t>対策区分の判定</t>
    <rPh sb="0" eb="2">
      <t>タイサク</t>
    </rPh>
    <rPh sb="2" eb="4">
      <t>クブン</t>
    </rPh>
    <rPh sb="5" eb="7">
      <t>ハンテイ</t>
    </rPh>
    <phoneticPr fontId="45"/>
  </si>
  <si>
    <t>覆工スパン長（ｍ）</t>
    <rPh sb="0" eb="2">
      <t>フッコウ</t>
    </rPh>
    <rPh sb="5" eb="6">
      <t>ナガ</t>
    </rPh>
    <phoneticPr fontId="45"/>
  </si>
  <si>
    <t>変状の発生範囲の規模（㎡）</t>
    <rPh sb="0" eb="2">
      <t>ヘンジョウ</t>
    </rPh>
    <rPh sb="3" eb="5">
      <t>ハッセイ</t>
    </rPh>
    <rPh sb="5" eb="7">
      <t>ハンイ</t>
    </rPh>
    <rPh sb="8" eb="10">
      <t>キボ</t>
    </rPh>
    <phoneticPr fontId="45"/>
  </si>
  <si>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7"/>
  </si>
  <si>
    <t xml:space="preserve">外力 </t>
    <rPh sb="0" eb="2">
      <t>ガイリョク</t>
    </rPh>
    <phoneticPr fontId="45"/>
  </si>
  <si>
    <t>材質劣化</t>
    <rPh sb="0" eb="2">
      <t>ザイシツ</t>
    </rPh>
    <rPh sb="2" eb="4">
      <t>レッカ</t>
    </rPh>
    <phoneticPr fontId="45"/>
  </si>
  <si>
    <t>漏水</t>
    <rPh sb="0" eb="2">
      <t>ロウスイ</t>
    </rPh>
    <phoneticPr fontId="45"/>
  </si>
  <si>
    <r>
      <t xml:space="preserve">外力 </t>
    </r>
    <r>
      <rPr>
        <vertAlign val="superscript"/>
        <sz val="9"/>
        <rFont val="HGSｺﾞｼｯｸM"/>
        <family val="3"/>
        <charset val="128"/>
      </rPr>
      <t>注2</t>
    </r>
    <rPh sb="0" eb="2">
      <t>ガイリョク</t>
    </rPh>
    <rPh sb="3" eb="4">
      <t>チュウ</t>
    </rPh>
    <phoneticPr fontId="45"/>
  </si>
  <si>
    <t>定期点検業者</t>
    <rPh sb="4" eb="6">
      <t>ギョウシャ</t>
    </rPh>
    <phoneticPr fontId="7"/>
  </si>
  <si>
    <t>Ⅳ</t>
    <phoneticPr fontId="45"/>
  </si>
  <si>
    <t>Ⅲ</t>
    <phoneticPr fontId="45"/>
  </si>
  <si>
    <t>Ⅱa</t>
    <phoneticPr fontId="45"/>
  </si>
  <si>
    <t>Ⅱb</t>
    <phoneticPr fontId="45"/>
  </si>
  <si>
    <t>スパン別変状展開図</t>
    <rPh sb="3" eb="4">
      <t>ベツ</t>
    </rPh>
    <rPh sb="4" eb="5">
      <t>ヘン</t>
    </rPh>
    <rPh sb="5" eb="6">
      <t>ジョウ</t>
    </rPh>
    <rPh sb="6" eb="9">
      <t>テンカイズ</t>
    </rPh>
    <phoneticPr fontId="11"/>
  </si>
  <si>
    <t>【健全性判定集計表】</t>
    <phoneticPr fontId="11"/>
  </si>
  <si>
    <t>スパン番号</t>
    <rPh sb="3" eb="5">
      <t>バンゴウ</t>
    </rPh>
    <phoneticPr fontId="11"/>
  </si>
  <si>
    <t>スパン長</t>
    <rPh sb="3" eb="4">
      <t>ナガ</t>
    </rPh>
    <phoneticPr fontId="11"/>
  </si>
  <si>
    <t>前回定期点検時の判定</t>
    <rPh sb="0" eb="2">
      <t>ゼンカイ</t>
    </rPh>
    <rPh sb="6" eb="7">
      <t>ジ</t>
    </rPh>
    <rPh sb="8" eb="10">
      <t>ハンテイ</t>
    </rPh>
    <phoneticPr fontId="11"/>
  </si>
  <si>
    <t>応急措置前の判定</t>
    <rPh sb="0" eb="2">
      <t>オウキュウ</t>
    </rPh>
    <rPh sb="2" eb="4">
      <t>ソチ</t>
    </rPh>
    <rPh sb="4" eb="5">
      <t>マエ</t>
    </rPh>
    <rPh sb="6" eb="8">
      <t>ハンテイ</t>
    </rPh>
    <phoneticPr fontId="11"/>
  </si>
  <si>
    <t>対策区分毎の
変状の有無</t>
    <rPh sb="0" eb="2">
      <t>タイサク</t>
    </rPh>
    <rPh sb="2" eb="4">
      <t>クブン</t>
    </rPh>
    <rPh sb="4" eb="5">
      <t>ゴト</t>
    </rPh>
    <rPh sb="7" eb="9">
      <t>ヘンジョウ</t>
    </rPh>
    <rPh sb="10" eb="12">
      <t>ウム</t>
    </rPh>
    <phoneticPr fontId="11"/>
  </si>
  <si>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1"/>
  </si>
  <si>
    <r>
      <t>備考</t>
    </r>
    <r>
      <rPr>
        <vertAlign val="superscript"/>
        <sz val="9"/>
        <rFont val="HGSｺﾞｼｯｸM"/>
        <family val="3"/>
        <charset val="128"/>
      </rPr>
      <t>注2</t>
    </r>
    <rPh sb="0" eb="2">
      <t>ビコウ</t>
    </rPh>
    <rPh sb="2" eb="3">
      <t>チュウ</t>
    </rPh>
    <phoneticPr fontId="11"/>
  </si>
  <si>
    <t>変状番号</t>
    <rPh sb="0" eb="2">
      <t>ヘンジョウ</t>
    </rPh>
    <rPh sb="2" eb="4">
      <t>バンゴウ</t>
    </rPh>
    <phoneticPr fontId="11"/>
  </si>
  <si>
    <t>対象箇所</t>
    <rPh sb="0" eb="2">
      <t>タイショウ</t>
    </rPh>
    <rPh sb="2" eb="4">
      <t>カショ</t>
    </rPh>
    <phoneticPr fontId="11"/>
  </si>
  <si>
    <t>部位区分</t>
    <rPh sb="0" eb="2">
      <t>ブイ</t>
    </rPh>
    <rPh sb="2" eb="4">
      <t>クブン</t>
    </rPh>
    <phoneticPr fontId="11"/>
  </si>
  <si>
    <t>変状区分</t>
    <rPh sb="0" eb="2">
      <t>ヘンジョウ</t>
    </rPh>
    <rPh sb="2" eb="4">
      <t>クブン</t>
    </rPh>
    <phoneticPr fontId="11"/>
  </si>
  <si>
    <t>変状種類</t>
    <rPh sb="0" eb="2">
      <t>ヘンジョウ</t>
    </rPh>
    <rPh sb="2" eb="4">
      <t>シュルイ</t>
    </rPh>
    <phoneticPr fontId="11"/>
  </si>
  <si>
    <r>
      <t>外力</t>
    </r>
    <r>
      <rPr>
        <vertAlign val="superscript"/>
        <sz val="9"/>
        <rFont val="HGSｺﾞｼｯｸM"/>
        <family val="3"/>
        <charset val="128"/>
      </rPr>
      <t>注1</t>
    </r>
    <rPh sb="0" eb="2">
      <t>ガイリョク</t>
    </rPh>
    <rPh sb="2" eb="3">
      <t>チュウ</t>
    </rPh>
    <phoneticPr fontId="11"/>
  </si>
  <si>
    <r>
      <t>材質劣化</t>
    </r>
    <r>
      <rPr>
        <vertAlign val="superscript"/>
        <sz val="9"/>
        <rFont val="HGSｺﾞｼｯｸM"/>
        <family val="3"/>
        <charset val="128"/>
      </rPr>
      <t>注1</t>
    </r>
    <rPh sb="0" eb="2">
      <t>ザイシツ</t>
    </rPh>
    <rPh sb="2" eb="4">
      <t>レッカ</t>
    </rPh>
    <rPh sb="4" eb="5">
      <t>チュウ</t>
    </rPh>
    <phoneticPr fontId="11"/>
  </si>
  <si>
    <r>
      <t>漏水</t>
    </r>
    <r>
      <rPr>
        <vertAlign val="superscript"/>
        <sz val="9"/>
        <rFont val="HGSｺﾞｼｯｸM"/>
        <family val="3"/>
        <charset val="128"/>
      </rPr>
      <t>注1</t>
    </r>
    <rPh sb="0" eb="2">
      <t>ロウスイ</t>
    </rPh>
    <rPh sb="2" eb="3">
      <t>チュウ</t>
    </rPh>
    <phoneticPr fontId="11"/>
  </si>
  <si>
    <t>Ⅳ</t>
    <phoneticPr fontId="11"/>
  </si>
  <si>
    <t>Ⅲ</t>
    <phoneticPr fontId="11"/>
  </si>
  <si>
    <t>Ⅱa</t>
    <phoneticPr fontId="11"/>
  </si>
  <si>
    <t>Ⅱb</t>
    <phoneticPr fontId="11"/>
  </si>
  <si>
    <t>坑門</t>
  </si>
  <si>
    <t>面壁・妻壁等</t>
  </si>
  <si>
    <t>材質劣化</t>
  </si>
  <si>
    <t>Ⅱb</t>
  </si>
  <si>
    <t>Ⅰ</t>
  </si>
  <si>
    <t>ひび割れ対策工を実施</t>
  </si>
  <si>
    <t>－</t>
  </si>
  <si>
    <t>集計
判定
診断</t>
    <rPh sb="0" eb="2">
      <t>シュウケイ</t>
    </rPh>
    <rPh sb="3" eb="5">
      <t>ハンテイ</t>
    </rPh>
    <rPh sb="6" eb="8">
      <t>シンダン</t>
    </rPh>
    <phoneticPr fontId="11"/>
  </si>
  <si>
    <t>変状の発生規模合計(㎡)</t>
    <rPh sb="0" eb="2">
      <t>ヘンジョウ</t>
    </rPh>
    <rPh sb="3" eb="5">
      <t>ハッセイ</t>
    </rPh>
    <rPh sb="5" eb="7">
      <t>キボ</t>
    </rPh>
    <rPh sb="7" eb="9">
      <t>ゴウケイ</t>
    </rPh>
    <phoneticPr fontId="11"/>
  </si>
  <si>
    <t>－</t>
    <phoneticPr fontId="11"/>
  </si>
  <si>
    <t>覆工スパン単位の
健全性の
診断の区分</t>
    <rPh sb="9" eb="12">
      <t>ケンゼンセイ</t>
    </rPh>
    <rPh sb="14" eb="16">
      <t>シンダン</t>
    </rPh>
    <phoneticPr fontId="12"/>
  </si>
  <si>
    <t>Ⅱ</t>
  </si>
  <si>
    <t>対策区分の
判定結果</t>
    <rPh sb="0" eb="2">
      <t>タイサク</t>
    </rPh>
    <rPh sb="2" eb="4">
      <t>クブン</t>
    </rPh>
    <rPh sb="6" eb="8">
      <t>ハンテイ</t>
    </rPh>
    <rPh sb="8" eb="10">
      <t>ケッカ</t>
    </rPh>
    <phoneticPr fontId="11"/>
  </si>
  <si>
    <t>対策区分毎の変状数</t>
    <rPh sb="0" eb="2">
      <t>タイサク</t>
    </rPh>
    <rPh sb="2" eb="4">
      <t>クブン</t>
    </rPh>
    <rPh sb="4" eb="5">
      <t>ゴト</t>
    </rPh>
    <rPh sb="6" eb="8">
      <t>ヘンジョウ</t>
    </rPh>
    <rPh sb="8" eb="9">
      <t>スウ</t>
    </rPh>
    <phoneticPr fontId="11"/>
  </si>
  <si>
    <t>所見</t>
    <rPh sb="0" eb="2">
      <t>ショケン</t>
    </rPh>
    <phoneticPr fontId="11"/>
  </si>
  <si>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1"/>
  </si>
  <si>
    <t>注2：応急措置を実施した場合は、その詳細を備考に記載すること。</t>
    <rPh sb="0" eb="1">
      <t>チュウ</t>
    </rPh>
    <rPh sb="3" eb="5">
      <t>オウキュウ</t>
    </rPh>
    <rPh sb="5" eb="7">
      <t>ソチ</t>
    </rPh>
    <rPh sb="8" eb="10">
      <t>ジッシ</t>
    </rPh>
    <rPh sb="12" eb="14">
      <t>バアイ</t>
    </rPh>
    <rPh sb="18" eb="20">
      <t>ショウサイ</t>
    </rPh>
    <rPh sb="21" eb="23">
      <t>ビコウ</t>
    </rPh>
    <rPh sb="24" eb="26">
      <t>キサイ</t>
    </rPh>
    <phoneticPr fontId="11"/>
  </si>
  <si>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2"/>
  </si>
  <si>
    <t>（以下、印刷不要）</t>
    <rPh sb="1" eb="3">
      <t>イカ</t>
    </rPh>
    <rPh sb="4" eb="6">
      <t>インサツ</t>
    </rPh>
    <rPh sb="6" eb="8">
      <t>フヨウ</t>
    </rPh>
    <phoneticPr fontId="11"/>
  </si>
  <si>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1"/>
  </si>
  <si>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1"/>
  </si>
  <si>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1"/>
  </si>
  <si>
    <t>※4：本様式は覆工スパン毎に作成すること。</t>
    <rPh sb="3" eb="4">
      <t>ホン</t>
    </rPh>
    <rPh sb="4" eb="6">
      <t>ヨウシキ</t>
    </rPh>
    <rPh sb="7" eb="9">
      <t>フッコウ</t>
    </rPh>
    <rPh sb="12" eb="13">
      <t>ゴト</t>
    </rPh>
    <rPh sb="14" eb="16">
      <t>サクセイ</t>
    </rPh>
    <phoneticPr fontId="11"/>
  </si>
  <si>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1"/>
  </si>
  <si>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1"/>
  </si>
  <si>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1"/>
  </si>
  <si>
    <t>覆工</t>
  </si>
  <si>
    <t>側壁（左側）</t>
  </si>
  <si>
    <t>漏水対策工を実施</t>
  </si>
  <si>
    <t>アーチ（左側）</t>
  </si>
  <si>
    <t>Ⅱa</t>
  </si>
  <si>
    <t>はく落防止対策工を実施</t>
  </si>
  <si>
    <t>アーチ（天端）</t>
  </si>
  <si>
    <t>Ⅲ</t>
  </si>
  <si>
    <t>アーチ（右側）</t>
  </si>
  <si>
    <t>路面</t>
  </si>
  <si>
    <t>側溝</t>
  </si>
  <si>
    <t>0.35m×1.65m、t=50mm</t>
  </si>
  <si>
    <t>水平打ち継ぎ目（左側）</t>
  </si>
  <si>
    <t>0.35m×2.90m、t=30mm</t>
  </si>
  <si>
    <t>側壁（右側）</t>
  </si>
  <si>
    <t>〇</t>
  </si>
  <si>
    <t>長さ0.8m</t>
  </si>
  <si>
    <t>0.50m×2.95m、t=100mm</t>
  </si>
  <si>
    <t>水平打ち継ぎ目（右側）</t>
  </si>
  <si>
    <t>0.40m×1.75m</t>
  </si>
  <si>
    <t>横断目地（左側）</t>
  </si>
  <si>
    <t>横断目地（天端）</t>
  </si>
  <si>
    <t>車道</t>
  </si>
  <si>
    <t>0.55m×8.10m</t>
  </si>
  <si>
    <t>はつり落し工を実施</t>
  </si>
  <si>
    <t>清掃を実施</t>
  </si>
  <si>
    <t>アーチ（全周）</t>
  </si>
  <si>
    <t>0.50m×7.85m</t>
  </si>
  <si>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45"/>
  </si>
  <si>
    <t>フリガナ</t>
    <phoneticPr fontId="45"/>
  </si>
  <si>
    <t>路線名</t>
    <rPh sb="0" eb="2">
      <t>ロセン</t>
    </rPh>
    <rPh sb="2" eb="3">
      <t>メイ</t>
    </rPh>
    <phoneticPr fontId="45"/>
  </si>
  <si>
    <t>定期点検実施者</t>
    <rPh sb="4" eb="6">
      <t>ジッシ</t>
    </rPh>
    <phoneticPr fontId="12"/>
  </si>
  <si>
    <t>定期点検
年月日</t>
    <phoneticPr fontId="12"/>
  </si>
  <si>
    <t xml:space="preserve"> </t>
    <phoneticPr fontId="45"/>
  </si>
  <si>
    <t>名  称</t>
    <rPh sb="0" eb="1">
      <t>ナ</t>
    </rPh>
    <rPh sb="3" eb="4">
      <t>ショウ</t>
    </rPh>
    <phoneticPr fontId="45"/>
  </si>
  <si>
    <t>管理者名</t>
    <rPh sb="0" eb="3">
      <t>カンリシャ</t>
    </rPh>
    <rPh sb="3" eb="4">
      <t>メイ</t>
    </rPh>
    <phoneticPr fontId="45"/>
  </si>
  <si>
    <t>【覆工スパン毎の変状数,  変状規模】</t>
    <phoneticPr fontId="45"/>
  </si>
  <si>
    <r>
      <t>対策区分の判定</t>
    </r>
    <r>
      <rPr>
        <vertAlign val="superscript"/>
        <sz val="9"/>
        <rFont val="HGSｺﾞｼｯｸM"/>
        <family val="3"/>
        <charset val="128"/>
      </rPr>
      <t>※1</t>
    </r>
    <rPh sb="0" eb="2">
      <t>タイサク</t>
    </rPh>
    <rPh sb="2" eb="4">
      <t>クブン</t>
    </rPh>
    <rPh sb="5" eb="7">
      <t>ハンテイ</t>
    </rPh>
    <phoneticPr fontId="45"/>
  </si>
  <si>
    <t>計</t>
    <rPh sb="0" eb="1">
      <t>ケイ</t>
    </rPh>
    <phoneticPr fontId="45"/>
  </si>
  <si>
    <t>注１：外力は覆工スパン単位で診断するため、覆工スパンの中で最も評価の厳しい健全性の診断の区分欄にのみスパン数1を、材質劣化、漏水はそれぞれの対策区分に変状数を記入すること。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シンダン</t>
    </rPh>
    <rPh sb="44" eb="46">
      <t>クブン</t>
    </rPh>
    <rPh sb="46" eb="47">
      <t>ラン</t>
    </rPh>
    <rPh sb="53" eb="54">
      <t>スウ</t>
    </rPh>
    <rPh sb="70" eb="72">
      <t>タイサク</t>
    </rPh>
    <phoneticPr fontId="45"/>
  </si>
  <si>
    <t>注２：外力は覆工スパン単位で診断するため、覆工スパンの中で最も評価の厳しい健全性の診断の区分欄にのみスパン長を記入すること。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シンダン</t>
    </rPh>
    <rPh sb="44" eb="46">
      <t>クブン</t>
    </rPh>
    <rPh sb="46" eb="47">
      <t>ラン</t>
    </rPh>
    <rPh sb="53" eb="54">
      <t>ナガ</t>
    </rPh>
    <rPh sb="55" eb="57">
      <t>キニュウ</t>
    </rPh>
    <phoneticPr fontId="45"/>
  </si>
  <si>
    <t>※１：本様式は様式D‐3の集計結果を掲載すること。</t>
    <rPh sb="3" eb="4">
      <t>ホン</t>
    </rPh>
    <rPh sb="4" eb="6">
      <t>ヨウシキ</t>
    </rPh>
    <rPh sb="7" eb="9">
      <t>ヨウシキ</t>
    </rPh>
    <rPh sb="13" eb="15">
      <t>シュウケイ</t>
    </rPh>
    <rPh sb="15" eb="17">
      <t>ケッカ</t>
    </rPh>
    <rPh sb="18" eb="20">
      <t>ケイサイ</t>
    </rPh>
    <phoneticPr fontId="45"/>
  </si>
  <si>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45"/>
  </si>
  <si>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45"/>
  </si>
  <si>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7"/>
  </si>
  <si>
    <t>トンネル変状展開図</t>
    <rPh sb="4" eb="5">
      <t>ヘン</t>
    </rPh>
    <rPh sb="5" eb="6">
      <t>ジョウ</t>
    </rPh>
    <rPh sb="6" eb="9">
      <t>テンカイズ</t>
    </rPh>
    <phoneticPr fontId="11"/>
  </si>
  <si>
    <t>トンネル全体変状展開図</t>
    <rPh sb="4" eb="6">
      <t>ゼンタイ</t>
    </rPh>
    <rPh sb="6" eb="7">
      <t>ヘン</t>
    </rPh>
    <rPh sb="7" eb="8">
      <t>ジョウ</t>
    </rPh>
    <rPh sb="8" eb="11">
      <t>テンカイズ</t>
    </rPh>
    <phoneticPr fontId="11"/>
  </si>
  <si>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</si>
  <si>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7"/>
  </si>
  <si>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53"/>
  </si>
  <si>
    <t>フリガナ</t>
    <phoneticPr fontId="53"/>
  </si>
  <si>
    <t>路 線 名</t>
    <rPh sb="0" eb="1">
      <t>ミチ</t>
    </rPh>
    <rPh sb="2" eb="3">
      <t>セン</t>
    </rPh>
    <rPh sb="4" eb="5">
      <t>メイ</t>
    </rPh>
    <phoneticPr fontId="53"/>
  </si>
  <si>
    <t>定期点検年月日</t>
    <rPh sb="4" eb="7">
      <t>ネンガッピ</t>
    </rPh>
    <phoneticPr fontId="53"/>
  </si>
  <si>
    <t>名　称</t>
    <rPh sb="0" eb="1">
      <t>ナ</t>
    </rPh>
    <rPh sb="2" eb="3">
      <t>ショウ</t>
    </rPh>
    <phoneticPr fontId="11"/>
  </si>
  <si>
    <t>管理者名</t>
    <phoneticPr fontId="53"/>
  </si>
  <si>
    <t>覆工スパン番号</t>
    <rPh sb="0" eb="2">
      <t>フッコウ</t>
    </rPh>
    <rPh sb="5" eb="7">
      <t>バンゴウ</t>
    </rPh>
    <phoneticPr fontId="45"/>
  </si>
  <si>
    <t>異常番号</t>
    <rPh sb="0" eb="2">
      <t>イジョウ</t>
    </rPh>
    <rPh sb="2" eb="4">
      <t>バンゴウ</t>
    </rPh>
    <phoneticPr fontId="45"/>
  </si>
  <si>
    <t>対象箇所</t>
    <rPh sb="0" eb="2">
      <t>タイショウ</t>
    </rPh>
    <rPh sb="2" eb="4">
      <t>カショ</t>
    </rPh>
    <phoneticPr fontId="45"/>
  </si>
  <si>
    <t>その他施設</t>
  </si>
  <si>
    <t>部位区分</t>
    <rPh sb="0" eb="2">
      <t>ブイ</t>
    </rPh>
    <rPh sb="2" eb="4">
      <t>クブン</t>
    </rPh>
    <phoneticPr fontId="45"/>
  </si>
  <si>
    <t>附属物本体</t>
  </si>
  <si>
    <t>異常の種類</t>
    <rPh sb="0" eb="2">
      <t>イジョウ</t>
    </rPh>
    <rPh sb="3" eb="5">
      <t>シュルイ</t>
    </rPh>
    <phoneticPr fontId="45"/>
  </si>
  <si>
    <t>異常判定区分</t>
    <rPh sb="0" eb="2">
      <t>イジョウ</t>
    </rPh>
    <rPh sb="2" eb="4">
      <t>ハンテイ</t>
    </rPh>
    <rPh sb="4" eb="6">
      <t>クブン</t>
    </rPh>
    <phoneticPr fontId="45"/>
  </si>
  <si>
    <t>×</t>
  </si>
  <si>
    <t>メモ</t>
    <phoneticPr fontId="45"/>
  </si>
  <si>
    <t>デリネーター破損</t>
  </si>
  <si>
    <t>デリネーターアンカー脱落及び腐食</t>
  </si>
  <si>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1"/>
  </si>
  <si>
    <t>※　応急措置を実施した場合は、その実施状況が分かる写真を添付すること。</t>
    <rPh sb="4" eb="6">
      <t>ソチ</t>
    </rPh>
    <phoneticPr fontId="12"/>
  </si>
  <si>
    <t>※　変状数に準じてシートを追加すること。</t>
    <rPh sb="2" eb="4">
      <t>ヘンジョウ</t>
    </rPh>
    <rPh sb="4" eb="5">
      <t>スウ</t>
    </rPh>
    <rPh sb="6" eb="7">
      <t>ジュン</t>
    </rPh>
    <rPh sb="13" eb="15">
      <t>ツイカ</t>
    </rPh>
    <phoneticPr fontId="11"/>
  </si>
  <si>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53"/>
  </si>
  <si>
    <t>写真
番号</t>
    <phoneticPr fontId="7"/>
  </si>
  <si>
    <t>変状
部位</t>
    <rPh sb="0" eb="2">
      <t>ヘンジョウ</t>
    </rPh>
    <rPh sb="3" eb="5">
      <t>ブイ</t>
    </rPh>
    <phoneticPr fontId="7"/>
  </si>
  <si>
    <t>変状種類</t>
    <rPh sb="0" eb="2">
      <t>ヘンジョウ</t>
    </rPh>
    <rPh sb="2" eb="4">
      <t>シュルイ</t>
    </rPh>
    <phoneticPr fontId="7"/>
  </si>
  <si>
    <t>対策
区分</t>
    <rPh sb="0" eb="2">
      <t>タイサク</t>
    </rPh>
    <rPh sb="3" eb="5">
      <t>クブン</t>
    </rPh>
    <phoneticPr fontId="7"/>
  </si>
  <si>
    <t>変状区分</t>
    <rPh sb="0" eb="2">
      <t>ヘンジョウ</t>
    </rPh>
    <rPh sb="2" eb="4">
      <t>クブン</t>
    </rPh>
    <phoneticPr fontId="12"/>
  </si>
  <si>
    <t>応急措置前</t>
    <rPh sb="0" eb="2">
      <t>オウキュウ</t>
    </rPh>
    <rPh sb="2" eb="4">
      <t>ソチ</t>
    </rPh>
    <rPh sb="4" eb="5">
      <t>マエ</t>
    </rPh>
    <phoneticPr fontId="7"/>
  </si>
  <si>
    <t>応急措置後</t>
    <rPh sb="0" eb="2">
      <t>オウキュウ</t>
    </rPh>
    <rPh sb="2" eb="4">
      <t>ソチ</t>
    </rPh>
    <rPh sb="4" eb="5">
      <t>ゴ</t>
    </rPh>
    <phoneticPr fontId="7"/>
  </si>
  <si>
    <t>変状の発生範囲及び規模</t>
    <rPh sb="0" eb="2">
      <t>ヘンジョウ</t>
    </rPh>
    <rPh sb="3" eb="5">
      <t>ハッセイ</t>
    </rPh>
    <rPh sb="5" eb="7">
      <t>ハンイ</t>
    </rPh>
    <rPh sb="7" eb="8">
      <t>オヨ</t>
    </rPh>
    <rPh sb="9" eb="11">
      <t>キボ</t>
    </rPh>
    <phoneticPr fontId="12"/>
  </si>
  <si>
    <t>0.05m×0.40m</t>
  </si>
  <si>
    <t>前回変状の発生範囲及び規模</t>
    <rPh sb="0" eb="2">
      <t>ゼンカイ</t>
    </rPh>
    <rPh sb="2" eb="4">
      <t>ヘンジョウ</t>
    </rPh>
    <rPh sb="5" eb="9">
      <t>ハッセイハンイ</t>
    </rPh>
    <rPh sb="9" eb="10">
      <t>オヨ</t>
    </rPh>
    <rPh sb="11" eb="13">
      <t>キボ</t>
    </rPh>
    <phoneticPr fontId="12"/>
  </si>
  <si>
    <t xml:space="preserve"> 0.05m×0.4m (判定Ⅱb)</t>
  </si>
  <si>
    <t>対策実施 (判定Ⅰ)</t>
  </si>
  <si>
    <t>対策履歴</t>
    <rPh sb="0" eb="2">
      <t>タイサク</t>
    </rPh>
    <rPh sb="2" eb="4">
      <t>リレキ</t>
    </rPh>
    <phoneticPr fontId="7"/>
  </si>
  <si>
    <t>監視（日常巡視）</t>
  </si>
  <si>
    <t>実施状況（実施日）</t>
    <rPh sb="0" eb="2">
      <t>ジッシ</t>
    </rPh>
    <rPh sb="2" eb="4">
      <t>ジョウキョウ</t>
    </rPh>
    <rPh sb="5" eb="8">
      <t>ジッシビ</t>
    </rPh>
    <phoneticPr fontId="7"/>
  </si>
  <si>
    <t>継続</t>
  </si>
  <si>
    <t>済</t>
  </si>
  <si>
    <t>メモ</t>
    <phoneticPr fontId="12"/>
  </si>
  <si>
    <t xml:space="preserve">面壁に豆板。利用者被害有り。打音異常無し。材質劣化無し。 </t>
  </si>
  <si>
    <t xml:space="preserve">面壁にひび割れ補修工を実施。 </t>
  </si>
  <si>
    <t>7.30m×0.90m</t>
  </si>
  <si>
    <t>遊離石灰 (判定Ⅰ)</t>
  </si>
  <si>
    <t>6.50m×1.65m</t>
  </si>
  <si>
    <t>―</t>
  </si>
  <si>
    <t xml:space="preserve">面壁に遊離石灰(水平方向)。 </t>
  </si>
  <si>
    <t xml:space="preserve">面壁に遊離石灰(銘板下部)。 </t>
  </si>
  <si>
    <t>※　応急措置後の対策区分の判定区分Ⅱb～Ⅳについて添付すること。また、点検前に
　　実施された措置によりⅠと判定された箇所も添付すること。</t>
    <rPh sb="2" eb="4">
      <t>オウキュウ</t>
    </rPh>
    <rPh sb="4" eb="7">
      <t>ソチゴ</t>
    </rPh>
    <rPh sb="8" eb="10">
      <t>タイサク</t>
    </rPh>
    <rPh sb="10" eb="12">
      <t>クブン</t>
    </rPh>
    <rPh sb="13" eb="15">
      <t>ハンテイ</t>
    </rPh>
    <rPh sb="15" eb="17">
      <t>クブン</t>
    </rPh>
    <rPh sb="25" eb="27">
      <t>テンプ</t>
    </rPh>
    <rPh sb="35" eb="37">
      <t>テンケン</t>
    </rPh>
    <rPh sb="37" eb="38">
      <t>マエ</t>
    </rPh>
    <rPh sb="54" eb="56">
      <t>ハンテイ</t>
    </rPh>
    <rPh sb="59" eb="61">
      <t>カショ</t>
    </rPh>
    <rPh sb="62" eb="64">
      <t>テンプ</t>
    </rPh>
    <phoneticPr fontId="11"/>
  </si>
  <si>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7"/>
  </si>
  <si>
    <t>※　応急措置を実施しないで判定した変状の判定区分は、判定区分の応急措置後の欄に記入すること。</t>
    <rPh sb="20" eb="24">
      <t>ハンテイクブン</t>
    </rPh>
    <rPh sb="26" eb="30">
      <t>ハンテイクブン</t>
    </rPh>
    <rPh sb="31" eb="33">
      <t>オウキュウ</t>
    </rPh>
    <rPh sb="33" eb="36">
      <t>ソチゴ</t>
    </rPh>
    <rPh sb="37" eb="38">
      <t>ラン</t>
    </rPh>
    <rPh sb="39" eb="41">
      <t>キニュウ</t>
    </rPh>
    <phoneticPr fontId="7"/>
  </si>
  <si>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</si>
  <si>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2"/>
  </si>
  <si>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1"/>
  </si>
  <si>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2"/>
  </si>
  <si>
    <t>長さ0.8m×幅1.0mm</t>
  </si>
  <si>
    <t xml:space="preserve"> 幅0.8mm×長さ1.0m (判定Ⅰ)</t>
  </si>
  <si>
    <t xml:space="preserve">面壁に補修跡ひび割れ(水平方向)。 </t>
  </si>
  <si>
    <t>長さ5.6m</t>
  </si>
  <si>
    <t>長さ5.6m (判定Ⅰ)</t>
  </si>
  <si>
    <t>今回新規変状 (判定－)</t>
  </si>
  <si>
    <t xml:space="preserve">面壁にコールドジョイント(水平方向)。 </t>
  </si>
  <si>
    <t xml:space="preserve">面壁に豆板。新規変状。利用者被害有り。打音異常無し。材質劣化無し。 </t>
  </si>
  <si>
    <t>にじみ 1.8m×0.5m(Ⅱb判定)</t>
  </si>
  <si>
    <t>豆板 1.1m×0.6m(Ⅱa判定)</t>
  </si>
  <si>
    <t xml:space="preserve">側壁部(左側)に漏水対策工(線導水工)を実施。 </t>
  </si>
  <si>
    <t xml:space="preserve">アーチ部(左側)にはく落防止対策工(透明炭素繊維シート工)を実施。 </t>
  </si>
  <si>
    <t>豆板 3.1m×0.3m(Ⅲ判定)</t>
  </si>
  <si>
    <t xml:space="preserve">アーチ部(天端)にはく落防止対策工(透明炭素繊維シート工)を実施。 </t>
  </si>
  <si>
    <t>うき(線導水) 0.45m×0.05m(Ⅱa判定)</t>
  </si>
  <si>
    <t>豆板 0.3m×0.3m(Ⅱb判定)</t>
  </si>
  <si>
    <t xml:space="preserve">アーチ部(右側)にはく落防止対策工(透明炭素繊維シート工)を実施。 </t>
  </si>
  <si>
    <t>豆板 0.4m×0.4m(Ⅱa判定)</t>
  </si>
  <si>
    <t>0.20m×0.85m、0.10m×0.30m</t>
  </si>
  <si>
    <t xml:space="preserve">アーチ部(右側)に豆板。新規変状。利用者被害有り。打音異常無し。材質劣化無し。 </t>
  </si>
  <si>
    <t>前回変状記録無し (判定－)</t>
  </si>
  <si>
    <t>0.10m×1.40m</t>
  </si>
  <si>
    <t xml:space="preserve"> 0.1m×1.4m (判定Ⅱb)</t>
  </si>
  <si>
    <t xml:space="preserve">側溝に土砂堆積(滞水無し)。 </t>
  </si>
  <si>
    <t xml:space="preserve">水平打ち継ぎ目(左側)沿いに補修跡うき。閉合ひび割れ無し。利用者被害無し。打音異常有り。材質劣化無し。 </t>
  </si>
  <si>
    <t>0.10m×2.00m</t>
  </si>
  <si>
    <t xml:space="preserve"> 0.1m×2m (判定Ⅱb)</t>
  </si>
  <si>
    <t>線導水破損 0.25m×0.05m(Ⅱb判定)</t>
  </si>
  <si>
    <t xml:space="preserve">アーチ部(左側)に漏水対策工(樋工)を実施。 </t>
  </si>
  <si>
    <t>線導水破損 0.1m×0.1m(Ⅱb判定)</t>
  </si>
  <si>
    <t>長さ0.5m×幅2.7mm</t>
  </si>
  <si>
    <t xml:space="preserve"> 幅0.7mm×長さ2.7m (判定Ⅰ)</t>
  </si>
  <si>
    <t xml:space="preserve">アーチ部(天端)に漏水対策工(樋工)を実施。 </t>
  </si>
  <si>
    <t xml:space="preserve">アーチ部(左側)に縦断方向のひび割れ。 </t>
  </si>
  <si>
    <t>4.00m×0.50m</t>
  </si>
  <si>
    <t>3.9m×0.5m (判定Ⅱb)</t>
  </si>
  <si>
    <t>漏水跡 (判定Ⅰ)</t>
  </si>
  <si>
    <t xml:space="preserve">アーチ部(右側)ににじみ(線導水劣化・滞水無し)。 </t>
  </si>
  <si>
    <t xml:space="preserve">アーチ部(右側)に漏水跡(線導水劣化)。 </t>
  </si>
  <si>
    <t>土砂堆積 (判定Ⅱb)</t>
  </si>
  <si>
    <t xml:space="preserve">側壁部(右側)に線導水劣化(漏水無し)。新規変状。 </t>
  </si>
  <si>
    <t>0.10m×2.80m</t>
  </si>
  <si>
    <t xml:space="preserve"> 2.8m×0.1m (判定Ⅱb)</t>
  </si>
  <si>
    <t xml:space="preserve">側溝に土砂堆積(滞水無し)。新規変状。 </t>
  </si>
  <si>
    <t>0.60m×0.50m</t>
  </si>
  <si>
    <t>1.95m×0.5m (判定Ⅱb)</t>
  </si>
  <si>
    <t xml:space="preserve">側壁部(左側)ににじみ(滞水・土砂堆積有り)。 </t>
  </si>
  <si>
    <t xml:space="preserve">アーチ部(左側)にひび割れ補修工を実施。 </t>
  </si>
  <si>
    <t>6.60m×0.50m</t>
  </si>
  <si>
    <t>6.5m×0.5m (判定Ⅱb)</t>
  </si>
  <si>
    <t xml:space="preserve">アーチ部(左側)にひび割れからの漏水跡。 </t>
  </si>
  <si>
    <t>0.10m×3.00m</t>
  </si>
  <si>
    <t xml:space="preserve"> 0.1m×3m (判定Ⅱb)</t>
  </si>
  <si>
    <t xml:space="preserve">アーチ部(右側)にひび割れ補修工を実施。 </t>
  </si>
  <si>
    <t xml:space="preserve">水平打ち継ぎ目(右側)沿いに補修跡うき。閉合ひび割れ無し。利用者被害無し。打音異常有り。材質劣化無し。 </t>
  </si>
  <si>
    <t>補修跡うき 0.75m×0.05m(Ⅱa判定)</t>
  </si>
  <si>
    <t xml:space="preserve">アーチ部(右側)にはく落防止対策工(断面修復工)を実施。 </t>
  </si>
  <si>
    <t xml:space="preserve">側溝に土砂堆積・滞水。新規変状。 </t>
  </si>
  <si>
    <t>1.10m×0.50m</t>
  </si>
  <si>
    <t>1.1m×0.5m (判定Ⅱb)</t>
  </si>
  <si>
    <t xml:space="preserve">側壁部(左側)ににじみ(線導水劣化・滞水無し)。 </t>
  </si>
  <si>
    <t>0.15m×1.50m</t>
  </si>
  <si>
    <t xml:space="preserve"> 0.15m×1.5m (判定Ⅱb)</t>
  </si>
  <si>
    <t>長さ0.3m×幅3.8mm</t>
  </si>
  <si>
    <t xml:space="preserve"> 幅0.3mm×長さ2.7m (判定Ⅰ)</t>
  </si>
  <si>
    <t>0.10m×0.05m</t>
  </si>
  <si>
    <t>0.05m×0.1m (判定Ⅰ)</t>
  </si>
  <si>
    <t xml:space="preserve">アーチ部(左側)に横断方向のひび割れ。 </t>
  </si>
  <si>
    <t xml:space="preserve">横断目地部(アーチ左側)にはく落。閉合ひび割れ無し。利用者被害無し。打音異常無し。 </t>
  </si>
  <si>
    <t>7.00m×1.10m</t>
  </si>
  <si>
    <t>0.20m×1.00m</t>
  </si>
  <si>
    <t xml:space="preserve"> 0.1m×0.2m (判定Ⅱa)</t>
  </si>
  <si>
    <t>未</t>
  </si>
  <si>
    <t xml:space="preserve">アーチ部(天端)にひび割れ沿いの遊離石灰。 </t>
  </si>
  <si>
    <t xml:space="preserve">アーチ部(天端)に補修跡うき。拡大。閉合ひび割れ無し。利用者被害有り。打音異常有り。材質劣化無し。 </t>
  </si>
  <si>
    <t>8.20m×1.50m</t>
  </si>
  <si>
    <t>長さ0.3m×幅1.9mm</t>
  </si>
  <si>
    <t>幅0.2mm未満 (判定Ⅰ)</t>
  </si>
  <si>
    <t xml:space="preserve">アーチ部(天端)に横断方向のひび割れ。 </t>
  </si>
  <si>
    <t>0.10m×6.00m</t>
  </si>
  <si>
    <t xml:space="preserve"> 0.1m×6m (判定Ⅱb)</t>
  </si>
  <si>
    <t>8.40m×0.50m</t>
  </si>
  <si>
    <t>8.25m×1.1m (判定Ⅰ)</t>
  </si>
  <si>
    <t xml:space="preserve">横断目地部(天端)に漏水跡。 </t>
  </si>
  <si>
    <t>長さ0.3m×幅3.0mm</t>
  </si>
  <si>
    <t>幅0.2mm×長さ3.0m (判定Ⅰ)</t>
  </si>
  <si>
    <t>0.10m×3.90m</t>
  </si>
  <si>
    <t xml:space="preserve"> 0.1m×3.9m (判定Ⅱb)</t>
  </si>
  <si>
    <t xml:space="preserve">車道に横断方向のひび割れ。 </t>
  </si>
  <si>
    <t>5.95m×0.50m</t>
  </si>
  <si>
    <t>6.95m×3.00m</t>
  </si>
  <si>
    <t xml:space="preserve">アーチ部(左側)にひび割れ沿いの遊離石灰。 </t>
  </si>
  <si>
    <t xml:space="preserve">アーチ部(天端)に導水工沿いの遊離石灰。 </t>
  </si>
  <si>
    <t>長さ0.7m×幅2.2mm</t>
  </si>
  <si>
    <t xml:space="preserve"> 幅0.3mm×長さ2.2m (判定Ⅰ)</t>
  </si>
  <si>
    <t>1.70m×0.05m、段差14mm</t>
  </si>
  <si>
    <t xml:space="preserve"> 1.7m×0.05m (判定Ⅱa)</t>
  </si>
  <si>
    <t xml:space="preserve">アーチ部(天端)に縦断方向のひび割れ。拡幅。 </t>
  </si>
  <si>
    <t xml:space="preserve">横断目地部(天端)に豆板、段差。利用者被害有り。打音異常無し。材質劣化無し。 </t>
  </si>
  <si>
    <t>0.05m×0.60m</t>
  </si>
  <si>
    <t xml:space="preserve"> 0.05m×0.6m (判定Ⅱa)</t>
  </si>
  <si>
    <t>0.30m×1.10m</t>
  </si>
  <si>
    <t>0.3m×0.1m (判定Ⅱb)</t>
  </si>
  <si>
    <t xml:space="preserve">アーチ部(天端)に豆板。利用者被害有り。打音異常無し。材質劣化無し。 </t>
  </si>
  <si>
    <t>5.45m×1.35m</t>
  </si>
  <si>
    <t>0.10m×4.50m</t>
  </si>
  <si>
    <t xml:space="preserve"> 0.1m×4.5m (判定Ⅱb)</t>
  </si>
  <si>
    <t xml:space="preserve">アーチ部(右側)にひび割れ沿いの遊離石灰。 </t>
  </si>
  <si>
    <t>0.30m×0.50m</t>
  </si>
  <si>
    <t>0.10m×2.10m</t>
  </si>
  <si>
    <t xml:space="preserve"> 0.1m×2.1m (判定Ⅱb)</t>
  </si>
  <si>
    <t xml:space="preserve">側溝に蓋うき(鋼材露出)。 </t>
  </si>
  <si>
    <t>長さ0.3m×幅0.9mm</t>
  </si>
  <si>
    <t>6.75m×0.50m</t>
  </si>
  <si>
    <t xml:space="preserve"> 6.85m×0.5m (判定Ⅱb)</t>
  </si>
  <si>
    <t xml:space="preserve">横断目地部(アーチ左側)ににじみ(線導水劣化・滞水無し)。 </t>
  </si>
  <si>
    <t>0.30m×0.30m</t>
  </si>
  <si>
    <t xml:space="preserve">側溝に蓋欠損(鋼材露出)。 </t>
  </si>
  <si>
    <t>0.15m×5.00m</t>
  </si>
  <si>
    <t xml:space="preserve"> 0.15m×5m (判定Ⅱb)</t>
  </si>
  <si>
    <t>0.15m×0.50m</t>
  </si>
  <si>
    <t xml:space="preserve"> 0.15m×0.5m (判定Ⅱb)</t>
  </si>
  <si>
    <t xml:space="preserve">水平打ち継ぎ目(左側)沿いに補修跡うき(一部新設の樋工背面)。閉合ひび割れ無し。利用者被害無し。打音異常有り。材質劣化無し。 </t>
  </si>
  <si>
    <t>2.65m×0.50m</t>
  </si>
  <si>
    <t xml:space="preserve"> 2.4m×0.5m (判定Ⅱb)</t>
  </si>
  <si>
    <t>6.90m×0.90m</t>
  </si>
  <si>
    <t xml:space="preserve">横断目地部(側壁左側)に側壁部のにじみ(線導水劣化)。 </t>
  </si>
  <si>
    <t xml:space="preserve">アーチ部(天端)にひび割れ沿いのにじみ(滞水無し)。 </t>
  </si>
  <si>
    <t>長さ0.3m×幅3.1mm</t>
  </si>
  <si>
    <t xml:space="preserve"> 幅0.2mm×長さ2.0m (判定Ⅰ)</t>
  </si>
  <si>
    <t>にじみ(ひび割れ) 8.15m×0.8m(Ⅱb判定)</t>
  </si>
  <si>
    <t xml:space="preserve">アーチ部(左側)に縦断方向のひび割れ。延伸。 </t>
  </si>
  <si>
    <t>0.50m×0.05m</t>
  </si>
  <si>
    <t xml:space="preserve"> 0.5m×0.05m (判定Ⅱb)</t>
  </si>
  <si>
    <t>にじみ(ひび割れ) 8.3m×1.25m(Ⅱb判定)</t>
  </si>
  <si>
    <t xml:space="preserve">横断目地部(天端)に豆板。利用者被害有り。打音異常無し。材質劣化無し。 </t>
  </si>
  <si>
    <t>0.10m×5.80m</t>
  </si>
  <si>
    <t xml:space="preserve"> 0.1m×5.8m (判定Ⅱb)</t>
  </si>
  <si>
    <t>0.80m×0.50m</t>
  </si>
  <si>
    <t>0.65m×0.5m (判定Ⅱb)</t>
  </si>
  <si>
    <t xml:space="preserve">水平打ち継ぎ目(右側)沿いに補修跡うき(一部新設の樋背面)。閉合ひび割れ無し。利用者被害無し。打音異常有り。材質劣化無し。 </t>
  </si>
  <si>
    <t xml:space="preserve">側壁部(右側)ににじみ(線導水劣化・滞水有り)。 </t>
  </si>
  <si>
    <t>0.20m×0.10m</t>
  </si>
  <si>
    <t>0.15m×0.25m</t>
  </si>
  <si>
    <t xml:space="preserve">側壁部(左側)にうき。新規変状。閉合ひび割れ無し。利用者被害無し。打音異常有り。 </t>
  </si>
  <si>
    <t xml:space="preserve">側溝に蓋欠損(鋼材露出)。前回変状記録無し。 </t>
  </si>
  <si>
    <t>0.10m×3.60m</t>
  </si>
  <si>
    <t xml:space="preserve"> 0.1m×3.6m (判定Ⅱb)</t>
  </si>
  <si>
    <t xml:space="preserve">側溝に土砂堆積・滞水。前回変状記録無し。 </t>
  </si>
  <si>
    <t xml:space="preserve">水平打ち継ぎ目(左側)沿いに補修跡うき。新規変状。閉合ひび割れ無し。利用者被害無し。打音異常有り。材質劣化無し。 </t>
  </si>
  <si>
    <t>0.15m×0.60m</t>
  </si>
  <si>
    <t xml:space="preserve"> 0.15m×0.6m (判定Ⅱb)</t>
  </si>
  <si>
    <t>2.7m×0.5m (判定Ⅱb)</t>
  </si>
  <si>
    <t xml:space="preserve">側壁部(左側)ににじみ(線導水劣化)。新規変状。 </t>
  </si>
  <si>
    <t>5.80m×0.50m</t>
  </si>
  <si>
    <t>2.95m×0.5m (判定Ⅱb)</t>
  </si>
  <si>
    <t>長さ0.8m×幅5.2mm</t>
  </si>
  <si>
    <t>幅0.5mm×長さ3.6m (判定Ⅰ)</t>
  </si>
  <si>
    <t xml:space="preserve">横断目地部(アーチ左側)ににじみ(線導水劣化)。新規変状。 </t>
  </si>
  <si>
    <t xml:space="preserve">アーチ部(天端)に縦断方向のひび割れ。拡幅、延伸。新規変状。 </t>
  </si>
  <si>
    <t>0.50m×0.20m</t>
  </si>
  <si>
    <t xml:space="preserve"> 0.5m×0.2m (判定Ⅱa)</t>
  </si>
  <si>
    <t>1.10m×0.05m、段差8mm</t>
  </si>
  <si>
    <t>1.1m×0.05m・段差d=8mm (判定Ⅱa)</t>
  </si>
  <si>
    <t xml:space="preserve">アーチ部(天端)に豆板。新規変状。利用者被害有り。打音異常無し。材質劣化無し。 </t>
  </si>
  <si>
    <t xml:space="preserve">横断目地部(天端)に豆板・8mmの段差。新規変状。利用者被害有り。打音異常無し。材質劣化無し。 </t>
  </si>
  <si>
    <t>0.30m×0.60m</t>
  </si>
  <si>
    <t xml:space="preserve"> 0.3m×0.5m (判定Ⅱb)</t>
  </si>
  <si>
    <t>7.95m×2.50m</t>
  </si>
  <si>
    <t xml:space="preserve">アーチ部(天端)に導水工沿いの遊離石灰。新規変状。 </t>
  </si>
  <si>
    <t>長さ1.1m×幅3.1mm</t>
  </si>
  <si>
    <t xml:space="preserve"> 幅1.1mm×長さ2.6m (判定Ⅰ)</t>
  </si>
  <si>
    <t>うき(ひび割れ) 0.25m×0.05m(Ⅱb判定)</t>
  </si>
  <si>
    <t xml:space="preserve">アーチ部(右側)に横断方向のひび割れ。延伸。新規変状。 </t>
  </si>
  <si>
    <t xml:space="preserve">アーチ部(右側)にはく落防止対策工(はつり工)を実施。 </t>
  </si>
  <si>
    <t>土砂堆積 (Ⅱb判定)</t>
  </si>
  <si>
    <t xml:space="preserve">水平打ち継ぎ目(右側)沿いに補修跡うき。新規変状。閉合ひび割れ無し。利用者被害無し。打音異常有り。材質劣化無し。 </t>
  </si>
  <si>
    <t xml:space="preserve">側溝に土砂清掃済み。 </t>
  </si>
  <si>
    <t>0.10m×1.20m</t>
  </si>
  <si>
    <t xml:space="preserve"> 0.1m×1.2m (判定Ⅱb)</t>
  </si>
  <si>
    <t>0.10m×0.40m</t>
  </si>
  <si>
    <t>0.05m×0.4m (判定Ⅰ)</t>
  </si>
  <si>
    <t xml:space="preserve">側壁部(左側)に木片残置。新規変状。 </t>
  </si>
  <si>
    <t>0.40m×0.50m</t>
  </si>
  <si>
    <t xml:space="preserve"> 0.4m×0.5m (判定Ⅱa)</t>
  </si>
  <si>
    <t>0.10m×0.70m</t>
  </si>
  <si>
    <t xml:space="preserve"> 0.1m×0.7m (判定Ⅱb)</t>
  </si>
  <si>
    <t xml:space="preserve">アーチ部(左側)に補修跡うき。新規変状。閉合ひび割れ無し。利用者被害有り。打音異常有り。材質劣化無し。 </t>
  </si>
  <si>
    <t>3.45m×0.50m</t>
  </si>
  <si>
    <t>長さ0.5m×幅2.0mm</t>
  </si>
  <si>
    <t>幅0.3mm×長さ3.3m (判定Ⅰ)</t>
  </si>
  <si>
    <t xml:space="preserve">アーチ部(左側)にひび割れ沿いのにじみ。新規変状。 </t>
  </si>
  <si>
    <t xml:space="preserve">アーチ部(左側)に縦断方向のひび割れ。新規変状。 </t>
  </si>
  <si>
    <t>長さ0.6m×幅3.4mm</t>
  </si>
  <si>
    <t>幅0.4mm×長さ4.4m (判定Ⅰ)</t>
  </si>
  <si>
    <t>0.90m×0.05m</t>
  </si>
  <si>
    <t>0.9m×0.05m (判定Ⅰ)</t>
  </si>
  <si>
    <t xml:space="preserve">アーチ部(天端)に横断方向のひび割れ。新規変状。 </t>
  </si>
  <si>
    <t xml:space="preserve">アーチ部(右側)にはく落。新規変状。閉合ひび割れ無し。利用者被害無し。打音異常無し。 </t>
  </si>
  <si>
    <t>0.10m×0.10m</t>
  </si>
  <si>
    <t xml:space="preserve"> 0.1m×0.1m (判定Ⅱa)</t>
  </si>
  <si>
    <t>0.45m×0.05m</t>
  </si>
  <si>
    <t xml:space="preserve"> 0.4m×0.05m (判定Ⅱa)</t>
  </si>
  <si>
    <t xml:space="preserve">アーチ部(右側)に補修跡うき。新規変状。閉合ひび割れ無し。利用者被害有り。打音異常有り。材質劣化無し。 </t>
  </si>
  <si>
    <t xml:space="preserve"> 0.1m×0.6m (判定Ⅱb)</t>
  </si>
  <si>
    <t>0.10m×1.80m</t>
  </si>
  <si>
    <t xml:space="preserve"> 0.1m×1.8m (判定Ⅱb)</t>
  </si>
  <si>
    <t>6.90m×0.50m</t>
  </si>
  <si>
    <t>7.1m×1.5m (判定Ⅰ)</t>
  </si>
  <si>
    <t xml:space="preserve">横断目地部(アーチ左側)に漏水跡。新規変状。 </t>
  </si>
  <si>
    <t>長さ0.7m×幅2.8mm</t>
  </si>
  <si>
    <t>幅0.5mm×長さ2.8m (判定Ⅰ)</t>
  </si>
  <si>
    <t>長さ0.8m×幅2.6mm</t>
  </si>
  <si>
    <t>幅0.5mm×長さ2.5m (判定Ⅰ)</t>
  </si>
  <si>
    <t xml:space="preserve">アーチ部(天端)に縦断方向のひび割れ。新規変状。 </t>
  </si>
  <si>
    <t xml:space="preserve">アーチ部(天端)に縦断方向のひび割れ。拡幅。新規変状。 </t>
  </si>
  <si>
    <t>0.90m×0.05m、段差7mm</t>
  </si>
  <si>
    <t xml:space="preserve"> 0.8m×0.05m・段差 d=7mm (判定Ⅱa)</t>
  </si>
  <si>
    <t>16.75m×0.50m</t>
  </si>
  <si>
    <t>7.2m×3.35m (判定Ⅰ)</t>
  </si>
  <si>
    <t xml:space="preserve">横断目地部(天端)に豆板・7mmの段差。新規変状。利用者被害有り。打音異常無し。材質劣化無し。 </t>
  </si>
  <si>
    <t xml:space="preserve">アーチ部(全周)に漏水跡。新規変状。 </t>
  </si>
  <si>
    <t>0.10m×1.30m</t>
  </si>
  <si>
    <t xml:space="preserve"> 0.1m×1.3m (判定Ⅱb)</t>
  </si>
  <si>
    <t xml:space="preserve">横断目地部(天端)にはく落防止対策工(断面修復工)を実施。 </t>
  </si>
  <si>
    <t xml:space="preserve"> 0.1m×1.3m (判定Ⅰ)</t>
  </si>
  <si>
    <t>0.10m×1.50m</t>
  </si>
  <si>
    <t xml:space="preserve"> 0.1m×1.5m (判定Ⅱb)</t>
  </si>
  <si>
    <t>3.00m×7.20m</t>
  </si>
  <si>
    <t>表面劣化 (判定Ⅰ)</t>
  </si>
  <si>
    <t>0.05m×3.90m</t>
  </si>
  <si>
    <t xml:space="preserve"> 0.05m×3.9m (判定Ⅱb)</t>
  </si>
  <si>
    <t xml:space="preserve">車道に表面劣化。新規変状。 </t>
  </si>
  <si>
    <t>1.20m×0.50m</t>
  </si>
  <si>
    <t xml:space="preserve">側壁部(左側)に漏水跡。新規変状。 </t>
  </si>
  <si>
    <t>長さ0.3m×幅1.7mm</t>
  </si>
  <si>
    <t xml:space="preserve"> 幅0.2mm×長さ1.7m (判定Ⅰ)</t>
  </si>
  <si>
    <t>長さ0.3m×幅2.1mm</t>
  </si>
  <si>
    <t xml:space="preserve">側壁部(右側)に横断方向のひび割れ。新規変状。 </t>
  </si>
  <si>
    <t>長さ0.3m×幅1.2mm</t>
  </si>
  <si>
    <t xml:space="preserve">側壁部(右側)に縦断方向のひび割れ。新規変状。 </t>
  </si>
  <si>
    <t>0.50m×0.50m、0.10m×0.10m</t>
  </si>
  <si>
    <t xml:space="preserve"> 0.1m×0.1m (判定Ⅱb)</t>
  </si>
  <si>
    <t xml:space="preserve">アーチ部(右側)に補修跡うき。付近に新たなうき発生。閉合ひび割れ無し。利用者被害有り。打音異常有り。材質劣化無し。 </t>
  </si>
  <si>
    <t xml:space="preserve">側溝に土砂堆積。新規変状。 </t>
  </si>
  <si>
    <t>1.00m×0.30m</t>
  </si>
  <si>
    <t xml:space="preserve"> 1m×0.3m (判定Ⅱb)</t>
  </si>
  <si>
    <t xml:space="preserve">側壁部(左側)に豆板。新規変状。利用者被害無し。打音異常無し。材質劣化無し。 </t>
  </si>
  <si>
    <t>豆板 1.4m×0.3m(Ⅱa判定)</t>
  </si>
  <si>
    <t>8.25m×0.50m</t>
  </si>
  <si>
    <t xml:space="preserve">アーチ部(天端)にはく落防止対策工(FRPメッシュ工)を実施。 </t>
  </si>
  <si>
    <t xml:space="preserve">アーチ部(天端)に遊離石灰。新規変状。 </t>
  </si>
  <si>
    <t>0.10m×0.60m</t>
  </si>
  <si>
    <t>6.65m×2.30m</t>
  </si>
  <si>
    <t xml:space="preserve">面壁に遊離石灰(銘板下部)。新規変状。 </t>
  </si>
  <si>
    <t>長さ2.5m×幅0.8mm、幅1.2mm×長さ1.6m、幅0.5mm×長さ0.3m</t>
  </si>
  <si>
    <t xml:space="preserve"> 幅2.5mm×長さ0.5m (判定Ⅰ)</t>
  </si>
  <si>
    <t xml:space="preserve">面壁に補修跡ひび割れ(水平方向)。新規変状。 </t>
  </si>
  <si>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7"/>
  </si>
  <si>
    <t>定期点検結果</t>
    <rPh sb="4" eb="6">
      <t>ケッカ</t>
    </rPh>
    <phoneticPr fontId="7"/>
  </si>
  <si>
    <t>覆工
スパン
番号</t>
    <rPh sb="0" eb="2">
      <t>フッコウ</t>
    </rPh>
    <rPh sb="7" eb="9">
      <t>バンゴウ</t>
    </rPh>
    <phoneticPr fontId="7"/>
  </si>
  <si>
    <t>変状
番号</t>
    <rPh sb="0" eb="2">
      <t>ヘンジョウ</t>
    </rPh>
    <rPh sb="3" eb="5">
      <t>バンゴウ</t>
    </rPh>
    <phoneticPr fontId="7"/>
  </si>
  <si>
    <t>距離
（m）</t>
    <rPh sb="0" eb="2">
      <t>キョリ</t>
    </rPh>
    <phoneticPr fontId="7"/>
  </si>
  <si>
    <t>変状部位</t>
    <rPh sb="0" eb="2">
      <t>ヘンジョウ</t>
    </rPh>
    <rPh sb="2" eb="4">
      <t>ブイ</t>
    </rPh>
    <phoneticPr fontId="7"/>
  </si>
  <si>
    <t>変  状  の  内  容</t>
    <rPh sb="0" eb="1">
      <t>ヘン</t>
    </rPh>
    <rPh sb="3" eb="4">
      <t>ジョウ</t>
    </rPh>
    <rPh sb="9" eb="10">
      <t>ウチ</t>
    </rPh>
    <rPh sb="12" eb="13">
      <t>カタチ</t>
    </rPh>
    <phoneticPr fontId="7"/>
  </si>
  <si>
    <t>前回定期点検時の状態</t>
    <rPh sb="0" eb="2">
      <t>ゼンカイ</t>
    </rPh>
    <rPh sb="6" eb="7">
      <t>ジ</t>
    </rPh>
    <rPh sb="8" eb="10">
      <t>ジョウタイ</t>
    </rPh>
    <phoneticPr fontId="7"/>
  </si>
  <si>
    <t>今回定期点検結果</t>
    <rPh sb="0" eb="2">
      <t>コンカイ</t>
    </rPh>
    <rPh sb="6" eb="8">
      <t>ケッカ</t>
    </rPh>
    <phoneticPr fontId="7"/>
  </si>
  <si>
    <t>措置履歴</t>
    <rPh sb="0" eb="2">
      <t>ソチ</t>
    </rPh>
    <rPh sb="2" eb="4">
      <t>リレキ</t>
    </rPh>
    <phoneticPr fontId="7"/>
  </si>
  <si>
    <t>対応方針
・
特記事項</t>
    <rPh sb="0" eb="2">
      <t>タイオウ</t>
    </rPh>
    <rPh sb="2" eb="4">
      <t>ホウシン</t>
    </rPh>
    <rPh sb="7" eb="9">
      <t>トッキ</t>
    </rPh>
    <rPh sb="9" eb="11">
      <t>ジコウ</t>
    </rPh>
    <phoneticPr fontId="7"/>
  </si>
  <si>
    <t>変状区分</t>
    <rPh sb="0" eb="2">
      <t>ヘンジョウ</t>
    </rPh>
    <rPh sb="2" eb="4">
      <t>クブン</t>
    </rPh>
    <phoneticPr fontId="7"/>
  </si>
  <si>
    <t>変状の発生範囲の規模</t>
    <rPh sb="0" eb="2">
      <t>ヘンジョウ</t>
    </rPh>
    <rPh sb="3" eb="5">
      <t>ハッセイ</t>
    </rPh>
    <rPh sb="5" eb="7">
      <t>ハンイ</t>
    </rPh>
    <rPh sb="8" eb="10">
      <t>キボ</t>
    </rPh>
    <phoneticPr fontId="7"/>
  </si>
  <si>
    <t>前回定期点検時の変状の発生範囲及び規模</t>
    <rPh sb="2" eb="4">
      <t>テイキ</t>
    </rPh>
    <rPh sb="4" eb="6">
      <t>テンケン</t>
    </rPh>
    <rPh sb="6" eb="7">
      <t>ジ</t>
    </rPh>
    <phoneticPr fontId="12"/>
  </si>
  <si>
    <t>対策区分</t>
    <rPh sb="0" eb="2">
      <t>タイサク</t>
    </rPh>
    <rPh sb="2" eb="4">
      <t>クブン</t>
    </rPh>
    <phoneticPr fontId="7"/>
  </si>
  <si>
    <t>対策区分</t>
    <phoneticPr fontId="12"/>
  </si>
  <si>
    <t>調査の
要否</t>
    <rPh sb="0" eb="2">
      <t>チョウサ</t>
    </rPh>
    <rPh sb="4" eb="6">
      <t>ヨウヒ</t>
    </rPh>
    <phoneticPr fontId="7"/>
  </si>
  <si>
    <t>措置の
要否</t>
    <rPh sb="0" eb="2">
      <t>ソチ</t>
    </rPh>
    <rPh sb="4" eb="6">
      <t>ヨウヒ</t>
    </rPh>
    <phoneticPr fontId="7"/>
  </si>
  <si>
    <t>実施</t>
    <rPh sb="0" eb="2">
      <t>ジッシ</t>
    </rPh>
    <phoneticPr fontId="7"/>
  </si>
  <si>
    <t>措置の実施状況</t>
    <rPh sb="0" eb="2">
      <t>ソチ</t>
    </rPh>
    <rPh sb="3" eb="5">
      <t>ジッシ</t>
    </rPh>
    <rPh sb="5" eb="7">
      <t>ジョウキョウ</t>
    </rPh>
    <phoneticPr fontId="7"/>
  </si>
  <si>
    <t>0.02m2</t>
  </si>
  <si>
    <t>否</t>
  </si>
  <si>
    <t>要監視</t>
  </si>
  <si>
    <t>監視</t>
  </si>
  <si>
    <t>対策実施</t>
    <phoneticPr fontId="12"/>
  </si>
  <si>
    <t>6.57m2</t>
  </si>
  <si>
    <t>遊離石灰</t>
    <phoneticPr fontId="12"/>
  </si>
  <si>
    <t>10.73m2</t>
  </si>
  <si>
    <t>幅0.8mm×長さ1.0m</t>
  </si>
  <si>
    <t>対策実施</t>
  </si>
  <si>
    <t>0.17m2</t>
  </si>
  <si>
    <t>1.00m2</t>
  </si>
  <si>
    <t>0.14m2</t>
  </si>
  <si>
    <t>0.20m2</t>
  </si>
  <si>
    <t>幅0.7mm×長さ2.7m</t>
  </si>
  <si>
    <t>2.00m2</t>
  </si>
  <si>
    <t>1.95m2</t>
  </si>
  <si>
    <t>漏水跡</t>
    <phoneticPr fontId="12"/>
  </si>
  <si>
    <t>土砂堆積</t>
    <phoneticPr fontId="12"/>
  </si>
  <si>
    <t>0.28m2</t>
  </si>
  <si>
    <t>0.30m2</t>
  </si>
  <si>
    <t>0.98m2</t>
  </si>
  <si>
    <t>3.30m2</t>
  </si>
  <si>
    <t>3.25m2</t>
  </si>
  <si>
    <t>0.55m2</t>
  </si>
  <si>
    <t>0.23m2</t>
  </si>
  <si>
    <t>定期点検結果</t>
    <rPh sb="0" eb="6">
      <t>テイキテンケンケッカ</t>
    </rPh>
    <phoneticPr fontId="12"/>
  </si>
  <si>
    <t>幅0.3mm×長さ2.7m</t>
  </si>
  <si>
    <t>0.01m2</t>
  </si>
  <si>
    <t>7.70m2</t>
  </si>
  <si>
    <t>要対策</t>
  </si>
  <si>
    <t>はく落防止対策工</t>
  </si>
  <si>
    <t>12.30m2</t>
  </si>
  <si>
    <t>幅0.2mm未満</t>
    <phoneticPr fontId="12"/>
  </si>
  <si>
    <t>0.60m2</t>
  </si>
  <si>
    <t>4.20m2</t>
  </si>
  <si>
    <t>9.08m2</t>
  </si>
  <si>
    <t>幅0.2mm×長さ3.0m</t>
  </si>
  <si>
    <t>0.39m2</t>
  </si>
  <si>
    <t>2.98m2</t>
  </si>
  <si>
    <t>20.85m2</t>
  </si>
  <si>
    <t>幅0.3mm×長さ2.2m</t>
  </si>
  <si>
    <t>0.09m2</t>
  </si>
  <si>
    <t>0.03m2</t>
  </si>
  <si>
    <t>0.33m2</t>
  </si>
  <si>
    <t>7.36m2</t>
  </si>
  <si>
    <t>0.45m2</t>
  </si>
  <si>
    <t>0.15m2</t>
  </si>
  <si>
    <t>0.21m2</t>
  </si>
  <si>
    <t>3.38m2</t>
  </si>
  <si>
    <t>3.43m2</t>
  </si>
  <si>
    <t>0.75m2</t>
  </si>
  <si>
    <t>0.08m2</t>
  </si>
  <si>
    <t>1.33m2</t>
  </si>
  <si>
    <t>1.20m2</t>
  </si>
  <si>
    <t>6.21m2</t>
  </si>
  <si>
    <t>幅0.2mm×長さ2.0m</t>
  </si>
  <si>
    <t>0.58m2</t>
  </si>
  <si>
    <t>0.40m2</t>
  </si>
  <si>
    <t>0.04m2</t>
  </si>
  <si>
    <t>0.36m2</t>
  </si>
  <si>
    <t>1.35m2</t>
  </si>
  <si>
    <t>2.90m2</t>
  </si>
  <si>
    <t>1.48m2</t>
  </si>
  <si>
    <t>幅0.5mm×長さ3.6m</t>
  </si>
  <si>
    <t>0.10m2</t>
  </si>
  <si>
    <t>0.06m2</t>
  </si>
  <si>
    <t>0.18m2</t>
  </si>
  <si>
    <t>19.88m2</t>
  </si>
  <si>
    <t>幅1.1mm×長さ2.6m</t>
  </si>
  <si>
    <t>清掃実施</t>
  </si>
  <si>
    <t>0.12m2</t>
  </si>
  <si>
    <t>0.07m2</t>
  </si>
  <si>
    <t>1.73m2</t>
  </si>
  <si>
    <t>幅0.3mm×長さ3.3m</t>
  </si>
  <si>
    <t>幅0.4mm×長さ4.4m</t>
  </si>
  <si>
    <t>0.05m2</t>
  </si>
  <si>
    <t>3.45m2</t>
  </si>
  <si>
    <t>10.65m2</t>
  </si>
  <si>
    <t>幅0.5mm×長さ2.8m</t>
  </si>
  <si>
    <t>幅0.5mm×長さ2.5m</t>
  </si>
  <si>
    <t>8.38m2</t>
  </si>
  <si>
    <t>24.12m2</t>
  </si>
  <si>
    <t>0.13m2</t>
  </si>
  <si>
    <t>21.60m2</t>
  </si>
  <si>
    <t>表面劣化</t>
    <phoneticPr fontId="12"/>
  </si>
  <si>
    <t>幅0.2mm×長さ1.7m</t>
  </si>
  <si>
    <t>0.25m2</t>
  </si>
  <si>
    <t>監視・定期的清掃</t>
  </si>
  <si>
    <t>4.13m2</t>
  </si>
  <si>
    <t>15.30m2</t>
  </si>
  <si>
    <t>幅2.5mm×長さ0.5m</t>
  </si>
  <si>
    <t>※　対策区分（応急措置後）の判定区分Ⅱb～Ⅳについて記入すること。また、点検前に実施された措置によりⅠと判定された変状も記入すること。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6" eb="28">
      <t>キニュウ</t>
    </rPh>
    <rPh sb="57" eb="59">
      <t>ヘンジョウ</t>
    </rPh>
    <rPh sb="60" eb="62">
      <t>キニュウ</t>
    </rPh>
    <phoneticPr fontId="11"/>
  </si>
  <si>
    <t>※　応急措置を実施しないで判定した変状の対策区分は、対策区分の応急措置後の欄に記入すること。</t>
    <rPh sb="37" eb="38">
      <t>ラン</t>
    </rPh>
    <rPh sb="39" eb="41">
      <t>キニュウ</t>
    </rPh>
    <phoneticPr fontId="12"/>
  </si>
  <si>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7"/>
  </si>
  <si>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7"/>
  </si>
  <si>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7"/>
  </si>
  <si>
    <t>■定期点検記録様式　定期点検結果総括表（トンネル内附属物等の取付状態）　【様式C-1-2】</t>
    <rPh sb="14" eb="15">
      <t>ムスビ</t>
    </rPh>
    <rPh sb="15" eb="16">
      <t>ハタシ</t>
    </rPh>
    <rPh sb="28" eb="29">
      <t>トウ</t>
    </rPh>
    <rPh sb="37" eb="39">
      <t>ヨウシキ</t>
    </rPh>
    <phoneticPr fontId="7"/>
  </si>
  <si>
    <t>定期点検実施者</t>
    <rPh sb="4" eb="6">
      <t>ジッシ</t>
    </rPh>
    <rPh sb="6" eb="7">
      <t>シャ</t>
    </rPh>
    <phoneticPr fontId="7"/>
  </si>
  <si>
    <t>異常
番号</t>
    <rPh sb="0" eb="2">
      <t>イジョウ</t>
    </rPh>
    <rPh sb="3" eb="5">
      <t>バンゴウ</t>
    </rPh>
    <phoneticPr fontId="7"/>
  </si>
  <si>
    <t>異常部位</t>
    <rPh sb="0" eb="2">
      <t>イジョウ</t>
    </rPh>
    <rPh sb="2" eb="4">
      <t>ブイ</t>
    </rPh>
    <phoneticPr fontId="7"/>
  </si>
  <si>
    <t>異　常  の  内　容</t>
    <rPh sb="0" eb="1">
      <t>イ</t>
    </rPh>
    <rPh sb="2" eb="3">
      <t>ツネ</t>
    </rPh>
    <rPh sb="8" eb="9">
      <t>ナイ</t>
    </rPh>
    <rPh sb="10" eb="11">
      <t>カタチ</t>
    </rPh>
    <phoneticPr fontId="7"/>
  </si>
  <si>
    <t>応急措置の
実施状況</t>
    <rPh sb="0" eb="2">
      <t>オウキュウ</t>
    </rPh>
    <rPh sb="2" eb="4">
      <t>ソチ</t>
    </rPh>
    <rPh sb="6" eb="8">
      <t>ジッシ</t>
    </rPh>
    <rPh sb="8" eb="10">
      <t>ジョウキョウ</t>
    </rPh>
    <phoneticPr fontId="7"/>
  </si>
  <si>
    <t>異常種類</t>
    <rPh sb="0" eb="2">
      <t>イジョウ</t>
    </rPh>
    <rPh sb="2" eb="4">
      <t>シュルイ</t>
    </rPh>
    <phoneticPr fontId="7"/>
  </si>
  <si>
    <t>異常の発生範囲の規模</t>
    <rPh sb="0" eb="2">
      <t>イジョウ</t>
    </rPh>
    <rPh sb="3" eb="5">
      <t>ハッセイ</t>
    </rPh>
    <rPh sb="5" eb="7">
      <t>ハンイ</t>
    </rPh>
    <rPh sb="8" eb="10">
      <t>キボ</t>
    </rPh>
    <phoneticPr fontId="7"/>
  </si>
  <si>
    <t>異常判定区分</t>
    <rPh sb="0" eb="2">
      <t>イジョウ</t>
    </rPh>
    <rPh sb="2" eb="4">
      <t>ハンテイ</t>
    </rPh>
    <rPh sb="4" eb="6">
      <t>クブン</t>
    </rPh>
    <phoneticPr fontId="7"/>
  </si>
  <si>
    <t>応急措置の内容</t>
    <rPh sb="0" eb="2">
      <t>オウキュウ</t>
    </rPh>
    <rPh sb="2" eb="4">
      <t>ソチ</t>
    </rPh>
    <rPh sb="5" eb="7">
      <t>ナイヨウ</t>
    </rPh>
    <phoneticPr fontId="7"/>
  </si>
  <si>
    <t>1箇所</t>
  </si>
  <si>
    <t>デリネーター交換</t>
  </si>
  <si>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1"/>
  </si>
  <si>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2"/>
  </si>
  <si>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7"/>
  </si>
  <si>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7"/>
  </si>
  <si>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7"/>
  </si>
  <si>
    <t>状態の把握の内容</t>
    <rPh sb="0" eb="2">
      <t>ジョウタイ</t>
    </rPh>
    <rPh sb="3" eb="5">
      <t>ハアク</t>
    </rPh>
    <rPh sb="6" eb="8">
      <t>ナイヨウ</t>
    </rPh>
    <phoneticPr fontId="11"/>
  </si>
  <si>
    <t>覆工スパン
番号</t>
    <rPh sb="0" eb="2">
      <t>フッコウ</t>
    </rPh>
    <rPh sb="6" eb="8">
      <t>バンゴウ</t>
    </rPh>
    <phoneticPr fontId="11"/>
  </si>
  <si>
    <t>年月日</t>
    <rPh sb="0" eb="2">
      <t>ネンゲツ</t>
    </rPh>
    <rPh sb="2" eb="3">
      <t>ニチ</t>
    </rPh>
    <phoneticPr fontId="11"/>
  </si>
  <si>
    <t>内容</t>
    <rPh sb="0" eb="2">
      <t>ナイヨウ</t>
    </rPh>
    <phoneticPr fontId="11"/>
  </si>
  <si>
    <t>結果</t>
    <rPh sb="0" eb="2">
      <t>ケッカ</t>
    </rPh>
    <phoneticPr fontId="11"/>
  </si>
  <si>
    <t>対策区分の
判定</t>
    <rPh sb="0" eb="2">
      <t>タイサク</t>
    </rPh>
    <rPh sb="2" eb="4">
      <t>クブン</t>
    </rPh>
    <rPh sb="6" eb="8">
      <t>ハンテイ</t>
    </rPh>
    <phoneticPr fontId="11"/>
  </si>
  <si>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2"/>
  </si>
  <si>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7"/>
  </si>
  <si>
    <t>定期点検年月日</t>
    <phoneticPr fontId="45"/>
  </si>
  <si>
    <t>路線名</t>
    <phoneticPr fontId="45"/>
  </si>
  <si>
    <t>管理者名</t>
    <phoneticPr fontId="45"/>
  </si>
  <si>
    <t>定期点検実施者</t>
    <phoneticPr fontId="45"/>
  </si>
  <si>
    <t>起点</t>
    <rPh sb="0" eb="2">
      <t>キテン</t>
    </rPh>
    <phoneticPr fontId="45"/>
  </si>
  <si>
    <t>緯度</t>
    <rPh sb="0" eb="2">
      <t>イド</t>
    </rPh>
    <phoneticPr fontId="45"/>
  </si>
  <si>
    <t>経度</t>
    <rPh sb="0" eb="2">
      <t>ケイド</t>
    </rPh>
    <phoneticPr fontId="45"/>
  </si>
  <si>
    <t>山口県山口市仁保中郷地先</t>
  </si>
  <si>
    <t>トンネル工法</t>
    <rPh sb="4" eb="6">
      <t>コウホウ</t>
    </rPh>
    <phoneticPr fontId="45"/>
  </si>
  <si>
    <t>矢板工法</t>
  </si>
  <si>
    <t>自専道
or
一般道</t>
    <rPh sb="0" eb="1">
      <t>ジ</t>
    </rPh>
    <rPh sb="1" eb="2">
      <t>セン</t>
    </rPh>
    <rPh sb="2" eb="3">
      <t>ドウ</t>
    </rPh>
    <rPh sb="7" eb="10">
      <t>イッパンドウ</t>
    </rPh>
    <phoneticPr fontId="7"/>
  </si>
  <si>
    <t>一般道</t>
  </si>
  <si>
    <t>代替路の有無</t>
    <rPh sb="0" eb="2">
      <t>ダイガエ</t>
    </rPh>
    <rPh sb="2" eb="3">
      <t>ロ</t>
    </rPh>
    <rPh sb="4" eb="6">
      <t>ウム</t>
    </rPh>
    <phoneticPr fontId="7"/>
  </si>
  <si>
    <t>有</t>
  </si>
  <si>
    <t>終点</t>
    <rPh sb="0" eb="2">
      <t>シュウテン</t>
    </rPh>
    <phoneticPr fontId="45"/>
  </si>
  <si>
    <t>建設年度</t>
    <rPh sb="0" eb="2">
      <t>ケンセツ</t>
    </rPh>
    <rPh sb="2" eb="4">
      <t>ネンド</t>
    </rPh>
    <phoneticPr fontId="11"/>
  </si>
  <si>
    <t>幅員</t>
    <rPh sb="0" eb="2">
      <t>フクイン</t>
    </rPh>
    <phoneticPr fontId="11"/>
  </si>
  <si>
    <t>緊急輸送道路</t>
    <rPh sb="0" eb="2">
      <t>キンキュウ</t>
    </rPh>
    <rPh sb="2" eb="4">
      <t>ユソウ</t>
    </rPh>
    <rPh sb="4" eb="6">
      <t>ドウロ</t>
    </rPh>
    <phoneticPr fontId="7"/>
  </si>
  <si>
    <t>一次</t>
  </si>
  <si>
    <t>トンネル毎
の健全性の
診断の区分</t>
    <rPh sb="12" eb="14">
      <t>シンダン</t>
    </rPh>
    <rPh sb="15" eb="17">
      <t>クブン</t>
    </rPh>
    <phoneticPr fontId="45"/>
  </si>
  <si>
    <t>変状・異常
箇所数合計</t>
    <phoneticPr fontId="45"/>
  </si>
  <si>
    <t>トンネル本体工</t>
    <phoneticPr fontId="45"/>
  </si>
  <si>
    <t>材質劣化</t>
    <rPh sb="0" eb="2">
      <t>ザイシツ</t>
    </rPh>
    <rPh sb="2" eb="4">
      <t>レッカ</t>
    </rPh>
    <phoneticPr fontId="11"/>
  </si>
  <si>
    <t>Ⅱ</t>
    <phoneticPr fontId="11"/>
  </si>
  <si>
    <t>附属物等
の取付状態</t>
    <phoneticPr fontId="45"/>
  </si>
  <si>
    <t>◯
（応急措置後)</t>
    <phoneticPr fontId="45"/>
  </si>
  <si>
    <t>漏水</t>
    <rPh sb="0" eb="2">
      <t>ロウスイ</t>
    </rPh>
    <phoneticPr fontId="11"/>
  </si>
  <si>
    <t>✕</t>
    <phoneticPr fontId="45"/>
  </si>
  <si>
    <t>外力</t>
    <rPh sb="0" eb="2">
      <t>ガイリョク</t>
    </rPh>
    <phoneticPr fontId="11"/>
  </si>
  <si>
    <t>トンネル変状・異常箇所写真位置図</t>
    <rPh sb="4" eb="6">
      <t>ヘンジョウ</t>
    </rPh>
    <rPh sb="7" eb="9">
      <t>イジョウ</t>
    </rPh>
    <rPh sb="9" eb="11">
      <t>カショ</t>
    </rPh>
    <rPh sb="11" eb="13">
      <t>シャシン</t>
    </rPh>
    <rPh sb="13" eb="16">
      <t>イチズ</t>
    </rPh>
    <phoneticPr fontId="11"/>
  </si>
  <si>
    <t>注１：本位置図は、見下げた状態で記載すること。
注２：覆工スパン番号は横断目地毎(矢板工法の場合は上半アーチの
　　　横断目地毎)に設定すること。</t>
    <phoneticPr fontId="45"/>
  </si>
  <si>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45"/>
  </si>
  <si>
    <t>※1　トンネル本体工の変状数は、材質劣化、漏水に起因するものは変状単位で、外力に起因するものはスパン単位で計上すること。</t>
    <rPh sb="7" eb="10">
      <t>ホンタイコウ</t>
    </rPh>
    <phoneticPr fontId="11"/>
  </si>
  <si>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1"/>
  </si>
  <si>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1"/>
  </si>
  <si>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1"/>
  </si>
  <si>
    <t>34.18394,131.58814</t>
  </si>
  <si>
    <t>－</t>
    <phoneticPr fontId="12"/>
  </si>
  <si>
    <t>その他</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</si>
</sst>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yyyy&quot;年&quot;m&quot;月&quot;d&quot;日&quot;;@"/>
    <numFmt numFmtId="177" formatCode="[$-F800]dddd\,\ mmmm\ dd\,\ yyyy"/>
    <numFmt numFmtId="178" formatCode="[=0]&quot;-&quot;;General&quot;m&quot;"/>
    <numFmt numFmtId="179" formatCode="General&quot;m&quot;"/>
    <numFmt numFmtId="180" formatCode="General&quot;%&quot;"/>
    <numFmt numFmtId="181" formatCode="#,##0_ "/>
    <numFmt numFmtId="182" formatCode="General&quot; ㎡&quot;"/>
    <numFmt numFmtId="183" formatCode="0.0_ "/>
    <numFmt numFmtId="184" formatCode="&quot;S&quot;0"/>
    <numFmt numFmtId="185" formatCode="0.00000"/>
    <numFmt numFmtId="186" formatCode="##&quot;°&quot;##&quot;′&quot;##.00&quot;″&quot;"/>
    <numFmt numFmtId="187" formatCode="#"/>
    <numFmt numFmtId="188" formatCode="&quot;S&quot;000"/>
    <numFmt numFmtId="189" formatCode="\-"/>
    <numFmt numFmtId="190" formatCode="&quot;S&quot;#"/>
    <numFmt numFmtId="191" formatCode="0.0&quot;m&quot;"/>
    <numFmt numFmtId="192" formatCode="0_ "/>
    <numFmt numFmtId="193" formatCode="0.00_ "/>
    <numFmt numFmtId="194" formatCode="0.00_);[Red]\(0.00\)"/>
    <numFmt numFmtId="195" formatCode="0.0"/>
    <numFmt numFmtId="196" formatCode="#,##0.0;[Red]\-#,##0.0"/>
    <numFmt numFmtId="197" formatCode="0.0_);[Red]\(0.0\)"/>
    <numFmt numFmtId="198" formatCode="&quot;対策区分判定&quot;\ General"/>
    <numFmt numFmtId="199" formatCode="#,##0.0_);[Red]\(#,##0.0\)"/>
    <numFmt numFmtId="200" formatCode="0.00000_ "/>
  </numFmts>
  <fonts count="61"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0"/>
      <color theme="1"/>
      <name val="ＭＳ ゴシック"/>
      <family val="2"/>
      <charset val="128"/>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11"/>
      <name val="ＭＳ Ｐゴシック"/>
      <family val="3"/>
      <charset val="128"/>
      <scheme val="minor"/>
    </font>
    <font>
      <sz val="7"/>
      <name val="HGPｺﾞｼｯｸM"/>
      <family val="3"/>
      <charset val="128"/>
    </font>
    <font>
      <sz val="11"/>
      <color theme="1"/>
      <name val="ＭＳ Ｐゴシック"/>
      <family val="3"/>
      <charset val="128"/>
      <scheme val="minor"/>
    </font>
    <font>
      <sz val="5"/>
      <name val="HGPｺﾞｼｯｸM"/>
      <family val="3"/>
      <charset val="128"/>
    </font>
    <font>
      <sz val="12"/>
      <color theme="1"/>
      <name val="HGSｺﾞｼｯｸM"/>
      <family val="3"/>
      <charset val="128"/>
    </font>
    <font>
      <sz val="10"/>
      <color theme="1"/>
      <name val="HGSｺﾞｼｯｸM"/>
      <family val="3"/>
      <charset val="128"/>
    </font>
    <font>
      <sz val="6"/>
      <color theme="1"/>
      <name val="HGSｺﾞｼｯｸM"/>
      <family val="3"/>
      <charset val="128"/>
    </font>
    <font>
      <sz val="9.5"/>
      <name val="ＭＳ ゴシック"/>
      <family val="3"/>
      <charset val="128"/>
    </font>
    <font>
      <sz val="8"/>
      <name val="HGPｺﾞｼｯｸM"/>
      <family val="3"/>
      <charset val="128"/>
    </font>
    <font>
      <sz val="6"/>
      <name val="HGSｺﾞｼｯｸM"/>
      <family val="3"/>
      <charset val="128"/>
    </font>
    <font>
      <sz val="7.5"/>
      <name val="HGSｺﾞｼｯｸM"/>
      <family val="3"/>
      <charset val="128"/>
    </font>
    <font>
      <sz val="7.5"/>
      <name val="HGPｺﾞｼｯｸM"/>
      <family val="3"/>
      <charset val="128"/>
    </font>
    <font>
      <u/>
      <sz val="10"/>
      <name val="HGSｺﾞｼｯｸM"/>
      <family val="3"/>
      <charset val="128"/>
    </font>
    <font>
      <u/>
      <sz val="11"/>
      <name val="ＭＳ Ｐゴシック"/>
      <family val="3"/>
      <charset val="128"/>
      <scheme val="minor"/>
    </font>
    <font>
      <sz val="20"/>
      <name val="HGSｺﾞｼｯｸM"/>
      <family val="3"/>
      <charset val="128"/>
    </font>
    <font>
      <sz val="11"/>
      <name val="HGSｺﾞｼｯｸM"/>
      <family val="3"/>
      <charset val="128"/>
    </font>
    <font>
      <sz val="9"/>
      <name val="HGSｺﾞｼｯｸM"/>
      <family val="3"/>
      <charset val="128"/>
    </font>
    <font>
      <sz val="9"/>
      <name val="ＭＳ Ｐゴシック"/>
      <family val="3"/>
      <charset val="128"/>
      <scheme val="minor"/>
    </font>
    <font>
      <sz val="9"/>
      <name val="ＭＳ Ｐゴシック"/>
      <family val="3"/>
      <charset val="128"/>
    </font>
    <font>
      <sz val="8"/>
      <name val="ＭＳ Ｐゴシック"/>
      <family val="3"/>
      <charset val="128"/>
      <scheme val="minor"/>
    </font>
    <font>
      <sz val="8"/>
      <name val="HGSｺﾞｼｯｸM"/>
      <family val="3"/>
      <charset val="128"/>
    </font>
    <font>
      <sz val="10"/>
      <color rgb="FFFF0000"/>
      <name val="ＭＳ ゴシック"/>
      <family val="3"/>
      <charset val="128"/>
    </font>
    <font>
      <sz val="6"/>
      <name val="ＭＳ Ｐゴシック"/>
      <family val="2"/>
      <charset val="128"/>
      <scheme val="minor"/>
    </font>
    <font>
      <vertAlign val="superscript"/>
      <sz val="9"/>
      <name val="HGSｺﾞｼｯｸM"/>
      <family val="3"/>
      <charset val="128"/>
    </font>
    <font>
      <sz val="14"/>
      <name val="HGSｺﾞｼｯｸM"/>
      <family val="3"/>
      <charset val="128"/>
    </font>
    <font>
      <sz val="9"/>
      <color theme="1"/>
      <name val="HGSｺﾞｼｯｸM"/>
      <family val="3"/>
      <charset val="128"/>
    </font>
    <font>
      <sz val="10"/>
      <name val="ＭＳ Ｐゴシック"/>
      <family val="2"/>
      <charset val="128"/>
      <scheme val="minor"/>
    </font>
    <font>
      <sz val="12"/>
      <name val="ＭＳ Ｐゴシック"/>
      <family val="3"/>
      <charset val="128"/>
      <scheme val="minor"/>
    </font>
    <font>
      <sz val="14"/>
      <name val="HGPｺﾞｼｯｸM"/>
      <family val="3"/>
      <charset val="128"/>
    </font>
    <font>
      <sz val="10"/>
      <color theme="1"/>
      <name val="HGPｺﾞｼｯｸM"/>
      <family val="3"/>
      <charset val="128"/>
    </font>
    <font>
      <sz val="6"/>
      <name val="ＭＳ ゴシック"/>
      <family val="2"/>
      <charset val="128"/>
    </font>
    <font>
      <sz val="10"/>
      <name val="ＭＳ Ｐゴシック"/>
      <family val="3"/>
      <charset val="128"/>
      <scheme val="minor"/>
    </font>
    <font>
      <b/>
      <sz val="24"/>
      <color theme="1"/>
      <name val="HGSｺﾞｼｯｸM"/>
      <family val="3"/>
      <charset val="128"/>
    </font>
    <font>
      <sz val="11"/>
      <color theme="1"/>
      <name val="ＭＳ Ｐ明朝"/>
      <family val="1"/>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6795556505021"/>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auto="1"/>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right style="medium">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auto="1"/>
      </right>
      <top style="thin">
        <color auto="1"/>
      </top>
      <bottom style="thin">
        <color auto="1"/>
      </bottom>
      <diagonal/>
    </border>
    <border>
      <left style="dotted">
        <color indexed="64"/>
      </left>
      <right style="thin">
        <color indexed="64"/>
      </right>
      <top style="thin">
        <color indexed="64"/>
      </top>
      <bottom style="thin">
        <color indexed="64"/>
      </bottom>
      <diagonal/>
    </border>
    <border>
      <left/>
      <right style="dotted">
        <color indexed="64"/>
      </right>
      <top style="thin">
        <color auto="1"/>
      </top>
      <bottom style="thin">
        <color indexed="64"/>
      </bottom>
      <diagonal/>
    </border>
    <border>
      <left style="medium">
        <color indexed="64"/>
      </left>
      <right style="thin">
        <color auto="1"/>
      </right>
      <top style="thin">
        <color auto="1"/>
      </top>
      <bottom/>
      <diagonal/>
    </border>
    <border>
      <left style="medium">
        <color indexed="64"/>
      </left>
      <right style="dotted">
        <color indexed="64"/>
      </right>
      <top style="thin">
        <color auto="1"/>
      </top>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thin">
        <color indexed="64"/>
      </left>
      <right style="dotted">
        <color indexed="64"/>
      </right>
      <top style="double">
        <color indexed="64"/>
      </top>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medium">
        <color indexed="64"/>
      </left>
      <right/>
      <top style="double">
        <color indexed="64"/>
      </top>
      <bottom style="thin">
        <color indexed="64"/>
      </bottom>
      <diagonal/>
    </border>
    <border>
      <left style="dotted">
        <color indexed="64"/>
      </left>
      <right/>
      <top style="double">
        <color indexed="64"/>
      </top>
      <bottom style="thin">
        <color indexed="64"/>
      </bottom>
      <diagonal/>
    </border>
    <border>
      <left style="dotted">
        <color indexed="64"/>
      </left>
      <right style="dotted">
        <color indexed="64"/>
      </right>
      <top style="double">
        <color indexed="64"/>
      </top>
      <bottom style="thin">
        <color indexed="64"/>
      </bottom>
      <diagonal/>
    </border>
    <border>
      <left/>
      <right/>
      <top style="double">
        <color indexed="64"/>
      </top>
      <bottom style="thin">
        <color indexed="64"/>
      </bottom>
      <diagonal/>
    </border>
    <border>
      <left style="thin">
        <color auto="1"/>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style="hair">
        <color indexed="64"/>
      </left>
      <right/>
      <top style="thin">
        <color indexed="64"/>
      </top>
      <bottom style="thin">
        <color indexed="64"/>
      </bottom>
      <diagonal/>
    </border>
  </borders>
  <cellStyleXfs count="21">
    <xf numFmtId="0" fontId="0" fillId="0" borderId="0">
      <alignment vertical="center"/>
    </xf>
    <xf numFmtId="0" fontId="15" fillId="0" borderId="0">
      <alignment vertical="center"/>
    </xf>
    <xf numFmtId="0" fontId="16" fillId="0" borderId="0"/>
    <xf numFmtId="38" fontId="16" fillId="0" borderId="0" applyFont="0" applyFill="0" applyBorder="0" applyAlignment="0" applyProtection="0">
      <alignment vertical="center"/>
    </xf>
    <xf numFmtId="0" fontId="18" fillId="0" borderId="0">
      <alignment vertical="center"/>
    </xf>
    <xf numFmtId="0" fontId="6" fillId="0" borderId="0">
      <alignment vertical="center"/>
    </xf>
    <xf numFmtId="38" fontId="6" fillId="0" borderId="0" applyFont="0" applyFill="0" applyBorder="0" applyAlignment="0" applyProtection="0">
      <alignment vertical="center"/>
    </xf>
    <xf numFmtId="0" fontId="16" fillId="0" borderId="0"/>
    <xf numFmtId="0" fontId="5" fillId="0" borderId="0">
      <alignment vertical="center"/>
    </xf>
    <xf numFmtId="38" fontId="5" fillId="0" borderId="0" applyFont="0" applyFill="0" applyBorder="0" applyAlignment="0" applyProtection="0">
      <alignment vertical="center"/>
    </xf>
    <xf numFmtId="0" fontId="15" fillId="0" borderId="0">
      <alignment vertical="center"/>
    </xf>
    <xf numFmtId="0" fontId="25" fillId="0" borderId="0">
      <alignment vertical="center"/>
    </xf>
    <xf numFmtId="0" fontId="4"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1" fillId="0" borderId="0">
      <alignment vertical="center"/>
    </xf>
  </cellStyleXfs>
  <cellXfs count="1066">
    <xf numFmtId="0" fontId="0" fillId="0" borderId="0" xfId="0">
      <alignment vertical="center"/>
    </xf>
    <xf numFmtId="0" fontId="13" fillId="0" borderId="0" xfId="2" applyFont="1" applyAlignment="1" applyProtection="1">
      <alignment vertical="center"/>
      <protection locked="0"/>
    </xf>
    <xf numFmtId="0" fontId="13" fillId="0" borderId="0" xfId="2" applyFont="1" applyProtection="1">
      <protection locked="0"/>
    </xf>
    <xf numFmtId="0" fontId="13" fillId="0" borderId="0" xfId="2" applyFont="1" applyAlignment="1">
      <alignment vertical="center"/>
    </xf>
    <xf numFmtId="0" fontId="8" fillId="0" borderId="0" xfId="2" applyFont="1" applyAlignment="1" applyProtection="1">
      <alignment vertical="center"/>
      <protection locked="0"/>
    </xf>
    <xf numFmtId="0" fontId="13" fillId="0" borderId="0" xfId="2" applyFont="1" applyAlignment="1">
      <alignment horizontal="center" vertical="center"/>
    </xf>
    <xf numFmtId="0" fontId="13" fillId="0" borderId="0" xfId="2" applyFont="1" applyAlignment="1" applyProtection="1">
      <alignment horizontal="center" vertical="center"/>
      <protection locked="0"/>
    </xf>
    <xf numFmtId="0" fontId="19" fillId="0" borderId="0" xfId="2" applyFont="1" applyAlignment="1" applyProtection="1">
      <alignment vertical="center"/>
      <protection locked="0"/>
    </xf>
    <xf numFmtId="0" fontId="19" fillId="0" borderId="0" xfId="2" applyFont="1" applyAlignment="1" applyProtection="1">
      <alignment vertical="center" shrinkToFit="1"/>
      <protection locked="0"/>
    </xf>
    <xf numFmtId="0" fontId="19" fillId="0" borderId="0" xfId="2" applyFont="1" applyAlignment="1">
      <alignment vertical="center" shrinkToFit="1"/>
    </xf>
    <xf numFmtId="0" fontId="19" fillId="0" borderId="0" xfId="2" applyFont="1" applyAlignment="1">
      <alignment vertical="center" textRotation="255" shrinkToFit="1"/>
    </xf>
    <xf numFmtId="0" fontId="19" fillId="0" borderId="0" xfId="2" applyFont="1" applyAlignment="1" applyProtection="1">
      <alignment horizontal="center" vertical="center" shrinkToFit="1"/>
      <protection locked="0"/>
    </xf>
    <xf numFmtId="0" fontId="20" fillId="0" borderId="1" xfId="7" applyFont="1" applyBorder="1" applyAlignment="1">
      <alignment horizontal="center" vertical="center"/>
    </xf>
    <xf numFmtId="0" fontId="21" fillId="0" borderId="1" xfId="7" applyFont="1" applyBorder="1" applyAlignment="1">
      <alignment horizontal="center" vertical="center"/>
    </xf>
    <xf numFmtId="0" fontId="17" fillId="2" borderId="13" xfId="7" applyFont="1" applyFill="1" applyBorder="1" applyAlignment="1">
      <alignment horizontal="center" vertical="center"/>
    </xf>
    <xf numFmtId="0" fontId="17" fillId="2" borderId="14" xfId="7" quotePrefix="1" applyFont="1" applyFill="1" applyBorder="1" applyAlignment="1">
      <alignment horizontal="center" vertical="center" shrinkToFit="1"/>
    </xf>
    <xf numFmtId="58" fontId="17" fillId="2" borderId="14" xfId="7" quotePrefix="1" applyNumberFormat="1" applyFont="1" applyFill="1" applyBorder="1" applyAlignment="1">
      <alignment horizontal="center" vertical="center" shrinkToFit="1"/>
    </xf>
    <xf numFmtId="0" fontId="13" fillId="0" borderId="7" xfId="2" applyFont="1" applyBorder="1" applyAlignment="1">
      <alignment vertical="center"/>
    </xf>
    <xf numFmtId="0" fontId="14" fillId="0" borderId="0" xfId="2" applyFont="1" applyProtection="1">
      <protection locked="0"/>
    </xf>
    <xf numFmtId="0" fontId="8" fillId="2" borderId="13" xfId="7" applyFont="1" applyFill="1" applyBorder="1" applyAlignment="1">
      <alignment horizontal="center" vertical="center"/>
    </xf>
    <xf numFmtId="0" fontId="23" fillId="0" borderId="1" xfId="7" applyFont="1" applyBorder="1" applyAlignment="1">
      <alignment horizontal="center" vertical="center"/>
    </xf>
    <xf numFmtId="0" fontId="13" fillId="0" borderId="0" xfId="2" applyFont="1" applyAlignment="1" applyProtection="1">
      <alignment horizontal="center" vertical="center" shrinkToFit="1"/>
      <protection locked="0"/>
    </xf>
    <xf numFmtId="0" fontId="16" fillId="0" borderId="1" xfId="7" applyBorder="1" applyAlignment="1">
      <alignment vertical="center" shrinkToFit="1"/>
    </xf>
    <xf numFmtId="0" fontId="16" fillId="0" borderId="1" xfId="2" applyBorder="1" applyAlignment="1">
      <alignment vertical="center" shrinkToFit="1"/>
    </xf>
    <xf numFmtId="2" fontId="13" fillId="0" borderId="0" xfId="2" applyNumberFormat="1" applyFont="1" applyProtection="1">
      <protection locked="0"/>
    </xf>
    <xf numFmtId="185" fontId="13" fillId="0" borderId="0" xfId="2" applyNumberFormat="1" applyFont="1" applyProtection="1">
      <protection locked="0"/>
    </xf>
    <xf numFmtId="0" fontId="16" fillId="0" borderId="1" xfId="7" applyBorder="1" applyAlignment="1">
      <alignment horizontal="center" vertical="center"/>
    </xf>
    <xf numFmtId="0" fontId="8" fillId="0" borderId="1" xfId="2" applyFont="1" applyBorder="1" applyAlignment="1" applyProtection="1">
      <alignment horizontal="center" vertical="center"/>
      <protection locked="0"/>
    </xf>
    <xf numFmtId="0" fontId="26" fillId="2" borderId="1" xfId="2" applyFont="1" applyFill="1" applyBorder="1" applyAlignment="1">
      <alignment horizontal="center" vertical="center" wrapText="1" shrinkToFit="1"/>
    </xf>
    <xf numFmtId="183" fontId="16" fillId="0" borderId="1" xfId="7" applyNumberFormat="1" applyBorder="1" applyAlignment="1">
      <alignment horizontal="right" vertical="center" shrinkToFit="1"/>
    </xf>
    <xf numFmtId="184" fontId="16" fillId="0" borderId="1" xfId="7" applyNumberFormat="1" applyBorder="1" applyAlignment="1">
      <alignment horizontal="center" vertical="center"/>
    </xf>
    <xf numFmtId="0" fontId="27" fillId="0" borderId="0" xfId="2" applyFont="1" applyAlignment="1">
      <alignment vertical="center"/>
    </xf>
    <xf numFmtId="0" fontId="28" fillId="2" borderId="1" xfId="2" applyFont="1" applyFill="1" applyBorder="1" applyAlignment="1" applyProtection="1">
      <alignment horizontal="center" vertical="center"/>
      <protection locked="0"/>
    </xf>
    <xf numFmtId="0" fontId="28" fillId="0" borderId="8" xfId="2" applyFont="1" applyBorder="1" applyAlignment="1">
      <alignment horizontal="center" vertical="center" shrinkToFit="1"/>
    </xf>
    <xf numFmtId="0" fontId="28" fillId="2" borderId="1" xfId="2" applyFont="1" applyFill="1" applyBorder="1" applyAlignment="1">
      <alignment horizontal="center" vertical="center" shrinkToFit="1"/>
    </xf>
    <xf numFmtId="0" fontId="28" fillId="2" borderId="9" xfId="2" applyFont="1" applyFill="1" applyBorder="1" applyAlignment="1">
      <alignment horizontal="center" vertical="center"/>
    </xf>
    <xf numFmtId="0" fontId="28" fillId="2" borderId="13" xfId="2" applyFont="1" applyFill="1" applyBorder="1" applyAlignment="1">
      <alignment horizontal="center" vertical="center" shrinkToFit="1"/>
    </xf>
    <xf numFmtId="0" fontId="28" fillId="0" borderId="2" xfId="2" applyFont="1" applyBorder="1" applyAlignment="1" applyProtection="1">
      <alignment horizontal="center" vertical="center" shrinkToFit="1"/>
      <protection locked="0"/>
    </xf>
    <xf numFmtId="0" fontId="29" fillId="2" borderId="14" xfId="2" applyFont="1" applyFill="1" applyBorder="1" applyAlignment="1">
      <alignment vertical="center" textRotation="255" wrapText="1" shrinkToFit="1"/>
    </xf>
    <xf numFmtId="0" fontId="28" fillId="2" borderId="1" xfId="2" applyFont="1" applyFill="1" applyBorder="1" applyAlignment="1">
      <alignment horizontal="center" vertical="center"/>
    </xf>
    <xf numFmtId="0" fontId="28" fillId="0" borderId="2" xfId="2" applyFont="1" applyBorder="1" applyAlignment="1" applyProtection="1">
      <alignment horizontal="center" vertical="center"/>
      <protection locked="0"/>
    </xf>
    <xf numFmtId="0" fontId="28" fillId="0" borderId="8" xfId="2" applyFont="1" applyBorder="1" applyAlignment="1">
      <alignment horizontal="center" vertical="center"/>
    </xf>
    <xf numFmtId="0" fontId="28" fillId="2" borderId="2" xfId="2" applyFont="1" applyFill="1" applyBorder="1" applyAlignment="1">
      <alignment horizontal="center" vertical="center" shrinkToFit="1"/>
    </xf>
    <xf numFmtId="0" fontId="28" fillId="0" borderId="5" xfId="2" applyFont="1" applyBorder="1" applyAlignment="1">
      <alignment horizontal="center" vertical="center" shrinkToFit="1"/>
    </xf>
    <xf numFmtId="0" fontId="28" fillId="0" borderId="1" xfId="2" applyFont="1" applyBorder="1" applyAlignment="1" applyProtection="1">
      <alignment horizontal="center" vertical="center" shrinkToFit="1"/>
      <protection locked="0"/>
    </xf>
    <xf numFmtId="0" fontId="28" fillId="0" borderId="1" xfId="2" applyFont="1" applyBorder="1" applyAlignment="1" applyProtection="1">
      <alignment vertical="center" shrinkToFit="1"/>
      <protection locked="0"/>
    </xf>
    <xf numFmtId="0" fontId="28" fillId="2" borderId="14" xfId="2" applyFont="1" applyFill="1" applyBorder="1" applyAlignment="1">
      <alignment vertical="center"/>
    </xf>
    <xf numFmtId="0" fontId="28" fillId="2" borderId="14" xfId="2" applyFont="1" applyFill="1" applyBorder="1" applyAlignment="1">
      <alignment horizontal="center" vertical="center"/>
    </xf>
    <xf numFmtId="0" fontId="28" fillId="0" borderId="6" xfId="2" applyFont="1" applyBorder="1" applyAlignment="1" applyProtection="1">
      <alignment horizontal="center" vertical="center"/>
      <protection locked="0"/>
    </xf>
    <xf numFmtId="0" fontId="28" fillId="0" borderId="7" xfId="2" applyFont="1" applyBorder="1" applyAlignment="1">
      <alignment horizontal="center" vertical="center"/>
    </xf>
    <xf numFmtId="0" fontId="29" fillId="0" borderId="2" xfId="2" applyFont="1" applyBorder="1" applyAlignment="1" applyProtection="1">
      <alignment horizontal="center" vertical="center" wrapText="1" shrinkToFit="1"/>
      <protection locked="0"/>
    </xf>
    <xf numFmtId="0" fontId="28" fillId="0" borderId="3" xfId="2" applyFont="1" applyBorder="1" applyAlignment="1">
      <alignment horizontal="center" vertical="center" shrinkToFit="1"/>
    </xf>
    <xf numFmtId="0" fontId="28" fillId="0" borderId="1" xfId="2" applyFont="1" applyBorder="1" applyAlignment="1" applyProtection="1">
      <alignment horizontal="center" vertical="center"/>
      <protection locked="0"/>
    </xf>
    <xf numFmtId="0" fontId="28" fillId="2" borderId="13" xfId="2" applyFont="1" applyFill="1" applyBorder="1" applyAlignment="1">
      <alignment horizontal="center" vertical="center"/>
    </xf>
    <xf numFmtId="0" fontId="28" fillId="0" borderId="9" xfId="2" applyFont="1" applyBorder="1" applyAlignment="1" applyProtection="1">
      <alignment horizontal="center" vertical="center" shrinkToFit="1"/>
      <protection locked="0"/>
    </xf>
    <xf numFmtId="0" fontId="28" fillId="0" borderId="13" xfId="2" applyFont="1" applyBorder="1" applyAlignment="1" applyProtection="1">
      <alignment horizontal="center" vertical="center" shrinkToFit="1"/>
      <protection locked="0"/>
    </xf>
    <xf numFmtId="0" fontId="28" fillId="0" borderId="11" xfId="2" applyFont="1" applyBorder="1" applyAlignment="1">
      <alignment horizontal="center" vertical="center" shrinkToFit="1"/>
    </xf>
    <xf numFmtId="0" fontId="28" fillId="0" borderId="9" xfId="2" applyFont="1" applyBorder="1" applyAlignment="1" applyProtection="1">
      <alignment horizontal="center" vertical="center"/>
      <protection locked="0"/>
    </xf>
    <xf numFmtId="0" fontId="28" fillId="0" borderId="10" xfId="2" applyFont="1" applyBorder="1" applyAlignment="1">
      <alignment horizontal="center" vertical="center"/>
    </xf>
    <xf numFmtId="0" fontId="28" fillId="0" borderId="1" xfId="2" applyFont="1" applyBorder="1" applyAlignment="1" applyProtection="1">
      <alignment vertical="center"/>
      <protection locked="0"/>
    </xf>
    <xf numFmtId="0" fontId="28" fillId="0" borderId="3" xfId="2" applyFont="1" applyBorder="1" applyAlignment="1">
      <alignment horizontal="center" vertical="center"/>
    </xf>
    <xf numFmtId="0" fontId="28" fillId="2" borderId="2" xfId="2" applyFont="1" applyFill="1" applyBorder="1" applyAlignment="1">
      <alignment horizontal="centerContinuous" vertical="center"/>
    </xf>
    <xf numFmtId="0" fontId="28" fillId="2" borderId="8" xfId="2" applyFont="1" applyFill="1" applyBorder="1" applyAlignment="1">
      <alignment horizontal="centerContinuous" vertical="center"/>
    </xf>
    <xf numFmtId="0" fontId="28" fillId="2" borderId="15" xfId="2" applyFont="1" applyFill="1" applyBorder="1" applyAlignment="1">
      <alignment vertical="center"/>
    </xf>
    <xf numFmtId="0" fontId="28" fillId="2" borderId="3" xfId="2" applyFont="1" applyFill="1" applyBorder="1" applyAlignment="1">
      <alignment horizontal="centerContinuous" vertical="center"/>
    </xf>
    <xf numFmtId="0" fontId="28" fillId="0" borderId="0" xfId="2" applyFont="1" applyAlignment="1">
      <alignment vertical="center"/>
    </xf>
    <xf numFmtId="0" fontId="28" fillId="0" borderId="0" xfId="2" applyFont="1" applyAlignment="1">
      <alignment horizontal="center" vertical="center"/>
    </xf>
    <xf numFmtId="0" fontId="13" fillId="0" borderId="2" xfId="2" applyFont="1" applyBorder="1" applyAlignment="1" applyProtection="1">
      <alignment horizontal="center" vertical="center"/>
      <protection locked="0"/>
    </xf>
    <xf numFmtId="0" fontId="13" fillId="0" borderId="8" xfId="2" applyFont="1" applyBorder="1" applyAlignment="1">
      <alignment horizontal="center" vertical="center"/>
    </xf>
    <xf numFmtId="0" fontId="13" fillId="0" borderId="6" xfId="2" applyFont="1" applyBorder="1" applyAlignment="1" applyProtection="1">
      <alignment horizontal="center" vertical="center"/>
      <protection locked="0"/>
    </xf>
    <xf numFmtId="0" fontId="13" fillId="0" borderId="7" xfId="2" applyFont="1" applyBorder="1" applyAlignment="1">
      <alignment horizontal="center" vertical="center"/>
    </xf>
    <xf numFmtId="188" fontId="16" fillId="0" borderId="1" xfId="7" applyNumberFormat="1" applyBorder="1" applyAlignment="1">
      <alignment horizontal="center" vertical="center"/>
    </xf>
    <xf numFmtId="0" fontId="8" fillId="0" borderId="2" xfId="2" applyFont="1" applyBorder="1" applyAlignment="1" applyProtection="1">
      <alignment vertical="center" shrinkToFit="1"/>
      <protection locked="0"/>
    </xf>
    <xf numFmtId="0" fontId="16" fillId="0" borderId="8" xfId="2" applyBorder="1" applyAlignment="1">
      <alignment vertical="center" shrinkToFit="1"/>
    </xf>
    <xf numFmtId="0" fontId="16" fillId="0" borderId="3" xfId="2" applyBorder="1" applyAlignment="1">
      <alignment vertical="center" shrinkToFit="1"/>
    </xf>
    <xf numFmtId="0" fontId="28" fillId="0" borderId="2" xfId="2" applyFont="1" applyBorder="1" applyAlignment="1">
      <alignment horizontal="center" vertical="center" shrinkToFit="1"/>
    </xf>
    <xf numFmtId="0" fontId="28" fillId="2" borderId="14" xfId="2" applyFont="1" applyFill="1" applyBorder="1" applyAlignment="1">
      <alignment horizontal="center" vertical="center" shrinkToFit="1"/>
    </xf>
    <xf numFmtId="0" fontId="13" fillId="0" borderId="8" xfId="2" applyFont="1" applyBorder="1" applyAlignment="1" applyProtection="1">
      <alignment horizontal="center" vertical="center"/>
      <protection locked="0"/>
    </xf>
    <xf numFmtId="0" fontId="13" fillId="2" borderId="1" xfId="2" applyFont="1" applyFill="1" applyBorder="1" applyAlignment="1">
      <alignment horizontal="center" vertical="center"/>
    </xf>
    <xf numFmtId="0" fontId="13" fillId="2" borderId="1" xfId="2" applyFont="1" applyFill="1" applyBorder="1" applyAlignment="1">
      <alignment horizontal="center" vertical="center" wrapText="1"/>
    </xf>
    <xf numFmtId="0" fontId="13" fillId="0" borderId="0" xfId="2" applyFont="1" applyAlignment="1" applyProtection="1">
      <alignment horizontal="center"/>
      <protection locked="0"/>
    </xf>
    <xf numFmtId="0" fontId="14" fillId="0" borderId="0" xfId="2" applyFont="1" applyAlignment="1">
      <alignment vertical="center"/>
    </xf>
    <xf numFmtId="0" fontId="35" fillId="3" borderId="0" xfId="2" applyFont="1" applyFill="1" applyAlignment="1">
      <alignment vertical="center" shrinkToFit="1"/>
    </xf>
    <xf numFmtId="0" fontId="36" fillId="3" borderId="0" xfId="11" applyFont="1" applyFill="1" applyAlignment="1">
      <alignment vertical="center" shrinkToFit="1"/>
    </xf>
    <xf numFmtId="0" fontId="38" fillId="0" borderId="7" xfId="2" applyFont="1" applyBorder="1" applyAlignment="1">
      <alignment vertical="center"/>
    </xf>
    <xf numFmtId="0" fontId="37" fillId="0" borderId="7" xfId="2" applyFont="1" applyBorder="1" applyAlignment="1">
      <alignment vertical="top" wrapText="1"/>
    </xf>
    <xf numFmtId="0" fontId="38" fillId="0" borderId="7" xfId="2" applyFont="1" applyBorder="1" applyAlignment="1">
      <alignment vertical="top"/>
    </xf>
    <xf numFmtId="0" fontId="14" fillId="0" borderId="0" xfId="0" applyFont="1">
      <alignment vertical="center"/>
    </xf>
    <xf numFmtId="0" fontId="39" fillId="0" borderId="0" xfId="0" applyFont="1">
      <alignment vertical="center"/>
    </xf>
    <xf numFmtId="0" fontId="40" fillId="0" borderId="0" xfId="0" applyFont="1">
      <alignment vertical="center"/>
    </xf>
    <xf numFmtId="0" fontId="41" fillId="0" borderId="0" xfId="0" applyFont="1">
      <alignment vertical="center"/>
    </xf>
    <xf numFmtId="0" fontId="42" fillId="0" borderId="0" xfId="0" applyFont="1">
      <alignment vertical="center"/>
    </xf>
    <xf numFmtId="0" fontId="43" fillId="0" borderId="0" xfId="0" applyFont="1">
      <alignment vertical="center"/>
    </xf>
    <xf numFmtId="0" fontId="13" fillId="0" borderId="0" xfId="0" applyFont="1">
      <alignment vertical="center"/>
    </xf>
    <xf numFmtId="0" fontId="23" fillId="0" borderId="0" xfId="0" applyFont="1">
      <alignment vertical="center"/>
    </xf>
    <xf numFmtId="0" fontId="16" fillId="0" borderId="0" xfId="2" applyAlignment="1">
      <alignment vertical="center"/>
    </xf>
    <xf numFmtId="0" fontId="39" fillId="2" borderId="1" xfId="17" applyFont="1" applyFill="1" applyBorder="1" applyAlignment="1">
      <alignment horizontal="center" vertical="center"/>
    </xf>
    <xf numFmtId="190" fontId="16" fillId="0" borderId="1" xfId="2" applyNumberFormat="1" applyBorder="1" applyAlignment="1">
      <alignment vertical="center"/>
    </xf>
    <xf numFmtId="191" fontId="16" fillId="0" borderId="1" xfId="2" applyNumberFormat="1" applyBorder="1" applyAlignment="1">
      <alignment vertical="center"/>
    </xf>
    <xf numFmtId="192" fontId="16" fillId="0" borderId="1" xfId="2" applyNumberFormat="1" applyBorder="1" applyAlignment="1">
      <alignment vertical="center"/>
    </xf>
    <xf numFmtId="183" fontId="16" fillId="0" borderId="1" xfId="2" applyNumberFormat="1" applyBorder="1" applyAlignment="1">
      <alignment vertical="center" shrinkToFit="1"/>
    </xf>
    <xf numFmtId="183" fontId="16" fillId="0" borderId="0" xfId="2" applyNumberFormat="1" applyAlignment="1">
      <alignment horizontal="center" vertical="center" shrinkToFit="1"/>
    </xf>
    <xf numFmtId="183" fontId="16" fillId="0" borderId="0" xfId="2" applyNumberFormat="1" applyAlignment="1">
      <alignment vertical="center" shrinkToFit="1"/>
    </xf>
    <xf numFmtId="193" fontId="16" fillId="0" borderId="0" xfId="2" applyNumberFormat="1" applyAlignment="1">
      <alignment vertical="center" shrinkToFit="1"/>
    </xf>
    <xf numFmtId="0" fontId="47" fillId="0" borderId="0" xfId="2" applyFont="1" applyAlignment="1" applyProtection="1">
      <alignment horizontal="center"/>
      <protection locked="0"/>
    </xf>
    <xf numFmtId="0" fontId="16" fillId="0" borderId="0" xfId="2" applyAlignment="1">
      <alignment horizontal="center" vertical="center"/>
    </xf>
    <xf numFmtId="0" fontId="43" fillId="2" borderId="8" xfId="2" applyFont="1" applyFill="1" applyBorder="1" applyAlignment="1">
      <alignment horizontal="center" vertical="center" wrapText="1"/>
    </xf>
    <xf numFmtId="0" fontId="43" fillId="2" borderId="1" xfId="2" applyFont="1" applyFill="1" applyBorder="1" applyAlignment="1">
      <alignment horizontal="center" vertical="center" wrapText="1"/>
    </xf>
    <xf numFmtId="0" fontId="39" fillId="0" borderId="1" xfId="2" applyFont="1" applyBorder="1" applyAlignment="1" applyProtection="1">
      <alignment vertical="center" wrapText="1"/>
      <protection locked="0"/>
    </xf>
    <xf numFmtId="0" fontId="13" fillId="0" borderId="1" xfId="2" applyFont="1" applyBorder="1" applyAlignment="1" applyProtection="1">
      <alignment horizontal="center" vertical="center" shrinkToFit="1"/>
      <protection locked="0"/>
    </xf>
    <xf numFmtId="0" fontId="39" fillId="0" borderId="1" xfId="2" applyFont="1" applyBorder="1" applyAlignment="1" applyProtection="1">
      <alignment horizontal="center" vertical="center" wrapText="1"/>
      <protection locked="0"/>
    </xf>
    <xf numFmtId="0" fontId="33" fillId="0" borderId="1" xfId="2" applyFont="1" applyBorder="1" applyAlignment="1" applyProtection="1">
      <alignment horizontal="center" vertical="center" wrapText="1"/>
      <protection locked="0"/>
    </xf>
    <xf numFmtId="194" fontId="33" fillId="0" borderId="1" xfId="2" applyNumberFormat="1" applyFont="1" applyBorder="1" applyAlignment="1" applyProtection="1">
      <alignment horizontal="center" vertical="center" shrinkToFit="1"/>
      <protection locked="0"/>
    </xf>
    <xf numFmtId="0" fontId="16" fillId="0" borderId="1" xfId="2" applyBorder="1" applyAlignment="1">
      <alignment vertical="center"/>
    </xf>
    <xf numFmtId="193" fontId="33" fillId="0" borderId="1" xfId="2" applyNumberFormat="1" applyFont="1" applyBorder="1" applyAlignment="1" applyProtection="1">
      <alignment horizontal="right" vertical="center" shrinkToFit="1"/>
      <protection locked="0"/>
    </xf>
    <xf numFmtId="193" fontId="33" fillId="0" borderId="2" xfId="2" applyNumberFormat="1" applyFont="1" applyBorder="1" applyAlignment="1" applyProtection="1">
      <alignment horizontal="right" vertical="center" shrinkToFit="1"/>
      <protection locked="0"/>
    </xf>
    <xf numFmtId="0" fontId="43" fillId="2" borderId="2" xfId="2" applyFont="1" applyFill="1" applyBorder="1" applyAlignment="1">
      <alignment horizontal="center" vertical="center" wrapText="1"/>
    </xf>
    <xf numFmtId="0" fontId="39" fillId="0" borderId="0" xfId="2" applyFont="1" applyAlignment="1" applyProtection="1">
      <alignment horizontal="left" vertical="center" shrinkToFit="1"/>
      <protection locked="0"/>
    </xf>
    <xf numFmtId="0" fontId="8" fillId="0" borderId="0" xfId="2" applyFont="1" applyProtection="1">
      <protection locked="0"/>
    </xf>
    <xf numFmtId="0" fontId="49" fillId="0" borderId="0" xfId="17" applyFont="1">
      <alignment vertical="center"/>
    </xf>
    <xf numFmtId="0" fontId="50" fillId="0" borderId="0" xfId="17" applyFont="1" applyAlignment="1">
      <alignment horizontal="left" vertical="center"/>
    </xf>
    <xf numFmtId="0" fontId="13" fillId="0" borderId="0" xfId="17" applyFont="1" applyAlignment="1">
      <alignment horizontal="center" vertical="center"/>
    </xf>
    <xf numFmtId="0" fontId="13" fillId="0" borderId="0" xfId="17" applyFont="1">
      <alignment vertical="center"/>
    </xf>
    <xf numFmtId="0" fontId="39" fillId="0" borderId="7" xfId="17" applyFont="1" applyBorder="1" applyAlignment="1">
      <alignment horizontal="center" vertical="center" shrinkToFit="1"/>
    </xf>
    <xf numFmtId="0" fontId="13" fillId="0" borderId="7" xfId="17" applyFont="1" applyBorder="1">
      <alignment vertical="center"/>
    </xf>
    <xf numFmtId="177" fontId="47" fillId="0" borderId="7" xfId="2" applyNumberFormat="1" applyFont="1" applyBorder="1" applyAlignment="1">
      <alignment vertical="center" shrinkToFit="1"/>
    </xf>
    <xf numFmtId="177" fontId="47" fillId="0" borderId="5" xfId="2" applyNumberFormat="1" applyFont="1" applyBorder="1" applyAlignment="1">
      <alignment vertical="center" shrinkToFit="1"/>
    </xf>
    <xf numFmtId="177" fontId="47" fillId="0" borderId="0" xfId="2" applyNumberFormat="1" applyFont="1" applyAlignment="1">
      <alignment vertical="center" shrinkToFit="1"/>
    </xf>
    <xf numFmtId="0" fontId="39" fillId="0" borderId="0" xfId="17" applyFont="1" applyAlignment="1">
      <alignment horizontal="center" vertical="center" wrapText="1"/>
    </xf>
    <xf numFmtId="0" fontId="39" fillId="2" borderId="27" xfId="17" applyFont="1" applyFill="1" applyBorder="1" applyAlignment="1">
      <alignment horizontal="center" vertical="center"/>
    </xf>
    <xf numFmtId="0" fontId="39" fillId="2" borderId="3" xfId="17" applyFont="1" applyFill="1" applyBorder="1" applyAlignment="1">
      <alignment horizontal="center" vertical="center"/>
    </xf>
    <xf numFmtId="0" fontId="39" fillId="2" borderId="8" xfId="17" applyFont="1" applyFill="1" applyBorder="1" applyAlignment="1">
      <alignment horizontal="center" vertical="center"/>
    </xf>
    <xf numFmtId="0" fontId="39" fillId="2" borderId="2" xfId="17" applyFont="1" applyFill="1" applyBorder="1" applyAlignment="1">
      <alignment horizontal="center" vertical="center"/>
    </xf>
    <xf numFmtId="0" fontId="39" fillId="0" borderId="0" xfId="17" applyFont="1" applyAlignment="1">
      <alignment horizontal="center" vertical="center" shrinkToFit="1"/>
    </xf>
    <xf numFmtId="0" fontId="49" fillId="0" borderId="0" xfId="17" applyFont="1" applyAlignment="1">
      <alignment horizontal="center" vertical="center"/>
    </xf>
    <xf numFmtId="0" fontId="39" fillId="2" borderId="31" xfId="17" applyFont="1" applyFill="1" applyBorder="1" applyAlignment="1">
      <alignment horizontal="center" vertical="center"/>
    </xf>
    <xf numFmtId="0" fontId="39" fillId="2" borderId="32" xfId="17" applyFont="1" applyFill="1" applyBorder="1" applyAlignment="1">
      <alignment horizontal="center" vertical="center"/>
    </xf>
    <xf numFmtId="0" fontId="39" fillId="2" borderId="33" xfId="17" applyFont="1" applyFill="1" applyBorder="1" applyAlignment="1">
      <alignment horizontal="center" vertical="center"/>
    </xf>
    <xf numFmtId="0" fontId="39" fillId="2" borderId="34" xfId="17" applyFont="1" applyFill="1" applyBorder="1" applyAlignment="1">
      <alignment horizontal="center" vertical="center"/>
    </xf>
    <xf numFmtId="0" fontId="39" fillId="2" borderId="21" xfId="17" applyFont="1" applyFill="1" applyBorder="1" applyAlignment="1">
      <alignment horizontal="center" vertical="center"/>
    </xf>
    <xf numFmtId="0" fontId="39" fillId="0" borderId="35" xfId="17" applyFont="1" applyBorder="1" applyAlignment="1">
      <alignment horizontal="center" vertical="center" shrinkToFit="1"/>
    </xf>
    <xf numFmtId="194" fontId="39" fillId="0" borderId="1" xfId="17" applyNumberFormat="1" applyFont="1" applyBorder="1" applyAlignment="1">
      <alignment horizontal="center" vertical="center" shrinkToFit="1"/>
    </xf>
    <xf numFmtId="0" fontId="39" fillId="0" borderId="34" xfId="17" applyFont="1" applyBorder="1" applyAlignment="1">
      <alignment horizontal="center" vertical="center" shrinkToFit="1"/>
    </xf>
    <xf numFmtId="0" fontId="39" fillId="0" borderId="31" xfId="17" applyFont="1" applyBorder="1" applyAlignment="1">
      <alignment vertical="center" shrinkToFit="1"/>
    </xf>
    <xf numFmtId="0" fontId="39" fillId="0" borderId="32" xfId="17" applyFont="1" applyBorder="1" applyAlignment="1">
      <alignment vertical="center" shrinkToFit="1"/>
    </xf>
    <xf numFmtId="0" fontId="39" fillId="0" borderId="36" xfId="17" applyFont="1" applyBorder="1" applyAlignment="1">
      <alignment vertical="center" shrinkToFit="1"/>
    </xf>
    <xf numFmtId="0" fontId="39" fillId="0" borderId="37" xfId="17" applyFont="1" applyBorder="1" applyAlignment="1">
      <alignment vertical="center" shrinkToFit="1"/>
    </xf>
    <xf numFmtId="0" fontId="39" fillId="0" borderId="31" xfId="17" applyFont="1" applyBorder="1" applyAlignment="1">
      <alignment horizontal="center" vertical="center" shrinkToFit="1"/>
    </xf>
    <xf numFmtId="0" fontId="39" fillId="0" borderId="32" xfId="17" applyFont="1" applyBorder="1" applyAlignment="1">
      <alignment horizontal="center" vertical="center" shrinkToFit="1"/>
    </xf>
    <xf numFmtId="0" fontId="39" fillId="0" borderId="8" xfId="17" applyFont="1" applyBorder="1" applyAlignment="1">
      <alignment horizontal="center" vertical="center" shrinkToFit="1"/>
    </xf>
    <xf numFmtId="2" fontId="39" fillId="0" borderId="33" xfId="17" applyNumberFormat="1" applyFont="1" applyBorder="1" applyAlignment="1">
      <alignment horizontal="center" vertical="center" shrinkToFit="1"/>
    </xf>
    <xf numFmtId="2" fontId="39" fillId="0" borderId="32" xfId="17" applyNumberFormat="1" applyFont="1" applyBorder="1" applyAlignment="1">
      <alignment horizontal="center" vertical="center" shrinkToFit="1"/>
    </xf>
    <xf numFmtId="2" fontId="39" fillId="0" borderId="8" xfId="17" applyNumberFormat="1" applyFont="1" applyBorder="1" applyAlignment="1">
      <alignment horizontal="center" vertical="center" shrinkToFit="1"/>
    </xf>
    <xf numFmtId="2" fontId="39" fillId="0" borderId="37" xfId="17" applyNumberFormat="1" applyFont="1" applyBorder="1" applyAlignment="1">
      <alignment horizontal="center" vertical="center" shrinkToFit="1"/>
    </xf>
    <xf numFmtId="2" fontId="39" fillId="0" borderId="28" xfId="17" applyNumberFormat="1" applyFont="1" applyBorder="1" applyAlignment="1">
      <alignment horizontal="center" vertical="center" shrinkToFit="1"/>
    </xf>
    <xf numFmtId="194" fontId="39" fillId="0" borderId="1" xfId="18" applyNumberFormat="1" applyFont="1" applyFill="1" applyBorder="1" applyAlignment="1">
      <alignment horizontal="center" vertical="center" shrinkToFit="1"/>
    </xf>
    <xf numFmtId="195" fontId="39" fillId="0" borderId="31" xfId="17" applyNumberFormat="1" applyFont="1" applyBorder="1" applyAlignment="1">
      <alignment horizontal="center" vertical="center" shrinkToFit="1"/>
    </xf>
    <xf numFmtId="195" fontId="39" fillId="0" borderId="32" xfId="17" applyNumberFormat="1" applyFont="1" applyBorder="1" applyAlignment="1">
      <alignment horizontal="center" vertical="center" shrinkToFit="1"/>
    </xf>
    <xf numFmtId="0" fontId="39" fillId="0" borderId="3" xfId="17" applyFont="1" applyBorder="1" applyAlignment="1">
      <alignment horizontal="center" vertical="center" shrinkToFit="1"/>
    </xf>
    <xf numFmtId="0" fontId="39" fillId="0" borderId="8" xfId="17" applyFont="1" applyBorder="1" applyAlignment="1">
      <alignment vertical="center" shrinkToFit="1"/>
    </xf>
    <xf numFmtId="0" fontId="39" fillId="0" borderId="33" xfId="17" applyFont="1" applyBorder="1" applyAlignment="1">
      <alignment vertical="center" shrinkToFit="1"/>
    </xf>
    <xf numFmtId="183" fontId="39" fillId="0" borderId="27" xfId="17" applyNumberFormat="1" applyFont="1" applyBorder="1" applyAlignment="1">
      <alignment horizontal="center" vertical="center" shrinkToFit="1"/>
    </xf>
    <xf numFmtId="183" fontId="39" fillId="0" borderId="34" xfId="17" applyNumberFormat="1" applyFont="1" applyBorder="1" applyAlignment="1">
      <alignment horizontal="center" vertical="center" shrinkToFit="1"/>
    </xf>
    <xf numFmtId="183" fontId="39" fillId="0" borderId="32" xfId="17" applyNumberFormat="1" applyFont="1" applyBorder="1" applyAlignment="1">
      <alignment horizontal="center" vertical="center" shrinkToFit="1"/>
    </xf>
    <xf numFmtId="183" fontId="39" fillId="0" borderId="3" xfId="17" applyNumberFormat="1" applyFont="1" applyBorder="1" applyAlignment="1">
      <alignment horizontal="center" vertical="center" shrinkToFit="1"/>
    </xf>
    <xf numFmtId="2" fontId="39" fillId="0" borderId="2" xfId="17" applyNumberFormat="1" applyFont="1" applyBorder="1" applyAlignment="1">
      <alignment horizontal="center" vertical="center" shrinkToFit="1"/>
    </xf>
    <xf numFmtId="2" fontId="39" fillId="0" borderId="34" xfId="17" applyNumberFormat="1" applyFont="1" applyBorder="1" applyAlignment="1">
      <alignment horizontal="center" vertical="center" shrinkToFit="1"/>
    </xf>
    <xf numFmtId="2" fontId="39" fillId="0" borderId="3" xfId="17" applyNumberFormat="1" applyFont="1" applyBorder="1" applyAlignment="1">
      <alignment horizontal="center" vertical="center" shrinkToFit="1"/>
    </xf>
    <xf numFmtId="196" fontId="39" fillId="0" borderId="3" xfId="18" applyNumberFormat="1" applyFont="1" applyFill="1" applyBorder="1" applyAlignment="1">
      <alignment horizontal="center" vertical="center" shrinkToFit="1"/>
    </xf>
    <xf numFmtId="188" fontId="39" fillId="0" borderId="38" xfId="17" applyNumberFormat="1" applyFont="1" applyBorder="1" applyAlignment="1">
      <alignment horizontal="center" vertical="center" shrinkToFit="1"/>
    </xf>
    <xf numFmtId="194" fontId="39" fillId="0" borderId="23" xfId="17" applyNumberFormat="1" applyFont="1" applyBorder="1" applyAlignment="1">
      <alignment horizontal="center" vertical="center" shrinkToFit="1"/>
    </xf>
    <xf numFmtId="0" fontId="39" fillId="0" borderId="39" xfId="17" applyFont="1" applyBorder="1" applyAlignment="1">
      <alignment vertical="center" shrinkToFit="1"/>
    </xf>
    <xf numFmtId="0" fontId="39" fillId="0" borderId="40" xfId="17" applyFont="1" applyBorder="1" applyAlignment="1">
      <alignment vertical="center" shrinkToFit="1"/>
    </xf>
    <xf numFmtId="0" fontId="39" fillId="0" borderId="5" xfId="17" applyFont="1" applyBorder="1" applyAlignment="1">
      <alignment vertical="center" shrinkToFit="1"/>
    </xf>
    <xf numFmtId="0" fontId="39" fillId="0" borderId="41" xfId="17" applyFont="1" applyBorder="1" applyAlignment="1">
      <alignment vertical="center" shrinkToFit="1"/>
    </xf>
    <xf numFmtId="2" fontId="39" fillId="0" borderId="42" xfId="17" applyNumberFormat="1" applyFont="1" applyBorder="1" applyAlignment="1">
      <alignment horizontal="center" vertical="center" shrinkToFit="1"/>
    </xf>
    <xf numFmtId="2" fontId="39" fillId="0" borderId="43" xfId="17" applyNumberFormat="1" applyFont="1" applyBorder="1" applyAlignment="1">
      <alignment horizontal="center" vertical="center" shrinkToFit="1"/>
    </xf>
    <xf numFmtId="0" fontId="13" fillId="0" borderId="48" xfId="17" applyFont="1" applyBorder="1" applyAlignment="1">
      <alignment vertical="center" shrinkToFit="1"/>
    </xf>
    <xf numFmtId="0" fontId="13" fillId="0" borderId="49" xfId="17" applyFont="1" applyBorder="1" applyAlignment="1">
      <alignment vertical="center" shrinkToFit="1"/>
    </xf>
    <xf numFmtId="0" fontId="13" fillId="0" borderId="51" xfId="17" applyFont="1" applyBorder="1" applyAlignment="1">
      <alignment vertical="center" shrinkToFit="1"/>
    </xf>
    <xf numFmtId="0" fontId="13" fillId="0" borderId="52" xfId="17" applyFont="1" applyBorder="1" applyAlignment="1">
      <alignment vertical="center" shrinkToFit="1"/>
    </xf>
    <xf numFmtId="195" fontId="13" fillId="0" borderId="53" xfId="17" applyNumberFormat="1" applyFont="1" applyBorder="1" applyAlignment="1">
      <alignment horizontal="center" vertical="center" shrinkToFit="1"/>
    </xf>
    <xf numFmtId="195" fontId="13" fillId="0" borderId="54" xfId="17" applyNumberFormat="1" applyFont="1" applyBorder="1" applyAlignment="1">
      <alignment horizontal="center" vertical="center" shrinkToFit="1"/>
    </xf>
    <xf numFmtId="195" fontId="13" fillId="0" borderId="55" xfId="17" applyNumberFormat="1" applyFont="1" applyBorder="1" applyAlignment="1">
      <alignment horizontal="center" vertical="center" shrinkToFit="1"/>
    </xf>
    <xf numFmtId="195" fontId="13" fillId="0" borderId="56" xfId="17" applyNumberFormat="1" applyFont="1" applyBorder="1" applyAlignment="1">
      <alignment horizontal="center" vertical="center" shrinkToFit="1"/>
    </xf>
    <xf numFmtId="2" fontId="13" fillId="0" borderId="57" xfId="17" applyNumberFormat="1" applyFont="1" applyBorder="1" applyAlignment="1">
      <alignment horizontal="center" vertical="center" shrinkToFit="1"/>
    </xf>
    <xf numFmtId="2" fontId="13" fillId="0" borderId="54" xfId="17" applyNumberFormat="1" applyFont="1" applyBorder="1" applyAlignment="1">
      <alignment horizontal="center" vertical="center" shrinkToFit="1"/>
    </xf>
    <xf numFmtId="2" fontId="13" fillId="0" borderId="55" xfId="17" applyNumberFormat="1" applyFont="1" applyBorder="1" applyAlignment="1">
      <alignment horizontal="center" vertical="center" shrinkToFit="1"/>
    </xf>
    <xf numFmtId="2" fontId="13" fillId="0" borderId="56" xfId="17" applyNumberFormat="1" applyFont="1" applyBorder="1" applyAlignment="1">
      <alignment horizontal="center" vertical="center" shrinkToFit="1"/>
    </xf>
    <xf numFmtId="2" fontId="13" fillId="0" borderId="58" xfId="17" applyNumberFormat="1" applyFont="1" applyBorder="1" applyAlignment="1">
      <alignment horizontal="center" vertical="center" shrinkToFit="1"/>
    </xf>
    <xf numFmtId="0" fontId="13" fillId="0" borderId="0" xfId="17" applyFont="1" applyAlignment="1">
      <alignment horizontal="center" vertical="center" shrinkToFit="1"/>
    </xf>
    <xf numFmtId="0" fontId="39" fillId="0" borderId="0" xfId="17" applyFont="1">
      <alignment vertical="center"/>
    </xf>
    <xf numFmtId="0" fontId="8" fillId="0" borderId="0" xfId="2" applyFont="1" applyAlignment="1" applyProtection="1">
      <alignment vertical="center" textRotation="255"/>
      <protection locked="0"/>
    </xf>
    <xf numFmtId="0" fontId="17" fillId="0" borderId="0" xfId="2" applyFont="1" applyAlignment="1" applyProtection="1">
      <alignment vertical="center" textRotation="255"/>
      <protection locked="0"/>
    </xf>
    <xf numFmtId="0" fontId="8" fillId="0" borderId="4" xfId="2" applyFont="1" applyBorder="1" applyAlignment="1" applyProtection="1">
      <alignment vertical="center"/>
      <protection locked="0"/>
    </xf>
    <xf numFmtId="0" fontId="9" fillId="0" borderId="0" xfId="2" applyFont="1" applyAlignment="1" applyProtection="1">
      <alignment vertical="center"/>
      <protection locked="0"/>
    </xf>
    <xf numFmtId="0" fontId="9" fillId="0" borderId="0" xfId="2" applyFont="1" applyAlignment="1" applyProtection="1">
      <alignment vertical="center" wrapText="1"/>
      <protection locked="0"/>
    </xf>
    <xf numFmtId="0" fontId="8" fillId="0" borderId="4" xfId="2" applyFont="1" applyBorder="1" applyProtection="1">
      <protection locked="0"/>
    </xf>
    <xf numFmtId="0" fontId="8" fillId="0" borderId="9"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8" fillId="0" borderId="10" xfId="2" applyFont="1" applyBorder="1" applyProtection="1">
      <protection locked="0"/>
    </xf>
    <xf numFmtId="0" fontId="8" fillId="0" borderId="10" xfId="2" applyFont="1" applyBorder="1" applyAlignment="1" applyProtection="1">
      <alignment vertical="center" wrapText="1"/>
      <protection locked="0"/>
    </xf>
    <xf numFmtId="0" fontId="13" fillId="0" borderId="0" xfId="4" applyFont="1">
      <alignment vertical="center"/>
    </xf>
    <xf numFmtId="0" fontId="14" fillId="0" borderId="0" xfId="4" applyFont="1">
      <alignment vertical="center"/>
    </xf>
    <xf numFmtId="0" fontId="39" fillId="0" borderId="3" xfId="4" applyFont="1" applyBorder="1" applyAlignment="1">
      <alignment horizontal="center" vertical="center" shrinkToFit="1"/>
    </xf>
    <xf numFmtId="0" fontId="39" fillId="0" borderId="8" xfId="4" applyFont="1" applyBorder="1" applyAlignment="1">
      <alignment horizontal="center" vertical="center" shrinkToFit="1"/>
    </xf>
    <xf numFmtId="0" fontId="13" fillId="0" borderId="1" xfId="4" applyFont="1" applyBorder="1">
      <alignment vertical="center"/>
    </xf>
    <xf numFmtId="0" fontId="13" fillId="0" borderId="1" xfId="4" applyFont="1" applyBorder="1" applyAlignment="1">
      <alignment horizontal="center" vertical="center"/>
    </xf>
    <xf numFmtId="0" fontId="13" fillId="4" borderId="1" xfId="4" applyFont="1" applyFill="1" applyBorder="1" applyAlignment="1">
      <alignment horizontal="center" vertical="center"/>
    </xf>
    <xf numFmtId="188" fontId="39" fillId="0" borderId="0" xfId="4" applyNumberFormat="1" applyFont="1" applyAlignment="1">
      <alignment horizontal="center" vertical="center" shrinkToFit="1"/>
    </xf>
    <xf numFmtId="0" fontId="39" fillId="0" borderId="0" xfId="4" applyFont="1">
      <alignment vertical="center"/>
    </xf>
    <xf numFmtId="0" fontId="39" fillId="0" borderId="0" xfId="4" applyFont="1" applyAlignment="1">
      <alignment horizontal="center" vertical="center" wrapText="1"/>
    </xf>
    <xf numFmtId="0" fontId="39" fillId="0" borderId="0" xfId="2" applyFont="1" applyAlignment="1" applyProtection="1">
      <alignment vertical="center"/>
      <protection locked="0"/>
    </xf>
    <xf numFmtId="0" fontId="39" fillId="0" borderId="0" xfId="4" applyFont="1" applyAlignment="1">
      <alignment horizontal="center" vertical="center"/>
    </xf>
    <xf numFmtId="0" fontId="39" fillId="0" borderId="0" xfId="4" applyFont="1" applyAlignment="1">
      <alignment horizontal="left" vertical="center"/>
    </xf>
    <xf numFmtId="0" fontId="13" fillId="0" borderId="0" xfId="4" applyFont="1" applyAlignment="1">
      <alignment horizontal="left" vertical="center"/>
    </xf>
    <xf numFmtId="0" fontId="13" fillId="0" borderId="0" xfId="4" applyFont="1" applyAlignment="1">
      <alignment horizontal="center" vertical="center"/>
    </xf>
    <xf numFmtId="0" fontId="27" fillId="0" borderId="0" xfId="4" applyFont="1">
      <alignment vertical="center"/>
    </xf>
    <xf numFmtId="188" fontId="39" fillId="0" borderId="3" xfId="4" applyNumberFormat="1" applyFont="1" applyBorder="1" applyAlignment="1">
      <alignment horizontal="center" vertical="center" shrinkToFit="1"/>
    </xf>
    <xf numFmtId="188" fontId="39" fillId="0" borderId="8" xfId="4" applyNumberFormat="1" applyFont="1" applyBorder="1" applyAlignment="1">
      <alignment horizontal="center" vertical="center" shrinkToFit="1"/>
    </xf>
    <xf numFmtId="0" fontId="8" fillId="0" borderId="0" xfId="2" applyFont="1" applyAlignment="1">
      <alignment vertical="center"/>
    </xf>
    <xf numFmtId="0" fontId="13" fillId="2" borderId="12" xfId="2" applyFont="1" applyFill="1" applyBorder="1" applyAlignment="1">
      <alignment horizontal="center" vertical="center" wrapText="1"/>
    </xf>
    <xf numFmtId="0" fontId="39" fillId="2" borderId="2" xfId="2" applyFont="1" applyFill="1" applyBorder="1" applyAlignment="1">
      <alignment horizontal="center" vertical="center" wrapText="1"/>
    </xf>
    <xf numFmtId="176" fontId="13" fillId="0" borderId="2" xfId="2" applyNumberFormat="1" applyFont="1" applyBorder="1" applyAlignment="1">
      <alignment horizontal="center" vertical="center" wrapText="1"/>
    </xf>
    <xf numFmtId="0" fontId="39" fillId="2" borderId="1" xfId="2" applyFont="1" applyFill="1" applyBorder="1" applyAlignment="1">
      <alignment horizontal="center" vertical="center" wrapText="1"/>
    </xf>
    <xf numFmtId="0" fontId="13" fillId="0" borderId="1" xfId="2" applyFont="1" applyBorder="1" applyAlignment="1" applyProtection="1">
      <alignment vertical="center" shrinkToFit="1"/>
      <protection locked="0"/>
    </xf>
    <xf numFmtId="197" fontId="13" fillId="0" borderId="8" xfId="2" applyNumberFormat="1" applyFont="1" applyBorder="1" applyAlignment="1" applyProtection="1">
      <alignment horizontal="center" vertical="center" shrinkToFit="1"/>
      <protection locked="0"/>
    </xf>
    <xf numFmtId="198" fontId="13" fillId="0" borderId="1" xfId="2" applyNumberFormat="1" applyFont="1" applyBorder="1" applyAlignment="1" applyProtection="1">
      <alignment horizontal="center" vertical="center" shrinkToFit="1"/>
      <protection locked="0"/>
    </xf>
    <xf numFmtId="0" fontId="13" fillId="3" borderId="0" xfId="2" applyFont="1" applyFill="1" applyAlignment="1">
      <alignment horizontal="center" vertical="center" textRotation="255"/>
    </xf>
    <xf numFmtId="0" fontId="13" fillId="0" borderId="0" xfId="2" applyFont="1" applyAlignment="1" applyProtection="1">
      <alignment vertical="center" shrinkToFit="1"/>
      <protection locked="0"/>
    </xf>
    <xf numFmtId="0" fontId="23" fillId="0" borderId="0" xfId="0" applyFont="1" applyAlignment="1">
      <alignment horizontal="center" vertical="center"/>
    </xf>
    <xf numFmtId="0" fontId="13" fillId="3" borderId="0" xfId="2" applyFont="1" applyFill="1" applyAlignment="1">
      <alignment vertical="center"/>
    </xf>
    <xf numFmtId="0" fontId="13" fillId="2" borderId="0" xfId="2" applyFont="1" applyFill="1" applyAlignment="1">
      <alignment horizontal="center" vertical="center" wrapText="1"/>
    </xf>
    <xf numFmtId="0" fontId="13" fillId="2" borderId="4" xfId="2" applyFont="1" applyFill="1" applyBorder="1" applyAlignment="1">
      <alignment horizontal="center" vertical="center" wrapText="1"/>
    </xf>
    <xf numFmtId="183" fontId="13" fillId="0" borderId="8" xfId="2" applyNumberFormat="1" applyFont="1" applyBorder="1" applyAlignment="1" applyProtection="1">
      <alignment horizontal="center" vertical="center" shrinkToFit="1"/>
      <protection locked="0"/>
    </xf>
    <xf numFmtId="0" fontId="13" fillId="0" borderId="0" xfId="2" applyFont="1" applyAlignment="1">
      <alignment horizontal="center" vertical="center" wrapText="1"/>
    </xf>
    <xf numFmtId="0" fontId="13" fillId="0" borderId="1" xfId="2" applyFont="1" applyBorder="1" applyAlignment="1" applyProtection="1">
      <alignment vertical="center"/>
      <protection locked="0"/>
    </xf>
    <xf numFmtId="0" fontId="28" fillId="3" borderId="10" xfId="2" applyFont="1" applyFill="1" applyBorder="1" applyAlignment="1">
      <alignment vertical="center" shrinkToFit="1"/>
    </xf>
    <xf numFmtId="176" fontId="28" fillId="2" borderId="14" xfId="2" applyNumberFormat="1" applyFont="1" applyFill="1" applyBorder="1" applyAlignment="1">
      <alignment horizontal="center" vertical="center" shrinkToFit="1"/>
    </xf>
    <xf numFmtId="176" fontId="28" fillId="2" borderId="1" xfId="2" applyNumberFormat="1" applyFont="1" applyFill="1" applyBorder="1" applyAlignment="1">
      <alignment horizontal="center" vertical="center" shrinkToFit="1"/>
    </xf>
    <xf numFmtId="199" fontId="28" fillId="0" borderId="3" xfId="2" applyNumberFormat="1" applyFont="1" applyBorder="1" applyAlignment="1">
      <alignment horizontal="center" vertical="center" shrinkToFit="1"/>
    </xf>
    <xf numFmtId="176" fontId="28" fillId="0" borderId="1" xfId="2" applyNumberFormat="1" applyFont="1" applyBorder="1" applyAlignment="1">
      <alignment horizontal="center" vertical="center" shrinkToFit="1"/>
    </xf>
    <xf numFmtId="176" fontId="28" fillId="0" borderId="14" xfId="2" applyNumberFormat="1" applyFont="1" applyBorder="1" applyAlignment="1">
      <alignment horizontal="center" vertical="center" shrinkToFit="1"/>
    </xf>
    <xf numFmtId="0" fontId="28" fillId="0" borderId="7" xfId="2" applyFont="1" applyBorder="1" applyAlignment="1">
      <alignment vertical="center" wrapText="1" shrinkToFit="1"/>
    </xf>
    <xf numFmtId="186" fontId="56" fillId="0" borderId="7" xfId="10" applyNumberFormat="1" applyFont="1" applyBorder="1" applyAlignment="1" applyProtection="1">
      <alignment vertical="center" shrinkToFit="1"/>
      <protection locked="0"/>
    </xf>
    <xf numFmtId="186" fontId="56" fillId="0" borderId="5" xfId="10" applyNumberFormat="1" applyFont="1" applyBorder="1" applyAlignment="1" applyProtection="1">
      <alignment vertical="center" shrinkToFit="1"/>
      <protection locked="0"/>
    </xf>
    <xf numFmtId="0" fontId="28" fillId="0" borderId="0" xfId="2" applyFont="1" applyAlignment="1">
      <alignment vertical="center" wrapText="1" shrinkToFit="1"/>
    </xf>
    <xf numFmtId="0" fontId="57" fillId="2" borderId="1" xfId="2" applyFont="1" applyFill="1" applyBorder="1" applyAlignment="1" applyProtection="1">
      <alignment horizontal="center" vertical="center" wrapText="1"/>
      <protection locked="0"/>
    </xf>
    <xf numFmtId="0" fontId="58" fillId="2" borderId="1" xfId="2" applyFont="1" applyFill="1" applyBorder="1" applyAlignment="1" applyProtection="1">
      <alignment horizontal="center" vertical="center"/>
      <protection locked="0"/>
    </xf>
    <xf numFmtId="0" fontId="13" fillId="0" borderId="12" xfId="2" applyFont="1" applyBorder="1" applyProtection="1">
      <protection locked="0"/>
    </xf>
    <xf numFmtId="0" fontId="28" fillId="0" borderId="10" xfId="2" applyFont="1" applyBorder="1" applyAlignment="1" applyProtection="1">
      <alignment vertical="center"/>
      <protection locked="0"/>
    </xf>
    <xf numFmtId="0" fontId="60" fillId="0" borderId="10" xfId="2" applyFont="1" applyBorder="1" applyAlignment="1" applyProtection="1">
      <alignment vertical="center"/>
      <protection locked="0"/>
    </xf>
    <xf numFmtId="0" fontId="28" fillId="0" borderId="10" xfId="2" applyFont="1" applyBorder="1" applyProtection="1">
      <protection locked="0"/>
    </xf>
    <xf numFmtId="0" fontId="28" fillId="0" borderId="11" xfId="2" applyFont="1" applyBorder="1" applyAlignment="1" applyProtection="1">
      <alignment vertical="center"/>
      <protection locked="0"/>
    </xf>
    <xf numFmtId="0" fontId="39" fillId="5" borderId="1" xfId="2" applyFont="1" applyFill="1" applyBorder="1" applyAlignment="1" applyProtection="1">
      <alignment horizontal="center" vertical="center" wrapText="1"/>
      <protection locked="0"/>
    </xf>
    <xf numFmtId="0" fontId="33" fillId="5" borderId="1" xfId="2" applyFont="1" applyFill="1" applyBorder="1" applyAlignment="1" applyProtection="1">
      <alignment horizontal="center" vertical="center" wrapText="1"/>
      <protection locked="0"/>
    </xf>
    <xf numFmtId="176" fontId="13" fillId="0" borderId="6" xfId="2" applyNumberFormat="1" applyFont="1" applyBorder="1" applyAlignment="1">
      <alignment horizontal="center" vertical="center" shrinkToFit="1"/>
    </xf>
    <xf numFmtId="176" fontId="13" fillId="0" borderId="7" xfId="2" applyNumberFormat="1" applyFont="1" applyBorder="1" applyAlignment="1">
      <alignment horizontal="center" vertical="center" shrinkToFit="1"/>
    </xf>
    <xf numFmtId="176" fontId="13" fillId="0" borderId="5" xfId="2" applyNumberFormat="1" applyFont="1" applyBorder="1" applyAlignment="1">
      <alignment horizontal="center" vertical="center" shrinkToFit="1"/>
    </xf>
    <xf numFmtId="176" fontId="13" fillId="0" borderId="9" xfId="2" applyNumberFormat="1" applyFont="1" applyBorder="1" applyAlignment="1">
      <alignment horizontal="center" vertical="center" shrinkToFit="1"/>
    </xf>
    <xf numFmtId="176" fontId="13" fillId="0" borderId="10" xfId="2" applyNumberFormat="1" applyFont="1" applyBorder="1" applyAlignment="1">
      <alignment horizontal="center" vertical="center" shrinkToFit="1"/>
    </xf>
    <xf numFmtId="176" fontId="13" fillId="0" borderId="11" xfId="2" applyNumberFormat="1" applyFont="1" applyBorder="1" applyAlignment="1">
      <alignment horizontal="center" vertical="center" shrinkToFit="1"/>
    </xf>
    <xf numFmtId="0" fontId="13" fillId="0" borderId="3" xfId="2" applyFont="1" applyBorder="1" applyAlignment="1">
      <alignment horizontal="center" vertical="center" shrinkToFit="1"/>
    </xf>
    <xf numFmtId="0" fontId="13" fillId="0" borderId="2" xfId="2" applyFont="1" applyBorder="1" applyAlignment="1">
      <alignment horizontal="center" vertical="center" shrinkToFit="1"/>
    </xf>
    <xf numFmtId="0" fontId="13" fillId="0" borderId="8" xfId="2" applyFont="1" applyBorder="1" applyAlignment="1">
      <alignment horizontal="center" vertical="center" shrinkToFit="1"/>
    </xf>
    <xf numFmtId="0" fontId="13" fillId="0" borderId="2" xfId="2" applyFont="1" applyBorder="1" applyAlignment="1" applyProtection="1">
      <alignment horizontal="center" vertical="center"/>
      <protection locked="0"/>
    </xf>
    <xf numFmtId="0" fontId="13" fillId="0" borderId="3" xfId="2" applyFont="1" applyBorder="1" applyAlignment="1" applyProtection="1">
      <alignment horizontal="center" vertical="center"/>
      <protection locked="0"/>
    </xf>
    <xf numFmtId="0" fontId="13" fillId="0" borderId="8" xfId="2" applyFont="1" applyBorder="1" applyAlignment="1" applyProtection="1">
      <alignment horizontal="center" vertical="center"/>
      <protection locked="0"/>
    </xf>
    <xf numFmtId="186" fontId="15" fillId="0" borderId="9" xfId="1" applyNumberFormat="1" applyBorder="1" applyAlignment="1" applyProtection="1">
      <alignment horizontal="center" vertical="center" shrinkToFit="1"/>
      <protection locked="0"/>
    </xf>
    <xf numFmtId="186" fontId="15" fillId="0" borderId="10" xfId="1" applyNumberFormat="1" applyBorder="1" applyAlignment="1" applyProtection="1">
      <alignment horizontal="center" vertical="center" shrinkToFit="1"/>
      <protection locked="0"/>
    </xf>
    <xf numFmtId="186" fontId="15" fillId="0" borderId="11" xfId="1" applyNumberFormat="1" applyBorder="1" applyAlignment="1" applyProtection="1">
      <alignment horizontal="center" vertical="center" shrinkToFit="1"/>
      <protection locked="0"/>
    </xf>
    <xf numFmtId="186" fontId="15" fillId="0" borderId="3" xfId="1" applyNumberFormat="1" applyBorder="1" applyAlignment="1" applyProtection="1">
      <alignment horizontal="center" vertical="center" shrinkToFit="1"/>
      <protection locked="0"/>
    </xf>
    <xf numFmtId="186" fontId="15" fillId="0" borderId="8" xfId="1" applyNumberFormat="1" applyBorder="1" applyAlignment="1" applyProtection="1">
      <alignment horizontal="center" vertical="center" shrinkToFit="1"/>
      <protection locked="0"/>
    </xf>
    <xf numFmtId="0" fontId="13" fillId="0" borderId="2" xfId="2" applyFont="1" applyBorder="1" applyAlignment="1" applyProtection="1">
      <alignment horizontal="center" vertical="center" shrinkToFit="1"/>
      <protection locked="0"/>
    </xf>
    <xf numFmtId="0" fontId="13" fillId="0" borderId="8" xfId="2" applyFont="1" applyBorder="1" applyAlignment="1" applyProtection="1">
      <alignment horizontal="center" vertical="center" shrinkToFit="1"/>
      <protection locked="0"/>
    </xf>
    <xf numFmtId="14" fontId="13" fillId="0" borderId="9" xfId="2" applyNumberFormat="1" applyFont="1" applyBorder="1" applyAlignment="1" applyProtection="1">
      <alignment horizontal="center" vertical="center"/>
      <protection locked="0"/>
    </xf>
    <xf numFmtId="14" fontId="13" fillId="0" borderId="11" xfId="2" applyNumberFormat="1" applyFont="1" applyBorder="1" applyAlignment="1" applyProtection="1">
      <alignment horizontal="center" vertical="center"/>
      <protection locked="0"/>
    </xf>
    <xf numFmtId="14" fontId="13" fillId="0" borderId="2" xfId="2" applyNumberFormat="1" applyFont="1" applyBorder="1" applyAlignment="1" applyProtection="1">
      <alignment horizontal="center" vertical="center" shrinkToFit="1"/>
      <protection locked="0"/>
    </xf>
    <xf numFmtId="0" fontId="13" fillId="0" borderId="13" xfId="2" applyFont="1" applyBorder="1" applyAlignment="1" applyProtection="1">
      <alignment horizontal="center" vertical="center"/>
      <protection locked="0"/>
    </xf>
    <xf numFmtId="0" fontId="13" fillId="0" borderId="1" xfId="2" applyFont="1" applyBorder="1" applyAlignment="1" applyProtection="1">
      <alignment horizontal="center" vertical="center"/>
      <protection locked="0"/>
    </xf>
    <xf numFmtId="182" fontId="13" fillId="0" borderId="15" xfId="2" applyNumberFormat="1" applyFont="1" applyBorder="1" applyAlignment="1" applyProtection="1">
      <alignment horizontal="center" vertical="center"/>
      <protection locked="0"/>
    </xf>
    <xf numFmtId="0" fontId="13" fillId="0" borderId="12" xfId="2" applyFont="1" applyBorder="1" applyAlignment="1" applyProtection="1">
      <alignment horizontal="center" vertical="center" shrinkToFit="1"/>
      <protection locked="0"/>
    </xf>
    <xf numFmtId="0" fontId="13" fillId="0" borderId="4" xfId="2" applyFont="1" applyBorder="1" applyAlignment="1" applyProtection="1">
      <alignment horizontal="center" vertical="center" shrinkToFit="1"/>
      <protection locked="0"/>
    </xf>
    <xf numFmtId="0" fontId="28" fillId="2" borderId="2" xfId="2" applyFont="1" applyFill="1" applyBorder="1" applyAlignment="1">
      <alignment horizontal="center" vertical="center" shrinkToFit="1"/>
    </xf>
    <xf numFmtId="0" fontId="28" fillId="2" borderId="3" xfId="2" applyFont="1" applyFill="1" applyBorder="1" applyAlignment="1">
      <alignment horizontal="center" vertical="center" shrinkToFit="1"/>
    </xf>
    <xf numFmtId="0" fontId="28" fillId="2" borderId="8" xfId="2" applyFont="1" applyFill="1" applyBorder="1" applyAlignment="1">
      <alignment horizontal="center" vertical="center" shrinkToFit="1"/>
    </xf>
    <xf numFmtId="0" fontId="28" fillId="2" borderId="15" xfId="2" applyFont="1" applyFill="1" applyBorder="1" applyAlignment="1">
      <alignment horizontal="center" vertical="center" textRotation="255"/>
    </xf>
    <xf numFmtId="0" fontId="28" fillId="0" borderId="2" xfId="2" applyFont="1" applyBorder="1" applyAlignment="1" applyProtection="1">
      <alignment horizontal="center" vertical="center"/>
      <protection locked="0"/>
    </xf>
    <xf numFmtId="0" fontId="28" fillId="0" borderId="3" xfId="2" applyFont="1" applyBorder="1" applyAlignment="1" applyProtection="1">
      <alignment horizontal="center" vertical="center"/>
      <protection locked="0"/>
    </xf>
    <xf numFmtId="0" fontId="28" fillId="0" borderId="8" xfId="2" applyFont="1" applyBorder="1" applyAlignment="1" applyProtection="1">
      <alignment horizontal="center" vertical="center"/>
      <protection locked="0"/>
    </xf>
    <xf numFmtId="0" fontId="28" fillId="0" borderId="2" xfId="2" applyFont="1" applyBorder="1" applyAlignment="1">
      <alignment horizontal="center" vertical="center" shrinkToFit="1"/>
    </xf>
    <xf numFmtId="0" fontId="28" fillId="0" borderId="8" xfId="2" applyFont="1" applyBorder="1" applyAlignment="1">
      <alignment horizontal="center" vertical="center" shrinkToFit="1"/>
    </xf>
    <xf numFmtId="179" fontId="28" fillId="0" borderId="1" xfId="2" applyNumberFormat="1" applyFont="1" applyBorder="1" applyAlignment="1" applyProtection="1">
      <alignment horizontal="center" vertical="center"/>
      <protection locked="0"/>
    </xf>
    <xf numFmtId="0" fontId="28" fillId="2" borderId="14" xfId="2" applyFont="1" applyFill="1" applyBorder="1" applyAlignment="1">
      <alignment horizontal="center" vertical="center" textRotation="255"/>
    </xf>
    <xf numFmtId="0" fontId="28" fillId="2" borderId="13" xfId="2" applyFont="1" applyFill="1" applyBorder="1" applyAlignment="1">
      <alignment horizontal="center" vertical="center" textRotation="255"/>
    </xf>
    <xf numFmtId="0" fontId="28" fillId="2" borderId="2" xfId="2" applyFont="1" applyFill="1" applyBorder="1" applyAlignment="1">
      <alignment horizontal="center" vertical="center"/>
    </xf>
    <xf numFmtId="0" fontId="28" fillId="2" borderId="8" xfId="2" applyFont="1" applyFill="1" applyBorder="1" applyAlignment="1">
      <alignment horizontal="center" vertical="center"/>
    </xf>
    <xf numFmtId="178" fontId="28" fillId="0" borderId="2" xfId="2" applyNumberFormat="1" applyFont="1" applyBorder="1" applyAlignment="1" applyProtection="1">
      <alignment horizontal="center" vertical="center"/>
      <protection locked="0"/>
    </xf>
    <xf numFmtId="178" fontId="28" fillId="0" borderId="8" xfId="2" applyNumberFormat="1" applyFont="1" applyBorder="1" applyAlignment="1" applyProtection="1">
      <alignment horizontal="center" vertical="center"/>
      <protection locked="0"/>
    </xf>
    <xf numFmtId="180" fontId="28" fillId="0" borderId="1" xfId="2" applyNumberFormat="1" applyFont="1" applyBorder="1" applyAlignment="1" applyProtection="1">
      <alignment horizontal="center" vertical="center"/>
      <protection locked="0"/>
    </xf>
    <xf numFmtId="0" fontId="28" fillId="0" borderId="3" xfId="2" applyFont="1" applyBorder="1" applyAlignment="1">
      <alignment horizontal="center" vertical="center" shrinkToFit="1"/>
    </xf>
    <xf numFmtId="0" fontId="28" fillId="2" borderId="12" xfId="2" applyFont="1" applyFill="1" applyBorder="1" applyAlignment="1">
      <alignment horizontal="center" vertical="center" textRotation="255" shrinkToFit="1"/>
    </xf>
    <xf numFmtId="0" fontId="28" fillId="2" borderId="4" xfId="2" applyFont="1" applyFill="1" applyBorder="1" applyAlignment="1">
      <alignment horizontal="center" vertical="center" textRotation="255" shrinkToFit="1"/>
    </xf>
    <xf numFmtId="0" fontId="28" fillId="2" borderId="9" xfId="2" applyFont="1" applyFill="1" applyBorder="1" applyAlignment="1">
      <alignment horizontal="center" vertical="center" textRotation="255" shrinkToFit="1"/>
    </xf>
    <xf numFmtId="0" fontId="28" fillId="2" borderId="11" xfId="2" applyFont="1" applyFill="1" applyBorder="1" applyAlignment="1">
      <alignment horizontal="center" vertical="center" textRotation="255" shrinkToFit="1"/>
    </xf>
    <xf numFmtId="0" fontId="28" fillId="0" borderId="1" xfId="2" applyFont="1" applyBorder="1" applyAlignment="1" applyProtection="1">
      <alignment horizontal="center" vertical="center" shrinkToFit="1"/>
      <protection locked="0"/>
    </xf>
    <xf numFmtId="0" fontId="28" fillId="0" borderId="2" xfId="2" applyFont="1" applyBorder="1" applyAlignment="1">
      <alignment horizontal="center" vertical="center"/>
    </xf>
    <xf numFmtId="0" fontId="28" fillId="0" borderId="3" xfId="2" applyFont="1" applyBorder="1" applyAlignment="1">
      <alignment horizontal="center" vertical="center"/>
    </xf>
    <xf numFmtId="0" fontId="28" fillId="0" borderId="8" xfId="2" applyFont="1" applyBorder="1" applyAlignment="1">
      <alignment horizontal="center" vertical="center"/>
    </xf>
    <xf numFmtId="0" fontId="28" fillId="2" borderId="6" xfId="2" applyFont="1" applyFill="1" applyBorder="1" applyAlignment="1">
      <alignment horizontal="center" vertical="center"/>
    </xf>
    <xf numFmtId="0" fontId="28" fillId="2" borderId="5" xfId="2" applyFont="1" applyFill="1" applyBorder="1" applyAlignment="1">
      <alignment horizontal="center" vertical="center"/>
    </xf>
    <xf numFmtId="0" fontId="28" fillId="2" borderId="9" xfId="2" applyFont="1" applyFill="1" applyBorder="1" applyAlignment="1">
      <alignment horizontal="center" vertical="center"/>
    </xf>
    <xf numFmtId="0" fontId="28" fillId="2" borderId="11" xfId="2" applyFont="1" applyFill="1" applyBorder="1" applyAlignment="1">
      <alignment horizontal="center" vertical="center"/>
    </xf>
    <xf numFmtId="0" fontId="28" fillId="2" borderId="7" xfId="2" applyFont="1" applyFill="1" applyBorder="1" applyAlignment="1">
      <alignment horizontal="center" vertical="center"/>
    </xf>
    <xf numFmtId="0" fontId="28" fillId="0" borderId="2" xfId="2" applyFont="1" applyBorder="1" applyAlignment="1" applyProtection="1">
      <alignment horizontal="center" vertical="center" shrinkToFit="1"/>
      <protection locked="0"/>
    </xf>
    <xf numFmtId="0" fontId="28" fillId="0" borderId="8" xfId="2" applyFont="1" applyBorder="1" applyAlignment="1" applyProtection="1">
      <alignment horizontal="center" vertical="center" shrinkToFit="1"/>
      <protection locked="0"/>
    </xf>
    <xf numFmtId="0" fontId="28" fillId="2" borderId="3" xfId="2" applyFont="1" applyFill="1" applyBorder="1" applyAlignment="1">
      <alignment horizontal="center" vertical="center"/>
    </xf>
    <xf numFmtId="0" fontId="28" fillId="2" borderId="6" xfId="2" applyFont="1" applyFill="1" applyBorder="1" applyAlignment="1">
      <alignment horizontal="center" vertical="center" textRotation="255"/>
    </xf>
    <xf numFmtId="0" fontId="28" fillId="2" borderId="5" xfId="2" applyFont="1" applyFill="1" applyBorder="1" applyAlignment="1">
      <alignment horizontal="center" vertical="center" textRotation="255"/>
    </xf>
    <xf numFmtId="0" fontId="28" fillId="2" borderId="9" xfId="2" applyFont="1" applyFill="1" applyBorder="1" applyAlignment="1">
      <alignment horizontal="center" vertical="center" textRotation="255"/>
    </xf>
    <xf numFmtId="0" fontId="28" fillId="2" borderId="11" xfId="2" applyFont="1" applyFill="1" applyBorder="1" applyAlignment="1">
      <alignment horizontal="center" vertical="center" textRotation="255"/>
    </xf>
    <xf numFmtId="0" fontId="28" fillId="2" borderId="4" xfId="2" applyFont="1" applyFill="1" applyBorder="1" applyAlignment="1">
      <alignment horizontal="center" vertical="center" textRotation="255"/>
    </xf>
    <xf numFmtId="0" fontId="28" fillId="0" borderId="14" xfId="2" applyFont="1" applyBorder="1" applyAlignment="1" applyProtection="1">
      <alignment horizontal="center" vertical="center"/>
      <protection locked="0"/>
    </xf>
    <xf numFmtId="0" fontId="28" fillId="2" borderId="2" xfId="2" applyFont="1" applyFill="1" applyBorder="1" applyAlignment="1">
      <alignment horizontal="center" vertical="center" justifyLastLine="1" shrinkToFit="1"/>
    </xf>
    <xf numFmtId="0" fontId="28" fillId="2" borderId="3" xfId="2" applyFont="1" applyFill="1" applyBorder="1" applyAlignment="1">
      <alignment horizontal="center" vertical="center" justifyLastLine="1" shrinkToFit="1"/>
    </xf>
    <xf numFmtId="0" fontId="28" fillId="2" borderId="8" xfId="2" applyFont="1" applyFill="1" applyBorder="1" applyAlignment="1">
      <alignment horizontal="center" vertical="center" justifyLastLine="1" shrinkToFit="1"/>
    </xf>
    <xf numFmtId="181" fontId="13" fillId="0" borderId="2" xfId="2" applyNumberFormat="1" applyFont="1" applyBorder="1" applyAlignment="1" applyProtection="1">
      <alignment horizontal="center" vertical="center"/>
      <protection locked="0"/>
    </xf>
    <xf numFmtId="181" fontId="13" fillId="0" borderId="3" xfId="2" applyNumberFormat="1" applyFont="1" applyBorder="1" applyAlignment="1" applyProtection="1">
      <alignment horizontal="center" vertical="center"/>
      <protection locked="0"/>
    </xf>
    <xf numFmtId="0" fontId="28" fillId="2" borderId="12" xfId="2" applyFont="1" applyFill="1" applyBorder="1" applyAlignment="1">
      <alignment horizontal="center" vertical="center" textRotation="255"/>
    </xf>
    <xf numFmtId="0" fontId="28" fillId="2" borderId="1" xfId="2" applyFont="1" applyFill="1" applyBorder="1" applyAlignment="1" applyProtection="1">
      <alignment horizontal="center" vertical="center"/>
      <protection locked="0"/>
    </xf>
    <xf numFmtId="0" fontId="28" fillId="2" borderId="6" xfId="2" applyFont="1" applyFill="1" applyBorder="1" applyAlignment="1">
      <alignment horizontal="center" vertical="center" shrinkToFit="1"/>
    </xf>
    <xf numFmtId="0" fontId="28" fillId="2" borderId="7" xfId="2" applyFont="1" applyFill="1" applyBorder="1" applyAlignment="1">
      <alignment horizontal="center" vertical="center" shrinkToFit="1"/>
    </xf>
    <xf numFmtId="0" fontId="28" fillId="2" borderId="5" xfId="2" applyFont="1" applyFill="1" applyBorder="1" applyAlignment="1">
      <alignment horizontal="center" vertical="center" shrinkToFit="1"/>
    </xf>
    <xf numFmtId="0" fontId="28" fillId="2" borderId="9" xfId="2" applyFont="1" applyFill="1" applyBorder="1" applyAlignment="1">
      <alignment horizontal="center" vertical="center" shrinkToFit="1"/>
    </xf>
    <xf numFmtId="0" fontId="28" fillId="2" borderId="10" xfId="2" applyFont="1" applyFill="1" applyBorder="1" applyAlignment="1">
      <alignment horizontal="center" vertical="center" shrinkToFit="1"/>
    </xf>
    <xf numFmtId="0" fontId="28" fillId="2" borderId="11" xfId="2" applyFont="1" applyFill="1" applyBorder="1" applyAlignment="1">
      <alignment horizontal="center" vertical="center" shrinkToFit="1"/>
    </xf>
    <xf numFmtId="4" fontId="28" fillId="2" borderId="6" xfId="2" applyNumberFormat="1" applyFont="1" applyFill="1" applyBorder="1" applyAlignment="1">
      <alignment horizontal="center" vertical="center" shrinkToFit="1"/>
    </xf>
    <xf numFmtId="4" fontId="28" fillId="2" borderId="5" xfId="2" applyNumberFormat="1" applyFont="1" applyFill="1" applyBorder="1" applyAlignment="1">
      <alignment horizontal="center" vertical="center" shrinkToFit="1"/>
    </xf>
    <xf numFmtId="4" fontId="28" fillId="2" borderId="9" xfId="2" applyNumberFormat="1" applyFont="1" applyFill="1" applyBorder="1" applyAlignment="1">
      <alignment horizontal="center" vertical="center" shrinkToFit="1"/>
    </xf>
    <xf numFmtId="4" fontId="28" fillId="2" borderId="11" xfId="2" applyNumberFormat="1" applyFont="1" applyFill="1" applyBorder="1" applyAlignment="1">
      <alignment horizontal="center" vertical="center" shrinkToFit="1"/>
    </xf>
    <xf numFmtId="4" fontId="13" fillId="0" borderId="1" xfId="2" applyNumberFormat="1" applyFont="1" applyBorder="1" applyAlignment="1">
      <alignment horizontal="center" vertical="center" shrinkToFit="1"/>
    </xf>
    <xf numFmtId="0" fontId="13" fillId="0" borderId="1" xfId="2" applyFont="1" applyBorder="1" applyAlignment="1">
      <alignment horizontal="center" vertical="center" shrinkToFit="1"/>
    </xf>
    <xf numFmtId="0" fontId="33" fillId="0" borderId="6" xfId="2" applyFont="1" applyBorder="1" applyAlignment="1">
      <alignment horizontal="center" vertical="center" wrapText="1" shrinkToFit="1"/>
    </xf>
    <xf numFmtId="0" fontId="33" fillId="0" borderId="7" xfId="2" applyFont="1" applyBorder="1" applyAlignment="1">
      <alignment horizontal="center" vertical="center" shrinkToFit="1"/>
    </xf>
    <xf numFmtId="0" fontId="33" fillId="0" borderId="5" xfId="2" applyFont="1" applyBorder="1" applyAlignment="1">
      <alignment horizontal="center" vertical="center" shrinkToFit="1"/>
    </xf>
    <xf numFmtId="0" fontId="33" fillId="0" borderId="9" xfId="2" applyFont="1" applyBorder="1" applyAlignment="1">
      <alignment horizontal="center" vertical="center" shrinkToFit="1"/>
    </xf>
    <xf numFmtId="0" fontId="33" fillId="0" borderId="10" xfId="2" applyFont="1" applyBorder="1" applyAlignment="1">
      <alignment horizontal="center" vertical="center" shrinkToFit="1"/>
    </xf>
    <xf numFmtId="0" fontId="33" fillId="0" borderId="11" xfId="2" applyFont="1" applyBorder="1" applyAlignment="1">
      <alignment horizontal="center" vertical="center" shrinkToFit="1"/>
    </xf>
    <xf numFmtId="0" fontId="28" fillId="2" borderId="12" xfId="2" applyFont="1" applyFill="1" applyBorder="1" applyAlignment="1">
      <alignment horizontal="center" vertical="center" shrinkToFit="1"/>
    </xf>
    <xf numFmtId="0" fontId="14" fillId="0" borderId="1" xfId="2" applyFont="1" applyBorder="1" applyAlignment="1">
      <alignment horizontal="center" vertical="center"/>
    </xf>
    <xf numFmtId="0" fontId="28" fillId="2" borderId="14" xfId="2" applyFont="1" applyFill="1" applyBorder="1" applyAlignment="1">
      <alignment horizontal="center" vertical="center" shrinkToFit="1"/>
    </xf>
    <xf numFmtId="0" fontId="28" fillId="2" borderId="1" xfId="2" applyFont="1" applyFill="1" applyBorder="1" applyAlignment="1">
      <alignment horizontal="center" vertical="center" shrinkToFit="1"/>
    </xf>
    <xf numFmtId="176" fontId="28" fillId="0" borderId="2" xfId="2" applyNumberFormat="1" applyFont="1" applyBorder="1" applyAlignment="1">
      <alignment horizontal="center" vertical="center" shrinkToFit="1"/>
    </xf>
    <xf numFmtId="176" fontId="28" fillId="0" borderId="3" xfId="2" applyNumberFormat="1" applyFont="1" applyBorder="1" applyAlignment="1">
      <alignment horizontal="center" vertical="center" shrinkToFit="1"/>
    </xf>
    <xf numFmtId="176" fontId="28" fillId="0" borderId="8" xfId="2" applyNumberFormat="1" applyFont="1" applyBorder="1" applyAlignment="1">
      <alignment horizontal="center" vertical="center" shrinkToFit="1"/>
    </xf>
    <xf numFmtId="0" fontId="28" fillId="2" borderId="13" xfId="2" applyFont="1" applyFill="1" applyBorder="1" applyAlignment="1">
      <alignment horizontal="center" vertical="center" shrinkToFit="1"/>
    </xf>
    <xf numFmtId="0" fontId="28" fillId="0" borderId="6" xfId="2" applyFont="1" applyBorder="1" applyAlignment="1">
      <alignment horizontal="left" vertical="center" shrinkToFit="1"/>
    </xf>
    <xf numFmtId="0" fontId="28" fillId="0" borderId="7" xfId="2" applyFont="1" applyBorder="1" applyAlignment="1">
      <alignment horizontal="left" vertical="center" shrinkToFit="1"/>
    </xf>
    <xf numFmtId="0" fontId="28" fillId="0" borderId="5" xfId="2" applyFont="1" applyBorder="1" applyAlignment="1">
      <alignment horizontal="left" vertical="center" shrinkToFit="1"/>
    </xf>
    <xf numFmtId="0" fontId="28" fillId="0" borderId="9" xfId="2" applyFont="1" applyBorder="1" applyAlignment="1">
      <alignment horizontal="left" vertical="center" shrinkToFit="1"/>
    </xf>
    <xf numFmtId="0" fontId="28" fillId="0" borderId="10" xfId="2" applyFont="1" applyBorder="1" applyAlignment="1">
      <alignment horizontal="left" vertical="center" shrinkToFit="1"/>
    </xf>
    <xf numFmtId="0" fontId="28" fillId="0" borderId="11" xfId="2" applyFont="1" applyBorder="1" applyAlignment="1">
      <alignment horizontal="left" vertical="center" shrinkToFit="1"/>
    </xf>
    <xf numFmtId="0" fontId="13" fillId="0" borderId="6" xfId="2" applyFont="1" applyBorder="1" applyAlignment="1">
      <alignment horizontal="left" vertical="center" shrinkToFit="1"/>
    </xf>
    <xf numFmtId="0" fontId="13" fillId="0" borderId="7" xfId="2" applyFont="1" applyBorder="1" applyAlignment="1">
      <alignment horizontal="left" vertical="center" shrinkToFit="1"/>
    </xf>
    <xf numFmtId="0" fontId="13" fillId="0" borderId="5" xfId="2" applyFont="1" applyBorder="1" applyAlignment="1">
      <alignment horizontal="left" vertical="center" shrinkToFit="1"/>
    </xf>
    <xf numFmtId="0" fontId="13" fillId="0" borderId="9" xfId="2" applyFont="1" applyBorder="1" applyAlignment="1">
      <alignment horizontal="left" vertical="center" shrinkToFit="1"/>
    </xf>
    <xf numFmtId="0" fontId="13" fillId="0" borderId="10" xfId="2" applyFont="1" applyBorder="1" applyAlignment="1">
      <alignment horizontal="left" vertical="center" shrinkToFit="1"/>
    </xf>
    <xf numFmtId="0" fontId="13" fillId="0" borderId="11" xfId="2" applyFont="1" applyBorder="1" applyAlignment="1">
      <alignment horizontal="left" vertical="center" shrinkToFit="1"/>
    </xf>
    <xf numFmtId="0" fontId="13" fillId="0" borderId="6" xfId="2" applyFont="1" applyBorder="1" applyAlignment="1">
      <alignment horizontal="center" vertical="center" wrapText="1" shrinkToFit="1"/>
    </xf>
    <xf numFmtId="0" fontId="13" fillId="0" borderId="7" xfId="2" applyFont="1" applyBorder="1" applyAlignment="1">
      <alignment horizontal="center" vertical="center" shrinkToFit="1"/>
    </xf>
    <xf numFmtId="0" fontId="13" fillId="0" borderId="5" xfId="2" applyFont="1" applyBorder="1" applyAlignment="1">
      <alignment horizontal="center" vertical="center" shrinkToFit="1"/>
    </xf>
    <xf numFmtId="0" fontId="13" fillId="0" borderId="9" xfId="2" applyFont="1" applyBorder="1" applyAlignment="1">
      <alignment horizontal="center" vertical="center" shrinkToFit="1"/>
    </xf>
    <xf numFmtId="0" fontId="13" fillId="0" borderId="10" xfId="2" applyFont="1" applyBorder="1" applyAlignment="1">
      <alignment horizontal="center" vertical="center" shrinkToFit="1"/>
    </xf>
    <xf numFmtId="0" fontId="13" fillId="0" borderId="11" xfId="2" applyFont="1" applyBorder="1" applyAlignment="1">
      <alignment horizontal="center" vertical="center" shrinkToFit="1"/>
    </xf>
    <xf numFmtId="0" fontId="28" fillId="2" borderId="2" xfId="2" applyFont="1" applyFill="1" applyBorder="1" applyAlignment="1" applyProtection="1">
      <alignment horizontal="center" vertical="center"/>
      <protection locked="0"/>
    </xf>
    <xf numFmtId="0" fontId="28" fillId="2" borderId="3" xfId="2" applyFont="1" applyFill="1" applyBorder="1" applyAlignment="1" applyProtection="1">
      <alignment horizontal="center" vertical="center"/>
      <protection locked="0"/>
    </xf>
    <xf numFmtId="0" fontId="28" fillId="2" borderId="10" xfId="2" applyFont="1" applyFill="1" applyBorder="1" applyAlignment="1">
      <alignment horizontal="center" vertical="center"/>
    </xf>
    <xf numFmtId="0" fontId="28" fillId="2" borderId="14" xfId="2" applyFont="1" applyFill="1" applyBorder="1" applyAlignment="1">
      <alignment horizontal="center" vertical="center" textRotation="255" shrinkToFit="1"/>
    </xf>
    <xf numFmtId="0" fontId="28" fillId="2" borderId="13" xfId="2" applyFont="1" applyFill="1" applyBorder="1" applyAlignment="1">
      <alignment horizontal="center" vertical="center" textRotation="255" shrinkToFit="1"/>
    </xf>
    <xf numFmtId="0" fontId="28" fillId="2" borderId="15" xfId="2" applyFont="1" applyFill="1" applyBorder="1" applyAlignment="1">
      <alignment horizontal="center" vertical="center" textRotation="255" shrinkToFit="1"/>
    </xf>
    <xf numFmtId="0" fontId="28" fillId="2" borderId="6" xfId="2" applyFont="1" applyFill="1" applyBorder="1" applyAlignment="1">
      <alignment horizontal="center" vertical="center" textRotation="255" wrapText="1" shrinkToFit="1"/>
    </xf>
    <xf numFmtId="0" fontId="28" fillId="2" borderId="5" xfId="2" applyFont="1" applyFill="1" applyBorder="1" applyAlignment="1">
      <alignment horizontal="center" vertical="center" textRotation="255" shrinkToFit="1"/>
    </xf>
    <xf numFmtId="0" fontId="16" fillId="0" borderId="1" xfId="7" applyBorder="1" applyAlignment="1">
      <alignment horizontal="center" vertical="center"/>
    </xf>
    <xf numFmtId="0" fontId="30" fillId="0" borderId="1" xfId="7" applyFont="1" applyBorder="1" applyAlignment="1">
      <alignment horizontal="center" vertical="center"/>
    </xf>
    <xf numFmtId="0" fontId="16" fillId="0" borderId="2" xfId="2" applyBorder="1" applyAlignment="1">
      <alignment horizontal="center" vertical="center" shrinkToFit="1"/>
    </xf>
    <xf numFmtId="0" fontId="16" fillId="0" borderId="3" xfId="2" applyBorder="1" applyAlignment="1">
      <alignment horizontal="center" vertical="center" shrinkToFit="1"/>
    </xf>
    <xf numFmtId="0" fontId="16" fillId="0" borderId="8" xfId="2" applyBorder="1" applyAlignment="1">
      <alignment horizontal="center" vertical="center" shrinkToFit="1"/>
    </xf>
    <xf numFmtId="0" fontId="16" fillId="0" borderId="1" xfId="7" applyBorder="1" applyAlignment="1">
      <alignment horizontal="center" vertical="center" shrinkToFit="1"/>
    </xf>
    <xf numFmtId="0" fontId="16" fillId="0" borderId="1" xfId="2" applyBorder="1" applyAlignment="1">
      <alignment horizontal="center" vertical="center" shrinkToFit="1"/>
    </xf>
    <xf numFmtId="0" fontId="16" fillId="0" borderId="2" xfId="7" applyBorder="1" applyAlignment="1">
      <alignment horizontal="center" vertical="center" shrinkToFit="1"/>
    </xf>
    <xf numFmtId="0" fontId="23" fillId="0" borderId="1" xfId="7" applyFont="1" applyBorder="1" applyAlignment="1">
      <alignment horizontal="center" vertical="center" shrinkToFit="1"/>
    </xf>
    <xf numFmtId="0" fontId="8" fillId="2" borderId="1" xfId="2" applyFont="1" applyFill="1" applyBorder="1" applyAlignment="1">
      <alignment horizontal="center" vertical="center" wrapText="1" shrinkToFit="1"/>
    </xf>
    <xf numFmtId="0" fontId="9" fillId="0" borderId="10" xfId="2" applyFont="1" applyBorder="1" applyAlignment="1">
      <alignment horizontal="left" vertical="center"/>
    </xf>
    <xf numFmtId="0" fontId="8" fillId="2" borderId="14" xfId="2" applyFont="1" applyFill="1" applyBorder="1" applyAlignment="1">
      <alignment horizontal="center" vertical="center"/>
    </xf>
    <xf numFmtId="187" fontId="10" fillId="0" borderId="6" xfId="2" applyNumberFormat="1" applyFont="1" applyBorder="1" applyAlignment="1">
      <alignment horizontal="left" vertical="center"/>
    </xf>
    <xf numFmtId="187" fontId="10" fillId="0" borderId="7" xfId="2" applyNumberFormat="1" applyFont="1" applyBorder="1" applyAlignment="1">
      <alignment horizontal="left" vertical="center"/>
    </xf>
    <xf numFmtId="187" fontId="10" fillId="0" borderId="5" xfId="2" applyNumberFormat="1" applyFont="1" applyBorder="1" applyAlignment="1">
      <alignment horizontal="left" vertical="center"/>
    </xf>
    <xf numFmtId="0" fontId="8" fillId="2" borderId="1" xfId="2" applyFont="1" applyFill="1" applyBorder="1" applyAlignment="1">
      <alignment horizontal="center" vertical="center"/>
    </xf>
    <xf numFmtId="187" fontId="10" fillId="0" borderId="2" xfId="2" applyNumberFormat="1" applyFont="1" applyBorder="1" applyAlignment="1">
      <alignment horizontal="left" vertical="center" shrinkToFit="1"/>
    </xf>
    <xf numFmtId="187" fontId="10" fillId="0" borderId="3" xfId="2" applyNumberFormat="1" applyFont="1" applyBorder="1" applyAlignment="1">
      <alignment horizontal="left" vertical="center" shrinkToFit="1"/>
    </xf>
    <xf numFmtId="187" fontId="10" fillId="0" borderId="8" xfId="2" applyNumberFormat="1" applyFont="1" applyBorder="1" applyAlignment="1">
      <alignment horizontal="left" vertical="center" shrinkToFit="1"/>
    </xf>
    <xf numFmtId="0" fontId="8" fillId="2" borderId="13" xfId="2" applyFont="1" applyFill="1" applyBorder="1" applyAlignment="1">
      <alignment horizontal="center" vertical="center"/>
    </xf>
    <xf numFmtId="187" fontId="10" fillId="0" borderId="9" xfId="2" applyNumberFormat="1" applyFont="1" applyBorder="1" applyAlignment="1">
      <alignment horizontal="left" vertical="center"/>
    </xf>
    <xf numFmtId="187" fontId="10" fillId="0" borderId="10" xfId="2" applyNumberFormat="1" applyFont="1" applyBorder="1" applyAlignment="1">
      <alignment horizontal="left" vertical="center"/>
    </xf>
    <xf numFmtId="187" fontId="10" fillId="0" borderId="11" xfId="2" applyNumberFormat="1" applyFont="1" applyBorder="1" applyAlignment="1">
      <alignment horizontal="left" vertical="center"/>
    </xf>
    <xf numFmtId="0" fontId="8" fillId="2" borderId="1" xfId="2" applyFont="1" applyFill="1" applyBorder="1" applyAlignment="1">
      <alignment horizontal="center" vertical="center" wrapText="1"/>
    </xf>
    <xf numFmtId="0" fontId="34" fillId="2" borderId="1" xfId="2" applyFont="1" applyFill="1" applyBorder="1" applyAlignment="1">
      <alignment horizontal="center" vertical="center" wrapText="1"/>
    </xf>
    <xf numFmtId="187" fontId="34" fillId="0" borderId="2" xfId="2" applyNumberFormat="1" applyFont="1" applyBorder="1" applyAlignment="1">
      <alignment horizontal="left" vertical="center" shrinkToFit="1"/>
    </xf>
    <xf numFmtId="187" fontId="34" fillId="0" borderId="3" xfId="2" applyNumberFormat="1" applyFont="1" applyBorder="1" applyAlignment="1">
      <alignment horizontal="left" vertical="center" shrinkToFit="1"/>
    </xf>
    <xf numFmtId="0" fontId="8" fillId="2" borderId="1" xfId="2" applyFont="1" applyFill="1" applyBorder="1" applyAlignment="1">
      <alignment horizontal="center" vertical="center" shrinkToFit="1"/>
    </xf>
    <xf numFmtId="177" fontId="8" fillId="0" borderId="1" xfId="2" applyNumberFormat="1" applyFont="1" applyBorder="1" applyAlignment="1">
      <alignment horizontal="center" vertical="center" wrapText="1" shrinkToFit="1"/>
    </xf>
    <xf numFmtId="187" fontId="31" fillId="0" borderId="6" xfId="2" applyNumberFormat="1" applyFont="1" applyBorder="1" applyAlignment="1">
      <alignment horizontal="center" vertical="center" wrapText="1" shrinkToFit="1"/>
    </xf>
    <xf numFmtId="187" fontId="31" fillId="0" borderId="7" xfId="2" applyNumberFormat="1" applyFont="1" applyBorder="1" applyAlignment="1">
      <alignment horizontal="center" vertical="center" wrapText="1" shrinkToFit="1"/>
    </xf>
    <xf numFmtId="187" fontId="31" fillId="0" borderId="5" xfId="2" applyNumberFormat="1" applyFont="1" applyBorder="1" applyAlignment="1">
      <alignment horizontal="center" vertical="center" wrapText="1" shrinkToFit="1"/>
    </xf>
    <xf numFmtId="187" fontId="31" fillId="0" borderId="9" xfId="2" applyNumberFormat="1" applyFont="1" applyBorder="1" applyAlignment="1">
      <alignment horizontal="center" vertical="center" wrapText="1" shrinkToFit="1"/>
    </xf>
    <xf numFmtId="187" fontId="31" fillId="0" borderId="10" xfId="2" applyNumberFormat="1" applyFont="1" applyBorder="1" applyAlignment="1">
      <alignment horizontal="center" vertical="center" wrapText="1" shrinkToFit="1"/>
    </xf>
    <xf numFmtId="187" fontId="31" fillId="0" borderId="11" xfId="2" applyNumberFormat="1" applyFont="1" applyBorder="1" applyAlignment="1">
      <alignment horizontal="center" vertical="center" wrapText="1" shrinkToFit="1"/>
    </xf>
    <xf numFmtId="0" fontId="8" fillId="2" borderId="13" xfId="7" applyFont="1" applyFill="1" applyBorder="1" applyAlignment="1">
      <alignment horizontal="center" vertical="center" wrapText="1"/>
    </xf>
    <xf numFmtId="0" fontId="8" fillId="2" borderId="15" xfId="7"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6" xfId="2" applyFont="1" applyFill="1" applyBorder="1" applyAlignment="1" applyProtection="1">
      <alignment horizontal="center" vertical="center" wrapText="1"/>
      <protection locked="0"/>
    </xf>
    <xf numFmtId="0" fontId="8" fillId="2" borderId="5"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14" xfId="2" applyFont="1" applyFill="1" applyBorder="1" applyAlignment="1" applyProtection="1">
      <alignment horizontal="center" vertical="center" wrapText="1"/>
      <protection locked="0"/>
    </xf>
    <xf numFmtId="0" fontId="8" fillId="2" borderId="13" xfId="2" applyFont="1" applyFill="1" applyBorder="1" applyAlignment="1" applyProtection="1">
      <alignment horizontal="center" vertical="center" wrapText="1"/>
      <protection locked="0"/>
    </xf>
    <xf numFmtId="0" fontId="17" fillId="2" borderId="14" xfId="2" applyFont="1" applyFill="1" applyBorder="1" applyAlignment="1" applyProtection="1">
      <alignment horizontal="center" vertical="center" wrapText="1"/>
      <protection locked="0"/>
    </xf>
    <xf numFmtId="0" fontId="17" fillId="2" borderId="13" xfId="2" applyFont="1" applyFill="1" applyBorder="1" applyAlignment="1" applyProtection="1">
      <alignment horizontal="center" vertical="center" wrapText="1"/>
      <protection locked="0"/>
    </xf>
    <xf numFmtId="0" fontId="22" fillId="2" borderId="14" xfId="2" applyFont="1" applyFill="1" applyBorder="1" applyAlignment="1" applyProtection="1">
      <alignment horizontal="center" vertical="center" wrapText="1"/>
      <protection locked="0"/>
    </xf>
    <xf numFmtId="0" fontId="22" fillId="2" borderId="13" xfId="2" applyFont="1" applyFill="1" applyBorder="1" applyAlignment="1" applyProtection="1">
      <alignment horizontal="center" vertical="center" wrapText="1"/>
      <protection locked="0"/>
    </xf>
    <xf numFmtId="0" fontId="24" fillId="2" borderId="14" xfId="2" applyFont="1" applyFill="1" applyBorder="1" applyAlignment="1" applyProtection="1">
      <alignment horizontal="center" vertical="center" wrapText="1" shrinkToFit="1"/>
      <protection locked="0"/>
    </xf>
    <xf numFmtId="0" fontId="24" fillId="2" borderId="13" xfId="2" applyFont="1" applyFill="1" applyBorder="1" applyAlignment="1" applyProtection="1">
      <alignment horizontal="center" vertical="center" wrapText="1" shrinkToFit="1"/>
      <protection locked="0"/>
    </xf>
    <xf numFmtId="0" fontId="22" fillId="2" borderId="14" xfId="2" applyFont="1" applyFill="1" applyBorder="1" applyAlignment="1" applyProtection="1">
      <alignment horizontal="center" vertical="center" wrapText="1" shrinkToFit="1"/>
      <protection locked="0"/>
    </xf>
    <xf numFmtId="0" fontId="22" fillId="2" borderId="13" xfId="2" applyFont="1" applyFill="1" applyBorder="1" applyAlignment="1" applyProtection="1">
      <alignment horizontal="center" vertical="center" wrapText="1" shrinkToFit="1"/>
      <protection locked="0"/>
    </xf>
    <xf numFmtId="0" fontId="8" fillId="2" borderId="6" xfId="7" quotePrefix="1" applyFont="1" applyFill="1" applyBorder="1" applyAlignment="1">
      <alignment horizontal="center" vertical="center" shrinkToFit="1"/>
    </xf>
    <xf numFmtId="0" fontId="8" fillId="2" borderId="5" xfId="7" quotePrefix="1" applyFont="1" applyFill="1" applyBorder="1" applyAlignment="1">
      <alignment horizontal="center" vertical="center" shrinkToFit="1"/>
    </xf>
    <xf numFmtId="0" fontId="8" fillId="2" borderId="9" xfId="7" quotePrefix="1" applyFont="1" applyFill="1" applyBorder="1" applyAlignment="1">
      <alignment horizontal="center" vertical="center" shrinkToFit="1"/>
    </xf>
    <xf numFmtId="0" fontId="8" fillId="2" borderId="11" xfId="7" quotePrefix="1" applyFont="1" applyFill="1" applyBorder="1" applyAlignment="1">
      <alignment horizontal="center" vertical="center" shrinkToFit="1"/>
    </xf>
    <xf numFmtId="0" fontId="8" fillId="2" borderId="6" xfId="7" applyFont="1" applyFill="1" applyBorder="1" applyAlignment="1">
      <alignment horizontal="center" vertical="center"/>
    </xf>
    <xf numFmtId="0" fontId="8" fillId="2" borderId="7" xfId="7" applyFont="1" applyFill="1" applyBorder="1" applyAlignment="1">
      <alignment horizontal="center" vertical="center"/>
    </xf>
    <xf numFmtId="0" fontId="8" fillId="2" borderId="5" xfId="7" applyFont="1" applyFill="1" applyBorder="1" applyAlignment="1">
      <alignment horizontal="center" vertical="center"/>
    </xf>
    <xf numFmtId="0" fontId="8" fillId="2" borderId="9" xfId="7" applyFont="1" applyFill="1" applyBorder="1" applyAlignment="1">
      <alignment horizontal="center" vertical="center"/>
    </xf>
    <xf numFmtId="0" fontId="8" fillId="2" borderId="10" xfId="7" applyFont="1" applyFill="1" applyBorder="1" applyAlignment="1">
      <alignment horizontal="center" vertical="center"/>
    </xf>
    <xf numFmtId="0" fontId="8" fillId="2" borderId="11" xfId="7" applyFont="1" applyFill="1" applyBorder="1" applyAlignment="1">
      <alignment horizontal="center" vertical="center"/>
    </xf>
    <xf numFmtId="0" fontId="34" fillId="2" borderId="6" xfId="2" applyFont="1" applyFill="1" applyBorder="1" applyAlignment="1">
      <alignment horizontal="center" vertical="center" shrinkToFit="1"/>
    </xf>
    <xf numFmtId="0" fontId="34" fillId="2" borderId="7" xfId="2" applyFont="1" applyFill="1" applyBorder="1" applyAlignment="1">
      <alignment horizontal="center" vertical="center" shrinkToFit="1"/>
    </xf>
    <xf numFmtId="0" fontId="34" fillId="2" borderId="5" xfId="2" applyFont="1" applyFill="1" applyBorder="1" applyAlignment="1">
      <alignment horizontal="center" vertical="center" shrinkToFit="1"/>
    </xf>
    <xf numFmtId="0" fontId="8" fillId="2" borderId="9" xfId="2" applyFont="1" applyFill="1" applyBorder="1" applyAlignment="1">
      <alignment horizontal="center" vertical="center" shrinkToFit="1"/>
    </xf>
    <xf numFmtId="0" fontId="8" fillId="2" borderId="10" xfId="2" applyFont="1" applyFill="1" applyBorder="1" applyAlignment="1">
      <alignment horizontal="center" vertical="center" shrinkToFit="1"/>
    </xf>
    <xf numFmtId="0" fontId="8" fillId="2" borderId="11" xfId="2" applyFont="1" applyFill="1" applyBorder="1" applyAlignment="1">
      <alignment horizontal="center" vertical="center" shrinkToFit="1"/>
    </xf>
    <xf numFmtId="0" fontId="8" fillId="2" borderId="6" xfId="7" applyFont="1" applyFill="1" applyBorder="1" applyAlignment="1">
      <alignment horizontal="center" vertical="center" shrinkToFit="1"/>
    </xf>
    <xf numFmtId="0" fontId="8" fillId="2" borderId="7" xfId="7" applyFont="1" applyFill="1" applyBorder="1" applyAlignment="1">
      <alignment horizontal="center" vertical="center" shrinkToFit="1"/>
    </xf>
    <xf numFmtId="0" fontId="8" fillId="2" borderId="5" xfId="7" applyFont="1" applyFill="1" applyBorder="1" applyAlignment="1">
      <alignment horizontal="center" vertical="center" shrinkToFit="1"/>
    </xf>
    <xf numFmtId="0" fontId="8" fillId="2" borderId="9" xfId="7" applyFont="1" applyFill="1" applyBorder="1" applyAlignment="1">
      <alignment horizontal="center" vertical="center" shrinkToFit="1"/>
    </xf>
    <xf numFmtId="0" fontId="8" fillId="2" borderId="10" xfId="7" applyFont="1" applyFill="1" applyBorder="1" applyAlignment="1">
      <alignment horizontal="center" vertical="center" shrinkToFit="1"/>
    </xf>
    <xf numFmtId="0" fontId="8" fillId="2" borderId="11" xfId="7" applyFont="1" applyFill="1" applyBorder="1" applyAlignment="1">
      <alignment horizontal="center" vertical="center" shrinkToFit="1"/>
    </xf>
    <xf numFmtId="0" fontId="17" fillId="2" borderId="1" xfId="2" applyFont="1" applyFill="1" applyBorder="1" applyAlignment="1" applyProtection="1">
      <alignment horizontal="center" vertical="center" wrapText="1"/>
      <protection locked="0"/>
    </xf>
    <xf numFmtId="0" fontId="17" fillId="2" borderId="1" xfId="2" applyFont="1" applyFill="1" applyBorder="1" applyAlignment="1">
      <alignment horizontal="center" vertical="center" wrapText="1"/>
    </xf>
    <xf numFmtId="0" fontId="22" fillId="2" borderId="1" xfId="2" applyFont="1" applyFill="1" applyBorder="1" applyAlignment="1" applyProtection="1">
      <alignment horizontal="center" vertical="center" wrapText="1"/>
      <protection locked="0"/>
    </xf>
    <xf numFmtId="0" fontId="22" fillId="2" borderId="1" xfId="2" applyFont="1" applyFill="1" applyBorder="1" applyAlignment="1">
      <alignment horizontal="center" vertical="center" wrapText="1"/>
    </xf>
    <xf numFmtId="0" fontId="16" fillId="0" borderId="2" xfId="7" applyBorder="1" applyAlignment="1">
      <alignment horizontal="center" vertical="center"/>
    </xf>
    <xf numFmtId="0" fontId="16" fillId="0" borderId="8" xfId="7" applyBorder="1" applyAlignment="1">
      <alignment horizontal="center" vertical="center"/>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34" fillId="2" borderId="6"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5" xfId="2" applyFont="1" applyFill="1" applyBorder="1" applyAlignment="1" applyProtection="1">
      <alignment horizontal="center" vertical="center" wrapText="1"/>
      <protection locked="0"/>
    </xf>
    <xf numFmtId="0" fontId="8" fillId="2" borderId="12" xfId="2" applyFont="1" applyFill="1" applyBorder="1" applyAlignment="1" applyProtection="1">
      <alignment horizontal="center" vertical="center" wrapText="1"/>
      <protection locked="0"/>
    </xf>
    <xf numFmtId="0" fontId="8" fillId="2" borderId="4" xfId="2" applyFont="1" applyFill="1" applyBorder="1" applyAlignment="1" applyProtection="1">
      <alignment horizontal="center" vertical="center" wrapText="1"/>
      <protection locked="0"/>
    </xf>
    <xf numFmtId="0" fontId="8" fillId="2" borderId="9" xfId="2" applyFont="1" applyFill="1" applyBorder="1" applyAlignment="1" applyProtection="1">
      <alignment horizontal="center" vertical="center" wrapText="1"/>
      <protection locked="0"/>
    </xf>
    <xf numFmtId="0" fontId="8" fillId="2" borderId="11" xfId="2" applyFont="1" applyFill="1" applyBorder="1" applyAlignment="1" applyProtection="1">
      <alignment horizontal="center" vertical="center" wrapText="1"/>
      <protection locked="0"/>
    </xf>
    <xf numFmtId="0" fontId="8" fillId="2" borderId="2" xfId="2" applyFont="1" applyFill="1" applyBorder="1" applyAlignment="1">
      <alignment horizontal="center" vertical="center" shrinkToFit="1"/>
    </xf>
    <xf numFmtId="0" fontId="8" fillId="2" borderId="3" xfId="2" applyFont="1" applyFill="1" applyBorder="1" applyAlignment="1">
      <alignment horizontal="center" vertical="center" shrinkToFit="1"/>
    </xf>
    <xf numFmtId="0" fontId="8" fillId="2" borderId="8" xfId="2" applyFont="1" applyFill="1" applyBorder="1" applyAlignment="1">
      <alignment horizontal="center" vertical="center" shrinkToFit="1"/>
    </xf>
    <xf numFmtId="0" fontId="14" fillId="0" borderId="0" xfId="2" applyFont="1" applyAlignment="1">
      <alignment horizontal="left" vertical="center"/>
    </xf>
    <xf numFmtId="0" fontId="13" fillId="2" borderId="6" xfId="2" applyFont="1" applyFill="1" applyBorder="1" applyAlignment="1">
      <alignment horizontal="center" vertical="center"/>
    </xf>
    <xf numFmtId="0" fontId="13" fillId="2" borderId="7" xfId="2" applyFont="1" applyFill="1" applyBorder="1" applyAlignment="1">
      <alignment horizontal="center" vertical="center"/>
    </xf>
    <xf numFmtId="0" fontId="13" fillId="2" borderId="5" xfId="2" applyFont="1" applyFill="1" applyBorder="1" applyAlignment="1">
      <alignment horizontal="center" vertical="center"/>
    </xf>
    <xf numFmtId="187" fontId="13" fillId="0" borderId="6" xfId="2" applyNumberFormat="1" applyFont="1" applyBorder="1" applyAlignment="1">
      <alignment horizontal="left" vertical="center"/>
    </xf>
    <xf numFmtId="187" fontId="13" fillId="0" borderId="7" xfId="2" applyNumberFormat="1" applyFont="1" applyBorder="1" applyAlignment="1">
      <alignment horizontal="left" vertical="center"/>
    </xf>
    <xf numFmtId="187" fontId="13" fillId="0" borderId="5" xfId="2" applyNumberFormat="1" applyFont="1" applyBorder="1" applyAlignment="1">
      <alignment horizontal="left" vertical="center"/>
    </xf>
    <xf numFmtId="0" fontId="13" fillId="2" borderId="1" xfId="2" applyFont="1" applyFill="1" applyBorder="1" applyAlignment="1">
      <alignment horizontal="center" vertical="center"/>
    </xf>
    <xf numFmtId="187" fontId="13" fillId="0" borderId="1" xfId="2" applyNumberFormat="1" applyFont="1" applyBorder="1" applyAlignment="1">
      <alignment horizontal="left" vertical="center" shrinkToFit="1"/>
    </xf>
    <xf numFmtId="176" fontId="13" fillId="0" borderId="6" xfId="2" applyNumberFormat="1" applyFont="1" applyBorder="1" applyAlignment="1">
      <alignment horizontal="center" vertical="center"/>
    </xf>
    <xf numFmtId="176" fontId="13" fillId="0" borderId="7" xfId="2" applyNumberFormat="1" applyFont="1" applyBorder="1" applyAlignment="1">
      <alignment horizontal="center" vertical="center"/>
    </xf>
    <xf numFmtId="176" fontId="13" fillId="0" borderId="5" xfId="2" applyNumberFormat="1" applyFont="1" applyBorder="1" applyAlignment="1">
      <alignment horizontal="center" vertical="center"/>
    </xf>
    <xf numFmtId="176" fontId="13" fillId="0" borderId="9" xfId="2" applyNumberFormat="1" applyFont="1" applyBorder="1" applyAlignment="1">
      <alignment horizontal="center" vertical="center"/>
    </xf>
    <xf numFmtId="176" fontId="13" fillId="0" borderId="10" xfId="2" applyNumberFormat="1" applyFont="1" applyBorder="1" applyAlignment="1">
      <alignment horizontal="center" vertical="center"/>
    </xf>
    <xf numFmtId="176" fontId="13" fillId="0" borderId="11" xfId="2" applyNumberFormat="1" applyFont="1" applyBorder="1" applyAlignment="1">
      <alignment horizontal="center" vertical="center"/>
    </xf>
    <xf numFmtId="0" fontId="13" fillId="2" borderId="9" xfId="2" applyFont="1" applyFill="1" applyBorder="1" applyAlignment="1">
      <alignment horizontal="center" vertical="center"/>
    </xf>
    <xf numFmtId="0" fontId="13" fillId="2" borderId="10" xfId="2" applyFont="1" applyFill="1" applyBorder="1" applyAlignment="1">
      <alignment horizontal="center" vertical="center"/>
    </xf>
    <xf numFmtId="0" fontId="13" fillId="2" borderId="11" xfId="2" applyFont="1" applyFill="1" applyBorder="1" applyAlignment="1">
      <alignment horizontal="center" vertical="center"/>
    </xf>
    <xf numFmtId="187" fontId="13" fillId="0" borderId="9" xfId="2" applyNumberFormat="1" applyFont="1" applyBorder="1" applyAlignment="1">
      <alignment horizontal="left" vertical="center"/>
    </xf>
    <xf numFmtId="187" fontId="13" fillId="0" borderId="10" xfId="2" applyNumberFormat="1" applyFont="1" applyBorder="1" applyAlignment="1">
      <alignment horizontal="left" vertical="center"/>
    </xf>
    <xf numFmtId="187" fontId="13" fillId="0" borderId="11" xfId="2" applyNumberFormat="1" applyFont="1" applyBorder="1" applyAlignment="1">
      <alignment horizontal="left" vertical="center"/>
    </xf>
    <xf numFmtId="0" fontId="13" fillId="2" borderId="1" xfId="2" applyFont="1" applyFill="1" applyBorder="1" applyAlignment="1">
      <alignment horizontal="center" vertical="center" wrapText="1"/>
    </xf>
    <xf numFmtId="0" fontId="33" fillId="2" borderId="1" xfId="2" applyFont="1" applyFill="1" applyBorder="1" applyAlignment="1">
      <alignment horizontal="center" vertical="center" wrapText="1"/>
    </xf>
    <xf numFmtId="187" fontId="33" fillId="0" borderId="1" xfId="2" applyNumberFormat="1" applyFont="1" applyBorder="1" applyAlignment="1">
      <alignment horizontal="left" vertical="center" shrinkToFit="1"/>
    </xf>
    <xf numFmtId="0" fontId="13" fillId="2" borderId="13" xfId="2" applyFont="1" applyFill="1" applyBorder="1" applyAlignment="1">
      <alignment vertical="center" textRotation="255"/>
    </xf>
    <xf numFmtId="0" fontId="13" fillId="2" borderId="1" xfId="2" applyFont="1" applyFill="1" applyBorder="1" applyAlignment="1">
      <alignment vertical="center" textRotation="255"/>
    </xf>
    <xf numFmtId="0" fontId="13" fillId="0" borderId="13" xfId="2" applyFont="1" applyBorder="1" applyAlignment="1" applyProtection="1">
      <alignment horizontal="center"/>
      <protection locked="0"/>
    </xf>
    <xf numFmtId="0" fontId="33" fillId="0" borderId="13" xfId="2" applyFont="1" applyBorder="1" applyAlignment="1" applyProtection="1">
      <alignment horizontal="center"/>
      <protection locked="0"/>
    </xf>
    <xf numFmtId="0" fontId="13" fillId="0" borderId="1" xfId="2" applyFont="1" applyBorder="1" applyAlignment="1" applyProtection="1">
      <alignment horizontal="center"/>
      <protection locked="0"/>
    </xf>
    <xf numFmtId="0" fontId="13" fillId="2" borderId="6" xfId="2" applyFont="1" applyFill="1" applyBorder="1" applyAlignment="1">
      <alignment horizontal="center" vertical="center" shrinkToFit="1"/>
    </xf>
    <xf numFmtId="0" fontId="13" fillId="2" borderId="7" xfId="2" applyFont="1" applyFill="1" applyBorder="1" applyAlignment="1">
      <alignment horizontal="center" vertical="center" shrinkToFit="1"/>
    </xf>
    <xf numFmtId="0" fontId="13" fillId="2" borderId="5" xfId="2" applyFont="1" applyFill="1" applyBorder="1" applyAlignment="1">
      <alignment horizontal="center" vertical="center" shrinkToFit="1"/>
    </xf>
    <xf numFmtId="0" fontId="13" fillId="2" borderId="9" xfId="2" applyFont="1" applyFill="1" applyBorder="1" applyAlignment="1">
      <alignment horizontal="center" vertical="center" shrinkToFit="1"/>
    </xf>
    <xf numFmtId="0" fontId="13" fillId="2" borderId="10" xfId="2" applyFont="1" applyFill="1" applyBorder="1" applyAlignment="1">
      <alignment horizontal="center" vertical="center" shrinkToFit="1"/>
    </xf>
    <xf numFmtId="0" fontId="13" fillId="2" borderId="11" xfId="2" applyFont="1" applyFill="1" applyBorder="1" applyAlignment="1">
      <alignment horizontal="center" vertical="center" shrinkToFit="1"/>
    </xf>
    <xf numFmtId="187" fontId="32" fillId="0" borderId="6" xfId="2" applyNumberFormat="1" applyFont="1" applyBorder="1" applyAlignment="1">
      <alignment horizontal="center" vertical="center" wrapText="1" shrinkToFit="1"/>
    </xf>
    <xf numFmtId="187" fontId="32" fillId="0" borderId="7" xfId="2" applyNumberFormat="1" applyFont="1" applyBorder="1" applyAlignment="1">
      <alignment horizontal="center" vertical="center" wrapText="1" shrinkToFit="1"/>
    </xf>
    <xf numFmtId="187" fontId="32" fillId="0" borderId="5" xfId="2" applyNumberFormat="1" applyFont="1" applyBorder="1" applyAlignment="1">
      <alignment horizontal="center" vertical="center" wrapText="1" shrinkToFit="1"/>
    </xf>
    <xf numFmtId="187" fontId="32" fillId="0" borderId="9" xfId="2" applyNumberFormat="1" applyFont="1" applyBorder="1" applyAlignment="1">
      <alignment horizontal="center" vertical="center" wrapText="1" shrinkToFit="1"/>
    </xf>
    <xf numFmtId="187" fontId="32" fillId="0" borderId="10" xfId="2" applyNumberFormat="1" applyFont="1" applyBorder="1" applyAlignment="1">
      <alignment horizontal="center" vertical="center" wrapText="1" shrinkToFit="1"/>
    </xf>
    <xf numFmtId="187" fontId="32" fillId="0" borderId="11" xfId="2" applyNumberFormat="1" applyFont="1" applyBorder="1" applyAlignment="1">
      <alignment horizontal="center" vertical="center" wrapText="1" shrinkToFit="1"/>
    </xf>
    <xf numFmtId="0" fontId="13" fillId="2" borderId="6" xfId="2" applyFont="1" applyFill="1" applyBorder="1" applyAlignment="1">
      <alignment horizontal="center" vertical="center" wrapText="1" shrinkToFit="1"/>
    </xf>
    <xf numFmtId="0" fontId="13" fillId="2" borderId="7" xfId="2" applyFont="1" applyFill="1" applyBorder="1" applyAlignment="1">
      <alignment horizontal="center" vertical="center" wrapText="1" shrinkToFit="1"/>
    </xf>
    <xf numFmtId="0" fontId="13" fillId="2" borderId="5" xfId="2" applyFont="1" applyFill="1" applyBorder="1" applyAlignment="1">
      <alignment horizontal="center" vertical="center" wrapText="1" shrinkToFit="1"/>
    </xf>
    <xf numFmtId="0" fontId="13" fillId="2" borderId="9" xfId="2" applyFont="1" applyFill="1" applyBorder="1" applyAlignment="1">
      <alignment horizontal="center" vertical="center" wrapText="1" shrinkToFit="1"/>
    </xf>
    <xf numFmtId="0" fontId="13" fillId="2" borderId="10" xfId="2" applyFont="1" applyFill="1" applyBorder="1" applyAlignment="1">
      <alignment horizontal="center" vertical="center" wrapText="1" shrinkToFit="1"/>
    </xf>
    <xf numFmtId="0" fontId="13" fillId="2" borderId="11" xfId="2" applyFont="1" applyFill="1" applyBorder="1" applyAlignment="1">
      <alignment horizontal="center" vertical="center" wrapText="1" shrinkToFit="1"/>
    </xf>
    <xf numFmtId="177" fontId="28" fillId="3" borderId="2" xfId="2" applyNumberFormat="1" applyFont="1" applyFill="1" applyBorder="1" applyAlignment="1">
      <alignment horizontal="center" vertical="center" shrinkToFit="1"/>
    </xf>
    <xf numFmtId="177" fontId="28" fillId="3" borderId="3" xfId="2" applyNumberFormat="1" applyFont="1" applyFill="1" applyBorder="1" applyAlignment="1">
      <alignment horizontal="center" vertical="center" shrinkToFit="1"/>
    </xf>
    <xf numFmtId="177" fontId="28" fillId="3" borderId="8" xfId="2" applyNumberFormat="1" applyFont="1" applyFill="1" applyBorder="1" applyAlignment="1">
      <alignment horizontal="center" vertical="center" shrinkToFit="1"/>
    </xf>
    <xf numFmtId="49" fontId="28" fillId="0" borderId="1" xfId="2" applyNumberFormat="1" applyFont="1" applyBorder="1" applyAlignment="1">
      <alignment horizontal="center" vertical="center"/>
    </xf>
    <xf numFmtId="0" fontId="28" fillId="0" borderId="6" xfId="2" applyFont="1" applyBorder="1" applyAlignment="1">
      <alignment horizontal="center" vertical="center" shrinkToFit="1"/>
    </xf>
    <xf numFmtId="0" fontId="28" fillId="0" borderId="7" xfId="2" applyFont="1" applyBorder="1" applyAlignment="1">
      <alignment horizontal="center" vertical="center" shrinkToFit="1"/>
    </xf>
    <xf numFmtId="0" fontId="28" fillId="0" borderId="5" xfId="2" applyFont="1" applyBorder="1" applyAlignment="1">
      <alignment horizontal="center" vertical="center" shrinkToFit="1"/>
    </xf>
    <xf numFmtId="0" fontId="28" fillId="0" borderId="9" xfId="2" applyFont="1" applyBorder="1" applyAlignment="1">
      <alignment horizontal="center" vertical="center" shrinkToFit="1"/>
    </xf>
    <xf numFmtId="0" fontId="28" fillId="0" borderId="10" xfId="2" applyFont="1" applyBorder="1" applyAlignment="1">
      <alignment horizontal="center" vertical="center" shrinkToFit="1"/>
    </xf>
    <xf numFmtId="0" fontId="28" fillId="0" borderId="11" xfId="2" applyFont="1" applyBorder="1" applyAlignment="1">
      <alignment horizontal="center" vertical="center" shrinkToFit="1"/>
    </xf>
    <xf numFmtId="0" fontId="28" fillId="0" borderId="7" xfId="2" applyFont="1" applyBorder="1" applyAlignment="1">
      <alignment horizontal="center" vertical="center" wrapText="1" shrinkToFit="1"/>
    </xf>
    <xf numFmtId="176" fontId="28" fillId="2" borderId="14" xfId="2" applyNumberFormat="1" applyFont="1" applyFill="1" applyBorder="1" applyAlignment="1">
      <alignment horizontal="center" vertical="center" shrinkToFit="1"/>
    </xf>
    <xf numFmtId="176" fontId="28" fillId="2" borderId="13" xfId="2" applyNumberFormat="1" applyFont="1" applyFill="1" applyBorder="1" applyAlignment="1">
      <alignment horizontal="center" vertical="center" shrinkToFit="1"/>
    </xf>
    <xf numFmtId="200" fontId="28" fillId="0" borderId="2" xfId="2" applyNumberFormat="1" applyFont="1" applyBorder="1" applyAlignment="1">
      <alignment horizontal="right" vertical="center" shrinkToFit="1"/>
    </xf>
    <xf numFmtId="200" fontId="28" fillId="0" borderId="3" xfId="2" applyNumberFormat="1" applyFont="1" applyBorder="1" applyAlignment="1">
      <alignment horizontal="right" vertical="center" shrinkToFit="1"/>
    </xf>
    <xf numFmtId="200" fontId="28" fillId="0" borderId="8" xfId="2" applyNumberFormat="1" applyFont="1" applyBorder="1" applyAlignment="1">
      <alignment horizontal="right" vertical="center" shrinkToFit="1"/>
    </xf>
    <xf numFmtId="0" fontId="28" fillId="2" borderId="6" xfId="2" applyFont="1" applyFill="1" applyBorder="1" applyAlignment="1" applyProtection="1">
      <alignment horizontal="center" vertical="center"/>
      <protection locked="0"/>
    </xf>
    <xf numFmtId="0" fontId="28" fillId="2" borderId="9" xfId="2" applyFont="1" applyFill="1" applyBorder="1" applyAlignment="1" applyProtection="1">
      <alignment horizontal="center" vertical="center"/>
      <protection locked="0"/>
    </xf>
    <xf numFmtId="0" fontId="28" fillId="0" borderId="14" xfId="2" applyFont="1" applyBorder="1" applyAlignment="1">
      <alignment horizontal="center" vertical="center" shrinkToFit="1"/>
    </xf>
    <xf numFmtId="0" fontId="28" fillId="0" borderId="13" xfId="2" applyFont="1" applyBorder="1" applyAlignment="1">
      <alignment horizontal="center" vertical="center" shrinkToFit="1"/>
    </xf>
    <xf numFmtId="0" fontId="28" fillId="2" borderId="5" xfId="2" applyFont="1" applyFill="1" applyBorder="1" applyAlignment="1">
      <alignment horizontal="center" vertical="center" wrapText="1" shrinkToFit="1"/>
    </xf>
    <xf numFmtId="0" fontId="28" fillId="2" borderId="6" xfId="2" applyFont="1" applyFill="1" applyBorder="1" applyAlignment="1">
      <alignment horizontal="center" vertical="center" wrapText="1" shrinkToFit="1"/>
    </xf>
    <xf numFmtId="0" fontId="28" fillId="2" borderId="9" xfId="2" applyFont="1" applyFill="1" applyBorder="1" applyAlignment="1">
      <alignment horizontal="center" vertical="center" wrapText="1" shrinkToFit="1"/>
    </xf>
    <xf numFmtId="0" fontId="28" fillId="2" borderId="11" xfId="2" applyFont="1" applyFill="1" applyBorder="1" applyAlignment="1">
      <alignment horizontal="center" vertical="center" wrapText="1" shrinkToFit="1"/>
    </xf>
    <xf numFmtId="0" fontId="28" fillId="0" borderId="6" xfId="2" applyFont="1" applyBorder="1" applyAlignment="1" applyProtection="1">
      <alignment horizontal="center" vertical="center"/>
      <protection locked="0"/>
    </xf>
    <xf numFmtId="0" fontId="28" fillId="0" borderId="5" xfId="2" applyFont="1" applyBorder="1" applyAlignment="1" applyProtection="1">
      <alignment horizontal="center" vertical="center"/>
      <protection locked="0"/>
    </xf>
    <xf numFmtId="0" fontId="28" fillId="0" borderId="12" xfId="2" applyFont="1" applyBorder="1" applyAlignment="1" applyProtection="1">
      <alignment horizontal="center" vertical="center"/>
      <protection locked="0"/>
    </xf>
    <xf numFmtId="0" fontId="28" fillId="0" borderId="4" xfId="2" applyFont="1" applyBorder="1" applyAlignment="1" applyProtection="1">
      <alignment horizontal="center" vertical="center"/>
      <protection locked="0"/>
    </xf>
    <xf numFmtId="0" fontId="28" fillId="2" borderId="14" xfId="2" applyFont="1" applyFill="1" applyBorder="1" applyAlignment="1" applyProtection="1">
      <alignment horizontal="center" vertical="center"/>
      <protection locked="0"/>
    </xf>
    <xf numFmtId="0" fontId="28" fillId="2" borderId="13" xfId="2" applyFont="1" applyFill="1" applyBorder="1" applyAlignment="1" applyProtection="1">
      <alignment horizontal="center" vertical="center"/>
      <protection locked="0"/>
    </xf>
    <xf numFmtId="0" fontId="58" fillId="2" borderId="14" xfId="2" applyFont="1" applyFill="1" applyBorder="1" applyAlignment="1" applyProtection="1">
      <alignment horizontal="center" vertical="center"/>
      <protection locked="0"/>
    </xf>
    <xf numFmtId="0" fontId="58" fillId="2" borderId="13" xfId="2" applyFont="1" applyFill="1" applyBorder="1" applyAlignment="1" applyProtection="1">
      <alignment horizontal="center" vertical="center"/>
      <protection locked="0"/>
    </xf>
    <xf numFmtId="0" fontId="28" fillId="0" borderId="9" xfId="2" applyFont="1" applyBorder="1" applyAlignment="1" applyProtection="1">
      <alignment horizontal="center" vertical="center"/>
      <protection locked="0"/>
    </xf>
    <xf numFmtId="0" fontId="28" fillId="0" borderId="11" xfId="2" applyFont="1" applyBorder="1" applyAlignment="1" applyProtection="1">
      <alignment horizontal="center" vertical="center"/>
      <protection locked="0"/>
    </xf>
    <xf numFmtId="0" fontId="28" fillId="0" borderId="12" xfId="2" applyFont="1" applyBorder="1" applyAlignment="1">
      <alignment vertical="center" wrapText="1" shrinkToFit="1"/>
    </xf>
    <xf numFmtId="0" fontId="28" fillId="0" borderId="0" xfId="2" applyFont="1" applyAlignment="1">
      <alignment vertical="center" wrapText="1" shrinkToFit="1"/>
    </xf>
    <xf numFmtId="0" fontId="28" fillId="0" borderId="4" xfId="2" applyFont="1" applyBorder="1" applyAlignment="1">
      <alignment vertical="center" wrapText="1" shrinkToFit="1"/>
    </xf>
    <xf numFmtId="0" fontId="57" fillId="0" borderId="10" xfId="2" applyFont="1" applyBorder="1" applyAlignment="1" applyProtection="1">
      <alignment horizontal="left" vertical="top" wrapText="1"/>
      <protection locked="0"/>
    </xf>
    <xf numFmtId="0" fontId="59" fillId="2" borderId="6" xfId="2" applyFont="1" applyFill="1" applyBorder="1" applyAlignment="1">
      <alignment horizontal="center" vertical="center" wrapText="1" shrinkToFit="1"/>
    </xf>
    <xf numFmtId="0" fontId="59" fillId="2" borderId="5" xfId="2" applyFont="1" applyFill="1" applyBorder="1" applyAlignment="1">
      <alignment horizontal="center" vertical="center" wrapText="1" shrinkToFit="1"/>
    </xf>
    <xf numFmtId="0" fontId="59" fillId="2" borderId="9" xfId="2" applyFont="1" applyFill="1" applyBorder="1" applyAlignment="1">
      <alignment horizontal="center" vertical="center" wrapText="1" shrinkToFit="1"/>
    </xf>
    <xf numFmtId="0" fontId="59" fillId="2" borderId="11" xfId="2" applyFont="1" applyFill="1" applyBorder="1" applyAlignment="1">
      <alignment horizontal="center" vertical="center" wrapText="1" shrinkToFit="1"/>
    </xf>
    <xf numFmtId="0" fontId="28" fillId="2" borderId="1" xfId="2" applyFont="1" applyFill="1" applyBorder="1" applyAlignment="1">
      <alignment horizontal="center" vertical="center" wrapText="1"/>
    </xf>
    <xf numFmtId="0" fontId="55" fillId="0" borderId="1" xfId="2" applyFont="1" applyBorder="1" applyAlignment="1" applyProtection="1">
      <alignment horizontal="center" vertical="center"/>
      <protection locked="0"/>
    </xf>
    <xf numFmtId="0" fontId="28" fillId="2" borderId="12" xfId="2" applyFont="1" applyFill="1" applyBorder="1" applyAlignment="1">
      <alignment horizontal="center" vertical="center" wrapText="1" shrinkToFit="1"/>
    </xf>
    <xf numFmtId="0" fontId="28" fillId="2" borderId="4" xfId="2" applyFont="1" applyFill="1" applyBorder="1" applyAlignment="1">
      <alignment horizontal="center" vertical="center" wrapText="1" shrinkToFit="1"/>
    </xf>
    <xf numFmtId="0" fontId="28" fillId="2" borderId="14" xfId="2" applyFont="1" applyFill="1" applyBorder="1" applyAlignment="1">
      <alignment horizontal="center" vertical="center" wrapText="1" shrinkToFit="1"/>
    </xf>
    <xf numFmtId="0" fontId="28" fillId="2" borderId="15" xfId="2" applyFont="1" applyFill="1" applyBorder="1" applyAlignment="1">
      <alignment horizontal="center" vertical="center" wrapText="1" shrinkToFit="1"/>
    </xf>
    <xf numFmtId="0" fontId="28" fillId="2" borderId="13" xfId="2" applyFont="1" applyFill="1" applyBorder="1" applyAlignment="1">
      <alignment horizontal="center" vertical="center" wrapText="1" shrinkToFit="1"/>
    </xf>
    <xf numFmtId="0" fontId="14" fillId="0" borderId="10" xfId="2" applyFont="1" applyBorder="1" applyAlignment="1">
      <alignment horizontal="left" vertical="center"/>
    </xf>
    <xf numFmtId="0" fontId="13" fillId="0" borderId="14" xfId="2" applyFont="1" applyBorder="1" applyAlignment="1">
      <alignment horizontal="left" vertical="center"/>
    </xf>
    <xf numFmtId="0" fontId="13" fillId="2" borderId="2" xfId="2" applyFont="1" applyFill="1" applyBorder="1" applyAlignment="1">
      <alignment horizontal="center" vertical="center"/>
    </xf>
    <xf numFmtId="0" fontId="13" fillId="2" borderId="8" xfId="2" applyFont="1" applyFill="1" applyBorder="1" applyAlignment="1">
      <alignment horizontal="center" vertical="center"/>
    </xf>
    <xf numFmtId="0" fontId="13" fillId="2" borderId="14" xfId="2" applyFont="1" applyFill="1" applyBorder="1" applyAlignment="1">
      <alignment horizontal="center" vertical="center" shrinkToFit="1"/>
    </xf>
    <xf numFmtId="0" fontId="13" fillId="2" borderId="13" xfId="2" applyFont="1" applyFill="1" applyBorder="1" applyAlignment="1">
      <alignment horizontal="center" vertical="center" shrinkToFit="1"/>
    </xf>
    <xf numFmtId="0" fontId="13" fillId="0" borderId="7" xfId="2" applyFont="1" applyBorder="1" applyAlignment="1">
      <alignment horizontal="center" vertical="center" wrapText="1" shrinkToFit="1"/>
    </xf>
    <xf numFmtId="0" fontId="23" fillId="0" borderId="5" xfId="0" applyFont="1" applyBorder="1" applyAlignment="1">
      <alignment horizontal="center" vertical="center" wrapText="1" shrinkToFit="1"/>
    </xf>
    <xf numFmtId="0" fontId="23" fillId="0" borderId="9" xfId="0" applyFont="1" applyBorder="1" applyAlignment="1">
      <alignment horizontal="center" vertical="center" wrapText="1" shrinkToFit="1"/>
    </xf>
    <xf numFmtId="0" fontId="23" fillId="0" borderId="10" xfId="0" applyFont="1" applyBorder="1" applyAlignment="1">
      <alignment horizontal="center" vertical="center" wrapText="1" shrinkToFit="1"/>
    </xf>
    <xf numFmtId="0" fontId="23" fillId="0" borderId="11" xfId="0" applyFont="1" applyBorder="1" applyAlignment="1">
      <alignment horizontal="center" vertical="center" wrapText="1" shrinkToFit="1"/>
    </xf>
    <xf numFmtId="0" fontId="23" fillId="0" borderId="9" xfId="0" applyFont="1" applyBorder="1" applyAlignment="1">
      <alignment horizontal="center" vertical="center"/>
    </xf>
    <xf numFmtId="0" fontId="23" fillId="0" borderId="11" xfId="0" applyFont="1" applyBorder="1" applyAlignment="1">
      <alignment horizontal="center" vertical="center"/>
    </xf>
    <xf numFmtId="0" fontId="13" fillId="2" borderId="14" xfId="2" applyFont="1" applyFill="1" applyBorder="1" applyAlignment="1">
      <alignment horizontal="center" vertical="center" wrapText="1"/>
    </xf>
    <xf numFmtId="0" fontId="13" fillId="2" borderId="15" xfId="2" applyFont="1" applyFill="1" applyBorder="1" applyAlignment="1">
      <alignment horizontal="center" vertical="center" wrapText="1"/>
    </xf>
    <xf numFmtId="0" fontId="13" fillId="2" borderId="13" xfId="2"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xf>
    <xf numFmtId="0" fontId="43" fillId="2" borderId="1" xfId="2" applyFont="1" applyFill="1" applyBorder="1" applyAlignment="1">
      <alignment horizontal="center" vertical="center"/>
    </xf>
    <xf numFmtId="0" fontId="43" fillId="2" borderId="1" xfId="2" applyFont="1" applyFill="1" applyBorder="1" applyAlignment="1">
      <alignment horizontal="center" vertical="center" wrapText="1" shrinkToFit="1"/>
    </xf>
    <xf numFmtId="0" fontId="13" fillId="0" borderId="13" xfId="2" applyFont="1" applyBorder="1" applyAlignment="1">
      <alignment horizontal="left" vertical="center"/>
    </xf>
    <xf numFmtId="0" fontId="13" fillId="2" borderId="2" xfId="2" applyFont="1" applyFill="1" applyBorder="1" applyAlignment="1">
      <alignment horizontal="center" vertical="center" wrapText="1"/>
    </xf>
    <xf numFmtId="0" fontId="13" fillId="2" borderId="8" xfId="2" applyFont="1" applyFill="1" applyBorder="1" applyAlignment="1">
      <alignment horizontal="center" vertical="center" wrapText="1"/>
    </xf>
    <xf numFmtId="0" fontId="13" fillId="0" borderId="9" xfId="2" applyFont="1" applyBorder="1" applyAlignment="1">
      <alignment horizontal="center" vertical="center" wrapText="1" shrinkToFit="1"/>
    </xf>
    <xf numFmtId="0" fontId="13" fillId="0" borderId="10" xfId="2" applyFont="1" applyBorder="1" applyAlignment="1">
      <alignment horizontal="center" vertical="center" wrapText="1" shrinkToFit="1"/>
    </xf>
    <xf numFmtId="0" fontId="13" fillId="2" borderId="13" xfId="2" applyFont="1" applyFill="1" applyBorder="1" applyAlignment="1">
      <alignment horizontal="center" vertical="center"/>
    </xf>
    <xf numFmtId="0" fontId="13" fillId="2" borderId="6" xfId="2" applyFont="1" applyFill="1" applyBorder="1" applyAlignment="1">
      <alignment horizontal="center" vertical="center" wrapText="1"/>
    </xf>
    <xf numFmtId="0" fontId="13" fillId="2" borderId="5" xfId="2" applyFont="1" applyFill="1" applyBorder="1" applyAlignment="1">
      <alignment horizontal="center" vertical="center" wrapText="1"/>
    </xf>
    <xf numFmtId="0" fontId="13" fillId="2" borderId="9" xfId="2" applyFont="1" applyFill="1" applyBorder="1" applyAlignment="1">
      <alignment horizontal="center" vertical="center" wrapText="1"/>
    </xf>
    <xf numFmtId="0" fontId="13" fillId="2" borderId="11" xfId="2" applyFont="1" applyFill="1" applyBorder="1" applyAlignment="1">
      <alignment horizontal="center" vertical="center" wrapText="1"/>
    </xf>
    <xf numFmtId="0" fontId="13" fillId="2" borderId="1" xfId="2" applyFont="1" applyFill="1" applyBorder="1" applyAlignment="1" applyProtection="1">
      <alignment horizontal="center" vertical="center"/>
      <protection locked="0"/>
    </xf>
    <xf numFmtId="0" fontId="13" fillId="2" borderId="1" xfId="2" applyFont="1" applyFill="1" applyBorder="1" applyAlignment="1">
      <alignment horizontal="center" vertical="center" textRotation="255"/>
    </xf>
    <xf numFmtId="0" fontId="13" fillId="0" borderId="1" xfId="2" applyFont="1" applyBorder="1" applyAlignment="1" applyProtection="1">
      <alignment horizontal="center" vertical="center" shrinkToFit="1"/>
      <protection locked="0"/>
    </xf>
    <xf numFmtId="0" fontId="54" fillId="0" borderId="1" xfId="0" applyFont="1" applyBorder="1" applyAlignment="1">
      <alignment horizontal="center" vertical="center" shrinkToFit="1"/>
    </xf>
    <xf numFmtId="0" fontId="13" fillId="2" borderId="6" xfId="2" applyFont="1" applyFill="1" applyBorder="1" applyAlignment="1" applyProtection="1">
      <alignment horizontal="center" vertical="center"/>
      <protection locked="0"/>
    </xf>
    <xf numFmtId="0" fontId="13" fillId="2" borderId="7" xfId="2" applyFont="1" applyFill="1" applyBorder="1" applyAlignment="1" applyProtection="1">
      <alignment horizontal="center" vertical="center"/>
      <protection locked="0"/>
    </xf>
    <xf numFmtId="0" fontId="13" fillId="2" borderId="5" xfId="2" applyFont="1" applyFill="1" applyBorder="1" applyAlignment="1" applyProtection="1">
      <alignment horizontal="center" vertical="center"/>
      <protection locked="0"/>
    </xf>
    <xf numFmtId="0" fontId="13" fillId="2" borderId="9" xfId="2" applyFont="1" applyFill="1" applyBorder="1" applyAlignment="1" applyProtection="1">
      <alignment horizontal="center" vertical="center"/>
      <protection locked="0"/>
    </xf>
    <xf numFmtId="0" fontId="13" fillId="2" borderId="10" xfId="2" applyFont="1" applyFill="1" applyBorder="1" applyAlignment="1" applyProtection="1">
      <alignment horizontal="center" vertical="center"/>
      <protection locked="0"/>
    </xf>
    <xf numFmtId="0" fontId="13" fillId="2" borderId="11" xfId="2" applyFont="1" applyFill="1" applyBorder="1" applyAlignment="1" applyProtection="1">
      <alignment horizontal="center" vertical="center"/>
      <protection locked="0"/>
    </xf>
    <xf numFmtId="0" fontId="13" fillId="2" borderId="7" xfId="2" applyFont="1" applyFill="1" applyBorder="1" applyAlignment="1">
      <alignment horizontal="center" vertical="center" wrapText="1"/>
    </xf>
    <xf numFmtId="0" fontId="13" fillId="2" borderId="10" xfId="2" applyFont="1" applyFill="1" applyBorder="1" applyAlignment="1">
      <alignment horizontal="center" vertical="center" wrapText="1"/>
    </xf>
    <xf numFmtId="0" fontId="13" fillId="2" borderId="12" xfId="2" applyFont="1" applyFill="1" applyBorder="1" applyAlignment="1">
      <alignment horizontal="center" vertical="center" wrapText="1"/>
    </xf>
    <xf numFmtId="0" fontId="13" fillId="2" borderId="4" xfId="2" applyFont="1" applyFill="1" applyBorder="1" applyAlignment="1">
      <alignment horizontal="center" vertical="center"/>
    </xf>
    <xf numFmtId="188" fontId="13" fillId="0" borderId="2" xfId="2" applyNumberFormat="1" applyFont="1" applyBorder="1" applyAlignment="1" applyProtection="1">
      <alignment horizontal="center" vertical="center" shrinkToFit="1"/>
      <protection locked="0"/>
    </xf>
    <xf numFmtId="188" fontId="13" fillId="0" borderId="8" xfId="2" applyNumberFormat="1" applyFont="1" applyBorder="1" applyAlignment="1" applyProtection="1">
      <alignment horizontal="center" vertical="center" shrinkToFit="1"/>
      <protection locked="0"/>
    </xf>
    <xf numFmtId="0" fontId="13" fillId="0" borderId="3" xfId="2" applyFont="1" applyBorder="1" applyAlignment="1" applyProtection="1">
      <alignment horizontal="center" vertical="center" shrinkToFit="1"/>
      <protection locked="0"/>
    </xf>
    <xf numFmtId="0" fontId="13" fillId="2" borderId="14" xfId="2" applyFont="1" applyFill="1" applyBorder="1" applyAlignment="1">
      <alignment horizontal="center" vertical="center" textRotation="255"/>
    </xf>
    <xf numFmtId="0" fontId="13" fillId="2" borderId="15" xfId="2" applyFont="1" applyFill="1" applyBorder="1" applyAlignment="1">
      <alignment horizontal="center" vertical="center" textRotation="255"/>
    </xf>
    <xf numFmtId="0" fontId="13" fillId="2" borderId="13" xfId="2" applyFont="1" applyFill="1" applyBorder="1" applyAlignment="1">
      <alignment horizontal="center" vertical="center" textRotation="255"/>
    </xf>
    <xf numFmtId="0" fontId="13" fillId="0" borderId="6" xfId="2" applyFont="1" applyBorder="1" applyAlignment="1">
      <alignment horizontal="center" vertical="center" shrinkToFit="1"/>
    </xf>
    <xf numFmtId="0" fontId="23" fillId="0" borderId="9" xfId="0" applyFont="1" applyBorder="1" applyAlignment="1">
      <alignment horizontal="center" vertical="center" shrinkToFit="1"/>
    </xf>
    <xf numFmtId="0" fontId="23" fillId="0" borderId="11" xfId="0" applyFont="1" applyBorder="1" applyAlignment="1">
      <alignment horizontal="center" vertical="center" shrinkToFit="1"/>
    </xf>
    <xf numFmtId="0" fontId="13" fillId="2" borderId="12" xfId="2" applyFont="1" applyFill="1" applyBorder="1" applyAlignment="1">
      <alignment horizontal="center" vertical="center"/>
    </xf>
    <xf numFmtId="0" fontId="13" fillId="2" borderId="15" xfId="2" applyFont="1" applyFill="1" applyBorder="1" applyAlignment="1">
      <alignment horizontal="center" vertical="center"/>
    </xf>
    <xf numFmtId="0" fontId="23" fillId="0" borderId="13" xfId="0" applyFont="1" applyBorder="1" applyAlignment="1">
      <alignment horizontal="center" vertical="center"/>
    </xf>
    <xf numFmtId="0" fontId="13" fillId="2" borderId="0" xfId="2" applyFont="1" applyFill="1" applyAlignment="1">
      <alignment horizontal="center" vertical="center" wrapText="1"/>
    </xf>
    <xf numFmtId="0" fontId="13" fillId="2" borderId="4" xfId="2" applyFont="1" applyFill="1" applyBorder="1" applyAlignment="1">
      <alignment horizontal="center" vertical="center" wrapText="1"/>
    </xf>
    <xf numFmtId="0" fontId="13" fillId="0" borderId="65" xfId="2" applyFont="1" applyBorder="1" applyAlignment="1" applyProtection="1">
      <alignment horizontal="center" vertical="center" shrinkToFit="1"/>
      <protection locked="0"/>
    </xf>
    <xf numFmtId="0" fontId="23" fillId="0" borderId="1" xfId="0" applyFont="1" applyBorder="1" applyAlignment="1">
      <alignment horizontal="center" vertical="center" textRotation="255"/>
    </xf>
    <xf numFmtId="0" fontId="13" fillId="2" borderId="14" xfId="2" applyFont="1" applyFill="1" applyBorder="1" applyAlignment="1">
      <alignment horizontal="center" vertical="center"/>
    </xf>
    <xf numFmtId="0" fontId="13" fillId="0" borderId="1" xfId="2" applyFont="1" applyBorder="1" applyAlignment="1">
      <alignment horizontal="left" vertical="center" shrinkToFit="1"/>
    </xf>
    <xf numFmtId="0" fontId="23" fillId="0" borderId="10" xfId="0" applyFont="1" applyBorder="1" applyAlignment="1">
      <alignment horizontal="center" vertical="center" shrinkToFit="1"/>
    </xf>
    <xf numFmtId="0" fontId="13" fillId="2" borderId="12" xfId="2" applyFont="1" applyFill="1" applyBorder="1" applyAlignment="1">
      <alignment horizontal="center" vertical="center" textRotation="255"/>
    </xf>
    <xf numFmtId="0" fontId="13" fillId="2" borderId="13" xfId="2" applyFont="1" applyFill="1" applyBorder="1" applyAlignment="1" applyProtection="1">
      <alignment horizontal="center" vertical="center" wrapText="1"/>
      <protection locked="0"/>
    </xf>
    <xf numFmtId="0" fontId="13" fillId="2" borderId="1" xfId="2" applyFont="1" applyFill="1" applyBorder="1" applyAlignment="1" applyProtection="1">
      <alignment horizontal="center" vertical="center" wrapText="1"/>
      <protection locked="0"/>
    </xf>
    <xf numFmtId="0" fontId="13" fillId="2" borderId="3" xfId="2" applyFont="1" applyFill="1" applyBorder="1" applyAlignment="1">
      <alignment horizontal="center" vertical="center" wrapText="1"/>
    </xf>
    <xf numFmtId="0" fontId="23" fillId="0" borderId="3" xfId="0" applyFont="1" applyBorder="1" applyAlignment="1">
      <alignment horizontal="center" vertical="center" wrapText="1"/>
    </xf>
    <xf numFmtId="0" fontId="23" fillId="0" borderId="8" xfId="0" applyFont="1" applyBorder="1" applyAlignment="1">
      <alignment horizontal="center" vertical="center" wrapText="1"/>
    </xf>
    <xf numFmtId="176" fontId="16" fillId="0" borderId="1" xfId="2" applyNumberFormat="1" applyBorder="1" applyAlignment="1">
      <alignment horizontal="center" vertical="center" shrinkToFit="1"/>
    </xf>
    <xf numFmtId="0" fontId="16" fillId="0" borderId="2" xfId="2" applyBorder="1" applyAlignment="1">
      <alignment vertical="center"/>
    </xf>
    <xf numFmtId="0" fontId="23" fillId="0" borderId="3" xfId="0" applyFont="1" applyBorder="1">
      <alignment vertical="center"/>
    </xf>
    <xf numFmtId="0" fontId="23" fillId="0" borderId="8" xfId="0" applyFont="1" applyBorder="1">
      <alignment vertical="center"/>
    </xf>
    <xf numFmtId="0" fontId="16" fillId="0" borderId="2" xfId="2" applyBorder="1" applyAlignment="1">
      <alignment horizontal="center" vertical="center" wrapText="1"/>
    </xf>
    <xf numFmtId="0" fontId="16" fillId="0" borderId="3" xfId="2" applyBorder="1" applyAlignment="1">
      <alignment horizontal="center" vertical="center" wrapText="1"/>
    </xf>
    <xf numFmtId="0" fontId="16" fillId="0" borderId="8" xfId="2" applyBorder="1" applyAlignment="1">
      <alignment horizontal="center" vertical="center" wrapText="1"/>
    </xf>
    <xf numFmtId="0" fontId="16" fillId="0" borderId="1" xfId="2" applyBorder="1" applyAlignment="1">
      <alignment horizontal="center" vertical="center"/>
    </xf>
    <xf numFmtId="188" fontId="13" fillId="0" borderId="2" xfId="2" applyNumberFormat="1" applyFont="1" applyBorder="1" applyAlignment="1" applyProtection="1">
      <alignment horizontal="center" vertical="center"/>
      <protection locked="0"/>
    </xf>
    <xf numFmtId="188" fontId="13" fillId="0" borderId="8" xfId="2" applyNumberFormat="1" applyFont="1" applyBorder="1" applyAlignment="1" applyProtection="1">
      <alignment horizontal="center" vertical="center"/>
      <protection locked="0"/>
    </xf>
    <xf numFmtId="0" fontId="16" fillId="0" borderId="3" xfId="2" applyBorder="1" applyAlignment="1">
      <alignment vertical="center"/>
    </xf>
    <xf numFmtId="0" fontId="16" fillId="0" borderId="2" xfId="2" applyBorder="1" applyAlignment="1">
      <alignment horizontal="center" vertical="center"/>
    </xf>
    <xf numFmtId="0" fontId="16" fillId="0" borderId="8" xfId="2" applyBorder="1" applyAlignment="1">
      <alignment horizontal="center" vertical="center"/>
    </xf>
    <xf numFmtId="176" fontId="16" fillId="0" borderId="2" xfId="2" applyNumberFormat="1" applyBorder="1" applyAlignment="1">
      <alignment horizontal="center" vertical="center"/>
    </xf>
    <xf numFmtId="176" fontId="16" fillId="0" borderId="8" xfId="2" applyNumberFormat="1" applyBorder="1" applyAlignment="1">
      <alignment horizontal="center" vertical="center"/>
    </xf>
    <xf numFmtId="0" fontId="16" fillId="0" borderId="8" xfId="2" applyBorder="1" applyAlignment="1">
      <alignment vertical="center"/>
    </xf>
    <xf numFmtId="0" fontId="16" fillId="0" borderId="3" xfId="2" applyBorder="1" applyAlignment="1">
      <alignment horizontal="center" vertical="center"/>
    </xf>
    <xf numFmtId="176" fontId="16" fillId="0" borderId="2" xfId="2" applyNumberFormat="1" applyBorder="1" applyAlignment="1">
      <alignment horizontal="center" vertical="center" shrinkToFit="1"/>
    </xf>
    <xf numFmtId="176" fontId="16" fillId="0" borderId="8" xfId="2" applyNumberFormat="1" applyBorder="1" applyAlignment="1">
      <alignment horizontal="center" vertical="center" shrinkToFit="1"/>
    </xf>
    <xf numFmtId="176" fontId="16" fillId="0" borderId="1" xfId="2" applyNumberFormat="1" applyBorder="1" applyAlignment="1">
      <alignment horizontal="center" vertical="center"/>
    </xf>
    <xf numFmtId="0" fontId="13" fillId="2" borderId="1" xfId="2" applyFont="1" applyFill="1" applyBorder="1" applyAlignment="1">
      <alignment horizontal="center" vertical="center" shrinkToFit="1"/>
    </xf>
    <xf numFmtId="49" fontId="13" fillId="0" borderId="1" xfId="2" applyNumberFormat="1" applyFont="1" applyBorder="1" applyAlignment="1">
      <alignment horizontal="center" vertical="center" shrinkToFit="1"/>
    </xf>
    <xf numFmtId="0" fontId="13" fillId="2" borderId="6" xfId="4" applyFont="1" applyFill="1" applyBorder="1" applyAlignment="1">
      <alignment horizontal="center"/>
    </xf>
    <xf numFmtId="0" fontId="13" fillId="2" borderId="7" xfId="4" applyFont="1" applyFill="1" applyBorder="1" applyAlignment="1">
      <alignment horizontal="center"/>
    </xf>
    <xf numFmtId="0" fontId="13" fillId="0" borderId="6" xfId="4" applyFont="1" applyBorder="1" applyAlignment="1">
      <alignment horizontal="left" vertical="center" shrinkToFit="1"/>
    </xf>
    <xf numFmtId="0" fontId="13" fillId="0" borderId="7" xfId="4" applyFont="1" applyBorder="1" applyAlignment="1">
      <alignment horizontal="left" vertical="center" shrinkToFit="1"/>
    </xf>
    <xf numFmtId="0" fontId="13" fillId="0" borderId="5" xfId="4" applyFont="1" applyBorder="1" applyAlignment="1">
      <alignment horizontal="left" vertical="center" shrinkToFit="1"/>
    </xf>
    <xf numFmtId="0" fontId="13" fillId="2" borderId="2" xfId="4" applyFont="1" applyFill="1" applyBorder="1" applyAlignment="1">
      <alignment horizontal="center" vertical="center"/>
    </xf>
    <xf numFmtId="0" fontId="13" fillId="2" borderId="8" xfId="4" applyFont="1" applyFill="1" applyBorder="1" applyAlignment="1">
      <alignment horizontal="center" vertical="center"/>
    </xf>
    <xf numFmtId="0" fontId="13" fillId="0" borderId="2" xfId="4" applyFont="1" applyBorder="1" applyAlignment="1">
      <alignment horizontal="center" vertical="center" shrinkToFit="1"/>
    </xf>
    <xf numFmtId="0" fontId="13" fillId="0" borderId="3" xfId="4" applyFont="1" applyBorder="1" applyAlignment="1">
      <alignment horizontal="center" vertical="center" shrinkToFit="1"/>
    </xf>
    <xf numFmtId="0" fontId="13" fillId="0" borderId="8" xfId="4" applyFont="1" applyBorder="1" applyAlignment="1">
      <alignment horizontal="center" vertical="center" shrinkToFit="1"/>
    </xf>
    <xf numFmtId="0" fontId="8" fillId="2" borderId="6" xfId="2" applyFont="1" applyFill="1" applyBorder="1" applyAlignment="1">
      <alignment horizontal="center" vertical="center" shrinkToFit="1"/>
    </xf>
    <xf numFmtId="0" fontId="8" fillId="2" borderId="7" xfId="2" applyFont="1" applyFill="1" applyBorder="1" applyAlignment="1">
      <alignment horizontal="center" vertical="center" shrinkToFit="1"/>
    </xf>
    <xf numFmtId="0" fontId="8" fillId="2" borderId="5" xfId="2" applyFont="1" applyFill="1" applyBorder="1" applyAlignment="1">
      <alignment horizontal="center" vertical="center" shrinkToFit="1"/>
    </xf>
    <xf numFmtId="0" fontId="8" fillId="0" borderId="14" xfId="2" applyFont="1" applyBorder="1" applyAlignment="1">
      <alignment horizontal="center" vertical="center" shrinkToFit="1"/>
    </xf>
    <xf numFmtId="0" fontId="23" fillId="0" borderId="9" xfId="11" applyFont="1" applyBorder="1" applyAlignment="1">
      <alignment horizontal="center" vertical="center"/>
    </xf>
    <xf numFmtId="0" fontId="23" fillId="0" borderId="11" xfId="11" applyFont="1" applyBorder="1" applyAlignment="1">
      <alignment horizontal="center" vertical="center"/>
    </xf>
    <xf numFmtId="176" fontId="10" fillId="0" borderId="6" xfId="2" applyNumberFormat="1" applyFont="1" applyBorder="1" applyAlignment="1">
      <alignment horizontal="center" vertical="center" shrinkToFit="1"/>
    </xf>
    <xf numFmtId="176" fontId="10" fillId="0" borderId="7" xfId="2" applyNumberFormat="1" applyFont="1" applyBorder="1" applyAlignment="1">
      <alignment horizontal="center" vertical="center" shrinkToFit="1"/>
    </xf>
    <xf numFmtId="176" fontId="10" fillId="0" borderId="5" xfId="2" applyNumberFormat="1" applyFont="1" applyBorder="1" applyAlignment="1">
      <alignment horizontal="center" vertical="center" shrinkToFit="1"/>
    </xf>
    <xf numFmtId="0" fontId="23" fillId="0" borderId="9" xfId="11" applyFont="1" applyBorder="1" applyAlignment="1">
      <alignment horizontal="center" vertical="center" shrinkToFit="1"/>
    </xf>
    <xf numFmtId="0" fontId="23" fillId="0" borderId="10" xfId="11" applyFont="1" applyBorder="1" applyAlignment="1">
      <alignment horizontal="center" vertical="center" shrinkToFit="1"/>
    </xf>
    <xf numFmtId="0" fontId="23" fillId="0" borderId="11" xfId="11" applyFont="1" applyBorder="1" applyAlignment="1">
      <alignment horizontal="center" vertical="center" shrinkToFit="1"/>
    </xf>
    <xf numFmtId="0" fontId="13" fillId="2" borderId="9" xfId="4" applyFont="1" applyFill="1" applyBorder="1" applyAlignment="1">
      <alignment horizontal="center" vertical="center"/>
    </xf>
    <xf numFmtId="0" fontId="13" fillId="2" borderId="10" xfId="4" applyFont="1" applyFill="1" applyBorder="1" applyAlignment="1">
      <alignment horizontal="center" vertical="center"/>
    </xf>
    <xf numFmtId="0" fontId="13" fillId="0" borderId="9" xfId="4" applyFont="1" applyBorder="1" applyAlignment="1">
      <alignment horizontal="left" vertical="center" shrinkToFit="1"/>
    </xf>
    <xf numFmtId="0" fontId="13" fillId="0" borderId="10" xfId="4" applyFont="1" applyBorder="1" applyAlignment="1">
      <alignment horizontal="left" vertical="center" shrinkToFit="1"/>
    </xf>
    <xf numFmtId="0" fontId="13" fillId="0" borderId="11" xfId="4" applyFont="1" applyBorder="1" applyAlignment="1">
      <alignment horizontal="left" vertical="center" shrinkToFit="1"/>
    </xf>
    <xf numFmtId="0" fontId="8" fillId="0" borderId="13" xfId="2" applyFont="1" applyBorder="1" applyAlignment="1">
      <alignment horizontal="center" vertical="center" shrinkToFit="1"/>
    </xf>
    <xf numFmtId="0" fontId="39" fillId="2" borderId="14" xfId="4" applyFont="1" applyFill="1" applyBorder="1" applyAlignment="1">
      <alignment horizontal="center" vertical="center" wrapText="1"/>
    </xf>
    <xf numFmtId="0" fontId="39" fillId="2" borderId="13" xfId="4" applyFont="1" applyFill="1" applyBorder="1" applyAlignment="1">
      <alignment horizontal="center" vertical="center" wrapText="1"/>
    </xf>
    <xf numFmtId="0" fontId="39" fillId="2" borderId="2" xfId="4" applyFont="1" applyFill="1" applyBorder="1" applyAlignment="1">
      <alignment horizontal="center" vertical="center" wrapText="1"/>
    </xf>
    <xf numFmtId="0" fontId="39" fillId="2" borderId="8" xfId="4" applyFont="1" applyFill="1" applyBorder="1" applyAlignment="1">
      <alignment horizontal="center" vertical="center" wrapText="1"/>
    </xf>
    <xf numFmtId="0" fontId="39" fillId="0" borderId="6" xfId="4" applyFont="1" applyBorder="1" applyAlignment="1">
      <alignment horizontal="left" vertical="top"/>
    </xf>
    <xf numFmtId="0" fontId="39" fillId="0" borderId="7" xfId="4" applyFont="1" applyBorder="1" applyAlignment="1">
      <alignment horizontal="left" vertical="top"/>
    </xf>
    <xf numFmtId="0" fontId="39" fillId="0" borderId="5" xfId="4" applyFont="1" applyBorder="1" applyAlignment="1">
      <alignment horizontal="left" vertical="top"/>
    </xf>
    <xf numFmtId="0" fontId="39" fillId="0" borderId="12" xfId="4" applyFont="1" applyBorder="1" applyAlignment="1">
      <alignment horizontal="left" vertical="top"/>
    </xf>
    <xf numFmtId="0" fontId="39" fillId="0" borderId="0" xfId="4" applyFont="1" applyAlignment="1">
      <alignment horizontal="left" vertical="top"/>
    </xf>
    <xf numFmtId="0" fontId="39" fillId="0" borderId="4" xfId="4" applyFont="1" applyBorder="1" applyAlignment="1">
      <alignment horizontal="left" vertical="top"/>
    </xf>
    <xf numFmtId="0" fontId="39" fillId="0" borderId="9" xfId="4" applyFont="1" applyBorder="1" applyAlignment="1">
      <alignment horizontal="left" vertical="top"/>
    </xf>
    <xf numFmtId="0" fontId="39" fillId="0" borderId="10" xfId="4" applyFont="1" applyBorder="1" applyAlignment="1">
      <alignment horizontal="left" vertical="top"/>
    </xf>
    <xf numFmtId="0" fontId="39" fillId="0" borderId="11" xfId="4" applyFont="1" applyBorder="1" applyAlignment="1">
      <alignment horizontal="left" vertical="top"/>
    </xf>
    <xf numFmtId="0" fontId="39" fillId="2" borderId="15" xfId="4" applyFont="1" applyFill="1" applyBorder="1" applyAlignment="1">
      <alignment horizontal="center" vertical="center" wrapText="1"/>
    </xf>
    <xf numFmtId="0" fontId="39" fillId="2" borderId="2" xfId="4" applyFont="1" applyFill="1" applyBorder="1" applyAlignment="1">
      <alignment horizontal="center" vertical="center"/>
    </xf>
    <xf numFmtId="0" fontId="39" fillId="2" borderId="3" xfId="4" applyFont="1" applyFill="1" applyBorder="1" applyAlignment="1">
      <alignment horizontal="center" vertical="center"/>
    </xf>
    <xf numFmtId="0" fontId="39" fillId="2" borderId="8" xfId="4" applyFont="1" applyFill="1" applyBorder="1" applyAlignment="1">
      <alignment horizontal="center" vertical="center"/>
    </xf>
    <xf numFmtId="0" fontId="39" fillId="2" borderId="1" xfId="4" applyFont="1" applyFill="1" applyBorder="1" applyAlignment="1">
      <alignment horizontal="center" vertical="center"/>
    </xf>
    <xf numFmtId="0" fontId="39" fillId="0" borderId="2" xfId="4" applyFont="1" applyBorder="1" applyAlignment="1">
      <alignment horizontal="left" vertical="center" wrapText="1" shrinkToFit="1"/>
    </xf>
    <xf numFmtId="0" fontId="39" fillId="0" borderId="3" xfId="4" applyFont="1" applyBorder="1" applyAlignment="1">
      <alignment horizontal="left" vertical="center" wrapText="1" shrinkToFit="1"/>
    </xf>
    <xf numFmtId="0" fontId="39" fillId="0" borderId="8" xfId="4" applyFont="1" applyBorder="1" applyAlignment="1">
      <alignment horizontal="left" vertical="center" wrapText="1" shrinkToFit="1"/>
    </xf>
    <xf numFmtId="0" fontId="39" fillId="2" borderId="1" xfId="4" applyFont="1" applyFill="1" applyBorder="1" applyAlignment="1">
      <alignment horizontal="center" vertical="center" wrapText="1"/>
    </xf>
    <xf numFmtId="0" fontId="39" fillId="2" borderId="1" xfId="4" applyFont="1" applyFill="1" applyBorder="1" applyAlignment="1">
      <alignment horizontal="center" vertical="center" shrinkToFit="1"/>
    </xf>
    <xf numFmtId="0" fontId="39" fillId="0" borderId="1" xfId="4" applyFont="1" applyBorder="1" applyAlignment="1">
      <alignment horizontal="center" vertical="center" shrinkToFit="1"/>
    </xf>
    <xf numFmtId="0" fontId="8" fillId="0" borderId="3" xfId="2" applyFont="1" applyBorder="1" applyAlignment="1" applyProtection="1">
      <alignment horizontal="center" vertical="center" shrinkToFit="1"/>
      <protection locked="0"/>
    </xf>
    <xf numFmtId="176" fontId="8" fillId="0" borderId="2" xfId="2" applyNumberFormat="1" applyFont="1" applyBorder="1" applyAlignment="1" applyProtection="1">
      <alignment horizontal="center" vertical="center" shrinkToFit="1"/>
      <protection locked="0"/>
    </xf>
    <xf numFmtId="176" fontId="8" fillId="0" borderId="3" xfId="2" applyNumberFormat="1" applyFont="1" applyBorder="1" applyAlignment="1" applyProtection="1">
      <alignment horizontal="center" vertical="center" shrinkToFit="1"/>
      <protection locked="0"/>
    </xf>
    <xf numFmtId="176" fontId="8" fillId="0" borderId="8" xfId="2" applyNumberFormat="1" applyFont="1" applyBorder="1" applyAlignment="1" applyProtection="1">
      <alignment horizontal="center" vertical="center" shrinkToFit="1"/>
      <protection locked="0"/>
    </xf>
    <xf numFmtId="0" fontId="8" fillId="0" borderId="2" xfId="2" applyFont="1" applyBorder="1" applyAlignment="1" applyProtection="1">
      <alignment horizontal="center" vertical="center" shrinkToFit="1"/>
      <protection locked="0"/>
    </xf>
    <xf numFmtId="0" fontId="8" fillId="2" borderId="2" xfId="2" applyFont="1" applyFill="1" applyBorder="1" applyAlignment="1" applyProtection="1">
      <alignment horizontal="center" vertical="center" shrinkToFit="1"/>
      <protection locked="0"/>
    </xf>
    <xf numFmtId="0" fontId="8" fillId="2" borderId="8" xfId="2" applyFont="1" applyFill="1" applyBorder="1" applyAlignment="1" applyProtection="1">
      <alignment horizontal="center" vertical="center" shrinkToFit="1"/>
      <protection locked="0"/>
    </xf>
    <xf numFmtId="0" fontId="39" fillId="0" borderId="2" xfId="4" applyFont="1" applyBorder="1" applyAlignment="1">
      <alignment horizontal="center" vertical="center" shrinkToFit="1"/>
    </xf>
    <xf numFmtId="0" fontId="39" fillId="0" borderId="3" xfId="4" applyFont="1" applyBorder="1" applyAlignment="1">
      <alignment horizontal="center" vertical="center" shrinkToFit="1"/>
    </xf>
    <xf numFmtId="0" fontId="39" fillId="0" borderId="8" xfId="4" applyFont="1" applyBorder="1" applyAlignment="1">
      <alignment horizontal="center" vertical="center" shrinkToFit="1"/>
    </xf>
    <xf numFmtId="0" fontId="13" fillId="0" borderId="7" xfId="2" applyFont="1" applyBorder="1" applyAlignment="1" applyProtection="1">
      <alignment vertical="center" wrapText="1"/>
      <protection locked="0"/>
    </xf>
    <xf numFmtId="0" fontId="23" fillId="0" borderId="7" xfId="19" applyFont="1" applyBorder="1" applyAlignment="1">
      <alignment vertical="center" wrapText="1"/>
    </xf>
    <xf numFmtId="0" fontId="23" fillId="0" borderId="0" xfId="19" applyFont="1" applyAlignment="1">
      <alignment vertical="center" wrapText="1"/>
    </xf>
    <xf numFmtId="0" fontId="13" fillId="4" borderId="6" xfId="4" applyFont="1" applyFill="1" applyBorder="1" applyAlignment="1">
      <alignment horizontal="center" vertical="center" shrinkToFit="1"/>
    </xf>
    <xf numFmtId="0" fontId="13" fillId="4" borderId="5" xfId="4" applyFont="1" applyFill="1" applyBorder="1" applyAlignment="1">
      <alignment horizontal="center" vertical="center" shrinkToFit="1"/>
    </xf>
    <xf numFmtId="176" fontId="10" fillId="0" borderId="6"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176" fontId="23" fillId="0" borderId="9" xfId="1" applyNumberFormat="1" applyFont="1" applyBorder="1" applyAlignment="1">
      <alignment horizontal="center" vertical="center"/>
    </xf>
    <xf numFmtId="176" fontId="23" fillId="0" borderId="10" xfId="1" applyNumberFormat="1" applyFont="1" applyBorder="1" applyAlignment="1">
      <alignment horizontal="center" vertical="center"/>
    </xf>
    <xf numFmtId="176" fontId="23" fillId="0" borderId="11" xfId="1" applyNumberFormat="1" applyFont="1" applyBorder="1" applyAlignment="1">
      <alignment horizontal="center" vertical="center"/>
    </xf>
    <xf numFmtId="0" fontId="13" fillId="4" borderId="13" xfId="4" applyFont="1" applyFill="1" applyBorder="1" applyAlignment="1">
      <alignment horizontal="center" vertical="center"/>
    </xf>
    <xf numFmtId="0" fontId="13" fillId="0" borderId="13" xfId="4" applyFont="1" applyBorder="1" applyAlignment="1">
      <alignment vertical="center" shrinkToFit="1"/>
    </xf>
    <xf numFmtId="0" fontId="13" fillId="4" borderId="2" xfId="4" applyFont="1" applyFill="1" applyBorder="1" applyAlignment="1">
      <alignment horizontal="center" vertical="center"/>
    </xf>
    <xf numFmtId="0" fontId="13" fillId="4" borderId="3" xfId="4" applyFont="1" applyFill="1" applyBorder="1" applyAlignment="1">
      <alignment horizontal="center" vertical="center"/>
    </xf>
    <xf numFmtId="0" fontId="13" fillId="4" borderId="8" xfId="4" applyFont="1" applyFill="1" applyBorder="1" applyAlignment="1">
      <alignment horizontal="center" vertical="center"/>
    </xf>
    <xf numFmtId="0" fontId="13" fillId="0" borderId="9" xfId="4" applyFont="1" applyBorder="1" applyAlignment="1">
      <alignment horizontal="center" vertical="center" shrinkToFit="1"/>
    </xf>
    <xf numFmtId="0" fontId="13" fillId="0" borderId="10" xfId="4" applyFont="1" applyBorder="1" applyAlignment="1">
      <alignment horizontal="center" vertical="center" shrinkToFit="1"/>
    </xf>
    <xf numFmtId="0" fontId="13" fillId="0" borderId="11" xfId="4" applyFont="1" applyBorder="1" applyAlignment="1">
      <alignment horizontal="center" vertical="center" shrinkToFit="1"/>
    </xf>
    <xf numFmtId="0" fontId="13" fillId="4" borderId="14" xfId="4" applyFont="1" applyFill="1" applyBorder="1" applyAlignment="1">
      <alignment horizontal="center"/>
    </xf>
    <xf numFmtId="0" fontId="13" fillId="0" borderId="14" xfId="4" applyFont="1" applyBorder="1" applyAlignment="1">
      <alignment vertical="center" shrinkToFit="1"/>
    </xf>
    <xf numFmtId="0" fontId="8" fillId="4" borderId="6" xfId="2" applyFont="1" applyFill="1" applyBorder="1" applyAlignment="1">
      <alignment horizontal="center" vertical="center" shrinkToFit="1"/>
    </xf>
    <xf numFmtId="0" fontId="8" fillId="4" borderId="7" xfId="2" applyFont="1" applyFill="1" applyBorder="1" applyAlignment="1">
      <alignment horizontal="center" vertical="center" shrinkToFit="1"/>
    </xf>
    <xf numFmtId="0" fontId="8" fillId="4" borderId="5" xfId="2" applyFont="1" applyFill="1" applyBorder="1" applyAlignment="1">
      <alignment horizontal="center" vertical="center" shrinkToFit="1"/>
    </xf>
    <xf numFmtId="0" fontId="8" fillId="4" borderId="9" xfId="2" applyFont="1" applyFill="1" applyBorder="1" applyAlignment="1">
      <alignment horizontal="center" vertical="center" shrinkToFit="1"/>
    </xf>
    <xf numFmtId="0" fontId="8" fillId="4" borderId="10" xfId="2" applyFont="1" applyFill="1" applyBorder="1" applyAlignment="1">
      <alignment horizontal="center" vertical="center" shrinkToFit="1"/>
    </xf>
    <xf numFmtId="0" fontId="8" fillId="4" borderId="11" xfId="2" applyFont="1" applyFill="1" applyBorder="1" applyAlignment="1">
      <alignment horizontal="center" vertical="center" shrinkToFit="1"/>
    </xf>
    <xf numFmtId="0" fontId="13" fillId="0" borderId="6" xfId="4" applyFont="1" applyBorder="1" applyAlignment="1">
      <alignment horizontal="center" vertical="center" shrinkToFit="1"/>
    </xf>
    <xf numFmtId="0" fontId="13" fillId="0" borderId="7" xfId="4" applyFont="1" applyBorder="1" applyAlignment="1">
      <alignment horizontal="center" vertical="center" shrinkToFit="1"/>
    </xf>
    <xf numFmtId="0" fontId="13" fillId="0" borderId="5" xfId="4" applyFont="1" applyBorder="1" applyAlignment="1">
      <alignment horizontal="center" vertical="center" shrinkToFit="1"/>
    </xf>
    <xf numFmtId="0" fontId="13" fillId="0" borderId="2" xfId="4" applyFont="1" applyBorder="1" applyAlignment="1">
      <alignment horizontal="left" vertical="center" shrinkToFit="1"/>
    </xf>
    <xf numFmtId="0" fontId="13" fillId="0" borderId="3" xfId="4" applyFont="1" applyBorder="1" applyAlignment="1">
      <alignment horizontal="left" vertical="center" shrinkToFit="1"/>
    </xf>
    <xf numFmtId="0" fontId="13" fillId="0" borderId="8" xfId="4" applyFont="1" applyBorder="1" applyAlignment="1">
      <alignment horizontal="left" vertical="center" shrinkToFit="1"/>
    </xf>
    <xf numFmtId="0" fontId="13" fillId="0" borderId="1" xfId="4" applyFont="1" applyBorder="1" applyAlignment="1">
      <alignment horizontal="left" vertical="center" shrinkToFit="1"/>
    </xf>
    <xf numFmtId="0" fontId="13" fillId="4" borderId="1" xfId="4" applyFont="1" applyFill="1" applyBorder="1" applyAlignment="1">
      <alignment horizontal="center" vertical="center"/>
    </xf>
    <xf numFmtId="0" fontId="39" fillId="0" borderId="13" xfId="4" applyFont="1" applyBorder="1" applyAlignment="1">
      <alignment horizontal="center" vertical="center" wrapText="1"/>
    </xf>
    <xf numFmtId="0" fontId="39" fillId="0" borderId="1" xfId="4" applyFont="1" applyBorder="1" applyAlignment="1">
      <alignment horizontal="center" vertical="center" wrapText="1"/>
    </xf>
    <xf numFmtId="0" fontId="39" fillId="0" borderId="1" xfId="4" applyFont="1" applyBorder="1" applyAlignment="1">
      <alignment horizontal="center" vertical="center"/>
    </xf>
    <xf numFmtId="188" fontId="39" fillId="0" borderId="0" xfId="4" applyNumberFormat="1" applyFont="1" applyAlignment="1">
      <alignment horizontal="center" vertical="center" shrinkToFit="1"/>
    </xf>
    <xf numFmtId="188" fontId="39" fillId="0" borderId="4" xfId="4" applyNumberFormat="1" applyFont="1" applyBorder="1" applyAlignment="1">
      <alignment horizontal="center" vertical="center" shrinkToFit="1"/>
    </xf>
    <xf numFmtId="188" fontId="39" fillId="0" borderId="6" xfId="4" applyNumberFormat="1" applyFont="1" applyBorder="1" applyAlignment="1">
      <alignment horizontal="center" vertical="center" shrinkToFit="1"/>
    </xf>
    <xf numFmtId="188" fontId="39" fillId="0" borderId="7" xfId="4" applyNumberFormat="1" applyFont="1" applyBorder="1" applyAlignment="1">
      <alignment horizontal="center" vertical="center" shrinkToFit="1"/>
    </xf>
    <xf numFmtId="188" fontId="39" fillId="0" borderId="5" xfId="4" applyNumberFormat="1" applyFont="1" applyBorder="1" applyAlignment="1">
      <alignment horizontal="center" vertical="center" shrinkToFit="1"/>
    </xf>
    <xf numFmtId="188" fontId="39" fillId="0" borderId="12" xfId="4" applyNumberFormat="1" applyFont="1" applyBorder="1" applyAlignment="1">
      <alignment horizontal="center" vertical="center" shrinkToFit="1"/>
    </xf>
    <xf numFmtId="188" fontId="39" fillId="0" borderId="9" xfId="4" applyNumberFormat="1" applyFont="1" applyBorder="1" applyAlignment="1">
      <alignment horizontal="center" vertical="center" shrinkToFit="1"/>
    </xf>
    <xf numFmtId="188" fontId="39" fillId="0" borderId="10" xfId="4" applyNumberFormat="1" applyFont="1" applyBorder="1" applyAlignment="1">
      <alignment horizontal="center" vertical="center" shrinkToFit="1"/>
    </xf>
    <xf numFmtId="188" fontId="39" fillId="0" borderId="11" xfId="4" applyNumberFormat="1" applyFont="1" applyBorder="1" applyAlignment="1">
      <alignment horizontal="center" vertical="center" shrinkToFit="1"/>
    </xf>
    <xf numFmtId="0" fontId="9" fillId="0" borderId="0" xfId="2" applyFont="1" applyAlignment="1">
      <alignment horizontal="left" vertical="center"/>
    </xf>
    <xf numFmtId="0" fontId="8" fillId="2" borderId="6" xfId="2" applyFont="1" applyFill="1" applyBorder="1" applyAlignment="1">
      <alignment horizontal="center" vertical="center"/>
    </xf>
    <xf numFmtId="0" fontId="8" fillId="2" borderId="7" xfId="2" applyFont="1" applyFill="1" applyBorder="1" applyAlignment="1">
      <alignment horizontal="center" vertical="center"/>
    </xf>
    <xf numFmtId="0" fontId="8" fillId="2" borderId="5" xfId="2" applyFont="1" applyFill="1" applyBorder="1" applyAlignment="1">
      <alignment horizontal="center" vertical="center"/>
    </xf>
    <xf numFmtId="0" fontId="10" fillId="0" borderId="6" xfId="2" applyFont="1" applyBorder="1" applyAlignment="1">
      <alignment horizontal="left" vertical="center" shrinkToFit="1"/>
    </xf>
    <xf numFmtId="0" fontId="10" fillId="0" borderId="7" xfId="2" applyFont="1" applyBorder="1" applyAlignment="1">
      <alignment horizontal="left" vertical="center" shrinkToFit="1"/>
    </xf>
    <xf numFmtId="0" fontId="10" fillId="0" borderId="5" xfId="2" applyFont="1" applyBorder="1" applyAlignment="1">
      <alignment horizontal="left" vertical="center" shrinkToFit="1"/>
    </xf>
    <xf numFmtId="0" fontId="8" fillId="2" borderId="2" xfId="2" applyFont="1" applyFill="1" applyBorder="1" applyAlignment="1">
      <alignment horizontal="center" vertical="center"/>
    </xf>
    <xf numFmtId="0" fontId="8" fillId="2" borderId="3" xfId="2" applyFont="1" applyFill="1" applyBorder="1" applyAlignment="1">
      <alignment horizontal="center" vertical="center"/>
    </xf>
    <xf numFmtId="0" fontId="8" fillId="2" borderId="8" xfId="2" applyFont="1" applyFill="1" applyBorder="1" applyAlignment="1">
      <alignment horizontal="center" vertical="center"/>
    </xf>
    <xf numFmtId="0" fontId="10" fillId="0" borderId="2" xfId="2" applyFont="1" applyBorder="1" applyAlignment="1">
      <alignment horizontal="left" vertical="center" shrinkToFit="1"/>
    </xf>
    <xf numFmtId="0" fontId="10" fillId="0" borderId="3" xfId="2" applyFont="1" applyBorder="1" applyAlignment="1">
      <alignment horizontal="left" vertical="center" shrinkToFit="1"/>
    </xf>
    <xf numFmtId="0" fontId="10" fillId="0" borderId="8" xfId="2" applyFont="1" applyBorder="1" applyAlignment="1">
      <alignment horizontal="left" vertical="center" shrinkToFit="1"/>
    </xf>
    <xf numFmtId="0" fontId="52" fillId="2" borderId="6" xfId="2" applyFont="1" applyFill="1" applyBorder="1" applyAlignment="1">
      <alignment horizontal="center" vertical="center" shrinkToFit="1"/>
    </xf>
    <xf numFmtId="0" fontId="52" fillId="2" borderId="7" xfId="2" applyFont="1" applyFill="1" applyBorder="1" applyAlignment="1">
      <alignment horizontal="center" vertical="center" shrinkToFit="1"/>
    </xf>
    <xf numFmtId="0" fontId="52" fillId="2" borderId="5" xfId="2" applyFont="1" applyFill="1" applyBorder="1" applyAlignment="1">
      <alignment horizontal="center" vertical="center" shrinkToFit="1"/>
    </xf>
    <xf numFmtId="0" fontId="52" fillId="2" borderId="9" xfId="2" applyFont="1" applyFill="1" applyBorder="1" applyAlignment="1">
      <alignment horizontal="center" vertical="center" shrinkToFit="1"/>
    </xf>
    <xf numFmtId="0" fontId="52" fillId="2" borderId="10" xfId="2" applyFont="1" applyFill="1" applyBorder="1" applyAlignment="1">
      <alignment horizontal="center" vertical="center" shrinkToFit="1"/>
    </xf>
    <xf numFmtId="0" fontId="52" fillId="2" borderId="11" xfId="2" applyFont="1" applyFill="1" applyBorder="1" applyAlignment="1">
      <alignment horizontal="center" vertical="center" shrinkToFit="1"/>
    </xf>
    <xf numFmtId="0" fontId="10" fillId="0" borderId="6" xfId="2" applyFont="1" applyBorder="1" applyAlignment="1">
      <alignment horizontal="center" vertical="center" shrinkToFit="1"/>
    </xf>
    <xf numFmtId="0" fontId="10" fillId="0" borderId="7" xfId="2" applyFont="1" applyBorder="1" applyAlignment="1">
      <alignment horizontal="center" vertical="center" shrinkToFit="1"/>
    </xf>
    <xf numFmtId="0" fontId="10" fillId="0" borderId="5" xfId="2" applyFont="1" applyBorder="1" applyAlignment="1">
      <alignment horizontal="center" vertical="center" shrinkToFit="1"/>
    </xf>
    <xf numFmtId="177" fontId="8" fillId="0" borderId="6" xfId="2" applyNumberFormat="1" applyFont="1" applyBorder="1" applyAlignment="1">
      <alignment horizontal="center" vertical="center" shrinkToFit="1"/>
    </xf>
    <xf numFmtId="177" fontId="8" fillId="0" borderId="7" xfId="2" applyNumberFormat="1" applyFont="1" applyBorder="1" applyAlignment="1">
      <alignment horizontal="center" vertical="center" shrinkToFit="1"/>
    </xf>
    <xf numFmtId="177" fontId="8" fillId="0" borderId="5" xfId="2" applyNumberFormat="1" applyFont="1" applyBorder="1" applyAlignment="1">
      <alignment horizontal="center" vertical="center" shrinkToFit="1"/>
    </xf>
    <xf numFmtId="177" fontId="8" fillId="0" borderId="9" xfId="2" applyNumberFormat="1" applyFont="1" applyBorder="1" applyAlignment="1">
      <alignment horizontal="center" vertical="center" shrinkToFit="1"/>
    </xf>
    <xf numFmtId="177" fontId="8" fillId="0" borderId="10" xfId="2" applyNumberFormat="1" applyFont="1" applyBorder="1" applyAlignment="1">
      <alignment horizontal="center" vertical="center" shrinkToFit="1"/>
    </xf>
    <xf numFmtId="177" fontId="8" fillId="0" borderId="11" xfId="2" applyNumberFormat="1" applyFont="1" applyBorder="1" applyAlignment="1">
      <alignment horizontal="center" vertical="center" shrinkToFit="1"/>
    </xf>
    <xf numFmtId="0" fontId="8" fillId="2" borderId="9" xfId="2" applyFont="1" applyFill="1" applyBorder="1" applyAlignment="1">
      <alignment horizontal="center" vertical="center"/>
    </xf>
    <xf numFmtId="0" fontId="8" fillId="2" borderId="10" xfId="2" applyFont="1" applyFill="1" applyBorder="1" applyAlignment="1">
      <alignment horizontal="center" vertical="center"/>
    </xf>
    <xf numFmtId="0" fontId="8" fillId="2" borderId="11" xfId="2" applyFont="1" applyFill="1" applyBorder="1" applyAlignment="1">
      <alignment horizontal="center" vertical="center"/>
    </xf>
    <xf numFmtId="0" fontId="10" fillId="0" borderId="9" xfId="2" applyFont="1" applyBorder="1" applyAlignment="1">
      <alignment horizontal="left" vertical="center" shrinkToFit="1"/>
    </xf>
    <xf numFmtId="0" fontId="10" fillId="0" borderId="10" xfId="2" applyFont="1" applyBorder="1" applyAlignment="1">
      <alignment horizontal="left" vertical="center" shrinkToFit="1"/>
    </xf>
    <xf numFmtId="0" fontId="10" fillId="0" borderId="11" xfId="2" applyFont="1" applyBorder="1" applyAlignment="1">
      <alignment horizontal="left" vertical="center" shrinkToFit="1"/>
    </xf>
    <xf numFmtId="0" fontId="8" fillId="2" borderId="2"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10" fillId="0" borderId="9" xfId="2" applyFont="1" applyBorder="1" applyAlignment="1">
      <alignment horizontal="center" vertical="center" shrinkToFit="1"/>
    </xf>
    <xf numFmtId="0" fontId="10" fillId="0" borderId="10" xfId="2" applyFont="1" applyBorder="1" applyAlignment="1">
      <alignment horizontal="center" vertical="center" shrinkToFit="1"/>
    </xf>
    <xf numFmtId="0" fontId="10" fillId="0" borderId="11" xfId="2" applyFont="1" applyBorder="1" applyAlignment="1">
      <alignment horizontal="center" vertical="center" shrinkToFit="1"/>
    </xf>
    <xf numFmtId="0" fontId="8" fillId="2" borderId="14" xfId="2" applyFont="1" applyFill="1" applyBorder="1" applyAlignment="1">
      <alignment vertical="center" textRotation="255"/>
    </xf>
    <xf numFmtId="0" fontId="8" fillId="2" borderId="15" xfId="2" applyFont="1" applyFill="1" applyBorder="1" applyAlignment="1">
      <alignment vertical="center" textRotation="255"/>
    </xf>
    <xf numFmtId="0" fontId="8" fillId="2" borderId="13" xfId="2" applyFont="1" applyFill="1" applyBorder="1" applyAlignment="1">
      <alignment vertical="center" textRotation="255"/>
    </xf>
    <xf numFmtId="0" fontId="51" fillId="0" borderId="6" xfId="2" applyFont="1" applyBorder="1" applyAlignment="1" applyProtection="1">
      <alignment horizontal="center"/>
      <protection locked="0"/>
    </xf>
    <xf numFmtId="0" fontId="51" fillId="0" borderId="7" xfId="2" applyFont="1" applyBorder="1" applyAlignment="1" applyProtection="1">
      <alignment horizontal="center"/>
      <protection locked="0"/>
    </xf>
    <xf numFmtId="0" fontId="51" fillId="0" borderId="5" xfId="2" applyFont="1" applyBorder="1" applyAlignment="1" applyProtection="1">
      <alignment horizontal="center"/>
      <protection locked="0"/>
    </xf>
    <xf numFmtId="0" fontId="8" fillId="0" borderId="10" xfId="2" applyFont="1" applyBorder="1" applyAlignment="1" applyProtection="1">
      <alignment horizontal="left" vertical="center" wrapText="1"/>
      <protection locked="0"/>
    </xf>
    <xf numFmtId="0" fontId="8" fillId="0" borderId="11" xfId="2" applyFont="1" applyBorder="1" applyAlignment="1" applyProtection="1">
      <alignment horizontal="left" vertical="center" wrapText="1"/>
      <protection locked="0"/>
    </xf>
    <xf numFmtId="0" fontId="8" fillId="0" borderId="12" xfId="2" applyFont="1" applyBorder="1" applyAlignment="1" applyProtection="1">
      <alignment vertical="center"/>
      <protection locked="0"/>
    </xf>
    <xf numFmtId="0" fontId="8" fillId="0" borderId="0" xfId="2" applyFont="1" applyAlignment="1" applyProtection="1">
      <alignment vertical="center"/>
      <protection locked="0"/>
    </xf>
    <xf numFmtId="0" fontId="8" fillId="0" borderId="4" xfId="2" applyFont="1" applyBorder="1" applyAlignment="1" applyProtection="1">
      <alignment vertical="center"/>
      <protection locked="0"/>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177" fontId="8" fillId="0" borderId="6" xfId="2" applyNumberFormat="1" applyFont="1" applyBorder="1" applyAlignment="1">
      <alignment horizontal="center" vertical="center" wrapText="1" shrinkToFit="1"/>
    </xf>
    <xf numFmtId="177" fontId="8" fillId="0" borderId="7" xfId="2" applyNumberFormat="1" applyFont="1" applyBorder="1" applyAlignment="1">
      <alignment horizontal="center" vertical="center" wrapText="1" shrinkToFit="1"/>
    </xf>
    <xf numFmtId="177" fontId="8" fillId="0" borderId="5" xfId="2" applyNumberFormat="1" applyFont="1" applyBorder="1" applyAlignment="1">
      <alignment horizontal="center" vertical="center" wrapText="1" shrinkToFit="1"/>
    </xf>
    <xf numFmtId="177" fontId="8" fillId="0" borderId="9" xfId="2" applyNumberFormat="1" applyFont="1" applyBorder="1" applyAlignment="1">
      <alignment horizontal="center" vertical="center" wrapText="1" shrinkToFit="1"/>
    </xf>
    <xf numFmtId="177" fontId="8" fillId="0" borderId="10" xfId="2" applyNumberFormat="1" applyFont="1" applyBorder="1" applyAlignment="1">
      <alignment horizontal="center" vertical="center" wrapText="1" shrinkToFit="1"/>
    </xf>
    <xf numFmtId="177" fontId="8" fillId="0" borderId="11" xfId="2" applyNumberFormat="1" applyFont="1" applyBorder="1" applyAlignment="1">
      <alignment horizontal="center" vertical="center" wrapText="1" shrinkToFit="1"/>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0" fontId="10" fillId="0" borderId="9" xfId="2" applyFont="1" applyBorder="1" applyAlignment="1">
      <alignment horizontal="center" vertical="center" wrapText="1" shrinkToFit="1"/>
    </xf>
    <xf numFmtId="0" fontId="10" fillId="0" borderId="10" xfId="2" applyFont="1" applyBorder="1" applyAlignment="1">
      <alignment horizontal="center" vertical="center" wrapText="1" shrinkToFit="1"/>
    </xf>
    <xf numFmtId="0" fontId="10" fillId="0" borderId="11" xfId="2" applyFont="1" applyBorder="1" applyAlignment="1">
      <alignment horizontal="center" vertical="center" wrapText="1" shrinkToFit="1"/>
    </xf>
    <xf numFmtId="0" fontId="51" fillId="0" borderId="12" xfId="2" applyFont="1" applyBorder="1" applyAlignment="1" applyProtection="1">
      <alignment horizontal="center"/>
      <protection locked="0"/>
    </xf>
    <xf numFmtId="0" fontId="51" fillId="0" borderId="0" xfId="2" applyFont="1" applyAlignment="1" applyProtection="1">
      <alignment horizontal="center"/>
      <protection locked="0"/>
    </xf>
    <xf numFmtId="0" fontId="51" fillId="0" borderId="4" xfId="2" applyFont="1" applyBorder="1" applyAlignment="1" applyProtection="1">
      <alignment horizontal="center"/>
      <protection locked="0"/>
    </xf>
    <xf numFmtId="0" fontId="39" fillId="2" borderId="1" xfId="17" applyFont="1" applyFill="1" applyBorder="1" applyAlignment="1">
      <alignment horizontal="center" vertical="center"/>
    </xf>
    <xf numFmtId="0" fontId="13" fillId="0" borderId="0" xfId="2" applyFont="1" applyAlignment="1">
      <alignment horizontal="center" vertical="center"/>
    </xf>
    <xf numFmtId="0" fontId="13" fillId="0" borderId="0" xfId="2" applyFont="1" applyAlignment="1">
      <alignment horizontal="center" vertical="center" shrinkToFit="1"/>
    </xf>
    <xf numFmtId="0" fontId="23" fillId="0" borderId="10" xfId="0" applyFont="1" applyBorder="1" applyAlignment="1">
      <alignment horizontal="left" vertical="center"/>
    </xf>
    <xf numFmtId="0" fontId="23" fillId="0" borderId="0" xfId="0" applyFont="1" applyAlignment="1">
      <alignment horizontal="left" vertical="center"/>
    </xf>
    <xf numFmtId="0" fontId="44" fillId="0" borderId="0" xfId="2" applyFont="1" applyAlignment="1">
      <alignment vertical="center" wrapText="1"/>
    </xf>
    <xf numFmtId="0" fontId="39" fillId="2" borderId="1" xfId="17" applyFont="1" applyFill="1" applyBorder="1" applyAlignment="1">
      <alignment horizontal="center" vertical="center" wrapText="1"/>
    </xf>
    <xf numFmtId="0" fontId="32" fillId="2" borderId="1" xfId="17" applyFont="1" applyFill="1" applyBorder="1" applyAlignment="1">
      <alignment horizontal="center" vertical="center" wrapText="1"/>
    </xf>
    <xf numFmtId="177" fontId="8" fillId="0" borderId="6" xfId="2" applyNumberFormat="1" applyFont="1" applyBorder="1" applyAlignment="1">
      <alignment horizontal="right" vertical="center" wrapText="1" shrinkToFit="1"/>
    </xf>
    <xf numFmtId="0" fontId="23" fillId="0" borderId="7" xfId="0" applyFont="1" applyBorder="1" applyAlignment="1">
      <alignment vertical="center" wrapText="1" shrinkToFit="1"/>
    </xf>
    <xf numFmtId="0" fontId="23" fillId="0" borderId="5" xfId="0" applyFont="1" applyBorder="1" applyAlignment="1">
      <alignment vertical="center" wrapText="1" shrinkToFit="1"/>
    </xf>
    <xf numFmtId="0" fontId="23" fillId="0" borderId="9" xfId="0" applyFont="1" applyBorder="1" applyAlignment="1">
      <alignment vertical="center" wrapText="1" shrinkToFit="1"/>
    </xf>
    <xf numFmtId="0" fontId="23" fillId="0" borderId="10" xfId="0" applyFont="1" applyBorder="1" applyAlignment="1">
      <alignment vertical="center" wrapText="1" shrinkToFit="1"/>
    </xf>
    <xf numFmtId="0" fontId="23" fillId="0" borderId="11" xfId="0" applyFont="1" applyBorder="1" applyAlignment="1">
      <alignment vertical="center" wrapText="1" shrinkToFit="1"/>
    </xf>
    <xf numFmtId="0" fontId="38" fillId="0" borderId="9" xfId="2" applyFont="1" applyBorder="1" applyAlignment="1">
      <alignment horizontal="left" vertical="center" shrinkToFit="1"/>
    </xf>
    <xf numFmtId="0" fontId="38" fillId="0" borderId="10" xfId="2" applyFont="1" applyBorder="1" applyAlignment="1">
      <alignment horizontal="left" vertical="center" shrinkToFit="1"/>
    </xf>
    <xf numFmtId="0" fontId="38" fillId="0" borderId="11" xfId="2" applyFont="1" applyBorder="1" applyAlignment="1">
      <alignment horizontal="left" vertical="center" shrinkToFit="1"/>
    </xf>
    <xf numFmtId="0" fontId="38" fillId="0" borderId="1" xfId="2" applyFont="1" applyBorder="1" applyAlignment="1">
      <alignment horizontal="left" vertical="center" shrinkToFit="1"/>
    </xf>
    <xf numFmtId="0" fontId="38" fillId="0" borderId="13" xfId="2" applyFont="1" applyBorder="1" applyAlignment="1">
      <alignment horizontal="left" vertical="center" shrinkToFit="1"/>
    </xf>
    <xf numFmtId="0" fontId="38" fillId="0" borderId="6" xfId="2" applyFont="1" applyBorder="1" applyAlignment="1">
      <alignment horizontal="left" vertical="center" shrinkToFit="1"/>
    </xf>
    <xf numFmtId="0" fontId="38" fillId="0" borderId="7" xfId="2" applyFont="1" applyBorder="1" applyAlignment="1">
      <alignment horizontal="left" vertical="center" shrinkToFit="1"/>
    </xf>
    <xf numFmtId="0" fontId="38" fillId="0" borderId="5" xfId="2" applyFont="1" applyBorder="1" applyAlignment="1">
      <alignment horizontal="left" vertical="center" shrinkToFit="1"/>
    </xf>
    <xf numFmtId="0" fontId="38" fillId="0" borderId="14" xfId="2" applyFont="1" applyBorder="1" applyAlignment="1">
      <alignment horizontal="left" vertical="center" shrinkToFit="1"/>
    </xf>
    <xf numFmtId="0" fontId="13" fillId="2" borderId="14" xfId="2" applyFont="1" applyFill="1" applyBorder="1" applyAlignment="1">
      <alignment vertical="center" textRotation="255"/>
    </xf>
    <xf numFmtId="0" fontId="13" fillId="2" borderId="15" xfId="2" applyFont="1" applyFill="1" applyBorder="1" applyAlignment="1">
      <alignment vertical="center" textRotation="255"/>
    </xf>
    <xf numFmtId="0" fontId="47" fillId="0" borderId="6" xfId="2" applyFont="1" applyBorder="1" applyAlignment="1" applyProtection="1">
      <alignment horizontal="center"/>
      <protection locked="0"/>
    </xf>
    <xf numFmtId="0" fontId="47" fillId="0" borderId="7" xfId="2" applyFont="1" applyBorder="1" applyAlignment="1" applyProtection="1">
      <alignment horizontal="center"/>
      <protection locked="0"/>
    </xf>
    <xf numFmtId="0" fontId="47" fillId="0" borderId="0" xfId="2" applyFont="1" applyAlignment="1" applyProtection="1">
      <alignment horizontal="center"/>
      <protection locked="0"/>
    </xf>
    <xf numFmtId="0" fontId="47" fillId="0" borderId="4" xfId="2" applyFont="1" applyBorder="1" applyAlignment="1" applyProtection="1">
      <alignment horizontal="center"/>
      <protection locked="0"/>
    </xf>
    <xf numFmtId="0" fontId="47" fillId="0" borderId="12" xfId="2" applyFont="1" applyBorder="1" applyAlignment="1" applyProtection="1">
      <alignment horizontal="center"/>
      <protection locked="0"/>
    </xf>
    <xf numFmtId="0" fontId="47" fillId="0" borderId="9" xfId="2" applyFont="1" applyBorder="1" applyAlignment="1" applyProtection="1">
      <alignment horizontal="center"/>
      <protection locked="0"/>
    </xf>
    <xf numFmtId="0" fontId="47" fillId="0" borderId="10" xfId="2" applyFont="1" applyBorder="1" applyAlignment="1" applyProtection="1">
      <alignment horizontal="center"/>
      <protection locked="0"/>
    </xf>
    <xf numFmtId="0" fontId="47" fillId="0" borderId="11" xfId="2" applyFont="1" applyBorder="1" applyAlignment="1" applyProtection="1">
      <alignment horizontal="center"/>
      <protection locked="0"/>
    </xf>
    <xf numFmtId="0" fontId="39" fillId="2" borderId="2" xfId="2" applyFont="1" applyFill="1" applyBorder="1" applyAlignment="1" applyProtection="1">
      <alignment horizontal="center" vertical="center"/>
      <protection locked="0"/>
    </xf>
    <xf numFmtId="0" fontId="23" fillId="2" borderId="3" xfId="0" applyFont="1" applyFill="1" applyBorder="1" applyAlignment="1">
      <alignment horizontal="center" vertical="center"/>
    </xf>
    <xf numFmtId="0" fontId="23" fillId="2" borderId="8" xfId="0" applyFont="1" applyFill="1" applyBorder="1" applyAlignment="1">
      <alignment horizontal="center" vertical="center"/>
    </xf>
    <xf numFmtId="0" fontId="39" fillId="2" borderId="2" xfId="2" applyFont="1" applyFill="1" applyBorder="1" applyAlignment="1" applyProtection="1">
      <alignment horizontal="center" vertical="center" wrapText="1"/>
      <protection locked="0"/>
    </xf>
    <xf numFmtId="0" fontId="39" fillId="2" borderId="3" xfId="2" applyFont="1" applyFill="1" applyBorder="1" applyAlignment="1" applyProtection="1">
      <alignment horizontal="center" vertical="center" wrapText="1"/>
      <protection locked="0"/>
    </xf>
    <xf numFmtId="0" fontId="39" fillId="2" borderId="8" xfId="2" applyFont="1" applyFill="1" applyBorder="1" applyAlignment="1" applyProtection="1">
      <alignment horizontal="center" vertical="center" wrapText="1"/>
      <protection locked="0"/>
    </xf>
    <xf numFmtId="0" fontId="39" fillId="0" borderId="2" xfId="2" applyFont="1" applyBorder="1" applyAlignment="1" applyProtection="1">
      <alignment horizontal="center" vertical="center" wrapText="1"/>
      <protection locked="0"/>
    </xf>
    <xf numFmtId="0" fontId="39" fillId="0" borderId="3" xfId="2" applyFont="1" applyBorder="1" applyAlignment="1" applyProtection="1">
      <alignment horizontal="center" vertical="center" wrapText="1"/>
      <protection locked="0"/>
    </xf>
    <xf numFmtId="191" fontId="39" fillId="0" borderId="2" xfId="2" applyNumberFormat="1" applyFont="1" applyBorder="1" applyAlignment="1" applyProtection="1">
      <alignment horizontal="center" vertical="center" wrapText="1"/>
      <protection locked="0"/>
    </xf>
    <xf numFmtId="191" fontId="39" fillId="0" borderId="3" xfId="2" applyNumberFormat="1" applyFont="1" applyBorder="1" applyAlignment="1" applyProtection="1">
      <alignment horizontal="center" vertical="center" wrapText="1"/>
      <protection locked="0"/>
    </xf>
    <xf numFmtId="191" fontId="39" fillId="0" borderId="8" xfId="2" applyNumberFormat="1" applyFont="1" applyBorder="1" applyAlignment="1" applyProtection="1">
      <alignment horizontal="center" vertical="center" wrapText="1"/>
      <protection locked="0"/>
    </xf>
    <xf numFmtId="0" fontId="39" fillId="2" borderId="6" xfId="2" applyFont="1" applyFill="1" applyBorder="1" applyAlignment="1" applyProtection="1">
      <alignment horizontal="center" vertical="center" wrapText="1"/>
      <protection locked="0"/>
    </xf>
    <xf numFmtId="0" fontId="39" fillId="2" borderId="5" xfId="2" applyFont="1" applyFill="1" applyBorder="1" applyAlignment="1" applyProtection="1">
      <alignment horizontal="center" vertical="center" wrapText="1"/>
      <protection locked="0"/>
    </xf>
    <xf numFmtId="0" fontId="39" fillId="2" borderId="12" xfId="2" applyFont="1" applyFill="1" applyBorder="1" applyAlignment="1" applyProtection="1">
      <alignment horizontal="center" vertical="center" wrapText="1"/>
      <protection locked="0"/>
    </xf>
    <xf numFmtId="0" fontId="39" fillId="2" borderId="4" xfId="2" applyFont="1" applyFill="1" applyBorder="1" applyAlignment="1" applyProtection="1">
      <alignment horizontal="center" vertical="center" wrapText="1"/>
      <protection locked="0"/>
    </xf>
    <xf numFmtId="0" fontId="39" fillId="2" borderId="9" xfId="2" applyFont="1" applyFill="1" applyBorder="1" applyAlignment="1" applyProtection="1">
      <alignment horizontal="center" vertical="center" wrapText="1"/>
      <protection locked="0"/>
    </xf>
    <xf numFmtId="0" fontId="39" fillId="2" borderId="11" xfId="2" applyFont="1" applyFill="1" applyBorder="1" applyAlignment="1" applyProtection="1">
      <alignment horizontal="center" vertical="center" wrapText="1"/>
      <protection locked="0"/>
    </xf>
    <xf numFmtId="0" fontId="39" fillId="2" borderId="1" xfId="2" applyFont="1" applyFill="1" applyBorder="1" applyAlignment="1" applyProtection="1">
      <alignment horizontal="center" vertical="center" wrapText="1"/>
      <protection locked="0"/>
    </xf>
    <xf numFmtId="0" fontId="39" fillId="2" borderId="7" xfId="2" applyFont="1" applyFill="1" applyBorder="1" applyAlignment="1" applyProtection="1">
      <alignment horizontal="center" vertical="center" wrapText="1"/>
      <protection locked="0"/>
    </xf>
    <xf numFmtId="0" fontId="39" fillId="2" borderId="10" xfId="2" applyFont="1" applyFill="1" applyBorder="1" applyAlignment="1" applyProtection="1">
      <alignment horizontal="center" vertical="center" wrapText="1"/>
      <protection locked="0"/>
    </xf>
    <xf numFmtId="0" fontId="23"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39" fillId="2" borderId="0" xfId="2" applyFont="1" applyFill="1" applyAlignment="1" applyProtection="1">
      <alignment horizontal="center" vertical="center" wrapText="1"/>
      <protection locked="0"/>
    </xf>
    <xf numFmtId="0" fontId="23" fillId="0" borderId="0" xfId="0" applyFont="1" applyAlignment="1">
      <alignment horizontal="center" vertical="center" wrapText="1"/>
    </xf>
    <xf numFmtId="0" fontId="23" fillId="0" borderId="4"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39" fillId="0" borderId="2" xfId="2" applyFont="1" applyBorder="1" applyAlignment="1" applyProtection="1">
      <alignment horizontal="center" vertical="center" shrinkToFit="1"/>
      <protection locked="0"/>
    </xf>
    <xf numFmtId="0" fontId="39" fillId="0" borderId="3" xfId="2" applyFont="1" applyBorder="1" applyAlignment="1" applyProtection="1">
      <alignment horizontal="center" vertical="center" shrinkToFit="1"/>
      <protection locked="0"/>
    </xf>
    <xf numFmtId="0" fontId="39" fillId="0" borderId="8" xfId="2" applyFont="1" applyBorder="1" applyAlignment="1" applyProtection="1">
      <alignment horizontal="center" vertical="center" shrinkToFit="1"/>
      <protection locked="0"/>
    </xf>
    <xf numFmtId="192" fontId="16" fillId="0" borderId="0" xfId="2" applyNumberFormat="1" applyAlignment="1">
      <alignment vertical="center" shrinkToFit="1"/>
    </xf>
    <xf numFmtId="192" fontId="16" fillId="0" borderId="0" xfId="2" applyNumberFormat="1" applyAlignment="1">
      <alignment horizontal="center" vertical="center"/>
    </xf>
    <xf numFmtId="0" fontId="39" fillId="2" borderId="14" xfId="2" applyFont="1" applyFill="1" applyBorder="1" applyAlignment="1" applyProtection="1">
      <alignment horizontal="center" vertical="center" wrapText="1"/>
      <protection locked="0"/>
    </xf>
    <xf numFmtId="0" fontId="39" fillId="2" borderId="15" xfId="2" applyFont="1" applyFill="1" applyBorder="1" applyAlignment="1" applyProtection="1">
      <alignment horizontal="center" vertical="center" wrapText="1"/>
      <protection locked="0"/>
    </xf>
    <xf numFmtId="0" fontId="47" fillId="0" borderId="1" xfId="2" applyFont="1" applyBorder="1" applyAlignment="1" applyProtection="1">
      <alignment horizontal="center" vertical="center" wrapText="1"/>
      <protection locked="0"/>
    </xf>
    <xf numFmtId="0" fontId="39" fillId="0" borderId="1" xfId="2" applyFont="1" applyBorder="1" applyAlignment="1" applyProtection="1">
      <alignment horizontal="center" vertical="center" wrapText="1"/>
      <protection locked="0"/>
    </xf>
    <xf numFmtId="0" fontId="39" fillId="0" borderId="14" xfId="2" applyFont="1" applyBorder="1" applyAlignment="1" applyProtection="1">
      <alignment horizontal="left" vertical="center" shrinkToFit="1"/>
      <protection locked="0"/>
    </xf>
    <xf numFmtId="0" fontId="39" fillId="0" borderId="12" xfId="2" applyFont="1" applyBorder="1" applyAlignment="1" applyProtection="1">
      <alignment horizontal="left" vertical="center" shrinkToFit="1"/>
      <protection locked="0"/>
    </xf>
    <xf numFmtId="0" fontId="39" fillId="0" borderId="0" xfId="2" applyFont="1" applyAlignment="1" applyProtection="1">
      <alignment horizontal="left" vertical="center" shrinkToFit="1"/>
      <protection locked="0"/>
    </xf>
    <xf numFmtId="0" fontId="39" fillId="0" borderId="4" xfId="2" applyFont="1" applyBorder="1" applyAlignment="1" applyProtection="1">
      <alignment horizontal="left" vertical="center" shrinkToFit="1"/>
      <protection locked="0"/>
    </xf>
    <xf numFmtId="0" fontId="48" fillId="0" borderId="9" xfId="2" applyFont="1" applyBorder="1" applyAlignment="1" applyProtection="1">
      <alignment horizontal="left" vertical="center" shrinkToFit="1"/>
      <protection locked="0"/>
    </xf>
    <xf numFmtId="0" fontId="48" fillId="0" borderId="10" xfId="2" applyFont="1" applyBorder="1" applyAlignment="1" applyProtection="1">
      <alignment horizontal="left" vertical="center" shrinkToFit="1"/>
      <protection locked="0"/>
    </xf>
    <xf numFmtId="0" fontId="48" fillId="0" borderId="11" xfId="2" applyFont="1" applyBorder="1" applyAlignment="1" applyProtection="1">
      <alignment horizontal="left" vertical="center" shrinkToFit="1"/>
      <protection locked="0"/>
    </xf>
    <xf numFmtId="0" fontId="39" fillId="2" borderId="1" xfId="2" applyFont="1" applyFill="1" applyBorder="1" applyAlignment="1" applyProtection="1">
      <alignment horizontal="center" vertical="center" wrapText="1" shrinkToFit="1"/>
      <protection locked="0"/>
    </xf>
    <xf numFmtId="0" fontId="39" fillId="2" borderId="1" xfId="2" applyFont="1" applyFill="1" applyBorder="1" applyAlignment="1" applyProtection="1">
      <alignment horizontal="center" vertical="center" shrinkToFit="1"/>
      <protection locked="0"/>
    </xf>
    <xf numFmtId="0" fontId="39" fillId="0" borderId="7" xfId="2" applyFont="1" applyBorder="1" applyAlignment="1" applyProtection="1">
      <alignment horizontal="center" vertical="center" shrinkToFit="1"/>
      <protection locked="0"/>
    </xf>
    <xf numFmtId="0" fontId="39" fillId="0" borderId="0" xfId="2" applyFont="1" applyAlignment="1" applyProtection="1">
      <alignment horizontal="center" vertical="center" shrinkToFit="1"/>
      <protection locked="0"/>
    </xf>
    <xf numFmtId="0" fontId="39" fillId="0" borderId="4" xfId="2" applyFont="1" applyBorder="1" applyAlignment="1" applyProtection="1">
      <alignment horizontal="center" vertical="center" shrinkToFit="1"/>
      <protection locked="0"/>
    </xf>
    <xf numFmtId="0" fontId="39" fillId="0" borderId="10" xfId="2" applyFont="1" applyBorder="1" applyAlignment="1" applyProtection="1">
      <alignment horizontal="center" vertical="center" shrinkToFit="1"/>
      <protection locked="0"/>
    </xf>
    <xf numFmtId="0" fontId="39" fillId="0" borderId="11" xfId="2" applyFont="1" applyBorder="1" applyAlignment="1" applyProtection="1">
      <alignment horizontal="center" vertical="center" shrinkToFit="1"/>
      <protection locked="0"/>
    </xf>
    <xf numFmtId="0" fontId="41" fillId="2" borderId="6" xfId="0" applyFont="1" applyFill="1" applyBorder="1" applyAlignment="1">
      <alignment horizontal="center" vertical="center"/>
    </xf>
    <xf numFmtId="0" fontId="41" fillId="2" borderId="7" xfId="0" applyFont="1" applyFill="1" applyBorder="1" applyAlignment="1">
      <alignment horizontal="center" vertical="center"/>
    </xf>
    <xf numFmtId="0" fontId="41" fillId="2" borderId="5" xfId="0" applyFont="1" applyFill="1" applyBorder="1" applyAlignment="1">
      <alignment horizontal="center" vertical="center"/>
    </xf>
    <xf numFmtId="0" fontId="41" fillId="2" borderId="9" xfId="0" applyFont="1" applyFill="1" applyBorder="1" applyAlignment="1">
      <alignment horizontal="center" vertical="center"/>
    </xf>
    <xf numFmtId="0" fontId="41" fillId="2" borderId="10" xfId="0" applyFont="1" applyFill="1" applyBorder="1" applyAlignment="1">
      <alignment horizontal="center" vertical="center"/>
    </xf>
    <xf numFmtId="0" fontId="41" fillId="2" borderId="11" xfId="0" applyFont="1" applyFill="1" applyBorder="1" applyAlignment="1">
      <alignment horizontal="center" vertical="center"/>
    </xf>
    <xf numFmtId="177" fontId="41" fillId="0" borderId="6" xfId="0" applyNumberFormat="1" applyFont="1" applyBorder="1" applyAlignment="1">
      <alignment horizontal="center" vertical="center" shrinkToFit="1"/>
    </xf>
    <xf numFmtId="177" fontId="41" fillId="0" borderId="7" xfId="0" applyNumberFormat="1" applyFont="1" applyBorder="1" applyAlignment="1">
      <alignment horizontal="center" vertical="center" shrinkToFit="1"/>
    </xf>
    <xf numFmtId="177" fontId="41" fillId="0" borderId="5" xfId="0" applyNumberFormat="1" applyFont="1" applyBorder="1" applyAlignment="1">
      <alignment horizontal="center" vertical="center" shrinkToFit="1"/>
    </xf>
    <xf numFmtId="177" fontId="41" fillId="0" borderId="9" xfId="0" applyNumberFormat="1" applyFont="1" applyBorder="1" applyAlignment="1">
      <alignment horizontal="center" vertical="center" shrinkToFit="1"/>
    </xf>
    <xf numFmtId="177" fontId="41" fillId="0" borderId="10" xfId="0" applyNumberFormat="1" applyFont="1" applyBorder="1" applyAlignment="1">
      <alignment horizontal="center" vertical="center" shrinkToFit="1"/>
    </xf>
    <xf numFmtId="177" fontId="41" fillId="0" borderId="11" xfId="0" applyNumberFormat="1" applyFont="1" applyBorder="1" applyAlignment="1">
      <alignment horizontal="center" vertical="center" shrinkToFit="1"/>
    </xf>
    <xf numFmtId="0" fontId="41" fillId="2" borderId="9" xfId="0" applyFont="1" applyFill="1" applyBorder="1" applyAlignment="1">
      <alignment horizontal="center" vertical="center" shrinkToFit="1"/>
    </xf>
    <xf numFmtId="0" fontId="41" fillId="2" borderId="10" xfId="0" applyFont="1" applyFill="1" applyBorder="1" applyAlignment="1">
      <alignment horizontal="center" vertical="center" shrinkToFit="1"/>
    </xf>
    <xf numFmtId="0" fontId="41" fillId="2" borderId="11" xfId="0" applyFont="1" applyFill="1" applyBorder="1" applyAlignment="1">
      <alignment horizontal="center" vertical="center" shrinkToFit="1"/>
    </xf>
    <xf numFmtId="189" fontId="41" fillId="0" borderId="9" xfId="0" applyNumberFormat="1" applyFont="1" applyBorder="1" applyAlignment="1">
      <alignment horizontal="left" vertical="center" shrinkToFit="1"/>
    </xf>
    <xf numFmtId="189" fontId="41" fillId="0" borderId="10" xfId="0" applyNumberFormat="1" applyFont="1" applyBorder="1" applyAlignment="1">
      <alignment horizontal="left" vertical="center" shrinkToFit="1"/>
    </xf>
    <xf numFmtId="189" fontId="41" fillId="0" borderId="11" xfId="0" applyNumberFormat="1" applyFont="1" applyBorder="1" applyAlignment="1">
      <alignment horizontal="left" vertical="center" shrinkToFi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23" fillId="0" borderId="3" xfId="0" applyFont="1" applyBorder="1" applyAlignment="1">
      <alignment horizontal="center" vertical="center"/>
    </xf>
    <xf numFmtId="189" fontId="41" fillId="0" borderId="2" xfId="0" applyNumberFormat="1"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8" xfId="0" applyFont="1" applyBorder="1" applyAlignment="1">
      <alignment horizontal="center" vertical="center" shrinkToFit="1"/>
    </xf>
    <xf numFmtId="189" fontId="41" fillId="0" borderId="9" xfId="0" applyNumberFormat="1" applyFont="1" applyBorder="1" applyAlignment="1">
      <alignment horizontal="center" vertical="center" shrinkToFit="1"/>
    </xf>
    <xf numFmtId="0" fontId="23" fillId="0" borderId="10" xfId="0" applyFont="1" applyBorder="1" applyAlignment="1">
      <alignment vertical="center" shrinkToFit="1"/>
    </xf>
    <xf numFmtId="0" fontId="23" fillId="0" borderId="11" xfId="0" applyFont="1" applyBorder="1" applyAlignment="1">
      <alignment vertical="center" shrinkToFit="1"/>
    </xf>
    <xf numFmtId="0" fontId="41" fillId="2" borderId="6" xfId="0" applyFont="1" applyFill="1" applyBorder="1" applyAlignment="1">
      <alignment horizontal="center" vertical="center" shrinkToFit="1"/>
    </xf>
    <xf numFmtId="0" fontId="41" fillId="2" borderId="7" xfId="0" applyFont="1" applyFill="1" applyBorder="1" applyAlignment="1">
      <alignment horizontal="center" vertical="center" shrinkToFit="1"/>
    </xf>
    <xf numFmtId="0" fontId="41" fillId="2" borderId="5" xfId="0" applyFont="1" applyFill="1" applyBorder="1" applyAlignment="1">
      <alignment horizontal="center" vertical="center" shrinkToFit="1"/>
    </xf>
    <xf numFmtId="189" fontId="41" fillId="0" borderId="6" xfId="0" applyNumberFormat="1" applyFont="1" applyBorder="1" applyAlignment="1">
      <alignment horizontal="left" vertical="center" shrinkToFit="1"/>
    </xf>
    <xf numFmtId="189" fontId="41" fillId="0" borderId="7" xfId="0" applyNumberFormat="1" applyFont="1" applyBorder="1" applyAlignment="1">
      <alignment horizontal="left" vertical="center" shrinkToFit="1"/>
    </xf>
    <xf numFmtId="189" fontId="41" fillId="0" borderId="5" xfId="0" applyNumberFormat="1" applyFont="1" applyBorder="1" applyAlignment="1">
      <alignment horizontal="left" vertical="center" shrinkToFit="1"/>
    </xf>
    <xf numFmtId="0" fontId="13" fillId="2" borderId="6" xfId="0" applyFont="1" applyFill="1" applyBorder="1" applyAlignment="1">
      <alignment horizontal="center" vertical="center" shrinkToFit="1"/>
    </xf>
    <xf numFmtId="0" fontId="13" fillId="2" borderId="7" xfId="0" applyFont="1" applyFill="1" applyBorder="1" applyAlignment="1">
      <alignment horizontal="center" vertical="center" shrinkToFit="1"/>
    </xf>
    <xf numFmtId="0" fontId="13" fillId="2" borderId="5" xfId="0" applyFont="1" applyFill="1" applyBorder="1" applyAlignment="1">
      <alignment horizontal="center" vertical="center" shrinkToFit="1"/>
    </xf>
    <xf numFmtId="0" fontId="13" fillId="2" borderId="9" xfId="0" applyFont="1" applyFill="1" applyBorder="1" applyAlignment="1">
      <alignment horizontal="center" vertical="center" shrinkToFit="1"/>
    </xf>
    <xf numFmtId="0" fontId="13" fillId="2" borderId="10" xfId="0" applyFont="1" applyFill="1" applyBorder="1" applyAlignment="1">
      <alignment horizontal="center" vertical="center" shrinkToFit="1"/>
    </xf>
    <xf numFmtId="0" fontId="13" fillId="2" borderId="11" xfId="0" applyFont="1" applyFill="1" applyBorder="1" applyAlignment="1">
      <alignment horizontal="center" vertical="center" shrinkToFit="1"/>
    </xf>
    <xf numFmtId="189" fontId="41" fillId="0" borderId="6" xfId="0" applyNumberFormat="1" applyFont="1" applyBorder="1" applyAlignment="1">
      <alignment horizontal="center" vertical="center" shrinkToFit="1"/>
    </xf>
    <xf numFmtId="0" fontId="23" fillId="0" borderId="7" xfId="0" applyFont="1" applyBorder="1" applyAlignment="1">
      <alignment vertical="center" shrinkToFit="1"/>
    </xf>
    <xf numFmtId="0" fontId="23" fillId="0" borderId="5" xfId="0" applyFont="1" applyBorder="1" applyAlignment="1">
      <alignment vertical="center" shrinkToFit="1"/>
    </xf>
    <xf numFmtId="0" fontId="23" fillId="2" borderId="2" xfId="0" applyFont="1" applyFill="1" applyBorder="1" applyAlignment="1">
      <alignment vertical="center" wrapText="1"/>
    </xf>
    <xf numFmtId="0" fontId="23" fillId="2" borderId="3" xfId="0" applyFont="1" applyFill="1" applyBorder="1">
      <alignment vertical="center"/>
    </xf>
    <xf numFmtId="0" fontId="23" fillId="2" borderId="8" xfId="0" applyFont="1" applyFill="1" applyBorder="1">
      <alignment vertical="center"/>
    </xf>
    <xf numFmtId="0" fontId="23" fillId="2" borderId="2" xfId="0" applyFont="1" applyFill="1" applyBorder="1">
      <alignment vertical="center"/>
    </xf>
    <xf numFmtId="0" fontId="23" fillId="2" borderId="2" xfId="0" applyFont="1" applyFill="1" applyBorder="1" applyAlignment="1">
      <alignment horizontal="center" vertical="center"/>
    </xf>
    <xf numFmtId="0" fontId="23" fillId="0" borderId="2" xfId="0" applyFont="1" applyBorder="1">
      <alignment vertical="center"/>
    </xf>
    <xf numFmtId="0" fontId="23" fillId="0" borderId="1" xfId="0" applyFont="1" applyBorder="1">
      <alignment vertical="center"/>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8" xfId="0" applyFont="1" applyBorder="1" applyAlignment="1">
      <alignment horizontal="left" vertical="center" wrapText="1"/>
    </xf>
    <xf numFmtId="0" fontId="38" fillId="0" borderId="2" xfId="0" applyFont="1" applyBorder="1">
      <alignment vertical="center"/>
    </xf>
    <xf numFmtId="0" fontId="38" fillId="0" borderId="3" xfId="0" applyFont="1" applyBorder="1">
      <alignment vertical="center"/>
    </xf>
    <xf numFmtId="0" fontId="38" fillId="0" borderId="8" xfId="0" applyFont="1" applyBorder="1">
      <alignment vertical="center"/>
    </xf>
    <xf numFmtId="0" fontId="38" fillId="0" borderId="1" xfId="0" applyFont="1" applyBorder="1">
      <alignment vertical="center"/>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8" fillId="0" borderId="8" xfId="0" applyFont="1" applyBorder="1" applyAlignment="1">
      <alignment horizontal="center" vertical="center"/>
    </xf>
    <xf numFmtId="0" fontId="43" fillId="2" borderId="1" xfId="17" applyFont="1" applyFill="1" applyBorder="1" applyAlignment="1">
      <alignment horizontal="center" vertical="center" wrapText="1" shrinkToFit="1"/>
    </xf>
    <xf numFmtId="0" fontId="39" fillId="0" borderId="1" xfId="0" applyFont="1" applyBorder="1" applyAlignment="1">
      <alignment horizontal="center" vertical="center"/>
    </xf>
    <xf numFmtId="14" fontId="39" fillId="0" borderId="6" xfId="17" applyNumberFormat="1" applyFont="1" applyBorder="1" applyAlignment="1">
      <alignment horizontal="center" vertical="center" shrinkToFit="1"/>
    </xf>
    <xf numFmtId="0" fontId="39" fillId="0" borderId="7" xfId="17" applyFont="1" applyBorder="1" applyAlignment="1">
      <alignment horizontal="center" vertical="center" shrinkToFit="1"/>
    </xf>
    <xf numFmtId="0" fontId="39" fillId="0" borderId="5" xfId="17" applyFont="1" applyBorder="1" applyAlignment="1">
      <alignment horizontal="center" vertical="center" shrinkToFit="1"/>
    </xf>
    <xf numFmtId="0" fontId="39" fillId="0" borderId="9" xfId="17" applyFont="1" applyBorder="1" applyAlignment="1">
      <alignment horizontal="center" vertical="center" shrinkToFit="1"/>
    </xf>
    <xf numFmtId="0" fontId="39" fillId="0" borderId="10" xfId="17" applyFont="1" applyBorder="1" applyAlignment="1">
      <alignment horizontal="center" vertical="center" shrinkToFit="1"/>
    </xf>
    <xf numFmtId="0" fontId="39" fillId="0" borderId="11" xfId="17" applyFont="1" applyBorder="1" applyAlignment="1">
      <alignment horizontal="center" vertical="center" shrinkToFit="1"/>
    </xf>
    <xf numFmtId="0" fontId="13" fillId="2" borderId="13" xfId="17" applyFont="1" applyFill="1" applyBorder="1" applyAlignment="1">
      <alignment horizontal="center" vertical="center"/>
    </xf>
    <xf numFmtId="0" fontId="39" fillId="0" borderId="13" xfId="17" applyFont="1" applyBorder="1" applyAlignment="1">
      <alignment horizontal="left" vertical="center" shrinkToFit="1"/>
    </xf>
    <xf numFmtId="0" fontId="13" fillId="2" borderId="1" xfId="17" applyFont="1" applyFill="1" applyBorder="1" applyAlignment="1">
      <alignment horizontal="center" vertical="center"/>
    </xf>
    <xf numFmtId="0" fontId="39" fillId="0" borderId="1" xfId="17" applyFont="1" applyBorder="1" applyAlignment="1">
      <alignment horizontal="left" vertical="center" shrinkToFit="1"/>
    </xf>
    <xf numFmtId="0" fontId="13" fillId="2" borderId="14" xfId="17" applyFont="1" applyFill="1" applyBorder="1" applyAlignment="1">
      <alignment horizontal="center" vertical="center"/>
    </xf>
    <xf numFmtId="0" fontId="39" fillId="0" borderId="14" xfId="17" applyFont="1" applyBorder="1" applyAlignment="1">
      <alignment horizontal="left" vertical="center" shrinkToFit="1"/>
    </xf>
    <xf numFmtId="0" fontId="13" fillId="2" borderId="6" xfId="17" applyFont="1" applyFill="1" applyBorder="1" applyAlignment="1">
      <alignment horizontal="center" vertical="center" shrinkToFit="1"/>
    </xf>
    <xf numFmtId="0" fontId="13" fillId="2" borderId="5" xfId="17" applyFont="1" applyFill="1" applyBorder="1" applyAlignment="1">
      <alignment horizontal="center" vertical="center" shrinkToFit="1"/>
    </xf>
    <xf numFmtId="0" fontId="13" fillId="2" borderId="9" xfId="17" applyFont="1" applyFill="1" applyBorder="1" applyAlignment="1">
      <alignment horizontal="center" vertical="center" shrinkToFit="1"/>
    </xf>
    <xf numFmtId="0" fontId="13" fillId="2" borderId="11" xfId="17" applyFont="1" applyFill="1" applyBorder="1" applyAlignment="1">
      <alignment horizontal="center" vertical="center" shrinkToFit="1"/>
    </xf>
    <xf numFmtId="0" fontId="32" fillId="0" borderId="6" xfId="17" applyFont="1" applyBorder="1" applyAlignment="1">
      <alignment horizontal="center" vertical="center" wrapText="1"/>
    </xf>
    <xf numFmtId="0" fontId="32" fillId="0" borderId="7" xfId="17" applyFont="1" applyBorder="1" applyAlignment="1">
      <alignment horizontal="center" vertical="center" wrapText="1"/>
    </xf>
    <xf numFmtId="0" fontId="32" fillId="0" borderId="9" xfId="17" applyFont="1" applyBorder="1" applyAlignment="1">
      <alignment horizontal="center" vertical="center" wrapText="1"/>
    </xf>
    <xf numFmtId="0" fontId="32" fillId="0" borderId="10" xfId="17" applyFont="1" applyBorder="1" applyAlignment="1">
      <alignment horizontal="center" vertical="center" wrapText="1"/>
    </xf>
    <xf numFmtId="0" fontId="39" fillId="2" borderId="26" xfId="17" applyFont="1" applyFill="1" applyBorder="1" applyAlignment="1">
      <alignment horizontal="center" vertical="center" wrapText="1"/>
    </xf>
    <xf numFmtId="0" fontId="39" fillId="2" borderId="29" xfId="17" applyFont="1" applyFill="1" applyBorder="1" applyAlignment="1">
      <alignment horizontal="center" vertical="center" wrapText="1"/>
    </xf>
    <xf numFmtId="0" fontId="32" fillId="2" borderId="14" xfId="17" applyFont="1" applyFill="1" applyBorder="1" applyAlignment="1">
      <alignment horizontal="center" vertical="center" wrapText="1"/>
    </xf>
    <xf numFmtId="0" fontId="32" fillId="2" borderId="15" xfId="17" applyFont="1" applyFill="1" applyBorder="1" applyAlignment="1">
      <alignment horizontal="center" vertical="center" wrapText="1"/>
    </xf>
    <xf numFmtId="0" fontId="32" fillId="2" borderId="13" xfId="17" applyFont="1" applyFill="1" applyBorder="1" applyAlignment="1">
      <alignment horizontal="center" vertical="center" wrapText="1"/>
    </xf>
    <xf numFmtId="0" fontId="32" fillId="2" borderId="21" xfId="17" applyFont="1" applyFill="1" applyBorder="1" applyAlignment="1">
      <alignment horizontal="center" vertical="center" wrapText="1"/>
    </xf>
    <xf numFmtId="0" fontId="32" fillId="2" borderId="30" xfId="17" applyFont="1" applyFill="1" applyBorder="1" applyAlignment="1">
      <alignment horizontal="center" vertical="center" wrapText="1"/>
    </xf>
    <xf numFmtId="0" fontId="39" fillId="2" borderId="27" xfId="17" applyFont="1" applyFill="1" applyBorder="1" applyAlignment="1">
      <alignment horizontal="center" vertical="center"/>
    </xf>
    <xf numFmtId="0" fontId="39" fillId="2" borderId="3" xfId="17" applyFont="1" applyFill="1" applyBorder="1" applyAlignment="1">
      <alignment horizontal="center" vertical="center"/>
    </xf>
    <xf numFmtId="0" fontId="39" fillId="2" borderId="8" xfId="17" applyFont="1" applyFill="1" applyBorder="1" applyAlignment="1">
      <alignment horizontal="center" vertical="center"/>
    </xf>
    <xf numFmtId="0" fontId="13" fillId="0" borderId="6" xfId="17" applyFont="1" applyBorder="1" applyAlignment="1">
      <alignment horizontal="center" vertical="center"/>
    </xf>
    <xf numFmtId="0" fontId="13" fillId="0" borderId="7" xfId="17" applyFont="1" applyBorder="1" applyAlignment="1">
      <alignment horizontal="center" vertical="center"/>
    </xf>
    <xf numFmtId="0" fontId="13" fillId="0" borderId="24" xfId="17" applyFont="1" applyBorder="1" applyAlignment="1">
      <alignment horizontal="center" vertical="center"/>
    </xf>
    <xf numFmtId="0" fontId="13" fillId="0" borderId="20" xfId="17" applyFont="1" applyBorder="1" applyAlignment="1">
      <alignment horizontal="center" vertical="center"/>
    </xf>
    <xf numFmtId="0" fontId="13" fillId="0" borderId="25" xfId="17" applyFont="1" applyBorder="1" applyAlignment="1">
      <alignment horizontal="center" vertical="center"/>
    </xf>
    <xf numFmtId="0" fontId="39" fillId="2" borderId="18" xfId="17" applyFont="1" applyFill="1" applyBorder="1" applyAlignment="1">
      <alignment horizontal="center" vertical="center" wrapText="1"/>
    </xf>
    <xf numFmtId="0" fontId="39" fillId="2" borderId="17" xfId="17" applyFont="1" applyFill="1" applyBorder="1" applyAlignment="1">
      <alignment horizontal="center" vertical="center" wrapText="1"/>
    </xf>
    <xf numFmtId="0" fontId="39" fillId="2" borderId="16" xfId="17" applyFont="1" applyFill="1" applyBorder="1" applyAlignment="1">
      <alignment horizontal="center" vertical="center" wrapText="1"/>
    </xf>
    <xf numFmtId="0" fontId="39" fillId="2" borderId="18" xfId="17" applyFont="1" applyFill="1" applyBorder="1" applyAlignment="1">
      <alignment horizontal="center" vertical="center"/>
    </xf>
    <xf numFmtId="0" fontId="39" fillId="2" borderId="17" xfId="17" applyFont="1" applyFill="1" applyBorder="1" applyAlignment="1">
      <alignment horizontal="center" vertical="center"/>
    </xf>
    <xf numFmtId="0" fontId="39" fillId="2" borderId="16" xfId="17" applyFont="1" applyFill="1" applyBorder="1" applyAlignment="1">
      <alignment horizontal="center" vertical="center"/>
    </xf>
    <xf numFmtId="0" fontId="39" fillId="2" borderId="2" xfId="17" applyFont="1" applyFill="1" applyBorder="1" applyAlignment="1">
      <alignment horizontal="center" vertical="center"/>
    </xf>
    <xf numFmtId="0" fontId="39" fillId="2" borderId="28" xfId="17" applyFont="1" applyFill="1" applyBorder="1" applyAlignment="1">
      <alignment horizontal="center" vertical="center"/>
    </xf>
    <xf numFmtId="0" fontId="13" fillId="0" borderId="44" xfId="17" applyFont="1" applyBorder="1" applyAlignment="1">
      <alignment horizontal="center" vertical="center" shrinkToFit="1"/>
    </xf>
    <xf numFmtId="0" fontId="13" fillId="0" borderId="45" xfId="17" applyFont="1" applyBorder="1" applyAlignment="1">
      <alignment horizontal="center" vertical="center" shrinkToFit="1"/>
    </xf>
    <xf numFmtId="0" fontId="13" fillId="0" borderId="46" xfId="17" applyFont="1" applyBorder="1" applyAlignment="1">
      <alignment horizontal="center" vertical="center" shrinkToFit="1"/>
    </xf>
    <xf numFmtId="0" fontId="13" fillId="0" borderId="22" xfId="17" applyFont="1" applyBorder="1" applyAlignment="1">
      <alignment horizontal="center" vertical="center" shrinkToFit="1"/>
    </xf>
    <xf numFmtId="0" fontId="13" fillId="0" borderId="20" xfId="17" applyFont="1" applyBorder="1" applyAlignment="1">
      <alignment horizontal="center" vertical="center" shrinkToFit="1"/>
    </xf>
    <xf numFmtId="0" fontId="13" fillId="0" borderId="19" xfId="17" applyFont="1" applyBorder="1" applyAlignment="1">
      <alignment horizontal="center" vertical="center" shrinkToFit="1"/>
    </xf>
    <xf numFmtId="0" fontId="13" fillId="0" borderId="47" xfId="17" applyFont="1" applyBorder="1" applyAlignment="1">
      <alignment horizontal="center" vertical="center" shrinkToFit="1"/>
    </xf>
    <xf numFmtId="0" fontId="13" fillId="0" borderId="59" xfId="17" applyFont="1" applyBorder="1" applyAlignment="1">
      <alignment horizontal="center" vertical="center" shrinkToFit="1"/>
    </xf>
    <xf numFmtId="0" fontId="13" fillId="0" borderId="48" xfId="17" applyFont="1" applyBorder="1" applyAlignment="1">
      <alignment horizontal="center" vertical="center" shrinkToFit="1"/>
    </xf>
    <xf numFmtId="0" fontId="13" fillId="0" borderId="60" xfId="17" applyFont="1" applyBorder="1" applyAlignment="1">
      <alignment horizontal="center" vertical="center" shrinkToFit="1"/>
    </xf>
    <xf numFmtId="0" fontId="13" fillId="0" borderId="50" xfId="17" applyFont="1" applyBorder="1" applyAlignment="1">
      <alignment horizontal="center" vertical="center" shrinkToFit="1"/>
    </xf>
    <xf numFmtId="0" fontId="13" fillId="0" borderId="63" xfId="17" applyFont="1" applyBorder="1" applyAlignment="1">
      <alignment horizontal="center" vertical="center" shrinkToFit="1"/>
    </xf>
    <xf numFmtId="0" fontId="13" fillId="0" borderId="61" xfId="17" applyFont="1" applyBorder="1" applyAlignment="1">
      <alignment horizontal="center" vertical="center" shrinkToFit="1"/>
    </xf>
    <xf numFmtId="0" fontId="13" fillId="0" borderId="62" xfId="17" applyFont="1" applyBorder="1" applyAlignment="1">
      <alignment horizontal="center" vertical="center" shrinkToFit="1"/>
    </xf>
    <xf numFmtId="0" fontId="13" fillId="0" borderId="64" xfId="17" applyFont="1" applyBorder="1" applyAlignment="1">
      <alignment horizontal="center" vertical="center" shrinkToFit="1"/>
    </xf>
    <xf numFmtId="195" fontId="13" fillId="2" borderId="22" xfId="17" applyNumberFormat="1" applyFont="1" applyFill="1" applyBorder="1" applyAlignment="1">
      <alignment horizontal="center" vertical="center" shrinkToFit="1"/>
    </xf>
    <xf numFmtId="195" fontId="13" fillId="2" borderId="20" xfId="17" applyNumberFormat="1" applyFont="1" applyFill="1" applyBorder="1" applyAlignment="1">
      <alignment horizontal="center" vertical="center" shrinkToFit="1"/>
    </xf>
    <xf numFmtId="195" fontId="13" fillId="2" borderId="19" xfId="17" applyNumberFormat="1" applyFont="1" applyFill="1" applyBorder="1" applyAlignment="1">
      <alignment horizontal="center" vertical="center" shrinkToFit="1"/>
    </xf>
    <xf numFmtId="0" fontId="13" fillId="0" borderId="0" xfId="2" applyFont="1" applyAlignment="1">
      <alignment vertical="center"/>
    </xf>
    <xf numFmtId="0" fontId="23" fillId="0" borderId="0" xfId="11" applyFont="1">
      <alignment vertical="center"/>
    </xf>
    <xf numFmtId="0" fontId="13" fillId="2" borderId="2" xfId="2" applyFont="1" applyFill="1" applyBorder="1" applyAlignment="1">
      <alignment horizontal="center" vertical="center" shrinkToFit="1"/>
    </xf>
    <xf numFmtId="0" fontId="13" fillId="2" borderId="3" xfId="2" applyFont="1" applyFill="1" applyBorder="1" applyAlignment="1">
      <alignment horizontal="center" vertical="center" shrinkToFit="1"/>
    </xf>
    <xf numFmtId="0" fontId="13" fillId="2" borderId="8" xfId="2" applyFont="1" applyFill="1" applyBorder="1" applyAlignment="1">
      <alignment horizontal="center" vertical="center" shrinkToFit="1"/>
    </xf>
    <xf numFmtId="0" fontId="13" fillId="2" borderId="3"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4" fillId="2" borderId="8" xfId="2" applyFont="1" applyFill="1" applyBorder="1" applyAlignment="1">
      <alignment horizontal="center" vertical="center"/>
    </xf>
    <xf numFmtId="0" fontId="37" fillId="0" borderId="6" xfId="2" applyFont="1" applyBorder="1" applyAlignment="1">
      <alignment horizontal="left" vertical="top" wrapText="1"/>
    </xf>
    <xf numFmtId="0" fontId="37" fillId="0" borderId="7" xfId="2" applyFont="1" applyBorder="1" applyAlignment="1">
      <alignment horizontal="left" vertical="top"/>
    </xf>
    <xf numFmtId="0" fontId="37" fillId="0" borderId="5" xfId="2" applyFont="1" applyBorder="1" applyAlignment="1">
      <alignment horizontal="left" vertical="top"/>
    </xf>
    <xf numFmtId="0" fontId="37" fillId="0" borderId="12" xfId="2" applyFont="1" applyBorder="1" applyAlignment="1">
      <alignment horizontal="left" vertical="top"/>
    </xf>
    <xf numFmtId="0" fontId="37" fillId="0" borderId="0" xfId="2" applyFont="1" applyAlignment="1">
      <alignment horizontal="left" vertical="top"/>
    </xf>
    <xf numFmtId="0" fontId="37" fillId="0" borderId="4" xfId="2" applyFont="1" applyBorder="1" applyAlignment="1">
      <alignment horizontal="left" vertical="top"/>
    </xf>
    <xf numFmtId="0" fontId="37" fillId="0" borderId="9" xfId="2" applyFont="1" applyBorder="1" applyAlignment="1">
      <alignment horizontal="left" vertical="top"/>
    </xf>
    <xf numFmtId="0" fontId="37" fillId="0" borderId="10" xfId="2" applyFont="1" applyBorder="1" applyAlignment="1">
      <alignment horizontal="left" vertical="top"/>
    </xf>
    <xf numFmtId="0" fontId="37" fillId="0" borderId="11" xfId="2" applyFont="1" applyBorder="1" applyAlignment="1">
      <alignment horizontal="left" vertical="top"/>
    </xf>
  </cellXfs>
  <cellStyles count="21">
    <cellStyle name="桁区切り 2" xfId="3" xr:uid="{00000000-0005-0000-0000-000000000000}"/>
    <cellStyle name="桁区切り 3" xfId="6" xr:uid="{00000000-0005-0000-0000-000001000000}"/>
    <cellStyle name="桁区切り 3 2" xfId="9" xr:uid="{00000000-0005-0000-0000-000002000000}"/>
    <cellStyle name="桁区切り 3 2 2" xfId="16" xr:uid="{45EE18C4-8041-4AE6-8BDE-D1B5BA292521}"/>
    <cellStyle name="桁区切り 3 3" xfId="14" xr:uid="{D776E53D-A80E-4562-8A1B-9EBA7B33FDDA}"/>
    <cellStyle name="桁区切り 3 4" xfId="18" xr:uid="{4DD05B13-8080-40DC-9B33-4AEACE1F8186}"/>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2 2" xfId="15" xr:uid="{CD17405E-C2DC-469E-8551-E987C383CA8E}"/>
    <cellStyle name="標準 4 3" xfId="13" xr:uid="{2B55D6D7-1E80-4ED6-A7E5-B4795A7679E4}"/>
    <cellStyle name="標準 4 4" xfId="17" xr:uid="{5587EF74-C759-4844-B1F6-1A2B13672E7A}"/>
    <cellStyle name="標準 5" xfId="12" xr:uid="{0C857A3D-D0BC-439B-B9B4-DE21225DBC97}"/>
    <cellStyle name="標準 5 2" xfId="19" xr:uid="{981F3D5C-AE82-492F-9FC1-D4D4B0D2D83D}"/>
    <cellStyle name="標準 6" xfId="20" xr:uid="{05B694EF-38E1-43A2-BCD5-D089798E0A59}"/>
    <cellStyle name="標準_021220点検表修正案" xfId="7" xr:uid="{00000000-0005-0000-0000-000009000000}"/>
  </cellStyles>
  <dxfs count="45">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26" Type="http://schemas.openxmlformats.org/officeDocument/2006/relationships/worksheet" Target="worksheets/sheet26.xml" />
  <Relationship Id="rId21" Type="http://schemas.openxmlformats.org/officeDocument/2006/relationships/worksheet" Target="worksheets/sheet21.xml" />
  <Relationship Id="rId34" Type="http://schemas.openxmlformats.org/officeDocument/2006/relationships/worksheet" Target="worksheets/sheet34.xml" />
  <Relationship Id="rId42" Type="http://schemas.openxmlformats.org/officeDocument/2006/relationships/worksheet" Target="worksheets/sheet42.xml" />
  <Relationship Id="rId47" Type="http://schemas.openxmlformats.org/officeDocument/2006/relationships/worksheet" Target="worksheets/sheet47.xml" />
  <Relationship Id="rId50" Type="http://schemas.openxmlformats.org/officeDocument/2006/relationships/worksheet" Target="worksheets/sheet50.xml" />
  <Relationship Id="rId55" Type="http://schemas.openxmlformats.org/officeDocument/2006/relationships/worksheet" Target="worksheets/sheet55.xml" />
  <Relationship Id="rId63" Type="http://schemas.openxmlformats.org/officeDocument/2006/relationships/worksheet" Target="worksheets/sheet63.xml" />
  <Relationship Id="rId7" Type="http://schemas.openxmlformats.org/officeDocument/2006/relationships/worksheet" Target="worksheets/sheet7.xml" />
  <Relationship Id="rId2" Type="http://schemas.openxmlformats.org/officeDocument/2006/relationships/worksheet" Target="worksheets/sheet2.xml" />
  <Relationship Id="rId16" Type="http://schemas.openxmlformats.org/officeDocument/2006/relationships/worksheet" Target="worksheets/sheet16.xml" />
  <Relationship Id="rId29" Type="http://schemas.openxmlformats.org/officeDocument/2006/relationships/worksheet" Target="worksheets/sheet29.xml" />
  <Relationship Id="rId11" Type="http://schemas.openxmlformats.org/officeDocument/2006/relationships/worksheet" Target="worksheets/sheet11.xml" />
  <Relationship Id="rId24" Type="http://schemas.openxmlformats.org/officeDocument/2006/relationships/worksheet" Target="worksheets/sheet24.xml" />
  <Relationship Id="rId32" Type="http://schemas.openxmlformats.org/officeDocument/2006/relationships/worksheet" Target="worksheets/sheet32.xml" />
  <Relationship Id="rId37" Type="http://schemas.openxmlformats.org/officeDocument/2006/relationships/worksheet" Target="worksheets/sheet37.xml" />
  <Relationship Id="rId40" Type="http://schemas.openxmlformats.org/officeDocument/2006/relationships/worksheet" Target="worksheets/sheet40.xml" />
  <Relationship Id="rId45" Type="http://schemas.openxmlformats.org/officeDocument/2006/relationships/worksheet" Target="worksheets/sheet45.xml" />
  <Relationship Id="rId53" Type="http://schemas.openxmlformats.org/officeDocument/2006/relationships/worksheet" Target="worksheets/sheet53.xml" />
  <Relationship Id="rId58" Type="http://schemas.openxmlformats.org/officeDocument/2006/relationships/worksheet" Target="worksheets/sheet58.xml" />
  <Relationship Id="rId66" Type="http://schemas.openxmlformats.org/officeDocument/2006/relationships/sharedStrings" Target="sharedStrings.xml" />
  <Relationship Id="rId5" Type="http://schemas.openxmlformats.org/officeDocument/2006/relationships/worksheet" Target="worksheets/sheet5.xml" />
  <Relationship Id="rId61" Type="http://schemas.openxmlformats.org/officeDocument/2006/relationships/worksheet" Target="worksheets/sheet61.xml" />
  <Relationship Id="rId19" Type="http://schemas.openxmlformats.org/officeDocument/2006/relationships/worksheet" Target="worksheets/sheet19.xml" />
  <Relationship Id="rId14" Type="http://schemas.openxmlformats.org/officeDocument/2006/relationships/worksheet" Target="worksheets/sheet14.xml" />
  <Relationship Id="rId22" Type="http://schemas.openxmlformats.org/officeDocument/2006/relationships/worksheet" Target="worksheets/sheet22.xml" />
  <Relationship Id="rId27" Type="http://schemas.openxmlformats.org/officeDocument/2006/relationships/worksheet" Target="worksheets/sheet27.xml" />
  <Relationship Id="rId30" Type="http://schemas.openxmlformats.org/officeDocument/2006/relationships/worksheet" Target="worksheets/sheet30.xml" />
  <Relationship Id="rId35" Type="http://schemas.openxmlformats.org/officeDocument/2006/relationships/worksheet" Target="worksheets/sheet35.xml" />
  <Relationship Id="rId43" Type="http://schemas.openxmlformats.org/officeDocument/2006/relationships/worksheet" Target="worksheets/sheet43.xml" />
  <Relationship Id="rId48" Type="http://schemas.openxmlformats.org/officeDocument/2006/relationships/worksheet" Target="worksheets/sheet48.xml" />
  <Relationship Id="rId56" Type="http://schemas.openxmlformats.org/officeDocument/2006/relationships/worksheet" Target="worksheets/sheet56.xml" />
  <Relationship Id="rId64" Type="http://schemas.openxmlformats.org/officeDocument/2006/relationships/theme" Target="theme/theme1.xml" />
  <Relationship Id="rId8" Type="http://schemas.openxmlformats.org/officeDocument/2006/relationships/worksheet" Target="worksheets/sheet8.xml" />
  <Relationship Id="rId51" Type="http://schemas.openxmlformats.org/officeDocument/2006/relationships/worksheet" Target="worksheets/sheet51.xml" />
  <Relationship Id="rId3" Type="http://schemas.openxmlformats.org/officeDocument/2006/relationships/worksheet" Target="worksheets/sheet3.xml" />
  <Relationship Id="rId12" Type="http://schemas.openxmlformats.org/officeDocument/2006/relationships/worksheet" Target="worksheets/sheet12.xml" />
  <Relationship Id="rId17" Type="http://schemas.openxmlformats.org/officeDocument/2006/relationships/worksheet" Target="worksheets/sheet17.xml" />
  <Relationship Id="rId25" Type="http://schemas.openxmlformats.org/officeDocument/2006/relationships/worksheet" Target="worksheets/sheet25.xml" />
  <Relationship Id="rId33" Type="http://schemas.openxmlformats.org/officeDocument/2006/relationships/worksheet" Target="worksheets/sheet33.xml" />
  <Relationship Id="rId38" Type="http://schemas.openxmlformats.org/officeDocument/2006/relationships/worksheet" Target="worksheets/sheet38.xml" />
  <Relationship Id="rId46" Type="http://schemas.openxmlformats.org/officeDocument/2006/relationships/worksheet" Target="worksheets/sheet46.xml" />
  <Relationship Id="rId59" Type="http://schemas.openxmlformats.org/officeDocument/2006/relationships/worksheet" Target="worksheets/sheet59.xml" />
  <Relationship Id="rId67" Type="http://schemas.openxmlformats.org/officeDocument/2006/relationships/calcChain" Target="calcChain.xml" />
  <Relationship Id="rId20" Type="http://schemas.openxmlformats.org/officeDocument/2006/relationships/worksheet" Target="worksheets/sheet20.xml" />
  <Relationship Id="rId41" Type="http://schemas.openxmlformats.org/officeDocument/2006/relationships/worksheet" Target="worksheets/sheet41.xml" />
  <Relationship Id="rId54" Type="http://schemas.openxmlformats.org/officeDocument/2006/relationships/worksheet" Target="worksheets/sheet54.xml" />
  <Relationship Id="rId62" Type="http://schemas.openxmlformats.org/officeDocument/2006/relationships/worksheet" Target="worksheets/sheet62.xml" />
  <Relationship Id="rId1" Type="http://schemas.openxmlformats.org/officeDocument/2006/relationships/worksheet" Target="worksheets/sheet1.xml" />
  <Relationship Id="rId6" Type="http://schemas.openxmlformats.org/officeDocument/2006/relationships/worksheet" Target="worksheets/sheet6.xml" />
  <Relationship Id="rId15" Type="http://schemas.openxmlformats.org/officeDocument/2006/relationships/worksheet" Target="worksheets/sheet15.xml" />
  <Relationship Id="rId23" Type="http://schemas.openxmlformats.org/officeDocument/2006/relationships/worksheet" Target="worksheets/sheet23.xml" />
  <Relationship Id="rId28" Type="http://schemas.openxmlformats.org/officeDocument/2006/relationships/worksheet" Target="worksheets/sheet28.xml" />
  <Relationship Id="rId36" Type="http://schemas.openxmlformats.org/officeDocument/2006/relationships/worksheet" Target="worksheets/sheet36.xml" />
  <Relationship Id="rId49" Type="http://schemas.openxmlformats.org/officeDocument/2006/relationships/worksheet" Target="worksheets/sheet49.xml" />
  <Relationship Id="rId57" Type="http://schemas.openxmlformats.org/officeDocument/2006/relationships/worksheet" Target="worksheets/sheet57.xml" />
  <Relationship Id="rId10" Type="http://schemas.openxmlformats.org/officeDocument/2006/relationships/worksheet" Target="worksheets/sheet10.xml" />
  <Relationship Id="rId31" Type="http://schemas.openxmlformats.org/officeDocument/2006/relationships/worksheet" Target="worksheets/sheet31.xml" />
  <Relationship Id="rId44" Type="http://schemas.openxmlformats.org/officeDocument/2006/relationships/worksheet" Target="worksheets/sheet44.xml" />
  <Relationship Id="rId52" Type="http://schemas.openxmlformats.org/officeDocument/2006/relationships/worksheet" Target="worksheets/sheet52.xml" />
  <Relationship Id="rId60" Type="http://schemas.openxmlformats.org/officeDocument/2006/relationships/worksheet" Target="worksheets/sheet60.xml" />
  <Relationship Id="rId65"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3" Type="http://schemas.openxmlformats.org/officeDocument/2006/relationships/worksheet" Target="worksheets/sheet13.xml" />
  <Relationship Id="rId18" Type="http://schemas.openxmlformats.org/officeDocument/2006/relationships/worksheet" Target="worksheets/sheet18.xml" />
  <Relationship Id="rId39" Type="http://schemas.openxmlformats.org/officeDocument/2006/relationships/worksheet" Target="worksheets/sheet39.xml" />
</Relationships>
</file>

<file path=xl/drawings/_rels/drawing1.xml.rels>&#65279;<?xml version="1.0" encoding="utf-8" standalone="yes"?>
<Relationships xmlns="http://schemas.openxmlformats.org/package/2006/relationships">
  <Relationship Id="rId3" Type="http://schemas.openxmlformats.org/officeDocument/2006/relationships/image" Target="../media/image3.png" />
  <Relationship Id="rId2" Type="http://schemas.openxmlformats.org/officeDocument/2006/relationships/image" Target="../media/image2.png" />
  <Relationship Id="rId1" Type="http://schemas.openxmlformats.org/officeDocument/2006/relationships/image" Target="../media/image1.png" />
</Relationships>
</file>

<file path=xl/drawings/_rels/drawing2.xml.rels>&#65279;<?xml version="1.0" encoding="utf-8" standalone="yes"?>
<Relationships xmlns="http://schemas.openxmlformats.org/package/2006/relationships">
  <Relationship Id="rId2" Type="http://schemas.openxmlformats.org/officeDocument/2006/relationships/image" Target="../media/image5.jpg" />
  <Relationship Id="rId1" Type="http://schemas.openxmlformats.org/officeDocument/2006/relationships/image" Target="../media/image4.png" />
</Relationships>
</file>

<file path=xl/drawings/_rels/drawing3.xml.rels>&#65279;<?xml version="1.0" encoding="utf-8" standalone="yes"?>
<Relationships xmlns="http://schemas.openxmlformats.org/package/2006/relationships">
  <Relationship Id="rId2" Type="http://schemas.openxmlformats.org/officeDocument/2006/relationships/image" Target="../media/image6.jpg" />
  <Relationship Id="rId1" Type="http://schemas.openxmlformats.org/officeDocument/2006/relationships/image" Target="../media/image4.png" />
</Relationships>
</file>

<file path=xl/drawings/_rels/drawing4.xml.rels>&#65279;<?xml version="1.0" encoding="utf-8" standalone="yes"?>
<Relationships xmlns="http://schemas.openxmlformats.org/package/2006/relationships">
  <Relationship Id="rId3" Type="http://schemas.openxmlformats.org/officeDocument/2006/relationships/image" Target="../media/image9.jpg" />
  <Relationship Id="rId2" Type="http://schemas.openxmlformats.org/officeDocument/2006/relationships/image" Target="../media/image8.jpg" />
  <Relationship Id="rId1" Type="http://schemas.openxmlformats.org/officeDocument/2006/relationships/image" Target="../media/image7.jpg" />
  <Relationship Id="rId4" Type="http://schemas.openxmlformats.org/officeDocument/2006/relationships/image" Target="../media/image10.jpg" />
</Relationships>
</file>

<file path=xl/drawings/_rels/drawing5.xml.rels>&#65279;<?xml version="1.0" encoding="utf-8" standalone="yes"?>
<Relationships xmlns="http://schemas.openxmlformats.org/package/2006/relationships">
  <Relationship Id="rId3" Type="http://schemas.openxmlformats.org/officeDocument/2006/relationships/image" Target="../media/image13.jpg" />
  <Relationship Id="rId2" Type="http://schemas.openxmlformats.org/officeDocument/2006/relationships/image" Target="../media/image12.jpg" />
  <Relationship Id="rId1" Type="http://schemas.openxmlformats.org/officeDocument/2006/relationships/image" Target="../media/image11.jpg" />
</Relationships>
</file>

<file path=xl/drawings/_rels/drawing6.xml.rels>&#65279;<?xml version="1.0" encoding="utf-8" standalone="yes"?>
<Relationships xmlns="http://schemas.openxmlformats.org/package/2006/relationships">
  <Relationship Id="rId3" Type="http://schemas.openxmlformats.org/officeDocument/2006/relationships/image" Target="../media/image16.jpeg" />
  <Relationship Id="rId2" Type="http://schemas.openxmlformats.org/officeDocument/2006/relationships/image" Target="../media/image15.jpeg" />
  <Relationship Id="rId1" Type="http://schemas.openxmlformats.org/officeDocument/2006/relationships/image" Target="../media/image14.jpeg" />
  <Relationship Id="rId4" Type="http://schemas.openxmlformats.org/officeDocument/2006/relationships/image" Target="../media/image17.jpeg" />
</Relationships>
</file>

<file path=xl/drawings/_rels/drawing7.xml.rels>&#65279;<?xml version="1.0" encoding="utf-8" standalone="yes"?>
<Relationships xmlns="http://schemas.openxmlformats.org/package/2006/relationships">
  <Relationship Id="rId3" Type="http://schemas.openxmlformats.org/officeDocument/2006/relationships/image" Target="../media/image20.jpg" />
  <Relationship Id="rId2" Type="http://schemas.openxmlformats.org/officeDocument/2006/relationships/image" Target="../media/image19.jpg" />
  <Relationship Id="rId1" Type="http://schemas.openxmlformats.org/officeDocument/2006/relationships/image" Target="../media/image18.jpeg" />
</Relationships>
</file>

<file path=xl/drawings/_rels/drawing8.xml.rels>&#65279;<?xml version="1.0" encoding="utf-8" standalone="yes"?>
<Relationships xmlns="http://schemas.openxmlformats.org/package/2006/relationships">
  <Relationship Id="rId3" Type="http://schemas.openxmlformats.org/officeDocument/2006/relationships/image" Target="../media/image23.jpeg" />
  <Relationship Id="rId2" Type="http://schemas.openxmlformats.org/officeDocument/2006/relationships/image" Target="../media/image22.jpeg" />
  <Relationship Id="rId1" Type="http://schemas.openxmlformats.org/officeDocument/2006/relationships/image" Target="../media/image21.jpg" />
  <Relationship Id="rId4" Type="http://schemas.openxmlformats.org/officeDocument/2006/relationships/image" Target="../media/image24.jpeg" />
</Relationships>
</file>

<file path=xl/drawings/_rels/drawing9.xml.rels>&#65279;<?xml version="1.0" encoding="utf-8" standalone="yes"?>
<Relationships xmlns="http://schemas.openxmlformats.org/package/2006/relationships">
  <Relationship Id="rId3" Type="http://schemas.openxmlformats.org/officeDocument/2006/relationships/image" Target="../media/image27.jpeg" />
  <Relationship Id="rId2" Type="http://schemas.openxmlformats.org/officeDocument/2006/relationships/image" Target="../media/image26.jpeg" />
  <Relationship Id="rId1" Type="http://schemas.openxmlformats.org/officeDocument/2006/relationships/image" Target="../media/image25.jpeg" />
  <Relationship Id="rId4" Type="http://schemas.openxmlformats.org/officeDocument/2006/relationships/image" Target="../media/image28.jpeg" />
</Relationships>
</file>

<file path=xl/drawings/_rels/drawing10.xml.rels>&#65279;<?xml version="1.0" encoding="utf-8" standalone="yes"?>
<Relationships xmlns="http://schemas.openxmlformats.org/package/2006/relationships">
  <Relationship Id="rId3" Type="http://schemas.openxmlformats.org/officeDocument/2006/relationships/image" Target="../media/image31.jpeg" />
  <Relationship Id="rId2" Type="http://schemas.openxmlformats.org/officeDocument/2006/relationships/image" Target="../media/image30.jpg" />
  <Relationship Id="rId1" Type="http://schemas.openxmlformats.org/officeDocument/2006/relationships/image" Target="../media/image29.jpg" />
  <Relationship Id="rId4" Type="http://schemas.openxmlformats.org/officeDocument/2006/relationships/image" Target="../media/image32.jpeg" />
</Relationships>
</file>

<file path=xl/drawings/_rels/drawing11.xml.rels>&#65279;<?xml version="1.0" encoding="utf-8" standalone="yes"?>
<Relationships xmlns="http://schemas.openxmlformats.org/package/2006/relationships">
  <Relationship Id="rId3" Type="http://schemas.openxmlformats.org/officeDocument/2006/relationships/image" Target="../media/image35.jpeg" />
  <Relationship Id="rId2" Type="http://schemas.openxmlformats.org/officeDocument/2006/relationships/image" Target="../media/image34.jpeg" />
  <Relationship Id="rId1" Type="http://schemas.openxmlformats.org/officeDocument/2006/relationships/image" Target="../media/image33.jpeg" />
  <Relationship Id="rId4" Type="http://schemas.openxmlformats.org/officeDocument/2006/relationships/image" Target="../media/image36.jpeg" />
</Relationships>
</file>

<file path=xl/drawings/_rels/drawing12.xml.rels>&#65279;<?xml version="1.0" encoding="utf-8" standalone="yes"?>
<Relationships xmlns="http://schemas.openxmlformats.org/package/2006/relationships">
  <Relationship Id="rId3" Type="http://schemas.openxmlformats.org/officeDocument/2006/relationships/image" Target="../media/image39.jpeg" />
  <Relationship Id="rId2" Type="http://schemas.openxmlformats.org/officeDocument/2006/relationships/image" Target="../media/image38.jpeg" />
  <Relationship Id="rId1" Type="http://schemas.openxmlformats.org/officeDocument/2006/relationships/image" Target="../media/image37.jpeg" />
  <Relationship Id="rId4" Type="http://schemas.openxmlformats.org/officeDocument/2006/relationships/image" Target="../media/image40.jpg" />
</Relationships>
</file>

<file path=xl/drawings/_rels/drawing13.xml.rels>&#65279;<?xml version="1.0" encoding="utf-8" standalone="yes"?>
<Relationships xmlns="http://schemas.openxmlformats.org/package/2006/relationships">
  <Relationship Id="rId3" Type="http://schemas.openxmlformats.org/officeDocument/2006/relationships/image" Target="../media/image43.jpeg" />
  <Relationship Id="rId2" Type="http://schemas.openxmlformats.org/officeDocument/2006/relationships/image" Target="../media/image42.jpeg" />
  <Relationship Id="rId1" Type="http://schemas.openxmlformats.org/officeDocument/2006/relationships/image" Target="../media/image41.jpeg" />
  <Relationship Id="rId4" Type="http://schemas.openxmlformats.org/officeDocument/2006/relationships/image" Target="../media/image44.jpeg" />
</Relationships>
</file>

<file path=xl/drawings/_rels/drawing14.xml.rels>&#65279;<?xml version="1.0" encoding="utf-8" standalone="yes"?>
<Relationships xmlns="http://schemas.openxmlformats.org/package/2006/relationships">
  <Relationship Id="rId3" Type="http://schemas.openxmlformats.org/officeDocument/2006/relationships/image" Target="../media/image47.jpeg" />
  <Relationship Id="rId2" Type="http://schemas.openxmlformats.org/officeDocument/2006/relationships/image" Target="../media/image46.jpeg" />
  <Relationship Id="rId1" Type="http://schemas.openxmlformats.org/officeDocument/2006/relationships/image" Target="../media/image45.jpeg" />
  <Relationship Id="rId4" Type="http://schemas.openxmlformats.org/officeDocument/2006/relationships/image" Target="../media/image48.jpg" />
</Relationships>
</file>

<file path=xl/drawings/_rels/drawing15.xml.rels>&#65279;<?xml version="1.0" encoding="utf-8" standalone="yes"?>
<Relationships xmlns="http://schemas.openxmlformats.org/package/2006/relationships">
  <Relationship Id="rId3" Type="http://schemas.openxmlformats.org/officeDocument/2006/relationships/image" Target="../media/image51.jpeg" />
  <Relationship Id="rId2" Type="http://schemas.openxmlformats.org/officeDocument/2006/relationships/image" Target="../media/image50.jpeg" />
  <Relationship Id="rId1" Type="http://schemas.openxmlformats.org/officeDocument/2006/relationships/image" Target="../media/image49.jpeg" />
  <Relationship Id="rId4" Type="http://schemas.openxmlformats.org/officeDocument/2006/relationships/image" Target="../media/image52.jpeg" />
</Relationships>
</file>

<file path=xl/drawings/_rels/drawing16.xml.rels>&#65279;<?xml version="1.0" encoding="utf-8" standalone="yes"?>
<Relationships xmlns="http://schemas.openxmlformats.org/package/2006/relationships">
  <Relationship Id="rId3" Type="http://schemas.openxmlformats.org/officeDocument/2006/relationships/image" Target="../media/image55.jpeg" />
  <Relationship Id="rId2" Type="http://schemas.openxmlformats.org/officeDocument/2006/relationships/image" Target="../media/image54.jpeg" />
  <Relationship Id="rId1" Type="http://schemas.openxmlformats.org/officeDocument/2006/relationships/image" Target="../media/image53.jpg" />
  <Relationship Id="rId4" Type="http://schemas.openxmlformats.org/officeDocument/2006/relationships/image" Target="../media/image56.jpeg" />
</Relationships>
</file>

<file path=xl/drawings/_rels/drawing17.xml.rels>&#65279;<?xml version="1.0" encoding="utf-8" standalone="yes"?>
<Relationships xmlns="http://schemas.openxmlformats.org/package/2006/relationships">
  <Relationship Id="rId3" Type="http://schemas.openxmlformats.org/officeDocument/2006/relationships/image" Target="../media/image59.jpeg" />
  <Relationship Id="rId2" Type="http://schemas.openxmlformats.org/officeDocument/2006/relationships/image" Target="../media/image58.jpeg" />
  <Relationship Id="rId1" Type="http://schemas.openxmlformats.org/officeDocument/2006/relationships/image" Target="../media/image57.jpeg" />
  <Relationship Id="rId4" Type="http://schemas.openxmlformats.org/officeDocument/2006/relationships/image" Target="../media/image60.jpeg" />
</Relationships>
</file>

<file path=xl/drawings/_rels/drawing18.xml.rels>&#65279;<?xml version="1.0" encoding="utf-8" standalone="yes"?>
<Relationships xmlns="http://schemas.openxmlformats.org/package/2006/relationships">
  <Relationship Id="rId3" Type="http://schemas.openxmlformats.org/officeDocument/2006/relationships/image" Target="../media/image63.jpeg" />
  <Relationship Id="rId2" Type="http://schemas.openxmlformats.org/officeDocument/2006/relationships/image" Target="../media/image62.jpeg" />
  <Relationship Id="rId1" Type="http://schemas.openxmlformats.org/officeDocument/2006/relationships/image" Target="../media/image61.jpeg" />
  <Relationship Id="rId4" Type="http://schemas.openxmlformats.org/officeDocument/2006/relationships/image" Target="../media/image64.jpeg" />
</Relationships>
</file>

<file path=xl/drawings/_rels/drawing19.xml.rels>&#65279;<?xml version="1.0" encoding="utf-8" standalone="yes"?>
<Relationships xmlns="http://schemas.openxmlformats.org/package/2006/relationships">
  <Relationship Id="rId3" Type="http://schemas.openxmlformats.org/officeDocument/2006/relationships/image" Target="../media/image67.jpeg" />
  <Relationship Id="rId2" Type="http://schemas.openxmlformats.org/officeDocument/2006/relationships/image" Target="../media/image66.jpeg" />
  <Relationship Id="rId1" Type="http://schemas.openxmlformats.org/officeDocument/2006/relationships/image" Target="../media/image65.jpeg" />
  <Relationship Id="rId4" Type="http://schemas.openxmlformats.org/officeDocument/2006/relationships/image" Target="../media/image68.jpeg" />
</Relationships>
</file>

<file path=xl/drawings/_rels/drawing20.xml.rels>&#65279;<?xml version="1.0" encoding="utf-8" standalone="yes"?>
<Relationships xmlns="http://schemas.openxmlformats.org/package/2006/relationships">
  <Relationship Id="rId3" Type="http://schemas.openxmlformats.org/officeDocument/2006/relationships/image" Target="../media/image71.jpg" />
  <Relationship Id="rId2" Type="http://schemas.openxmlformats.org/officeDocument/2006/relationships/image" Target="../media/image70.jpg" />
  <Relationship Id="rId1" Type="http://schemas.openxmlformats.org/officeDocument/2006/relationships/image" Target="../media/image69.jpeg" />
  <Relationship Id="rId4" Type="http://schemas.openxmlformats.org/officeDocument/2006/relationships/image" Target="../media/image72.jpeg" />
</Relationships>
</file>

<file path=xl/drawings/_rels/drawing21.xml.rels>&#65279;<?xml version="1.0" encoding="utf-8" standalone="yes"?>
<Relationships xmlns="http://schemas.openxmlformats.org/package/2006/relationships">
  <Relationship Id="rId3" Type="http://schemas.openxmlformats.org/officeDocument/2006/relationships/image" Target="../media/image75.jpeg" />
  <Relationship Id="rId2" Type="http://schemas.openxmlformats.org/officeDocument/2006/relationships/image" Target="../media/image74.jpeg" />
  <Relationship Id="rId1" Type="http://schemas.openxmlformats.org/officeDocument/2006/relationships/image" Target="../media/image73.jpeg" />
  <Relationship Id="rId4" Type="http://schemas.openxmlformats.org/officeDocument/2006/relationships/image" Target="../media/image76.jpeg" />
</Relationships>
</file>

<file path=xl/drawings/_rels/drawing22.xml.rels>&#65279;<?xml version="1.0" encoding="utf-8" standalone="yes"?>
<Relationships xmlns="http://schemas.openxmlformats.org/package/2006/relationships">
  <Relationship Id="rId3" Type="http://schemas.openxmlformats.org/officeDocument/2006/relationships/image" Target="../media/image79.jpg" />
  <Relationship Id="rId2" Type="http://schemas.openxmlformats.org/officeDocument/2006/relationships/image" Target="../media/image78.jpeg" />
  <Relationship Id="rId1" Type="http://schemas.openxmlformats.org/officeDocument/2006/relationships/image" Target="../media/image77.jpeg" />
  <Relationship Id="rId4" Type="http://schemas.openxmlformats.org/officeDocument/2006/relationships/image" Target="../media/image80.jpeg" />
</Relationships>
</file>

<file path=xl/drawings/_rels/drawing23.xml.rels>&#65279;<?xml version="1.0" encoding="utf-8" standalone="yes"?>
<Relationships xmlns="http://schemas.openxmlformats.org/package/2006/relationships">
  <Relationship Id="rId3" Type="http://schemas.openxmlformats.org/officeDocument/2006/relationships/image" Target="../media/image83.jpg" />
  <Relationship Id="rId2" Type="http://schemas.openxmlformats.org/officeDocument/2006/relationships/image" Target="../media/image82.jpg" />
  <Relationship Id="rId1" Type="http://schemas.openxmlformats.org/officeDocument/2006/relationships/image" Target="../media/image81.jpeg" />
  <Relationship Id="rId4" Type="http://schemas.openxmlformats.org/officeDocument/2006/relationships/image" Target="../media/image84.jpg" />
</Relationships>
</file>

<file path=xl/drawings/_rels/drawing24.xml.rels>&#65279;<?xml version="1.0" encoding="utf-8" standalone="yes"?>
<Relationships xmlns="http://schemas.openxmlformats.org/package/2006/relationships">
  <Relationship Id="rId3" Type="http://schemas.openxmlformats.org/officeDocument/2006/relationships/image" Target="../media/image87.jpeg" />
  <Relationship Id="rId2" Type="http://schemas.openxmlformats.org/officeDocument/2006/relationships/image" Target="../media/image86.jpg" />
  <Relationship Id="rId1" Type="http://schemas.openxmlformats.org/officeDocument/2006/relationships/image" Target="../media/image85.jpeg" />
  <Relationship Id="rId4" Type="http://schemas.openxmlformats.org/officeDocument/2006/relationships/image" Target="../media/image88.jpeg" />
</Relationships>
</file>

<file path=xl/drawings/_rels/drawing25.xml.rels>&#65279;<?xml version="1.0" encoding="utf-8" standalone="yes"?>
<Relationships xmlns="http://schemas.openxmlformats.org/package/2006/relationships">
  <Relationship Id="rId3" Type="http://schemas.openxmlformats.org/officeDocument/2006/relationships/image" Target="../media/image91.jpeg" />
  <Relationship Id="rId2" Type="http://schemas.openxmlformats.org/officeDocument/2006/relationships/image" Target="../media/image90.jpeg" />
  <Relationship Id="rId1" Type="http://schemas.openxmlformats.org/officeDocument/2006/relationships/image" Target="../media/image89.jpeg" />
  <Relationship Id="rId4" Type="http://schemas.openxmlformats.org/officeDocument/2006/relationships/image" Target="../media/image92.jpeg" />
</Relationships>
</file>

<file path=xl/drawings/_rels/drawing26.xml.rels>&#65279;<?xml version="1.0" encoding="utf-8" standalone="yes"?>
<Relationships xmlns="http://schemas.openxmlformats.org/package/2006/relationships">
  <Relationship Id="rId3" Type="http://schemas.openxmlformats.org/officeDocument/2006/relationships/image" Target="../media/image95.jpeg" />
  <Relationship Id="rId2" Type="http://schemas.openxmlformats.org/officeDocument/2006/relationships/image" Target="../media/image94.jpeg" />
  <Relationship Id="rId1" Type="http://schemas.openxmlformats.org/officeDocument/2006/relationships/image" Target="../media/image93.jpeg" />
  <Relationship Id="rId4" Type="http://schemas.openxmlformats.org/officeDocument/2006/relationships/image" Target="../media/image96.jpg" />
</Relationships>
</file>

<file path=xl/drawings/_rels/drawing27.xml.rels>&#65279;<?xml version="1.0" encoding="utf-8" standalone="yes"?>
<Relationships xmlns="http://schemas.openxmlformats.org/package/2006/relationships">
  <Relationship Id="rId3" Type="http://schemas.openxmlformats.org/officeDocument/2006/relationships/image" Target="../media/image99.jpg" />
  <Relationship Id="rId2" Type="http://schemas.openxmlformats.org/officeDocument/2006/relationships/image" Target="../media/image98.jpg" />
  <Relationship Id="rId1" Type="http://schemas.openxmlformats.org/officeDocument/2006/relationships/image" Target="../media/image97.jpg" />
  <Relationship Id="rId4" Type="http://schemas.openxmlformats.org/officeDocument/2006/relationships/image" Target="../media/image100.jpg" />
</Relationships>
</file>

<file path=xl/drawings/_rels/drawing28.xml.rels>&#65279;<?xml version="1.0" encoding="utf-8" standalone="yes"?>
<Relationships xmlns="http://schemas.openxmlformats.org/package/2006/relationships">
  <Relationship Id="rId3" Type="http://schemas.openxmlformats.org/officeDocument/2006/relationships/image" Target="../media/image103.jpeg" />
  <Relationship Id="rId2" Type="http://schemas.openxmlformats.org/officeDocument/2006/relationships/image" Target="../media/image102.jpg" />
  <Relationship Id="rId1" Type="http://schemas.openxmlformats.org/officeDocument/2006/relationships/image" Target="../media/image101.jpeg" />
  <Relationship Id="rId4" Type="http://schemas.openxmlformats.org/officeDocument/2006/relationships/image" Target="../media/image104.jpeg" />
</Relationships>
</file>

<file path=xl/drawings/_rels/drawing29.xml.rels>&#65279;<?xml version="1.0" encoding="utf-8" standalone="yes"?>
<Relationships xmlns="http://schemas.openxmlformats.org/package/2006/relationships">
  <Relationship Id="rId3" Type="http://schemas.openxmlformats.org/officeDocument/2006/relationships/image" Target="../media/image107.jpg" />
  <Relationship Id="rId2" Type="http://schemas.openxmlformats.org/officeDocument/2006/relationships/image" Target="../media/image106.jpg" />
  <Relationship Id="rId1" Type="http://schemas.openxmlformats.org/officeDocument/2006/relationships/image" Target="../media/image105.jpeg" />
  <Relationship Id="rId4" Type="http://schemas.openxmlformats.org/officeDocument/2006/relationships/image" Target="../media/image108.jpg" />
</Relationships>
</file>

<file path=xl/drawings/_rels/drawing30.xml.rels>&#65279;<?xml version="1.0" encoding="utf-8" standalone="yes"?>
<Relationships xmlns="http://schemas.openxmlformats.org/package/2006/relationships">
  <Relationship Id="rId3" Type="http://schemas.openxmlformats.org/officeDocument/2006/relationships/image" Target="../media/image111.jpeg" />
  <Relationship Id="rId2" Type="http://schemas.openxmlformats.org/officeDocument/2006/relationships/image" Target="../media/image110.jpeg" />
  <Relationship Id="rId1" Type="http://schemas.openxmlformats.org/officeDocument/2006/relationships/image" Target="../media/image109.jpg" />
  <Relationship Id="rId4" Type="http://schemas.openxmlformats.org/officeDocument/2006/relationships/image" Target="../media/image112.jpeg" />
</Relationships>
</file>

<file path=xl/drawings/_rels/drawing31.xml.rels>&#65279;<?xml version="1.0" encoding="utf-8" standalone="yes"?>
<Relationships xmlns="http://schemas.openxmlformats.org/package/2006/relationships">
  <Relationship Id="rId3" Type="http://schemas.openxmlformats.org/officeDocument/2006/relationships/image" Target="../media/image115.jpg" />
  <Relationship Id="rId2" Type="http://schemas.openxmlformats.org/officeDocument/2006/relationships/image" Target="../media/image114.jpeg" />
  <Relationship Id="rId1" Type="http://schemas.openxmlformats.org/officeDocument/2006/relationships/image" Target="../media/image113.jpeg" />
  <Relationship Id="rId4" Type="http://schemas.openxmlformats.org/officeDocument/2006/relationships/image" Target="../media/image116.jpeg" />
</Relationships>
</file>

<file path=xl/drawings/_rels/drawing32.xml.rels>&#65279;<?xml version="1.0" encoding="utf-8" standalone="yes"?>
<Relationships xmlns="http://schemas.openxmlformats.org/package/2006/relationships">
  <Relationship Id="rId3" Type="http://schemas.openxmlformats.org/officeDocument/2006/relationships/image" Target="../media/image119.jpg" />
  <Relationship Id="rId2" Type="http://schemas.openxmlformats.org/officeDocument/2006/relationships/image" Target="../media/image118.jpg" />
  <Relationship Id="rId1" Type="http://schemas.openxmlformats.org/officeDocument/2006/relationships/image" Target="../media/image117.jpg" />
  <Relationship Id="rId4" Type="http://schemas.openxmlformats.org/officeDocument/2006/relationships/image" Target="../media/image120.jpg" />
</Relationships>
</file>

<file path=xl/drawings/_rels/drawing33.xml.rels>&#65279;<?xml version="1.0" encoding="utf-8" standalone="yes"?>
<Relationships xmlns="http://schemas.openxmlformats.org/package/2006/relationships">
  <Relationship Id="rId3" Type="http://schemas.openxmlformats.org/officeDocument/2006/relationships/image" Target="../media/image123.jpeg" />
  <Relationship Id="rId2" Type="http://schemas.openxmlformats.org/officeDocument/2006/relationships/image" Target="../media/image122.jpeg" />
  <Relationship Id="rId1" Type="http://schemas.openxmlformats.org/officeDocument/2006/relationships/image" Target="../media/image121.jpeg" />
  <Relationship Id="rId4" Type="http://schemas.openxmlformats.org/officeDocument/2006/relationships/image" Target="../media/image124.jpeg" />
</Relationships>
</file>

<file path=xl/drawings/_rels/drawing34.xml.rels>&#65279;<?xml version="1.0" encoding="utf-8" standalone="yes"?>
<Relationships xmlns="http://schemas.openxmlformats.org/package/2006/relationships">
  <Relationship Id="rId3" Type="http://schemas.openxmlformats.org/officeDocument/2006/relationships/image" Target="../media/image127.jpeg" />
  <Relationship Id="rId2" Type="http://schemas.openxmlformats.org/officeDocument/2006/relationships/image" Target="../media/image126.jpg" />
  <Relationship Id="rId1" Type="http://schemas.openxmlformats.org/officeDocument/2006/relationships/image" Target="../media/image125.jpeg" />
  <Relationship Id="rId4" Type="http://schemas.openxmlformats.org/officeDocument/2006/relationships/image" Target="../media/image128.jpg" />
</Relationships>
</file>

<file path=xl/drawings/_rels/drawing35.xml.rels>&#65279;<?xml version="1.0" encoding="utf-8" standalone="yes"?>
<Relationships xmlns="http://schemas.openxmlformats.org/package/2006/relationships">
  <Relationship Id="rId3" Type="http://schemas.openxmlformats.org/officeDocument/2006/relationships/image" Target="../media/image131.jpg" />
  <Relationship Id="rId2" Type="http://schemas.openxmlformats.org/officeDocument/2006/relationships/image" Target="../media/image130.jpeg" />
  <Relationship Id="rId1" Type="http://schemas.openxmlformats.org/officeDocument/2006/relationships/image" Target="../media/image129.jpg" />
  <Relationship Id="rId4" Type="http://schemas.openxmlformats.org/officeDocument/2006/relationships/image" Target="../media/image132.jpeg" />
</Relationships>
</file>

<file path=xl/drawings/_rels/drawing36.xml.rels>&#65279;<?xml version="1.0" encoding="utf-8" standalone="yes"?>
<Relationships xmlns="http://schemas.openxmlformats.org/package/2006/relationships">
  <Relationship Id="rId3" Type="http://schemas.openxmlformats.org/officeDocument/2006/relationships/image" Target="../media/image135.jpeg" />
  <Relationship Id="rId2" Type="http://schemas.openxmlformats.org/officeDocument/2006/relationships/image" Target="../media/image134.JPG" />
  <Relationship Id="rId1" Type="http://schemas.openxmlformats.org/officeDocument/2006/relationships/image" Target="../media/image133.jpeg" />
</Relationships>
</file>

<file path=xl/drawings/_rels/drawing37.xml.rels>&#65279;<?xml version="1.0" encoding="utf-8" standalone="yes"?>
<Relationships xmlns="http://schemas.openxmlformats.org/package/2006/relationships">
  <Relationship Id="rId3" Type="http://schemas.openxmlformats.org/officeDocument/2006/relationships/image" Target="../media/image138.jpeg" />
  <Relationship Id="rId2" Type="http://schemas.openxmlformats.org/officeDocument/2006/relationships/image" Target="../media/image137.jpeg" />
  <Relationship Id="rId1" Type="http://schemas.openxmlformats.org/officeDocument/2006/relationships/image" Target="../media/image136.jpeg" />
</Relationships>
</file>

<file path=xl/drawings/_rels/drawing38.xml.rels>&#65279;<?xml version="1.0" encoding="utf-8" standalone="yes"?>
<Relationships xmlns="http://schemas.openxmlformats.org/package/2006/relationships">
  <Relationship Id="rId1" Type="http://schemas.openxmlformats.org/officeDocument/2006/relationships/image" Target="../media/image139.jpg" />
</Relationships>
</file>

<file path=xl/drawings/_rels/drawing39.xml.rels>&#65279;<?xml version="1.0" encoding="utf-8" standalone="yes"?>
<Relationships xmlns="http://schemas.openxmlformats.org/package/2006/relationships">
  <Relationship Id="rId1" Type="http://schemas.openxmlformats.org/officeDocument/2006/relationships/image" Target="../media/image140.jpg" />
</Relationships>
</file>

<file path=xl/drawings/_rels/drawing40.xml.rels>&#65279;<?xml version="1.0" encoding="utf-8" standalone="yes"?>
<Relationships xmlns="http://schemas.openxmlformats.org/package/2006/relationships">
  <Relationship Id="rId1" Type="http://schemas.openxmlformats.org/officeDocument/2006/relationships/image" Target="../media/image141.jpg" />
</Relationships>
</file>

<file path=xl/drawings/_rels/drawing41.xml.rels>&#65279;<?xml version="1.0" encoding="utf-8" standalone="yes"?>
<Relationships xmlns="http://schemas.openxmlformats.org/package/2006/relationships">
  <Relationship Id="rId1" Type="http://schemas.openxmlformats.org/officeDocument/2006/relationships/image" Target="../media/image142.jpg" />
</Relationships>
</file>

<file path=xl/drawings/_rels/drawing42.xml.rels>&#65279;<?xml version="1.0" encoding="utf-8" standalone="yes"?>
<Relationships xmlns="http://schemas.openxmlformats.org/package/2006/relationships">
  <Relationship Id="rId1" Type="http://schemas.openxmlformats.org/officeDocument/2006/relationships/image" Target="../media/image143.jpg" />
</Relationships>
</file>

<file path=xl/drawings/_rels/drawing43.xml.rels>&#65279;<?xml version="1.0" encoding="utf-8" standalone="yes"?>
<Relationships xmlns="http://schemas.openxmlformats.org/package/2006/relationships">
  <Relationship Id="rId1" Type="http://schemas.openxmlformats.org/officeDocument/2006/relationships/image" Target="../media/image144.jpg" />
</Relationships>
</file>

<file path=xl/drawings/_rels/drawing44.xml.rels>&#65279;<?xml version="1.0" encoding="utf-8" standalone="yes"?>
<Relationships xmlns="http://schemas.openxmlformats.org/package/2006/relationships">
  <Relationship Id="rId1" Type="http://schemas.openxmlformats.org/officeDocument/2006/relationships/image" Target="../media/image145.jpg" />
</Relationships>
</file>

<file path=xl/drawings/_rels/drawing45.xml.rels>&#65279;<?xml version="1.0" encoding="utf-8" standalone="yes"?>
<Relationships xmlns="http://schemas.openxmlformats.org/package/2006/relationships">
  <Relationship Id="rId1" Type="http://schemas.openxmlformats.org/officeDocument/2006/relationships/image" Target="../media/image146.jpg" />
</Relationships>
</file>

<file path=xl/drawings/_rels/drawing46.xml.rels>&#65279;<?xml version="1.0" encoding="utf-8" standalone="yes"?>
<Relationships xmlns="http://schemas.openxmlformats.org/package/2006/relationships">
  <Relationship Id="rId1" Type="http://schemas.openxmlformats.org/officeDocument/2006/relationships/image" Target="../media/image147.jpg" />
</Relationships>
</file>

<file path=xl/drawings/_rels/drawing47.xml.rels>&#65279;<?xml version="1.0" encoding="utf-8" standalone="yes"?>
<Relationships xmlns="http://schemas.openxmlformats.org/package/2006/relationships">
  <Relationship Id="rId1" Type="http://schemas.openxmlformats.org/officeDocument/2006/relationships/image" Target="../media/image148.jpg" />
</Relationships>
</file>

<file path=xl/drawings/_rels/drawing48.xml.rels>&#65279;<?xml version="1.0" encoding="utf-8" standalone="yes"?>
<Relationships xmlns="http://schemas.openxmlformats.org/package/2006/relationships">
  <Relationship Id="rId1" Type="http://schemas.openxmlformats.org/officeDocument/2006/relationships/image" Target="../media/image149.jpeg" />
</Relationships>
</file>

<file path=xl/drawings/_rels/drawing49.xml.rels>&#65279;<?xml version="1.0" encoding="utf-8" standalone="yes"?>
<Relationships xmlns="http://schemas.openxmlformats.org/package/2006/relationships">
  <Relationship Id="rId1" Type="http://schemas.openxmlformats.org/officeDocument/2006/relationships/image" Target="../media/image150.jpg" />
</Relationships>
</file>

<file path=xl/drawings/_rels/drawing50.xml.rels>&#65279;<?xml version="1.0" encoding="utf-8" standalone="yes"?>
<Relationships xmlns="http://schemas.openxmlformats.org/package/2006/relationships">
  <Relationship Id="rId1" Type="http://schemas.openxmlformats.org/officeDocument/2006/relationships/image" Target="../media/image151.jpg" />
</Relationships>
</file>

<file path=xl/drawings/_rels/drawing51.xml.rels>&#65279;<?xml version="1.0" encoding="utf-8" standalone="yes"?>
<Relationships xmlns="http://schemas.openxmlformats.org/package/2006/relationships">
  <Relationship Id="rId1" Type="http://schemas.openxmlformats.org/officeDocument/2006/relationships/image" Target="../media/image152.jpg" />
</Relationships>
</file>

<file path=xl/drawings/_rels/drawing52.xml.rels>&#65279;<?xml version="1.0" encoding="utf-8" standalone="yes"?>
<Relationships xmlns="http://schemas.openxmlformats.org/package/2006/relationships">
  <Relationship Id="rId1" Type="http://schemas.openxmlformats.org/officeDocument/2006/relationships/image" Target="../media/image153.jpg" />
</Relationships>
</file>

<file path=xl/drawings/_rels/drawing53.xml.rels>&#65279;<?xml version="1.0" encoding="utf-8" standalone="yes"?>
<Relationships xmlns="http://schemas.openxmlformats.org/package/2006/relationships">
  <Relationship Id="rId1" Type="http://schemas.openxmlformats.org/officeDocument/2006/relationships/image" Target="../media/image154.jpg" />
</Relationships>
</file>

<file path=xl/drawings/_rels/drawing54.xml.rels>&#65279;<?xml version="1.0" encoding="utf-8" standalone="yes"?>
<Relationships xmlns="http://schemas.openxmlformats.org/package/2006/relationships">
  <Relationship Id="rId1" Type="http://schemas.openxmlformats.org/officeDocument/2006/relationships/image" Target="../media/image155.jpeg" />
</Relationships>
</file>

<file path=xl/drawings/_rels/drawing55.xml.rels>&#65279;<?xml version="1.0" encoding="utf-8" standalone="yes"?>
<Relationships xmlns="http://schemas.openxmlformats.org/package/2006/relationships">
  <Relationship Id="rId1" Type="http://schemas.openxmlformats.org/officeDocument/2006/relationships/image" Target="../media/image156.jpeg" />
</Relationships>
</file>

<file path=xl/drawings/drawing1.xml><?xml version="1.0" encoding="utf-8"?>
<xdr:wsDr xmlns:xdr="http://schemas.openxmlformats.org/drawingml/2006/spreadsheetDrawing" xmlns:a="http://schemas.openxmlformats.org/drawingml/2006/main">
  <xdr:twoCellAnchor editAs="oneCell">
    <xdr:from>
      <xdr:col>2</xdr:col>
      <xdr:colOff>238125</xdr:colOff>
      <xdr:row>5</xdr:row>
      <xdr:rowOff>219075</xdr:rowOff>
    </xdr:from>
    <xdr:to>
      <xdr:col>23</xdr:col>
      <xdr:colOff>289643</xdr:colOff>
      <xdr:row>17</xdr:row>
      <xdr:rowOff>27733</xdr:rowOff>
    </xdr:to>
    <xdr:pic>
      <xdr:nvPicPr>
        <xdr:cNvPr id="2" name="図 1">
          <a:extLst>
            <a:ext uri="{FF2B5EF4-FFF2-40B4-BE49-F238E27FC236}">
              <a16:creationId xmlns:a16="http://schemas.microsoft.com/office/drawing/2014/main" id="{731EA6DF-67C8-4F7D-8842-697784B89059}"/>
            </a:ext>
          </a:extLst>
        </xdr:cNvPr>
        <xdr:cNvPicPr>
          <a:picLocks noChangeAspect="1"/>
        </xdr:cNvPicPr>
      </xdr:nvPicPr>
      <xdr:blipFill>
        <a:blip xmlns:r="http://schemas.openxmlformats.org/officeDocument/2006/relationships" r:embed="rId1"/>
        <a:stretch>
          <a:fillRect/>
        </a:stretch>
      </xdr:blipFill>
      <xdr:spPr>
        <a:xfrm>
          <a:off x="676275" y="1285875"/>
          <a:ext cx="6652343" cy="5066458"/>
        </a:xfrm>
        <a:prstGeom prst="rect">
          <a:avLst/>
        </a:prstGeom>
      </xdr:spPr>
    </xdr:pic>
    <xdr:clientData/>
  </xdr:twoCellAnchor>
  <xdr:twoCellAnchor>
    <xdr:from>
      <xdr:col>11</xdr:col>
      <xdr:colOff>228600</xdr:colOff>
      <xdr:row>8</xdr:row>
      <xdr:rowOff>247650</xdr:rowOff>
    </xdr:from>
    <xdr:to>
      <xdr:col>13</xdr:col>
      <xdr:colOff>270934</xdr:colOff>
      <xdr:row>10</xdr:row>
      <xdr:rowOff>46567</xdr:rowOff>
    </xdr:to>
    <xdr:sp macro="" textlink="">
      <xdr:nvSpPr>
        <xdr:cNvPr id="3" name="楕円 2">
          <a:extLst>
            <a:ext uri="{FF2B5EF4-FFF2-40B4-BE49-F238E27FC236}">
              <a16:creationId xmlns:a16="http://schemas.microsoft.com/office/drawing/2014/main" id="{1590A422-B8EA-4299-AC61-F8B3C8D803E7}"/>
            </a:ext>
          </a:extLst>
        </xdr:cNvPr>
        <xdr:cNvSpPr/>
      </xdr:nvSpPr>
      <xdr:spPr>
        <a:xfrm>
          <a:off x="3495675" y="2543175"/>
          <a:ext cx="670984" cy="694267"/>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24</xdr:col>
      <xdr:colOff>171450</xdr:colOff>
      <xdr:row>5</xdr:row>
      <xdr:rowOff>200025</xdr:rowOff>
    </xdr:from>
    <xdr:to>
      <xdr:col>34</xdr:col>
      <xdr:colOff>116450</xdr:colOff>
      <xdr:row>10</xdr:row>
      <xdr:rowOff>423358</xdr:rowOff>
    </xdr:to>
    <xdr:pic>
      <xdr:nvPicPr>
        <xdr:cNvPr id="4" name="図 3">
          <a:extLst>
            <a:ext uri="{FF2B5EF4-FFF2-40B4-BE49-F238E27FC236}">
              <a16:creationId xmlns:a16="http://schemas.microsoft.com/office/drawing/2014/main" id="{47ADD0D5-5BBD-4937-8B67-C105F28D0A1A}"/>
            </a:ext>
          </a:extLst>
        </xdr:cNvPr>
        <xdr:cNvPicPr>
          <a:picLocks noChangeAspect="1"/>
        </xdr:cNvPicPr>
      </xdr:nvPicPr>
      <xdr:blipFill>
        <a:blip xmlns:r="http://schemas.openxmlformats.org/officeDocument/2006/relationships" r:embed="rId2"/>
        <a:stretch>
          <a:fillRect/>
        </a:stretch>
      </xdr:blipFill>
      <xdr:spPr>
        <a:xfrm>
          <a:off x="7524750" y="1266825"/>
          <a:ext cx="3088250" cy="2347408"/>
        </a:xfrm>
        <a:prstGeom prst="rect">
          <a:avLst/>
        </a:prstGeom>
      </xdr:spPr>
    </xdr:pic>
    <xdr:clientData/>
  </xdr:twoCellAnchor>
  <xdr:twoCellAnchor editAs="oneCell">
    <xdr:from>
      <xdr:col>24</xdr:col>
      <xdr:colOff>171450</xdr:colOff>
      <xdr:row>11</xdr:row>
      <xdr:rowOff>323850</xdr:rowOff>
    </xdr:from>
    <xdr:to>
      <xdr:col>34</xdr:col>
      <xdr:colOff>116450</xdr:colOff>
      <xdr:row>16</xdr:row>
      <xdr:rowOff>441350</xdr:rowOff>
    </xdr:to>
    <xdr:pic>
      <xdr:nvPicPr>
        <xdr:cNvPr id="5" name="図 4">
          <a:extLst>
            <a:ext uri="{FF2B5EF4-FFF2-40B4-BE49-F238E27FC236}">
              <a16:creationId xmlns:a16="http://schemas.microsoft.com/office/drawing/2014/main" id="{A515583B-3B98-4F03-AAA4-E7789011CC0F}"/>
            </a:ext>
          </a:extLst>
        </xdr:cNvPr>
        <xdr:cNvPicPr>
          <a:picLocks noChangeAspect="1"/>
        </xdr:cNvPicPr>
      </xdr:nvPicPr>
      <xdr:blipFill>
        <a:blip xmlns:r="http://schemas.openxmlformats.org/officeDocument/2006/relationships" r:embed="rId3"/>
        <a:stretch>
          <a:fillRect/>
        </a:stretch>
      </xdr:blipFill>
      <xdr:spPr>
        <a:xfrm>
          <a:off x="7524750" y="3962400"/>
          <a:ext cx="3088250" cy="2355875"/>
        </a:xfrm>
        <a:prstGeom prst="rect">
          <a:avLst/>
        </a:prstGeom>
      </xdr:spPr>
    </xdr:pic>
    <xdr:clientData/>
  </xdr:twoCellAnchor>
  <xdr:twoCellAnchor>
    <xdr:from>
      <xdr:col>28</xdr:col>
      <xdr:colOff>123825</xdr:colOff>
      <xdr:row>11</xdr:row>
      <xdr:rowOff>0</xdr:rowOff>
    </xdr:from>
    <xdr:to>
      <xdr:col>30</xdr:col>
      <xdr:colOff>235404</xdr:colOff>
      <xdr:row>11</xdr:row>
      <xdr:rowOff>278796</xdr:rowOff>
    </xdr:to>
    <xdr:sp macro="" textlink="">
      <xdr:nvSpPr>
        <xdr:cNvPr id="6" name="テキスト ボックス 5">
          <a:extLst>
            <a:ext uri="{FF2B5EF4-FFF2-40B4-BE49-F238E27FC236}">
              <a16:creationId xmlns:a16="http://schemas.microsoft.com/office/drawing/2014/main" id="{17992E7F-CB83-4D82-A9BC-757CFF08E627}"/>
            </a:ext>
          </a:extLst>
        </xdr:cNvPr>
        <xdr:cNvSpPr txBox="1"/>
      </xdr:nvSpPr>
      <xdr:spPr>
        <a:xfrm>
          <a:off x="8734425" y="3638550"/>
          <a:ext cx="740229" cy="27879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起点側　</a:t>
          </a:r>
        </a:p>
      </xdr:txBody>
    </xdr:sp>
    <xdr:clientData/>
  </xdr:twoCellAnchor>
  <xdr:twoCellAnchor>
    <xdr:from>
      <xdr:col>28</xdr:col>
      <xdr:colOff>76200</xdr:colOff>
      <xdr:row>17</xdr:row>
      <xdr:rowOff>171450</xdr:rowOff>
    </xdr:from>
    <xdr:to>
      <xdr:col>30</xdr:col>
      <xdr:colOff>187779</xdr:colOff>
      <xdr:row>17</xdr:row>
      <xdr:rowOff>438150</xdr:rowOff>
    </xdr:to>
    <xdr:sp macro="" textlink="">
      <xdr:nvSpPr>
        <xdr:cNvPr id="7" name="テキスト ボックス 6">
          <a:extLst>
            <a:ext uri="{FF2B5EF4-FFF2-40B4-BE49-F238E27FC236}">
              <a16:creationId xmlns:a16="http://schemas.microsoft.com/office/drawing/2014/main" id="{15811A90-D13B-4F24-95E2-F3CCC2B29721}"/>
            </a:ext>
          </a:extLst>
        </xdr:cNvPr>
        <xdr:cNvSpPr txBox="1"/>
      </xdr:nvSpPr>
      <xdr:spPr>
        <a:xfrm>
          <a:off x="8686800" y="6496050"/>
          <a:ext cx="740229" cy="2667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終点側　</a:t>
          </a:r>
        </a:p>
      </xdr:txBody>
    </xdr:sp>
    <xdr:clientData/>
  </xdr:twoCellAnchor>
  <xdr:twoCellAnchor>
    <xdr:from>
      <xdr:col>12</xdr:col>
      <xdr:colOff>123825</xdr:colOff>
      <xdr:row>17</xdr:row>
      <xdr:rowOff>200025</xdr:rowOff>
    </xdr:from>
    <xdr:to>
      <xdr:col>14</xdr:col>
      <xdr:colOff>232229</xdr:colOff>
      <xdr:row>17</xdr:row>
      <xdr:rowOff>478821</xdr:rowOff>
    </xdr:to>
    <xdr:sp macro="" textlink="">
      <xdr:nvSpPr>
        <xdr:cNvPr id="8" name="テキスト ボックス 7">
          <a:extLst>
            <a:ext uri="{FF2B5EF4-FFF2-40B4-BE49-F238E27FC236}">
              <a16:creationId xmlns:a16="http://schemas.microsoft.com/office/drawing/2014/main" id="{DE6F06B0-8246-4D4C-9302-A977FB775CB2}"/>
            </a:ext>
          </a:extLst>
        </xdr:cNvPr>
        <xdr:cNvSpPr txBox="1"/>
      </xdr:nvSpPr>
      <xdr:spPr>
        <a:xfrm>
          <a:off x="3705225" y="6524625"/>
          <a:ext cx="737054" cy="27879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位置図</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7CF4A678-E494-49D2-8A04-2CF6FBAE8D99}"/>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ED4306F7-A065-463F-9293-84376CCA166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A5E482A8-10DC-4F64-B620-78925005CFF2}"/>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E23727E4-E49C-4E6A-921C-759B0142AAE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686E4B93-A5FE-4974-AF27-2C47EFCFD62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961EC01-E586-4A14-B7D1-35C22A4C6FD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B55FC43-6138-4D45-9673-C7F1A557816F}"/>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AF75A509-0D01-40D3-BBA0-E5D551672755}"/>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1F590E9-1B98-4802-9FD8-D69F48E9C0F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04E29A1D-5178-408D-B056-21DDE0D0CAF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0963DD98-0515-4CA0-AB60-2998B9CF186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7839264-737D-44DC-90B6-E7296CC8237B}"/>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46D5F5C-D730-433E-B853-7BC6551A4F6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0BE8149E-F380-4BCF-9973-5CC703CA627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75DC2E42-C5E1-4C37-AD67-BB0A479C182A}"/>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AFD2C735-1CD3-42B6-9FA1-423646528971}"/>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63DBFEFD-996C-4AFA-A7FD-46257C3860D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EB687F8E-A3DA-44EC-B2C8-C61C4ACFE65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03CDFA1-FFDC-44FA-828A-1E02BD70C4F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CCC3276-84FA-4AFC-865C-0A24C743F9C2}"/>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0422724D-AEE8-44AC-B42F-32076E808AD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58272376-7CFF-443A-8749-34EAA83DC2D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F270832-A7EC-4B18-9EC6-B12B04F104F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166DC020-3CB5-44B9-963D-B83872DD271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ABDBD60-40EB-4418-BE35-D8C2EC8F4F8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F50B98B-B66D-400D-88F8-83A882DA3BC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4D4FF40-9AE2-4FF8-B176-8DA75DE63AD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84342C5-DBFE-4570-AD06-7DA9FDB3D76E}"/>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7A476CF0-EAEE-4783-B422-88AEC6BA318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E6367A5-CDEF-4DC1-8226-442F89E1D64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80F7329-DAEC-4802-9017-75D67B7BEBD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A5C146C-6696-438B-B799-9A38C6E54E7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EE1970B-18FC-4E00-B270-62A60DE4B29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EBBBC582-8181-4117-9137-C6832B24E30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0DEC477C-560D-4102-899D-68358F8AEF4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109398CC-56D8-4FB7-9916-9808AFF6B49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82F4F09-56B5-4222-9ACF-CD4E53F44F1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2EA9DAE-200D-4CDF-AE18-E35FCC5D5FA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DD56682-3724-4C1F-BC2B-0484D47EA228}"/>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18B50FB-BE8E-42DA-BAAA-55BE8468D1F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5594CCE-51E0-4B0E-8311-94D36C5014F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A11E9C7-DCFF-4369-9896-20DA94ADC3E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A41AB43-3A75-441B-A6AB-949C386351D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8884F70-4D51-40B1-897C-F834391A5099}"/>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7A0A389-CA9B-4D9A-B344-7CB8C7BAA02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E8C9F9B-0326-4B00-9E38-ACBB8A1622E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2C7B7FF-4154-4B70-9686-B5D68E3548E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B49097A-F36B-4B08-A356-83FE140179AE}"/>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6DA17B4-D4D5-4DAC-A170-77C9FA699DC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D2CD7C4-3627-4A6A-9292-DFF7A740E87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E708AF6-2DDB-4874-880E-C5FF7874B52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A991BCB7-AEF5-4BE4-B6D2-B1E156D2345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FBEB0CC-5731-42A3-8038-CB24AA33611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5BE6CA1-3BE1-45D0-82F4-7B355F1F2FA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8A7BBC7-4768-4A38-B173-654F8C03347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B0BC381-D5F2-4584-A657-82217ED33C2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B92D3785-F33D-4C52-9CFE-35ABBE5B2ED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D543AA7-1F42-45C5-81EF-54C52FA55F5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88102AA-1F8B-4483-A930-9BAB8A6ADF6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B37DA1F-FD50-48AF-B323-C018D95FD73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6F90A49A-C6E3-4ABB-A9C1-143660B3096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06DF7A9-DD39-45A6-8513-0010ED6B410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4C4A696-8717-4DB7-859B-27202AE1A56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91AB54E-8C48-4647-A771-27C89B4A99B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5717C4A-ECB1-47BE-BCB4-B714D994AB9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93BD806-E74D-4651-8608-E8B0464E173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3FD3956-3673-4A7D-BD8C-59D5A798D21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E986C16-5F4A-494D-A4B4-255EA7AB9B6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E541FFD-67D4-4AF7-AB79-FC5FC4F1226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84FAA0C6-7999-4A88-9300-6C30889ACC3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D937AA9-A514-41AF-B05E-AB7CEDFA4E63}"/>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AF901AE6-4E4F-478D-858D-55C950B31E35}"/>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07D81DC-6FEF-42F7-BEEE-61164EE52B8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8C1AFE3A-D3EB-42D8-9738-B2C0AE153A6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789408CA-DD61-46E1-8C1A-EF3785C38EF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565480E-E4A1-48D9-B358-F2D47BE207A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E70A0E2-B7AB-4DD7-9838-58E0DD9356C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7F6232A-B8B7-4151-917B-D4576016D4E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6CBAC945-C32B-433E-A28A-78591D23349F}"/>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0920CB2-6FA6-4C5C-B68E-F994DF617B59}"/>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E093DC1-6D30-4B31-9346-7F76B5D4FBF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E18B264A-85DA-4DAA-A7D7-91D0BC98B5F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FFF9C85-795D-44D8-9235-A56A3209A1DA}"/>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1BDC128-6BEA-4FC2-ABEB-61C6FB43120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F3836B7-6FF4-42BB-8FEE-34FC4AD0148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DB35368-7DAC-4581-A8C7-8B3C2D62125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84A1FE9-7331-4B16-9409-D2F31E6682E3}"/>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12C45AE-53DC-4121-AB4C-D58F4C63B34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BAD5AD48-ABDA-408B-9AF4-BC9288BBEAC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7C298687-9B06-4D49-82DF-614198FF41C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78D511B3-FDF8-4454-A9DF-9DFF98FEA88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F1159F9-84A1-4BE4-ACB0-E72FA34252D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49251C1-89A0-4E7F-B6F1-1654B6E050E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57B60384-BA0F-48C2-82FA-3900BC56B49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541F97C-1114-4B25-B346-164D4965122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38710F2-24D3-4A73-979D-2DDE5D65585B}"/>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02DBA344-49CD-455E-A478-085F916ED96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88BCBBA-411D-407F-B600-E36E06D58BB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F42191E-9D20-4B0A-9824-ED80D8EE7F9C}"/>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E6970D4-9A2B-4745-AC42-1E700BFB6DB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6D6BF17E-232A-445D-B139-1203CE2A86D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7C92CF5-9990-4001-9BB5-390AC901FB2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01F3363-54D9-4E9F-A03C-D74A60AFBBE8}"/>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6D171D3-78B2-40C6-A029-6C24F2DE6B2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53C2478-5461-498A-A84B-474DBB65D10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BA291FC-2BC3-4FD3-82EB-65532BD3F477}"/>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9FC492A-513E-4C1A-9E85-F160BA09BA9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4C7795BB-0D85-4974-B721-039BEBA4CCF1}"/>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6A9F1E1D-ADFE-43F3-846E-B340A1DD61B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ACCA6D9-FC8D-4646-9F2C-BAB9C5225FB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A137A81-9C87-4D4F-8B3D-6A148D6F3FC1}"/>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A821DA4-28BF-43F6-8063-C4ACB090B75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A3283A0-3C29-49A6-9283-ED49AA9EE26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7C422E4-434E-4BBC-B7A4-11143792628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19E17F3A-B1FF-4919-BC0B-A9F47875FF5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1B79D8F-8681-4200-9552-7173F5A3428F}"/>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1C50B38-C071-4138-A948-A12EC9C9DD0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98140F7-9282-4C35-96B3-C3821A84138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83F2E50-DF29-4696-97D7-33D294288C6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3F36F11-5C4A-44D2-9C6B-81A2B839384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A349E73-0C95-4225-9C53-FD468E53980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4844FED-7455-4FC1-A0F7-948366D034F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9F96E0B-F661-4181-848E-556C9926BCE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05893D6-FB95-4437-BA5F-49712F0D72E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F09C3F0-D907-4E5D-BA5C-E67A83BF293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98AA9A4-5843-40CE-95BD-D7B40AACF46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0A1DDF4E-A42F-46D8-BA45-03EE2B18FEEA}"/>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EA76BEF-0347-48AC-A39A-16BB7E541C9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0F1B4C9-E025-4028-95D8-F4FC42C2EA0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5BC902B5-E00C-4005-A644-9E445DFE9A6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7796E55B-F4D3-4C04-AF14-364667BC006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AA74A8B-3EDE-4881-9358-5E81CC5984E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B447366-FF62-41F6-873D-8FBB76080FF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60D321A-D7DB-465E-A8D4-DCC87E9CC19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A206419-7093-452B-8AB3-D82FEF30ECFB}"/>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60325</xdr:colOff>
      <xdr:row>8</xdr:row>
      <xdr:rowOff>22225</xdr:rowOff>
    </xdr:from>
    <xdr:to>
      <xdr:col>8</xdr:col>
      <xdr:colOff>53975</xdr:colOff>
      <xdr:row>20</xdr:row>
      <xdr:rowOff>149225</xdr:rowOff>
    </xdr:to>
    <xdr:pic>
      <xdr:nvPicPr>
        <xdr:cNvPr id="2" name="図 1">
          <a:extLst>
            <a:ext uri="{FF2B5EF4-FFF2-40B4-BE49-F238E27FC236}">
              <a16:creationId xmlns:a16="http://schemas.microsoft.com/office/drawing/2014/main" id="{9BF38AEB-0497-4A5B-8E12-29DC20DF7D3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700" y="1755775"/>
          <a:ext cx="2908300" cy="2184400"/>
        </a:xfrm>
        <a:prstGeom prst="rect">
          <a:avLst/>
        </a:prstGeom>
      </xdr:spPr>
    </xdr:pic>
    <xdr:clientData/>
  </xdr:twoCellAnchor>
  <xdr:twoCellAnchor editAs="oneCell">
    <xdr:from>
      <xdr:col>10</xdr:col>
      <xdr:colOff>46038</xdr:colOff>
      <xdr:row>8</xdr:row>
      <xdr:rowOff>22225</xdr:rowOff>
    </xdr:from>
    <xdr:to>
      <xdr:col>16</xdr:col>
      <xdr:colOff>68263</xdr:colOff>
      <xdr:row>20</xdr:row>
      <xdr:rowOff>149225</xdr:rowOff>
    </xdr:to>
    <xdr:pic>
      <xdr:nvPicPr>
        <xdr:cNvPr id="3" name="図 2">
          <a:extLst>
            <a:ext uri="{FF2B5EF4-FFF2-40B4-BE49-F238E27FC236}">
              <a16:creationId xmlns:a16="http://schemas.microsoft.com/office/drawing/2014/main" id="{4BEC975D-E328-4B47-91DE-0F11AAE992A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4313" y="1755775"/>
          <a:ext cx="2908300" cy="2184400"/>
        </a:xfrm>
        <a:prstGeom prst="rect">
          <a:avLst/>
        </a:prstGeom>
      </xdr:spPr>
    </xdr:pic>
    <xdr:clientData/>
  </xdr:twoCellAnchor>
  <xdr:twoCellAnchor editAs="oneCell">
    <xdr:from>
      <xdr:col>18</xdr:col>
      <xdr:colOff>46038</xdr:colOff>
      <xdr:row>8</xdr:row>
      <xdr:rowOff>22225</xdr:rowOff>
    </xdr:from>
    <xdr:to>
      <xdr:col>24</xdr:col>
      <xdr:colOff>68263</xdr:colOff>
      <xdr:row>20</xdr:row>
      <xdr:rowOff>149225</xdr:rowOff>
    </xdr:to>
    <xdr:pic>
      <xdr:nvPicPr>
        <xdr:cNvPr id="4" name="図 3">
          <a:extLst>
            <a:ext uri="{FF2B5EF4-FFF2-40B4-BE49-F238E27FC236}">
              <a16:creationId xmlns:a16="http://schemas.microsoft.com/office/drawing/2014/main" id="{0E4761E1-0252-4294-9232-70974C03F24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18638" y="1755775"/>
          <a:ext cx="2908300" cy="21844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CDD2873E-65E2-4A4A-8D81-9429C00435B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6C041BB8-8D05-42BC-9CC0-CF0D8E4FFCB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2788908A-6E59-4178-BA17-FDB7D69F69C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0AF861DB-D39A-4DE6-9BB5-AB544DC192E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2BF28AD1-2AA7-4E7A-A996-1D5BECEB3AA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7B1D9E18-1DF5-4C50-A156-1DD2D3CEFFA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8C2827CE-A910-4231-A727-71B76D33804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67261C3-D1C8-4EE0-A962-563542FC652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74F919B5-29CC-429A-9418-A13B357A42B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BB6A9B53-D21F-41E0-A065-11A98C6E885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273843D-24FA-47B0-BF5A-250B5CA2017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E81AB5CF-23E0-4411-9D78-8869787E82F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0BCE7991-E8DA-4132-9CC6-2A6A612C0D9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E0B24814-3871-4C2E-B8EA-E7CD6004602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E31859BD-1FFF-4E02-AB7F-DBFFAE40DD3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23A9F1B9-071D-4646-A941-6E28FD10EB2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D7AF6B3B-1759-4C8C-9492-B30A3BF46BC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3EA448CB-20E8-4E51-B7C6-F51992941C5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5.xml"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6.xml"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7.xml"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8.xml"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9.xml"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0.xml"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1.xml" />
</Relationships>
</file>

<file path=xl/worksheets/_rels/sheet17.xml.rels>&#65279;<?xml version="1.0" encoding="utf-8" standalone="yes"?>
<Relationships xmlns="http://schemas.openxmlformats.org/package/2006/relationships">
  <Relationship Id="rId2" Type="http://schemas.openxmlformats.org/officeDocument/2006/relationships/drawing" Target="../drawings/drawing12.xml" />
</Relationships>
</file>

<file path=xl/worksheets/_rels/sheet18.xml.rels>&#65279;<?xml version="1.0" encoding="utf-8" standalone="yes"?>
<Relationships xmlns="http://schemas.openxmlformats.org/package/2006/relationships">
  <Relationship Id="rId2" Type="http://schemas.openxmlformats.org/officeDocument/2006/relationships/drawing" Target="../drawings/drawing13.xml" />
</Relationships>
</file>

<file path=xl/worksheets/_rels/sheet19.xml.rels>&#65279;<?xml version="1.0" encoding="utf-8" standalone="yes"?>
<Relationships xmlns="http://schemas.openxmlformats.org/package/2006/relationships">
  <Relationship Id="rId2" Type="http://schemas.openxmlformats.org/officeDocument/2006/relationships/drawing" Target="../drawings/drawing14.xml" />
</Relationships>
</file>

<file path=xl/worksheets/_rels/sheet20.xml.rels>&#65279;<?xml version="1.0" encoding="utf-8" standalone="yes"?>
<Relationships xmlns="http://schemas.openxmlformats.org/package/2006/relationships">
  <Relationship Id="rId2" Type="http://schemas.openxmlformats.org/officeDocument/2006/relationships/drawing" Target="../drawings/drawing15.xml" />
</Relationships>
</file>

<file path=xl/worksheets/_rels/sheet21.xml.rels>&#65279;<?xml version="1.0" encoding="utf-8" standalone="yes"?>
<Relationships xmlns="http://schemas.openxmlformats.org/package/2006/relationships">
  <Relationship Id="rId2" Type="http://schemas.openxmlformats.org/officeDocument/2006/relationships/drawing" Target="../drawings/drawing16.xml" />
</Relationships>
</file>

<file path=xl/worksheets/_rels/sheet22.xml.rels>&#65279;<?xml version="1.0" encoding="utf-8" standalone="yes"?>
<Relationships xmlns="http://schemas.openxmlformats.org/package/2006/relationships">
  <Relationship Id="rId2" Type="http://schemas.openxmlformats.org/officeDocument/2006/relationships/drawing" Target="../drawings/drawing17.xml" />
</Relationships>
</file>

<file path=xl/worksheets/_rels/sheet23.xml.rels>&#65279;<?xml version="1.0" encoding="utf-8" standalone="yes"?>
<Relationships xmlns="http://schemas.openxmlformats.org/package/2006/relationships">
  <Relationship Id="rId2" Type="http://schemas.openxmlformats.org/officeDocument/2006/relationships/drawing" Target="../drawings/drawing18.xml" />
</Relationships>
</file>

<file path=xl/worksheets/_rels/sheet24.xml.rels>&#65279;<?xml version="1.0" encoding="utf-8" standalone="yes"?>
<Relationships xmlns="http://schemas.openxmlformats.org/package/2006/relationships">
  <Relationship Id="rId2" Type="http://schemas.openxmlformats.org/officeDocument/2006/relationships/drawing" Target="../drawings/drawing19.xml" />
</Relationships>
</file>

<file path=xl/worksheets/_rels/sheet25.xml.rels>&#65279;<?xml version="1.0" encoding="utf-8" standalone="yes"?>
<Relationships xmlns="http://schemas.openxmlformats.org/package/2006/relationships">
  <Relationship Id="rId2" Type="http://schemas.openxmlformats.org/officeDocument/2006/relationships/drawing" Target="../drawings/drawing20.xml" />
</Relationships>
</file>

<file path=xl/worksheets/_rels/sheet26.xml.rels>&#65279;<?xml version="1.0" encoding="utf-8" standalone="yes"?>
<Relationships xmlns="http://schemas.openxmlformats.org/package/2006/relationships">
  <Relationship Id="rId2" Type="http://schemas.openxmlformats.org/officeDocument/2006/relationships/drawing" Target="../drawings/drawing21.xml" />
</Relationships>
</file>

<file path=xl/worksheets/_rels/sheet27.xml.rels>&#65279;<?xml version="1.0" encoding="utf-8" standalone="yes"?>
<Relationships xmlns="http://schemas.openxmlformats.org/package/2006/relationships">
  <Relationship Id="rId2" Type="http://schemas.openxmlformats.org/officeDocument/2006/relationships/drawing" Target="../drawings/drawing22.xml" />
</Relationships>
</file>

<file path=xl/worksheets/_rels/sheet28.xml.rels>&#65279;<?xml version="1.0" encoding="utf-8" standalone="yes"?>
<Relationships xmlns="http://schemas.openxmlformats.org/package/2006/relationships">
  <Relationship Id="rId2" Type="http://schemas.openxmlformats.org/officeDocument/2006/relationships/drawing" Target="../drawings/drawing23.xml" />
</Relationships>
</file>

<file path=xl/worksheets/_rels/sheet29.xml.rels>&#65279;<?xml version="1.0" encoding="utf-8" standalone="yes"?>
<Relationships xmlns="http://schemas.openxmlformats.org/package/2006/relationships">
  <Relationship Id="rId2" Type="http://schemas.openxmlformats.org/officeDocument/2006/relationships/drawing" Target="../drawings/drawing24.xml" />
</Relationships>
</file>

<file path=xl/worksheets/_rels/sheet30.xml.rels>&#65279;<?xml version="1.0" encoding="utf-8" standalone="yes"?>
<Relationships xmlns="http://schemas.openxmlformats.org/package/2006/relationships">
  <Relationship Id="rId2" Type="http://schemas.openxmlformats.org/officeDocument/2006/relationships/drawing" Target="../drawings/drawing25.xml" />
</Relationships>
</file>

<file path=xl/worksheets/_rels/sheet31.xml.rels>&#65279;<?xml version="1.0" encoding="utf-8" standalone="yes"?>
<Relationships xmlns="http://schemas.openxmlformats.org/package/2006/relationships">
  <Relationship Id="rId2" Type="http://schemas.openxmlformats.org/officeDocument/2006/relationships/drawing" Target="../drawings/drawing26.xml" />
</Relationships>
</file>

<file path=xl/worksheets/_rels/sheet32.xml.rels>&#65279;<?xml version="1.0" encoding="utf-8" standalone="yes"?>
<Relationships xmlns="http://schemas.openxmlformats.org/package/2006/relationships">
  <Relationship Id="rId2" Type="http://schemas.openxmlformats.org/officeDocument/2006/relationships/drawing" Target="../drawings/drawing27.xml" />
</Relationships>
</file>

<file path=xl/worksheets/_rels/sheet33.xml.rels>&#65279;<?xml version="1.0" encoding="utf-8" standalone="yes"?>
<Relationships xmlns="http://schemas.openxmlformats.org/package/2006/relationships">
  <Relationship Id="rId2" Type="http://schemas.openxmlformats.org/officeDocument/2006/relationships/drawing" Target="../drawings/drawing28.xml" />
</Relationships>
</file>

<file path=xl/worksheets/_rels/sheet34.xml.rels>&#65279;<?xml version="1.0" encoding="utf-8" standalone="yes"?>
<Relationships xmlns="http://schemas.openxmlformats.org/package/2006/relationships">
  <Relationship Id="rId2" Type="http://schemas.openxmlformats.org/officeDocument/2006/relationships/drawing" Target="../drawings/drawing29.xml" />
</Relationships>
</file>

<file path=xl/worksheets/_rels/sheet35.xml.rels>&#65279;<?xml version="1.0" encoding="utf-8" standalone="yes"?>
<Relationships xmlns="http://schemas.openxmlformats.org/package/2006/relationships">
  <Relationship Id="rId2" Type="http://schemas.openxmlformats.org/officeDocument/2006/relationships/drawing" Target="../drawings/drawing30.xml" />
</Relationships>
</file>

<file path=xl/worksheets/_rels/sheet36.xml.rels>&#65279;<?xml version="1.0" encoding="utf-8" standalone="yes"?>
<Relationships xmlns="http://schemas.openxmlformats.org/package/2006/relationships">
  <Relationship Id="rId2" Type="http://schemas.openxmlformats.org/officeDocument/2006/relationships/drawing" Target="../drawings/drawing31.xml" />
</Relationships>
</file>

<file path=xl/worksheets/_rels/sheet37.xml.rels>&#65279;<?xml version="1.0" encoding="utf-8" standalone="yes"?>
<Relationships xmlns="http://schemas.openxmlformats.org/package/2006/relationships">
  <Relationship Id="rId2" Type="http://schemas.openxmlformats.org/officeDocument/2006/relationships/drawing" Target="../drawings/drawing32.xml" />
</Relationships>
</file>

<file path=xl/worksheets/_rels/sheet38.xml.rels>&#65279;<?xml version="1.0" encoding="utf-8" standalone="yes"?>
<Relationships xmlns="http://schemas.openxmlformats.org/package/2006/relationships">
  <Relationship Id="rId2" Type="http://schemas.openxmlformats.org/officeDocument/2006/relationships/drawing" Target="../drawings/drawing33.xml" />
</Relationships>
</file>

<file path=xl/worksheets/_rels/sheet39.xml.rels>&#65279;<?xml version="1.0" encoding="utf-8" standalone="yes"?>
<Relationships xmlns="http://schemas.openxmlformats.org/package/2006/relationships">
  <Relationship Id="rId2" Type="http://schemas.openxmlformats.org/officeDocument/2006/relationships/drawing" Target="../drawings/drawing34.xml" />
</Relationships>
</file>

<file path=xl/worksheets/_rels/sheet40.xml.rels>&#65279;<?xml version="1.0" encoding="utf-8" standalone="yes"?>
<Relationships xmlns="http://schemas.openxmlformats.org/package/2006/relationships">
  <Relationship Id="rId2" Type="http://schemas.openxmlformats.org/officeDocument/2006/relationships/drawing" Target="../drawings/drawing35.xml" />
</Relationships>
</file>

<file path=xl/worksheets/_rels/sheet41.xml.rels>&#65279;<?xml version="1.0" encoding="utf-8" standalone="yes"?>
<Relationships xmlns="http://schemas.openxmlformats.org/package/2006/relationships">
  <Relationship Id="rId2" Type="http://schemas.openxmlformats.org/officeDocument/2006/relationships/drawing" Target="../drawings/drawing36.xml" />
</Relationships>
</file>

<file path=xl/worksheets/_rels/sheet42.xml.rels>&#65279;<?xml version="1.0" encoding="utf-8" standalone="yes"?>
<Relationships xmlns="http://schemas.openxmlformats.org/package/2006/relationships">
  <Relationship Id="rId2" Type="http://schemas.openxmlformats.org/officeDocument/2006/relationships/drawing" Target="../drawings/drawing37.xml" />
</Relationships>
</file>

<file path=xl/worksheets/_rels/sheet43.xml.rels>&#65279;<?xml version="1.0" encoding="utf-8" standalone="yes"?>
<Relationships xmlns="http://schemas.openxmlformats.org/package/2006/relationships">
  <Relationship Id="rId2" Type="http://schemas.openxmlformats.org/officeDocument/2006/relationships/drawing" Target="../drawings/drawing38.xml" />
</Relationships>
</file>

<file path=xl/worksheets/_rels/sheet44.xml.rels>&#65279;<?xml version="1.0" encoding="utf-8" standalone="yes"?>
<Relationships xmlns="http://schemas.openxmlformats.org/package/2006/relationships">
  <Relationship Id="rId2" Type="http://schemas.openxmlformats.org/officeDocument/2006/relationships/drawing" Target="../drawings/drawing39.xml" />
</Relationships>
</file>

<file path=xl/worksheets/_rels/sheet45.xml.rels>&#65279;<?xml version="1.0" encoding="utf-8" standalone="yes"?>
<Relationships xmlns="http://schemas.openxmlformats.org/package/2006/relationships">
  <Relationship Id="rId2" Type="http://schemas.openxmlformats.org/officeDocument/2006/relationships/drawing" Target="../drawings/drawing40.xml" />
</Relationships>
</file>

<file path=xl/worksheets/_rels/sheet46.xml.rels>&#65279;<?xml version="1.0" encoding="utf-8" standalone="yes"?>
<Relationships xmlns="http://schemas.openxmlformats.org/package/2006/relationships">
  <Relationship Id="rId2" Type="http://schemas.openxmlformats.org/officeDocument/2006/relationships/drawing" Target="../drawings/drawing41.xml" />
</Relationships>
</file>

<file path=xl/worksheets/_rels/sheet47.xml.rels>&#65279;<?xml version="1.0" encoding="utf-8" standalone="yes"?>
<Relationships xmlns="http://schemas.openxmlformats.org/package/2006/relationships">
  <Relationship Id="rId2" Type="http://schemas.openxmlformats.org/officeDocument/2006/relationships/drawing" Target="../drawings/drawing42.xml" />
</Relationships>
</file>

<file path=xl/worksheets/_rels/sheet48.xml.rels>&#65279;<?xml version="1.0" encoding="utf-8" standalone="yes"?>
<Relationships xmlns="http://schemas.openxmlformats.org/package/2006/relationships">
  <Relationship Id="rId2" Type="http://schemas.openxmlformats.org/officeDocument/2006/relationships/drawing" Target="../drawings/drawing43.xml" />
</Relationships>
</file>

<file path=xl/worksheets/_rels/sheet49.xml.rels>&#65279;<?xml version="1.0" encoding="utf-8" standalone="yes"?>
<Relationships xmlns="http://schemas.openxmlformats.org/package/2006/relationships">
  <Relationship Id="rId2" Type="http://schemas.openxmlformats.org/officeDocument/2006/relationships/drawing" Target="../drawings/drawing44.xml" />
</Relationships>
</file>

<file path=xl/worksheets/_rels/sheet50.xml.rels>&#65279;<?xml version="1.0" encoding="utf-8" standalone="yes"?>
<Relationships xmlns="http://schemas.openxmlformats.org/package/2006/relationships">
  <Relationship Id="rId2" Type="http://schemas.openxmlformats.org/officeDocument/2006/relationships/drawing" Target="../drawings/drawing45.xml" />
</Relationships>
</file>

<file path=xl/worksheets/_rels/sheet51.xml.rels>&#65279;<?xml version="1.0" encoding="utf-8" standalone="yes"?>
<Relationships xmlns="http://schemas.openxmlformats.org/package/2006/relationships">
  <Relationship Id="rId2" Type="http://schemas.openxmlformats.org/officeDocument/2006/relationships/drawing" Target="../drawings/drawing46.xml" />
</Relationships>
</file>

<file path=xl/worksheets/_rels/sheet52.xml.rels>&#65279;<?xml version="1.0" encoding="utf-8" standalone="yes"?>
<Relationships xmlns="http://schemas.openxmlformats.org/package/2006/relationships">
  <Relationship Id="rId2" Type="http://schemas.openxmlformats.org/officeDocument/2006/relationships/drawing" Target="../drawings/drawing47.xml" />
</Relationships>
</file>

<file path=xl/worksheets/_rels/sheet53.xml.rels>&#65279;<?xml version="1.0" encoding="utf-8" standalone="yes"?>
<Relationships xmlns="http://schemas.openxmlformats.org/package/2006/relationships">
  <Relationship Id="rId2" Type="http://schemas.openxmlformats.org/officeDocument/2006/relationships/drawing" Target="../drawings/drawing48.xml" />
</Relationships>
</file>

<file path=xl/worksheets/_rels/sheet54.xml.rels>&#65279;<?xml version="1.0" encoding="utf-8" standalone="yes"?>
<Relationships xmlns="http://schemas.openxmlformats.org/package/2006/relationships">
  <Relationship Id="rId2" Type="http://schemas.openxmlformats.org/officeDocument/2006/relationships/drawing" Target="../drawings/drawing49.xml" />
</Relationships>
</file>

<file path=xl/worksheets/_rels/sheet55.xml.rels>&#65279;<?xml version="1.0" encoding="utf-8" standalone="yes"?>
<Relationships xmlns="http://schemas.openxmlformats.org/package/2006/relationships">
  <Relationship Id="rId2" Type="http://schemas.openxmlformats.org/officeDocument/2006/relationships/drawing" Target="../drawings/drawing50.xml" />
</Relationships>
</file>

<file path=xl/worksheets/_rels/sheet56.xml.rels>&#65279;<?xml version="1.0" encoding="utf-8" standalone="yes"?>
<Relationships xmlns="http://schemas.openxmlformats.org/package/2006/relationships">
  <Relationship Id="rId2" Type="http://schemas.openxmlformats.org/officeDocument/2006/relationships/drawing" Target="../drawings/drawing51.xml" />
</Relationships>
</file>

<file path=xl/worksheets/_rels/sheet57.xml.rels>&#65279;<?xml version="1.0" encoding="utf-8" standalone="yes"?>
<Relationships xmlns="http://schemas.openxmlformats.org/package/2006/relationships">
  <Relationship Id="rId2" Type="http://schemas.openxmlformats.org/officeDocument/2006/relationships/drawing" Target="../drawings/drawing52.xml" />
</Relationships>
</file>

<file path=xl/worksheets/_rels/sheet58.xml.rels>&#65279;<?xml version="1.0" encoding="utf-8" standalone="yes"?>
<Relationships xmlns="http://schemas.openxmlformats.org/package/2006/relationships">
  <Relationship Id="rId2" Type="http://schemas.openxmlformats.org/officeDocument/2006/relationships/drawing" Target="../drawings/drawing53.xml" />
</Relationships>
</file>

<file path=xl/worksheets/_rels/sheet59.xml.rels>&#65279;<?xml version="1.0" encoding="utf-8" standalone="yes"?>
<Relationships xmlns="http://schemas.openxmlformats.org/package/2006/relationships">
  <Relationship Id="rId2" Type="http://schemas.openxmlformats.org/officeDocument/2006/relationships/drawing" Target="../drawings/drawing54.xml" />
</Relationships>
</file>

<file path=xl/worksheets/_rels/sheet60.xml.rels>&#65279;<?xml version="1.0" encoding="utf-8" standalone="yes"?>
<Relationships xmlns="http://schemas.openxmlformats.org/package/2006/relationships">
  <Relationship Id="rId2" Type="http://schemas.openxmlformats.org/officeDocument/2006/relationships/drawing" Target="../drawings/drawing55.xml" />
</Relationships>
</file>

<file path=xl/worksheets/_rels/sheet61.xml.rels>&#65279;<?xml version="1.0" encoding="utf-8" standalone="yes"?>
<Relationships xmlns="http://schemas.openxmlformats.org/package/2006/relationships" />
</file>

<file path=xl/worksheets/_rels/sheet62.xml.rels>&#65279;<?xml version="1.0" encoding="utf-8" standalone="yes"?>
<Relationships xmlns="http://schemas.openxmlformats.org/package/2006/relationships" />
</file>

<file path=xl/worksheets/_rels/sheet6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B1:AK31"/>
  <sheetViews>
    <sheetView showGridLines="0" tabSelected="1" view="pageBreakPreview" zoomScaleNormal="55" zoomScaleSheetLayoutView="100" workbookViewId="0">
      <selection activeCell="B2" sqref="B2"/>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6" customWidth="1"/>
    <col min="24" max="24" width="9.625" style="6" customWidth="1"/>
    <col min="25" max="25" width="5.875" style="6"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31" t="s">
        <v>132</v>
      </c>
      <c r="C2" s="31"/>
      <c r="D2" s="31"/>
      <c r="E2" s="31"/>
      <c r="F2" s="31"/>
      <c r="G2" s="31"/>
      <c r="H2" s="31"/>
      <c r="I2" s="31"/>
      <c r="J2" s="31"/>
      <c r="K2" s="31"/>
      <c r="L2" s="31"/>
      <c r="M2" s="31"/>
      <c r="N2" s="31"/>
      <c r="O2" s="31"/>
      <c r="P2" s="31"/>
      <c r="Q2" s="31"/>
      <c r="R2" s="31"/>
      <c r="S2" s="284" t="s">
        <v>157</v>
      </c>
      <c r="T2" s="285"/>
      <c r="U2" s="285"/>
      <c r="V2" s="286"/>
      <c r="W2" s="350" t="s">
        <v>827</v>
      </c>
      <c r="X2" s="350"/>
      <c r="Y2" s="350"/>
      <c r="Z2" s="350"/>
      <c r="AA2" s="350"/>
      <c r="AB2" s="350"/>
    </row>
    <row r="3" spans="2:37" ht="20.100000000000001" customHeight="1" x14ac:dyDescent="0.15">
      <c r="B3" s="351" t="s">
        <v>8</v>
      </c>
      <c r="C3" s="351"/>
      <c r="D3" s="363" t="s">
        <v>168</v>
      </c>
      <c r="E3" s="364"/>
      <c r="F3" s="364"/>
      <c r="G3" s="365"/>
      <c r="H3" s="352" t="s">
        <v>9</v>
      </c>
      <c r="I3" s="352"/>
      <c r="J3" s="357" t="s">
        <v>171</v>
      </c>
      <c r="K3" s="358"/>
      <c r="L3" s="358"/>
      <c r="M3" s="358"/>
      <c r="N3" s="358"/>
      <c r="O3" s="359"/>
      <c r="P3" s="331" t="s">
        <v>2</v>
      </c>
      <c r="Q3" s="333"/>
      <c r="R3" s="369" t="s">
        <v>170</v>
      </c>
      <c r="S3" s="370"/>
      <c r="T3" s="370"/>
      <c r="U3" s="370"/>
      <c r="V3" s="371"/>
      <c r="W3" s="284" t="s">
        <v>96</v>
      </c>
      <c r="X3" s="285"/>
      <c r="Y3" s="285"/>
      <c r="Z3" s="353" t="s">
        <v>172</v>
      </c>
      <c r="AA3" s="354"/>
      <c r="AB3" s="355"/>
    </row>
    <row r="4" spans="2:37" ht="20.100000000000001" customHeight="1" x14ac:dyDescent="0.15">
      <c r="B4" s="356" t="s">
        <v>3</v>
      </c>
      <c r="C4" s="356"/>
      <c r="D4" s="366" t="s">
        <v>169</v>
      </c>
      <c r="E4" s="367"/>
      <c r="F4" s="367"/>
      <c r="G4" s="368"/>
      <c r="H4" s="352"/>
      <c r="I4" s="352"/>
      <c r="J4" s="360"/>
      <c r="K4" s="361"/>
      <c r="L4" s="361"/>
      <c r="M4" s="361"/>
      <c r="N4" s="361"/>
      <c r="O4" s="362"/>
      <c r="P4" s="334"/>
      <c r="Q4" s="336"/>
      <c r="R4" s="372"/>
      <c r="S4" s="373"/>
      <c r="T4" s="373"/>
      <c r="U4" s="373"/>
      <c r="V4" s="374"/>
      <c r="W4" s="284" t="s">
        <v>95</v>
      </c>
      <c r="X4" s="285"/>
      <c r="Y4" s="285"/>
      <c r="Z4" s="353" t="s">
        <v>172</v>
      </c>
      <c r="AA4" s="354"/>
      <c r="AB4" s="355"/>
    </row>
    <row r="5" spans="2:37" ht="20.100000000000001" customHeight="1" x14ac:dyDescent="0.15">
      <c r="B5" s="330" t="s">
        <v>4</v>
      </c>
      <c r="C5" s="330"/>
      <c r="D5" s="32" t="s">
        <v>5</v>
      </c>
      <c r="E5" s="342" t="s">
        <v>173</v>
      </c>
      <c r="F5" s="342"/>
      <c r="G5" s="342"/>
      <c r="H5" s="331" t="s">
        <v>94</v>
      </c>
      <c r="I5" s="332"/>
      <c r="J5" s="333"/>
      <c r="K5" s="343" t="s">
        <v>198</v>
      </c>
      <c r="L5" s="344"/>
      <c r="M5" s="344"/>
      <c r="N5" s="344"/>
      <c r="O5" s="345"/>
      <c r="P5" s="337" t="s">
        <v>93</v>
      </c>
      <c r="Q5" s="338"/>
      <c r="R5" s="257">
        <v>45747</v>
      </c>
      <c r="S5" s="258"/>
      <c r="T5" s="259"/>
      <c r="U5" s="334" t="s">
        <v>12</v>
      </c>
      <c r="V5" s="335"/>
      <c r="W5" s="336"/>
      <c r="X5" s="291" t="s">
        <v>11</v>
      </c>
      <c r="Y5" s="301"/>
      <c r="Z5" s="263">
        <v>64</v>
      </c>
      <c r="AA5" s="263"/>
      <c r="AB5" s="33" t="s">
        <v>10</v>
      </c>
    </row>
    <row r="6" spans="2:37" ht="20.100000000000001" customHeight="1" x14ac:dyDescent="0.15">
      <c r="B6" s="330"/>
      <c r="C6" s="330"/>
      <c r="D6" s="32" t="s">
        <v>6</v>
      </c>
      <c r="E6" s="341" t="s">
        <v>173</v>
      </c>
      <c r="F6" s="341"/>
      <c r="G6" s="341"/>
      <c r="H6" s="334"/>
      <c r="I6" s="335"/>
      <c r="J6" s="336"/>
      <c r="K6" s="346"/>
      <c r="L6" s="347"/>
      <c r="M6" s="347"/>
      <c r="N6" s="347"/>
      <c r="O6" s="348"/>
      <c r="P6" s="339"/>
      <c r="Q6" s="340"/>
      <c r="R6" s="260"/>
      <c r="S6" s="261"/>
      <c r="T6" s="262"/>
      <c r="U6" s="284" t="s">
        <v>7</v>
      </c>
      <c r="V6" s="285"/>
      <c r="W6" s="286"/>
      <c r="X6" s="264" t="s">
        <v>134</v>
      </c>
      <c r="Y6" s="263"/>
      <c r="Z6" s="263"/>
      <c r="AA6" s="263"/>
      <c r="AB6" s="265"/>
    </row>
    <row r="7" spans="2:37" ht="18.95" customHeight="1" x14ac:dyDescent="0.15">
      <c r="B7" s="349" t="s">
        <v>69</v>
      </c>
      <c r="C7" s="312" t="s">
        <v>83</v>
      </c>
      <c r="D7" s="313"/>
      <c r="E7" s="269">
        <v>341113.47</v>
      </c>
      <c r="F7" s="272"/>
      <c r="G7" s="273"/>
      <c r="H7" s="312" t="s">
        <v>92</v>
      </c>
      <c r="I7" s="377"/>
      <c r="J7" s="313"/>
      <c r="K7" s="276">
        <v>27030</v>
      </c>
      <c r="L7" s="277"/>
      <c r="M7" s="329" t="s">
        <v>91</v>
      </c>
      <c r="N7" s="322"/>
      <c r="O7" s="312" t="s">
        <v>74</v>
      </c>
      <c r="P7" s="313"/>
      <c r="Q7" s="282" t="s">
        <v>179</v>
      </c>
      <c r="R7" s="283"/>
      <c r="S7" s="294" t="s">
        <v>90</v>
      </c>
      <c r="T7" s="312" t="s">
        <v>89</v>
      </c>
      <c r="U7" s="377"/>
      <c r="V7" s="377"/>
      <c r="W7" s="313"/>
      <c r="X7" s="34" t="s">
        <v>66</v>
      </c>
      <c r="Y7" s="35" t="s">
        <v>88</v>
      </c>
      <c r="Z7" s="36" t="s">
        <v>65</v>
      </c>
      <c r="AA7" s="356" t="s">
        <v>87</v>
      </c>
      <c r="AB7" s="356"/>
      <c r="AD7" s="5"/>
      <c r="AE7" s="2">
        <f>INT(E7/10000)</f>
        <v>34</v>
      </c>
      <c r="AF7" s="2">
        <f>INT(E7/100)-AE7*100</f>
        <v>11</v>
      </c>
      <c r="AG7" s="24">
        <f>E7-AE7*10000-AF7*100</f>
        <v>13.46999999997206</v>
      </c>
      <c r="AH7" s="25">
        <f>ROUND(AE7+AF7/60+AG7/60/60,5)</f>
        <v>34.187080000000002</v>
      </c>
      <c r="AI7" s="25" t="str">
        <f>TEXT(AH7,"0.00000")</f>
        <v>34.18708</v>
      </c>
    </row>
    <row r="8" spans="2:37" ht="18.95" customHeight="1" x14ac:dyDescent="0.15">
      <c r="B8" s="334"/>
      <c r="C8" s="296" t="s">
        <v>80</v>
      </c>
      <c r="D8" s="297"/>
      <c r="E8" s="269">
        <v>1313509.0900000001</v>
      </c>
      <c r="F8" s="270"/>
      <c r="G8" s="271"/>
      <c r="H8" s="296" t="s">
        <v>86</v>
      </c>
      <c r="I8" s="317"/>
      <c r="J8" s="297"/>
      <c r="K8" s="278"/>
      <c r="L8" s="275"/>
      <c r="M8" s="329"/>
      <c r="N8" s="322"/>
      <c r="O8" s="296" t="s">
        <v>85</v>
      </c>
      <c r="P8" s="297"/>
      <c r="Q8" s="266" t="s">
        <v>180</v>
      </c>
      <c r="R8" s="268"/>
      <c r="S8" s="287"/>
      <c r="T8" s="378" t="s">
        <v>84</v>
      </c>
      <c r="U8" s="284" t="s">
        <v>124</v>
      </c>
      <c r="V8" s="285"/>
      <c r="W8" s="286"/>
      <c r="X8" s="37"/>
      <c r="Y8" s="37"/>
      <c r="Z8" s="37"/>
      <c r="AA8" s="306"/>
      <c r="AB8" s="306"/>
      <c r="AD8" s="21"/>
      <c r="AE8" s="2">
        <f>INT(E8/10000)</f>
        <v>131</v>
      </c>
      <c r="AF8" s="2">
        <f>INT(E8/100)-AE8*100</f>
        <v>35</v>
      </c>
      <c r="AG8" s="24">
        <f>E8-AE8*10000-AF8*100</f>
        <v>9.090000000083819</v>
      </c>
      <c r="AH8" s="25">
        <f>ROUND(AE8+AF8/60+AG8/60/60,5)</f>
        <v>131.58586</v>
      </c>
      <c r="AI8" s="25" t="str">
        <f>TEXT(AH8,"0.00000")</f>
        <v>131.58586</v>
      </c>
    </row>
    <row r="9" spans="2:37" ht="18.95" customHeight="1" x14ac:dyDescent="0.15">
      <c r="B9" s="310" t="s">
        <v>62</v>
      </c>
      <c r="C9" s="296" t="s">
        <v>83</v>
      </c>
      <c r="D9" s="297"/>
      <c r="E9" s="269">
        <v>341112.26</v>
      </c>
      <c r="F9" s="270"/>
      <c r="G9" s="271"/>
      <c r="H9" s="375" t="s">
        <v>159</v>
      </c>
      <c r="I9" s="376"/>
      <c r="J9" s="376"/>
      <c r="K9" s="266" t="s">
        <v>175</v>
      </c>
      <c r="L9" s="268"/>
      <c r="M9" s="329"/>
      <c r="N9" s="322"/>
      <c r="O9" s="296" t="s">
        <v>82</v>
      </c>
      <c r="P9" s="297"/>
      <c r="Q9" s="281"/>
      <c r="R9" s="281"/>
      <c r="S9" s="287"/>
      <c r="T9" s="380"/>
      <c r="U9" s="284" t="s">
        <v>81</v>
      </c>
      <c r="V9" s="285"/>
      <c r="W9" s="286"/>
      <c r="X9" s="37"/>
      <c r="Y9" s="37"/>
      <c r="Z9" s="37"/>
      <c r="AA9" s="306"/>
      <c r="AB9" s="306"/>
      <c r="AD9" s="21"/>
    </row>
    <row r="10" spans="2:37" ht="18.95" customHeight="1" x14ac:dyDescent="0.15">
      <c r="B10" s="312"/>
      <c r="C10" s="296" t="s">
        <v>80</v>
      </c>
      <c r="D10" s="297"/>
      <c r="E10" s="269">
        <v>1313510.8899999999</v>
      </c>
      <c r="F10" s="270"/>
      <c r="G10" s="271"/>
      <c r="H10" s="296" t="s">
        <v>79</v>
      </c>
      <c r="I10" s="317"/>
      <c r="J10" s="297"/>
      <c r="K10" s="274"/>
      <c r="L10" s="275"/>
      <c r="M10" s="320"/>
      <c r="N10" s="321"/>
      <c r="O10" s="296" t="s">
        <v>22</v>
      </c>
      <c r="P10" s="297"/>
      <c r="Q10" s="280"/>
      <c r="R10" s="280"/>
      <c r="S10" s="287"/>
      <c r="T10" s="379"/>
      <c r="U10" s="284" t="s">
        <v>78</v>
      </c>
      <c r="V10" s="285"/>
      <c r="W10" s="286"/>
      <c r="X10" s="37"/>
      <c r="Y10" s="37"/>
      <c r="Z10" s="37"/>
      <c r="AA10" s="306"/>
      <c r="AB10" s="306"/>
      <c r="AD10" s="21"/>
    </row>
    <row r="11" spans="2:37" ht="18.95" customHeight="1" x14ac:dyDescent="0.15">
      <c r="B11" s="296" t="s">
        <v>77</v>
      </c>
      <c r="C11" s="317"/>
      <c r="D11" s="297"/>
      <c r="E11" s="266" t="s">
        <v>174</v>
      </c>
      <c r="F11" s="267"/>
      <c r="G11" s="268"/>
      <c r="H11" s="296" t="s">
        <v>76</v>
      </c>
      <c r="I11" s="317"/>
      <c r="J11" s="297"/>
      <c r="K11" s="274" t="s">
        <v>176</v>
      </c>
      <c r="L11" s="275"/>
      <c r="M11" s="318" t="s">
        <v>75</v>
      </c>
      <c r="N11" s="319"/>
      <c r="O11" s="296" t="s">
        <v>74</v>
      </c>
      <c r="P11" s="297"/>
      <c r="Q11" s="279" t="s">
        <v>181</v>
      </c>
      <c r="R11" s="279"/>
      <c r="S11" s="287"/>
      <c r="T11" s="38" t="s">
        <v>73</v>
      </c>
      <c r="U11" s="284" t="s">
        <v>72</v>
      </c>
      <c r="V11" s="285"/>
      <c r="W11" s="286"/>
      <c r="X11" s="37"/>
      <c r="Y11" s="37"/>
      <c r="Z11" s="37"/>
      <c r="AA11" s="306"/>
      <c r="AB11" s="306"/>
      <c r="AD11" s="21"/>
    </row>
    <row r="12" spans="2:37" ht="18.95" customHeight="1" x14ac:dyDescent="0.15">
      <c r="B12" s="296" t="s">
        <v>71</v>
      </c>
      <c r="C12" s="317"/>
      <c r="D12" s="297"/>
      <c r="E12" s="288"/>
      <c r="F12" s="289"/>
      <c r="G12" s="33" t="s">
        <v>35</v>
      </c>
      <c r="H12" s="319" t="s">
        <v>70</v>
      </c>
      <c r="I12" s="294" t="s">
        <v>69</v>
      </c>
      <c r="J12" s="39" t="s">
        <v>61</v>
      </c>
      <c r="K12" s="266" t="s">
        <v>177</v>
      </c>
      <c r="L12" s="268"/>
      <c r="M12" s="320"/>
      <c r="N12" s="321"/>
      <c r="O12" s="296" t="s">
        <v>22</v>
      </c>
      <c r="P12" s="297"/>
      <c r="Q12" s="323"/>
      <c r="R12" s="323"/>
      <c r="S12" s="287"/>
      <c r="T12" s="378" t="s">
        <v>58</v>
      </c>
      <c r="U12" s="284" t="s">
        <v>57</v>
      </c>
      <c r="V12" s="285"/>
      <c r="W12" s="286"/>
      <c r="X12" s="37"/>
      <c r="Y12" s="37"/>
      <c r="Z12" s="37"/>
      <c r="AA12" s="306"/>
      <c r="AB12" s="306"/>
      <c r="AD12" s="21"/>
    </row>
    <row r="13" spans="2:37" ht="18.95" customHeight="1" x14ac:dyDescent="0.15">
      <c r="B13" s="310" t="s">
        <v>68</v>
      </c>
      <c r="C13" s="314"/>
      <c r="D13" s="311"/>
      <c r="E13" s="288"/>
      <c r="F13" s="289"/>
      <c r="G13" s="33" t="s">
        <v>137</v>
      </c>
      <c r="H13" s="322"/>
      <c r="I13" s="295"/>
      <c r="J13" s="39" t="s">
        <v>55</v>
      </c>
      <c r="K13" s="67"/>
      <c r="L13" s="68" t="s">
        <v>35</v>
      </c>
      <c r="M13" s="324" t="s">
        <v>67</v>
      </c>
      <c r="N13" s="325"/>
      <c r="O13" s="326"/>
      <c r="P13" s="34" t="s">
        <v>66</v>
      </c>
      <c r="Q13" s="42" t="s">
        <v>65</v>
      </c>
      <c r="R13" s="34" t="s">
        <v>22</v>
      </c>
      <c r="S13" s="287"/>
      <c r="T13" s="379"/>
      <c r="U13" s="284" t="s">
        <v>125</v>
      </c>
      <c r="V13" s="285"/>
      <c r="W13" s="286"/>
      <c r="X13" s="37"/>
      <c r="Y13" s="37"/>
      <c r="Z13" s="37"/>
      <c r="AA13" s="306"/>
      <c r="AB13" s="306"/>
      <c r="AD13" s="21"/>
      <c r="AF13" s="10"/>
      <c r="AG13" s="9"/>
      <c r="AH13" s="9"/>
      <c r="AI13" s="9"/>
      <c r="AJ13" s="11"/>
      <c r="AK13" s="7"/>
    </row>
    <row r="14" spans="2:37" ht="18.95" customHeight="1" x14ac:dyDescent="0.15">
      <c r="B14" s="310" t="s">
        <v>64</v>
      </c>
      <c r="C14" s="314"/>
      <c r="D14" s="311"/>
      <c r="E14" s="327">
        <v>4479</v>
      </c>
      <c r="F14" s="328"/>
      <c r="G14" s="43" t="s">
        <v>63</v>
      </c>
      <c r="H14" s="322"/>
      <c r="I14" s="294" t="s">
        <v>62</v>
      </c>
      <c r="J14" s="39" t="s">
        <v>61</v>
      </c>
      <c r="K14" s="266" t="s">
        <v>177</v>
      </c>
      <c r="L14" s="268"/>
      <c r="M14" s="294" t="s">
        <v>60</v>
      </c>
      <c r="N14" s="284" t="s">
        <v>59</v>
      </c>
      <c r="O14" s="286"/>
      <c r="P14" s="44"/>
      <c r="Q14" s="37"/>
      <c r="R14" s="45"/>
      <c r="S14" s="287"/>
      <c r="T14" s="378" t="s">
        <v>49</v>
      </c>
      <c r="U14" s="284" t="s">
        <v>126</v>
      </c>
      <c r="V14" s="285"/>
      <c r="W14" s="286"/>
      <c r="X14" s="37"/>
      <c r="Y14" s="37"/>
      <c r="Z14" s="37"/>
      <c r="AA14" s="306"/>
      <c r="AB14" s="306"/>
      <c r="AD14" s="21"/>
      <c r="AF14" s="10"/>
      <c r="AG14" s="9"/>
      <c r="AH14" s="9"/>
      <c r="AI14" s="9"/>
      <c r="AJ14" s="11"/>
      <c r="AK14" s="7"/>
    </row>
    <row r="15" spans="2:37" ht="18.95" customHeight="1" x14ac:dyDescent="0.15">
      <c r="B15" s="46"/>
      <c r="C15" s="296" t="s">
        <v>56</v>
      </c>
      <c r="D15" s="297"/>
      <c r="E15" s="266">
        <v>7.3</v>
      </c>
      <c r="F15" s="267"/>
      <c r="G15" s="33" t="s">
        <v>35</v>
      </c>
      <c r="H15" s="321"/>
      <c r="I15" s="295"/>
      <c r="J15" s="47" t="s">
        <v>55</v>
      </c>
      <c r="K15" s="69"/>
      <c r="L15" s="70" t="s">
        <v>35</v>
      </c>
      <c r="M15" s="287"/>
      <c r="N15" s="284" t="s">
        <v>54</v>
      </c>
      <c r="O15" s="286"/>
      <c r="P15" s="44"/>
      <c r="Q15" s="37"/>
      <c r="R15" s="45"/>
      <c r="S15" s="287"/>
      <c r="T15" s="380"/>
      <c r="U15" s="331" t="s">
        <v>47</v>
      </c>
      <c r="V15" s="332"/>
      <c r="W15" s="333"/>
      <c r="X15" s="50"/>
      <c r="Y15" s="37"/>
      <c r="Z15" s="37"/>
      <c r="AA15" s="306"/>
      <c r="AB15" s="306"/>
      <c r="AD15" s="21"/>
      <c r="AF15" s="10"/>
      <c r="AG15" s="9"/>
      <c r="AH15" s="9"/>
      <c r="AI15" s="9"/>
      <c r="AJ15" s="11"/>
      <c r="AK15" s="7"/>
    </row>
    <row r="16" spans="2:37" ht="18.95" customHeight="1" x14ac:dyDescent="0.15">
      <c r="B16" s="287" t="s">
        <v>53</v>
      </c>
      <c r="C16" s="310" t="s">
        <v>52</v>
      </c>
      <c r="D16" s="311"/>
      <c r="E16" s="266">
        <v>3</v>
      </c>
      <c r="F16" s="267"/>
      <c r="G16" s="51" t="s">
        <v>35</v>
      </c>
      <c r="H16" s="294" t="s">
        <v>51</v>
      </c>
      <c r="I16" s="296" t="s">
        <v>38</v>
      </c>
      <c r="J16" s="297"/>
      <c r="K16" s="67"/>
      <c r="L16" s="68" t="s">
        <v>178</v>
      </c>
      <c r="M16" s="287"/>
      <c r="N16" s="284" t="s">
        <v>50</v>
      </c>
      <c r="O16" s="286"/>
      <c r="P16" s="44"/>
      <c r="Q16" s="37"/>
      <c r="R16" s="45"/>
      <c r="S16" s="287"/>
      <c r="T16" s="380"/>
      <c r="U16" s="334"/>
      <c r="V16" s="335"/>
      <c r="W16" s="336"/>
      <c r="X16" s="37"/>
      <c r="Y16" s="37"/>
      <c r="Z16" s="37"/>
      <c r="AA16" s="306"/>
      <c r="AB16" s="306"/>
      <c r="AD16" s="21"/>
      <c r="AF16" s="10"/>
      <c r="AG16" s="9"/>
      <c r="AH16" s="9"/>
      <c r="AI16" s="9"/>
      <c r="AJ16" s="11"/>
      <c r="AK16" s="7"/>
    </row>
    <row r="17" spans="2:37" ht="18.95" customHeight="1" x14ac:dyDescent="0.15">
      <c r="B17" s="287"/>
      <c r="C17" s="312"/>
      <c r="D17" s="313"/>
      <c r="E17" s="266">
        <v>3</v>
      </c>
      <c r="F17" s="267"/>
      <c r="G17" s="51" t="s">
        <v>35</v>
      </c>
      <c r="H17" s="287"/>
      <c r="I17" s="310" t="s">
        <v>34</v>
      </c>
      <c r="J17" s="311"/>
      <c r="K17" s="67">
        <v>55</v>
      </c>
      <c r="L17" s="68" t="s">
        <v>178</v>
      </c>
      <c r="M17" s="287"/>
      <c r="N17" s="284" t="s">
        <v>48</v>
      </c>
      <c r="O17" s="286"/>
      <c r="P17" s="52"/>
      <c r="Q17" s="37"/>
      <c r="R17" s="45"/>
      <c r="S17" s="287"/>
      <c r="T17" s="380"/>
      <c r="U17" s="284" t="s">
        <v>44</v>
      </c>
      <c r="V17" s="285"/>
      <c r="W17" s="286"/>
      <c r="X17" s="37"/>
      <c r="Y17" s="37"/>
      <c r="Z17" s="44"/>
      <c r="AA17" s="315"/>
      <c r="AB17" s="316"/>
      <c r="AD17" s="21"/>
      <c r="AF17" s="10"/>
      <c r="AG17" s="9"/>
      <c r="AH17" s="9"/>
      <c r="AI17" s="9"/>
      <c r="AJ17" s="8"/>
      <c r="AK17" s="7"/>
    </row>
    <row r="18" spans="2:37" ht="18.95" customHeight="1" x14ac:dyDescent="0.15">
      <c r="B18" s="53"/>
      <c r="C18" s="296" t="s">
        <v>46</v>
      </c>
      <c r="D18" s="297"/>
      <c r="E18" s="266"/>
      <c r="F18" s="267"/>
      <c r="G18" s="51" t="s">
        <v>35</v>
      </c>
      <c r="H18" s="287"/>
      <c r="I18" s="312"/>
      <c r="J18" s="313"/>
      <c r="K18" s="67">
        <v>55</v>
      </c>
      <c r="L18" s="68" t="s">
        <v>178</v>
      </c>
      <c r="M18" s="287"/>
      <c r="N18" s="284" t="s">
        <v>45</v>
      </c>
      <c r="O18" s="286"/>
      <c r="P18" s="52"/>
      <c r="Q18" s="37"/>
      <c r="R18" s="45"/>
      <c r="S18" s="287"/>
      <c r="T18" s="380"/>
      <c r="U18" s="334" t="s">
        <v>41</v>
      </c>
      <c r="V18" s="335"/>
      <c r="W18" s="336"/>
      <c r="X18" s="54"/>
      <c r="Y18" s="54"/>
      <c r="Z18" s="55"/>
      <c r="AA18" s="306"/>
      <c r="AB18" s="306"/>
      <c r="AD18" s="21"/>
      <c r="AF18" s="10"/>
      <c r="AG18" s="9"/>
      <c r="AH18" s="9"/>
      <c r="AI18" s="9"/>
      <c r="AJ18" s="8"/>
      <c r="AK18" s="7"/>
    </row>
    <row r="19" spans="2:37" ht="18.95" customHeight="1" x14ac:dyDescent="0.15">
      <c r="B19" s="287" t="s">
        <v>43</v>
      </c>
      <c r="C19" s="312" t="s">
        <v>42</v>
      </c>
      <c r="D19" s="313"/>
      <c r="E19" s="266">
        <v>4.5</v>
      </c>
      <c r="F19" s="267"/>
      <c r="G19" s="56" t="s">
        <v>35</v>
      </c>
      <c r="H19" s="295"/>
      <c r="I19" s="296" t="s">
        <v>31</v>
      </c>
      <c r="J19" s="297"/>
      <c r="K19" s="40"/>
      <c r="L19" s="41" t="s">
        <v>30</v>
      </c>
      <c r="M19" s="287"/>
      <c r="N19" s="284"/>
      <c r="O19" s="286"/>
      <c r="P19" s="52"/>
      <c r="Q19" s="37"/>
      <c r="R19" s="45"/>
      <c r="S19" s="287"/>
      <c r="T19" s="378" t="s">
        <v>37</v>
      </c>
      <c r="U19" s="284" t="s">
        <v>127</v>
      </c>
      <c r="V19" s="285"/>
      <c r="W19" s="286"/>
      <c r="X19" s="54"/>
      <c r="Y19" s="54"/>
      <c r="Z19" s="37"/>
      <c r="AA19" s="306"/>
      <c r="AB19" s="306"/>
      <c r="AD19" s="21"/>
    </row>
    <row r="20" spans="2:37" ht="18.95" customHeight="1" x14ac:dyDescent="0.15">
      <c r="B20" s="287"/>
      <c r="C20" s="296" t="s">
        <v>40</v>
      </c>
      <c r="D20" s="297"/>
      <c r="E20" s="266">
        <v>6</v>
      </c>
      <c r="F20" s="267"/>
      <c r="G20" s="33" t="s">
        <v>35</v>
      </c>
      <c r="H20" s="294" t="s">
        <v>39</v>
      </c>
      <c r="I20" s="296" t="s">
        <v>38</v>
      </c>
      <c r="J20" s="297"/>
      <c r="K20" s="57"/>
      <c r="L20" s="58" t="s">
        <v>30</v>
      </c>
      <c r="M20" s="287"/>
      <c r="N20" s="284"/>
      <c r="O20" s="286"/>
      <c r="P20" s="52"/>
      <c r="Q20" s="59"/>
      <c r="R20" s="45"/>
      <c r="S20" s="287"/>
      <c r="T20" s="380"/>
      <c r="U20" s="284" t="s">
        <v>33</v>
      </c>
      <c r="V20" s="285"/>
      <c r="W20" s="286"/>
      <c r="X20" s="54"/>
      <c r="Y20" s="54"/>
      <c r="Z20" s="37"/>
      <c r="AA20" s="306"/>
      <c r="AB20" s="306"/>
      <c r="AD20" s="21"/>
    </row>
    <row r="21" spans="2:37" ht="18.95" customHeight="1" x14ac:dyDescent="0.15">
      <c r="B21" s="295"/>
      <c r="C21" s="296" t="s">
        <v>36</v>
      </c>
      <c r="D21" s="297"/>
      <c r="E21" s="266">
        <v>4.5</v>
      </c>
      <c r="F21" s="267"/>
      <c r="G21" s="33" t="s">
        <v>35</v>
      </c>
      <c r="H21" s="287"/>
      <c r="I21" s="296" t="s">
        <v>34</v>
      </c>
      <c r="J21" s="297"/>
      <c r="K21" s="40"/>
      <c r="L21" s="60" t="s">
        <v>30</v>
      </c>
      <c r="M21" s="287"/>
      <c r="N21" s="284"/>
      <c r="O21" s="286"/>
      <c r="P21" s="52"/>
      <c r="Q21" s="59"/>
      <c r="R21" s="45"/>
      <c r="S21" s="287"/>
      <c r="T21" s="380"/>
      <c r="U21" s="284" t="s">
        <v>29</v>
      </c>
      <c r="V21" s="285"/>
      <c r="W21" s="286"/>
      <c r="X21" s="54"/>
      <c r="Y21" s="54"/>
      <c r="Z21" s="37"/>
      <c r="AA21" s="306"/>
      <c r="AB21" s="306"/>
      <c r="AD21" s="21"/>
    </row>
    <row r="22" spans="2:37" ht="18.95" customHeight="1" x14ac:dyDescent="0.15">
      <c r="B22" s="47"/>
      <c r="C22" s="61" t="s">
        <v>32</v>
      </c>
      <c r="D22" s="62"/>
      <c r="E22" s="300"/>
      <c r="F22" s="300"/>
      <c r="G22" s="300"/>
      <c r="H22" s="295"/>
      <c r="I22" s="296" t="s">
        <v>31</v>
      </c>
      <c r="J22" s="297"/>
      <c r="K22" s="48"/>
      <c r="L22" s="49" t="s">
        <v>30</v>
      </c>
      <c r="M22" s="291"/>
      <c r="N22" s="301"/>
      <c r="O22" s="301"/>
      <c r="P22" s="292"/>
      <c r="Q22" s="291"/>
      <c r="R22" s="292"/>
      <c r="S22" s="287"/>
      <c r="T22" s="380"/>
      <c r="U22" s="284" t="s">
        <v>128</v>
      </c>
      <c r="V22" s="285"/>
      <c r="W22" s="286"/>
      <c r="X22" s="54"/>
      <c r="Y22" s="54"/>
      <c r="Z22" s="37"/>
      <c r="AA22" s="306"/>
      <c r="AB22" s="306"/>
      <c r="AD22" s="21"/>
    </row>
    <row r="23" spans="2:37" ht="18.95" customHeight="1" x14ac:dyDescent="0.15">
      <c r="B23" s="287" t="s">
        <v>28</v>
      </c>
      <c r="C23" s="61" t="s">
        <v>27</v>
      </c>
      <c r="D23" s="62"/>
      <c r="E23" s="293"/>
      <c r="F23" s="293"/>
      <c r="G23" s="293"/>
      <c r="H23" s="294" t="s">
        <v>26</v>
      </c>
      <c r="I23" s="296" t="s">
        <v>25</v>
      </c>
      <c r="J23" s="297"/>
      <c r="K23" s="296" t="s">
        <v>24</v>
      </c>
      <c r="L23" s="297"/>
      <c r="M23" s="284" t="s">
        <v>23</v>
      </c>
      <c r="N23" s="285"/>
      <c r="O23" s="285"/>
      <c r="P23" s="286"/>
      <c r="Q23" s="284" t="s">
        <v>22</v>
      </c>
      <c r="R23" s="286"/>
      <c r="S23" s="381" t="s">
        <v>130</v>
      </c>
      <c r="T23" s="382"/>
      <c r="U23" s="284" t="s">
        <v>129</v>
      </c>
      <c r="V23" s="285"/>
      <c r="W23" s="286"/>
      <c r="X23" s="54"/>
      <c r="Y23" s="54"/>
      <c r="Z23" s="37"/>
      <c r="AA23" s="306"/>
      <c r="AB23" s="306"/>
      <c r="AD23" s="21"/>
    </row>
    <row r="24" spans="2:37" ht="18.95" customHeight="1" x14ac:dyDescent="0.15">
      <c r="B24" s="287"/>
      <c r="C24" s="294" t="s">
        <v>21</v>
      </c>
      <c r="D24" s="284" t="s">
        <v>20</v>
      </c>
      <c r="E24" s="285"/>
      <c r="F24" s="298"/>
      <c r="G24" s="299"/>
      <c r="H24" s="287"/>
      <c r="I24" s="288"/>
      <c r="J24" s="290"/>
      <c r="K24" s="288"/>
      <c r="L24" s="290"/>
      <c r="M24" s="288"/>
      <c r="N24" s="289"/>
      <c r="O24" s="289"/>
      <c r="P24" s="290"/>
      <c r="Q24" s="288"/>
      <c r="R24" s="290"/>
      <c r="S24" s="302"/>
      <c r="T24" s="303"/>
      <c r="U24" s="284"/>
      <c r="V24" s="285"/>
      <c r="W24" s="286"/>
      <c r="X24" s="37"/>
      <c r="Y24" s="37"/>
      <c r="Z24" s="37"/>
      <c r="AA24" s="306"/>
      <c r="AB24" s="306"/>
      <c r="AD24" s="21"/>
    </row>
    <row r="25" spans="2:37" ht="18.95" customHeight="1" x14ac:dyDescent="0.15">
      <c r="B25" s="287"/>
      <c r="C25" s="287"/>
      <c r="D25" s="284" t="s">
        <v>19</v>
      </c>
      <c r="E25" s="285"/>
      <c r="F25" s="298"/>
      <c r="G25" s="299"/>
      <c r="H25" s="287"/>
      <c r="I25" s="288"/>
      <c r="J25" s="290"/>
      <c r="K25" s="288"/>
      <c r="L25" s="290"/>
      <c r="M25" s="288"/>
      <c r="N25" s="289"/>
      <c r="O25" s="289"/>
      <c r="P25" s="290"/>
      <c r="Q25" s="288"/>
      <c r="R25" s="290"/>
      <c r="S25" s="302"/>
      <c r="T25" s="303"/>
      <c r="U25" s="284"/>
      <c r="V25" s="285"/>
      <c r="W25" s="286"/>
      <c r="X25" s="37"/>
      <c r="Y25" s="37"/>
      <c r="Z25" s="37"/>
      <c r="AA25" s="306"/>
      <c r="AB25" s="306"/>
      <c r="AD25" s="21"/>
    </row>
    <row r="26" spans="2:37" ht="18.95" customHeight="1" x14ac:dyDescent="0.15">
      <c r="B26" s="287"/>
      <c r="C26" s="287"/>
      <c r="D26" s="284" t="s">
        <v>18</v>
      </c>
      <c r="E26" s="285"/>
      <c r="F26" s="298"/>
      <c r="G26" s="299"/>
      <c r="H26" s="287"/>
      <c r="I26" s="288"/>
      <c r="J26" s="290"/>
      <c r="K26" s="288"/>
      <c r="L26" s="290"/>
      <c r="M26" s="288"/>
      <c r="N26" s="289"/>
      <c r="O26" s="289"/>
      <c r="P26" s="290"/>
      <c r="Q26" s="288"/>
      <c r="R26" s="290"/>
      <c r="S26" s="304"/>
      <c r="T26" s="305"/>
      <c r="U26" s="284"/>
      <c r="V26" s="285"/>
      <c r="W26" s="286"/>
      <c r="X26" s="37"/>
      <c r="Y26" s="37"/>
      <c r="Z26" s="37"/>
      <c r="AA26" s="306"/>
      <c r="AB26" s="306"/>
      <c r="AD26" s="21"/>
    </row>
    <row r="27" spans="2:37" ht="18.95" customHeight="1" x14ac:dyDescent="0.15">
      <c r="B27" s="63"/>
      <c r="C27" s="295"/>
      <c r="D27" s="284" t="s">
        <v>17</v>
      </c>
      <c r="E27" s="285"/>
      <c r="F27" s="298"/>
      <c r="G27" s="299"/>
      <c r="H27" s="295"/>
      <c r="I27" s="288"/>
      <c r="J27" s="290"/>
      <c r="K27" s="288"/>
      <c r="L27" s="290"/>
      <c r="M27" s="288"/>
      <c r="N27" s="289"/>
      <c r="O27" s="289"/>
      <c r="P27" s="290"/>
      <c r="Q27" s="288"/>
      <c r="R27" s="290"/>
      <c r="S27" s="302" t="s">
        <v>16</v>
      </c>
      <c r="T27" s="303"/>
      <c r="U27" s="284" t="s">
        <v>15</v>
      </c>
      <c r="V27" s="285"/>
      <c r="W27" s="286"/>
      <c r="X27" s="37"/>
      <c r="Y27" s="37"/>
      <c r="Z27" s="37"/>
      <c r="AA27" s="306"/>
      <c r="AB27" s="306"/>
      <c r="AD27" s="21"/>
    </row>
    <row r="28" spans="2:37" ht="18.95" customHeight="1" x14ac:dyDescent="0.15">
      <c r="B28" s="61" t="s">
        <v>14</v>
      </c>
      <c r="C28" s="64"/>
      <c r="D28" s="62"/>
      <c r="E28" s="266" t="s">
        <v>135</v>
      </c>
      <c r="F28" s="267"/>
      <c r="G28" s="267"/>
      <c r="H28" s="267"/>
      <c r="I28" s="267"/>
      <c r="J28" s="267"/>
      <c r="K28" s="307"/>
      <c r="L28" s="308"/>
      <c r="M28" s="308"/>
      <c r="N28" s="308"/>
      <c r="O28" s="308"/>
      <c r="P28" s="308"/>
      <c r="Q28" s="308"/>
      <c r="R28" s="309"/>
      <c r="S28" s="304"/>
      <c r="T28" s="305"/>
      <c r="U28" s="284" t="s">
        <v>13</v>
      </c>
      <c r="V28" s="285"/>
      <c r="W28" s="286"/>
      <c r="X28" s="37"/>
      <c r="Y28" s="37"/>
      <c r="Z28" s="37"/>
      <c r="AA28" s="306"/>
      <c r="AB28" s="306"/>
      <c r="AD28" s="21"/>
    </row>
    <row r="29" spans="2:37" ht="15" customHeight="1" x14ac:dyDescent="0.15">
      <c r="B29" s="65"/>
      <c r="C29" s="65" t="s">
        <v>158</v>
      </c>
      <c r="D29" s="65"/>
      <c r="E29" s="65"/>
      <c r="F29" s="65"/>
      <c r="G29" s="65"/>
      <c r="H29" s="65"/>
      <c r="I29" s="65"/>
      <c r="J29" s="65"/>
      <c r="K29" s="65"/>
      <c r="L29" s="65"/>
      <c r="M29" s="65"/>
      <c r="N29" s="65"/>
      <c r="O29" s="65"/>
      <c r="P29" s="65"/>
      <c r="Q29" s="65"/>
      <c r="R29" s="65"/>
      <c r="S29" s="65"/>
      <c r="T29" s="65"/>
      <c r="U29" s="65"/>
      <c r="V29" s="65"/>
      <c r="W29" s="66"/>
      <c r="X29" s="66"/>
      <c r="Y29" s="66"/>
      <c r="Z29" s="65"/>
      <c r="AA29" s="65"/>
      <c r="AB29" s="65"/>
    </row>
    <row r="31" spans="2:37" s="1" customFormat="1" ht="18" customHeight="1" x14ac:dyDescent="0.15">
      <c r="J31" s="3"/>
      <c r="W31" s="6"/>
      <c r="X31" s="6"/>
      <c r="Y31" s="6"/>
    </row>
  </sheetData>
  <dataConsolidate/>
  <mergeCells count="193">
    <mergeCell ref="AA23:AB23"/>
    <mergeCell ref="T12:T13"/>
    <mergeCell ref="T14:T18"/>
    <mergeCell ref="U15:W16"/>
    <mergeCell ref="S23:T26"/>
    <mergeCell ref="S2:V2"/>
    <mergeCell ref="U5:W5"/>
    <mergeCell ref="AA9:AB9"/>
    <mergeCell ref="U10:W10"/>
    <mergeCell ref="AA10:AB10"/>
    <mergeCell ref="T8:T10"/>
    <mergeCell ref="U8:W8"/>
    <mergeCell ref="AA8:AB8"/>
    <mergeCell ref="T7:W7"/>
    <mergeCell ref="AA7:AB7"/>
    <mergeCell ref="X5:Y5"/>
    <mergeCell ref="S7:S22"/>
    <mergeCell ref="T19:T22"/>
    <mergeCell ref="U18:W18"/>
    <mergeCell ref="AA14:AB14"/>
    <mergeCell ref="U22:W22"/>
    <mergeCell ref="AA22:AB22"/>
    <mergeCell ref="U20:W20"/>
    <mergeCell ref="AA20:AB20"/>
    <mergeCell ref="K12:L12"/>
    <mergeCell ref="W2:AB2"/>
    <mergeCell ref="U19:W19"/>
    <mergeCell ref="AA18:AB18"/>
    <mergeCell ref="AA19:AB19"/>
    <mergeCell ref="B3:C3"/>
    <mergeCell ref="H3:I4"/>
    <mergeCell ref="P3:Q4"/>
    <mergeCell ref="Z3:AB3"/>
    <mergeCell ref="B4:C4"/>
    <mergeCell ref="Z4:AB4"/>
    <mergeCell ref="W4:Y4"/>
    <mergeCell ref="W3:Y3"/>
    <mergeCell ref="J3:O4"/>
    <mergeCell ref="D3:G3"/>
    <mergeCell ref="D4:G4"/>
    <mergeCell ref="R3:V4"/>
    <mergeCell ref="B9:B10"/>
    <mergeCell ref="C9:D9"/>
    <mergeCell ref="H9:J9"/>
    <mergeCell ref="O10:P10"/>
    <mergeCell ref="O9:P9"/>
    <mergeCell ref="C7:D7"/>
    <mergeCell ref="H7:J7"/>
    <mergeCell ref="C8:D8"/>
    <mergeCell ref="H8:J8"/>
    <mergeCell ref="M7:N10"/>
    <mergeCell ref="B5:C6"/>
    <mergeCell ref="H5:J6"/>
    <mergeCell ref="P5:Q6"/>
    <mergeCell ref="O8:P8"/>
    <mergeCell ref="E6:G6"/>
    <mergeCell ref="E5:G5"/>
    <mergeCell ref="K5:O6"/>
    <mergeCell ref="H10:J10"/>
    <mergeCell ref="B7:B8"/>
    <mergeCell ref="C10:D10"/>
    <mergeCell ref="B11:D11"/>
    <mergeCell ref="H11:J11"/>
    <mergeCell ref="M11:N12"/>
    <mergeCell ref="O11:P11"/>
    <mergeCell ref="AA13:AB13"/>
    <mergeCell ref="U11:W11"/>
    <mergeCell ref="AA11:AB11"/>
    <mergeCell ref="B12:D12"/>
    <mergeCell ref="E12:F12"/>
    <mergeCell ref="H12:H15"/>
    <mergeCell ref="I12:I13"/>
    <mergeCell ref="Q12:R12"/>
    <mergeCell ref="U12:W12"/>
    <mergeCell ref="AA12:AB12"/>
    <mergeCell ref="B13:D13"/>
    <mergeCell ref="E13:F13"/>
    <mergeCell ref="M13:O13"/>
    <mergeCell ref="U13:W13"/>
    <mergeCell ref="U14:W14"/>
    <mergeCell ref="C15:D15"/>
    <mergeCell ref="O12:P12"/>
    <mergeCell ref="N15:O15"/>
    <mergeCell ref="E14:F14"/>
    <mergeCell ref="AA15:AB15"/>
    <mergeCell ref="B14:D14"/>
    <mergeCell ref="I14:I15"/>
    <mergeCell ref="M14:M21"/>
    <mergeCell ref="N14:O14"/>
    <mergeCell ref="B16:B17"/>
    <mergeCell ref="C16:D17"/>
    <mergeCell ref="AA16:AB16"/>
    <mergeCell ref="U21:W21"/>
    <mergeCell ref="AA21:AB21"/>
    <mergeCell ref="C19:D19"/>
    <mergeCell ref="I19:J19"/>
    <mergeCell ref="N19:O19"/>
    <mergeCell ref="U17:W17"/>
    <mergeCell ref="AA17:AB17"/>
    <mergeCell ref="C21:D21"/>
    <mergeCell ref="I21:J21"/>
    <mergeCell ref="I16:J16"/>
    <mergeCell ref="N16:O16"/>
    <mergeCell ref="N17:O17"/>
    <mergeCell ref="N21:O21"/>
    <mergeCell ref="C18:D18"/>
    <mergeCell ref="B19:B21"/>
    <mergeCell ref="E15:F15"/>
    <mergeCell ref="K14:L14"/>
    <mergeCell ref="F27:G27"/>
    <mergeCell ref="N18:O18"/>
    <mergeCell ref="I17:J18"/>
    <mergeCell ref="M27:P27"/>
    <mergeCell ref="M26:P26"/>
    <mergeCell ref="D25:E25"/>
    <mergeCell ref="F25:G25"/>
    <mergeCell ref="I25:J25"/>
    <mergeCell ref="K25:L25"/>
    <mergeCell ref="E17:F17"/>
    <mergeCell ref="E19:F19"/>
    <mergeCell ref="E21:F21"/>
    <mergeCell ref="H16:H19"/>
    <mergeCell ref="E16:F16"/>
    <mergeCell ref="E18:F18"/>
    <mergeCell ref="S27:T28"/>
    <mergeCell ref="U27:W27"/>
    <mergeCell ref="AA27:AB27"/>
    <mergeCell ref="K28:R28"/>
    <mergeCell ref="U28:W28"/>
    <mergeCell ref="AA28:AB28"/>
    <mergeCell ref="H23:H27"/>
    <mergeCell ref="I23:J23"/>
    <mergeCell ref="K23:L23"/>
    <mergeCell ref="I26:J26"/>
    <mergeCell ref="K26:L26"/>
    <mergeCell ref="I27:J27"/>
    <mergeCell ref="K27:L27"/>
    <mergeCell ref="E28:J28"/>
    <mergeCell ref="Q24:R24"/>
    <mergeCell ref="U24:W24"/>
    <mergeCell ref="AA24:AB24"/>
    <mergeCell ref="M24:P24"/>
    <mergeCell ref="AA26:AB26"/>
    <mergeCell ref="Q27:R27"/>
    <mergeCell ref="U25:W25"/>
    <mergeCell ref="AA25:AB25"/>
    <mergeCell ref="U26:W26"/>
    <mergeCell ref="U23:W23"/>
    <mergeCell ref="B23:B26"/>
    <mergeCell ref="M25:P25"/>
    <mergeCell ref="M23:P23"/>
    <mergeCell ref="Q25:R25"/>
    <mergeCell ref="Q26:R26"/>
    <mergeCell ref="Q22:R22"/>
    <mergeCell ref="Q23:R23"/>
    <mergeCell ref="E23:G23"/>
    <mergeCell ref="H20:H22"/>
    <mergeCell ref="I20:J20"/>
    <mergeCell ref="C20:D20"/>
    <mergeCell ref="N20:O20"/>
    <mergeCell ref="E20:F20"/>
    <mergeCell ref="D26:E26"/>
    <mergeCell ref="F26:G26"/>
    <mergeCell ref="E22:G22"/>
    <mergeCell ref="I22:J22"/>
    <mergeCell ref="M22:P22"/>
    <mergeCell ref="K24:L24"/>
    <mergeCell ref="C24:C27"/>
    <mergeCell ref="D24:E24"/>
    <mergeCell ref="F24:G24"/>
    <mergeCell ref="I24:J24"/>
    <mergeCell ref="D27:E27"/>
    <mergeCell ref="R5:T6"/>
    <mergeCell ref="Z5:AA5"/>
    <mergeCell ref="X6:AB6"/>
    <mergeCell ref="E11:G11"/>
    <mergeCell ref="E9:G9"/>
    <mergeCell ref="E7:G7"/>
    <mergeCell ref="E8:G8"/>
    <mergeCell ref="E10:G10"/>
    <mergeCell ref="K10:L10"/>
    <mergeCell ref="K9:L9"/>
    <mergeCell ref="K7:L7"/>
    <mergeCell ref="K8:L8"/>
    <mergeCell ref="Q11:R11"/>
    <mergeCell ref="Q10:R10"/>
    <mergeCell ref="Q9:R9"/>
    <mergeCell ref="Q7:R7"/>
    <mergeCell ref="Q8:R8"/>
    <mergeCell ref="U9:W9"/>
    <mergeCell ref="U6:W6"/>
    <mergeCell ref="K11:L11"/>
    <mergeCell ref="O7:P7"/>
  </mergeCells>
  <phoneticPr fontId="12"/>
  <dataValidations disablePrompts="1" count="3">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type="list" allowBlank="1" showInputMessage="1" showErrorMessage="1" sqref="X6:AB6 E28:J28 Z3:Z4" xr:uid="{D77FD322-79EA-4973-9AFD-27B6F0DF6C74}">
      <formula1>#REF!</formula1>
    </dataValidation>
  </dataValidations>
  <printOptions horizontalCentered="1" verticalCentered="1"/>
  <pageMargins left="0.23622047244094488" right="0.23622047244094488" top="0.74803149606299213" bottom="0.74803149606299213" header="0.31496062992125984" footer="0.3149606299212598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pageSetUpPr fitToPage="1"/>
  </sheetPr>
  <dimension ref="B2:AN55"/>
  <sheetViews>
    <sheetView showGridLines="0" showZeros="0" view="pageBreakPreview" topLeftCell="A9" zoomScaleNormal="55" zoomScaleSheetLayoutView="100" workbookViewId="0"/>
  </sheetViews>
  <sheetFormatPr defaultColWidth="9" defaultRowHeight="12" x14ac:dyDescent="0.15"/>
  <cols>
    <col min="1" max="1" width="1.625" style="4" customWidth="1"/>
    <col min="2" max="2" width="5.62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4.95" customHeight="1" x14ac:dyDescent="0.15">
      <c r="B3" s="393" t="s">
        <v>133</v>
      </c>
      <c r="C3" s="393"/>
      <c r="D3" s="393"/>
      <c r="E3" s="393"/>
      <c r="F3" s="393"/>
      <c r="G3" s="393"/>
      <c r="H3" s="393"/>
      <c r="I3" s="393"/>
      <c r="J3" s="393"/>
      <c r="K3" s="393"/>
      <c r="L3" s="393"/>
      <c r="M3" s="393"/>
      <c r="N3" s="393"/>
      <c r="O3" s="393"/>
      <c r="P3" s="393"/>
      <c r="Q3" s="393"/>
      <c r="R3" s="393"/>
      <c r="S3" s="393"/>
      <c r="T3" s="393"/>
      <c r="U3" s="393"/>
      <c r="V3" s="393"/>
      <c r="W3" s="393"/>
      <c r="X3" s="393"/>
      <c r="Y3" s="393"/>
      <c r="Z3" s="393"/>
      <c r="AA3" s="393"/>
      <c r="AB3" s="393"/>
      <c r="AC3" s="393"/>
      <c r="AD3" s="393"/>
      <c r="AE3" s="393"/>
      <c r="AF3" s="393"/>
      <c r="AG3" s="393"/>
      <c r="AH3" s="393"/>
      <c r="AI3" s="393"/>
      <c r="AJ3" s="393"/>
      <c r="AK3" s="393"/>
      <c r="AL3" s="393"/>
      <c r="AM3" s="393"/>
      <c r="AN3" s="393"/>
    </row>
    <row r="4" spans="2:40" ht="20.100000000000001" customHeight="1" x14ac:dyDescent="0.15">
      <c r="B4" s="394" t="s">
        <v>121</v>
      </c>
      <c r="C4" s="394"/>
      <c r="D4" s="394"/>
      <c r="E4" s="395" t="str">
        <f>'様式A-1'!D3</f>
        <v>(ﾆｵﾛｼｽﾞｲﾄﾞｳ)</v>
      </c>
      <c r="F4" s="396"/>
      <c r="G4" s="396"/>
      <c r="H4" s="396"/>
      <c r="I4" s="397"/>
      <c r="J4" s="398" t="s">
        <v>120</v>
      </c>
      <c r="K4" s="398"/>
      <c r="L4" s="398"/>
      <c r="M4" s="399" t="str">
        <f>'様式A-1'!J3</f>
        <v>国道376号</v>
      </c>
      <c r="N4" s="400"/>
      <c r="O4" s="400"/>
      <c r="P4" s="400"/>
      <c r="Q4" s="400"/>
      <c r="R4" s="401"/>
      <c r="S4" s="410" t="s">
        <v>94</v>
      </c>
      <c r="T4" s="410"/>
      <c r="U4" s="410"/>
      <c r="V4" s="410"/>
      <c r="W4" s="410"/>
      <c r="X4" s="410"/>
      <c r="Y4" s="412" t="str">
        <f>'様式A-1'!K5</f>
        <v>大日本ダイヤコンサルタント株式会社
斉藤 寿英</v>
      </c>
      <c r="Z4" s="413"/>
      <c r="AA4" s="413"/>
      <c r="AB4" s="413"/>
      <c r="AC4" s="413"/>
      <c r="AD4" s="414"/>
      <c r="AE4" s="392" t="s">
        <v>93</v>
      </c>
      <c r="AF4" s="392"/>
      <c r="AG4" s="392"/>
      <c r="AH4" s="392"/>
      <c r="AI4" s="411">
        <f>'様式A-1'!R5</f>
        <v>45747</v>
      </c>
      <c r="AJ4" s="411"/>
      <c r="AK4" s="411"/>
      <c r="AL4" s="411"/>
      <c r="AM4" s="411"/>
      <c r="AN4" s="411"/>
    </row>
    <row r="5" spans="2:40" ht="20.100000000000001" customHeight="1" x14ac:dyDescent="0.15">
      <c r="B5" s="402" t="s">
        <v>0</v>
      </c>
      <c r="C5" s="402"/>
      <c r="D5" s="402"/>
      <c r="E5" s="403" t="str">
        <f>'様式A-1'!D4</f>
        <v>荷卸隧道</v>
      </c>
      <c r="F5" s="404"/>
      <c r="G5" s="404"/>
      <c r="H5" s="404"/>
      <c r="I5" s="405"/>
      <c r="J5" s="406" t="s">
        <v>1</v>
      </c>
      <c r="K5" s="407"/>
      <c r="L5" s="407"/>
      <c r="M5" s="408" t="str">
        <f>'様式A-1'!R3</f>
        <v>防府土木建築事務所
山口支所</v>
      </c>
      <c r="N5" s="409"/>
      <c r="O5" s="409"/>
      <c r="P5" s="400"/>
      <c r="Q5" s="400"/>
      <c r="R5" s="401"/>
      <c r="S5" s="410"/>
      <c r="T5" s="410"/>
      <c r="U5" s="410"/>
      <c r="V5" s="410"/>
      <c r="W5" s="410"/>
      <c r="X5" s="410"/>
      <c r="Y5" s="415"/>
      <c r="Z5" s="416"/>
      <c r="AA5" s="416"/>
      <c r="AB5" s="416"/>
      <c r="AC5" s="416"/>
      <c r="AD5" s="417"/>
      <c r="AE5" s="392"/>
      <c r="AF5" s="392"/>
      <c r="AG5" s="392"/>
      <c r="AH5" s="392"/>
      <c r="AI5" s="411"/>
      <c r="AJ5" s="411"/>
      <c r="AK5" s="411"/>
      <c r="AL5" s="411"/>
      <c r="AM5" s="411"/>
      <c r="AN5" s="411"/>
    </row>
    <row r="6" spans="2:40" ht="13.5" customHeight="1" x14ac:dyDescent="0.15">
      <c r="B6" s="418" t="s">
        <v>119</v>
      </c>
      <c r="C6" s="418" t="s">
        <v>118</v>
      </c>
      <c r="D6" s="435" t="s">
        <v>117</v>
      </c>
      <c r="E6" s="436"/>
      <c r="F6" s="439" t="s">
        <v>116</v>
      </c>
      <c r="G6" s="440"/>
      <c r="H6" s="440"/>
      <c r="I6" s="440"/>
      <c r="J6" s="441"/>
      <c r="K6" s="445" t="s">
        <v>115</v>
      </c>
      <c r="L6" s="446"/>
      <c r="M6" s="446"/>
      <c r="N6" s="447"/>
      <c r="O6" s="466" t="s">
        <v>114</v>
      </c>
      <c r="P6" s="467"/>
      <c r="Q6" s="467"/>
      <c r="R6" s="467"/>
      <c r="S6" s="463"/>
      <c r="T6" s="463"/>
      <c r="U6" s="463"/>
      <c r="V6" s="463"/>
      <c r="W6" s="463"/>
      <c r="X6" s="463"/>
      <c r="Y6" s="463"/>
      <c r="Z6" s="463"/>
      <c r="AA6" s="463"/>
      <c r="AB6" s="463"/>
      <c r="AC6" s="463"/>
      <c r="AD6" s="464"/>
      <c r="AE6" s="451" t="s">
        <v>113</v>
      </c>
      <c r="AF6" s="452"/>
      <c r="AG6" s="452"/>
      <c r="AH6" s="452"/>
      <c r="AI6" s="452"/>
      <c r="AJ6" s="453"/>
      <c r="AK6" s="463" t="s">
        <v>112</v>
      </c>
      <c r="AL6" s="463"/>
      <c r="AM6" s="463"/>
      <c r="AN6" s="464"/>
    </row>
    <row r="7" spans="2:40" ht="13.5" customHeight="1" x14ac:dyDescent="0.15">
      <c r="B7" s="418"/>
      <c r="C7" s="419"/>
      <c r="D7" s="437"/>
      <c r="E7" s="438"/>
      <c r="F7" s="442"/>
      <c r="G7" s="443"/>
      <c r="H7" s="443"/>
      <c r="I7" s="443"/>
      <c r="J7" s="444"/>
      <c r="K7" s="448"/>
      <c r="L7" s="449"/>
      <c r="M7" s="449"/>
      <c r="N7" s="450"/>
      <c r="O7" s="392" t="s">
        <v>152</v>
      </c>
      <c r="P7" s="392"/>
      <c r="Q7" s="392"/>
      <c r="R7" s="28" t="s">
        <v>153</v>
      </c>
      <c r="S7" s="392" t="s">
        <v>154</v>
      </c>
      <c r="T7" s="392"/>
      <c r="U7" s="392" t="s">
        <v>155</v>
      </c>
      <c r="V7" s="392"/>
      <c r="W7" s="392"/>
      <c r="X7" s="392"/>
      <c r="Y7" s="473" t="s">
        <v>156</v>
      </c>
      <c r="Z7" s="474"/>
      <c r="AA7" s="474"/>
      <c r="AB7" s="475"/>
      <c r="AC7" s="421" t="s">
        <v>100</v>
      </c>
      <c r="AD7" s="468"/>
      <c r="AE7" s="454"/>
      <c r="AF7" s="455"/>
      <c r="AG7" s="455"/>
      <c r="AH7" s="455"/>
      <c r="AI7" s="455"/>
      <c r="AJ7" s="456"/>
      <c r="AK7" s="463"/>
      <c r="AL7" s="463"/>
      <c r="AM7" s="463"/>
      <c r="AN7" s="464"/>
    </row>
    <row r="8" spans="2:40" ht="13.5" customHeight="1" x14ac:dyDescent="0.15">
      <c r="B8" s="406"/>
      <c r="C8" s="420"/>
      <c r="D8" s="16" t="s">
        <v>111</v>
      </c>
      <c r="E8" s="15" t="s">
        <v>110</v>
      </c>
      <c r="F8" s="406" t="s">
        <v>109</v>
      </c>
      <c r="G8" s="406"/>
      <c r="H8" s="406"/>
      <c r="I8" s="457" t="s">
        <v>108</v>
      </c>
      <c r="J8" s="457" t="s">
        <v>107</v>
      </c>
      <c r="K8" s="457" t="s">
        <v>106</v>
      </c>
      <c r="L8" s="459" t="s">
        <v>105</v>
      </c>
      <c r="M8" s="421" t="s">
        <v>100</v>
      </c>
      <c r="N8" s="422"/>
      <c r="O8" s="433" t="s">
        <v>138</v>
      </c>
      <c r="P8" s="433" t="s">
        <v>139</v>
      </c>
      <c r="Q8" s="433" t="s">
        <v>140</v>
      </c>
      <c r="R8" s="433" t="s">
        <v>141</v>
      </c>
      <c r="S8" s="431" t="s">
        <v>142</v>
      </c>
      <c r="T8" s="431" t="s">
        <v>143</v>
      </c>
      <c r="U8" s="431" t="s">
        <v>144</v>
      </c>
      <c r="V8" s="433" t="s">
        <v>145</v>
      </c>
      <c r="W8" s="431" t="s">
        <v>146</v>
      </c>
      <c r="X8" s="431" t="s">
        <v>147</v>
      </c>
      <c r="Y8" s="433" t="s">
        <v>148</v>
      </c>
      <c r="Z8" s="433" t="s">
        <v>149</v>
      </c>
      <c r="AA8" s="433" t="s">
        <v>150</v>
      </c>
      <c r="AB8" s="431" t="s">
        <v>151</v>
      </c>
      <c r="AC8" s="469"/>
      <c r="AD8" s="470"/>
      <c r="AE8" s="425" t="s">
        <v>104</v>
      </c>
      <c r="AF8" s="427" t="s">
        <v>103</v>
      </c>
      <c r="AG8" s="427" t="s">
        <v>102</v>
      </c>
      <c r="AH8" s="429" t="s">
        <v>101</v>
      </c>
      <c r="AI8" s="421" t="s">
        <v>100</v>
      </c>
      <c r="AJ8" s="468"/>
      <c r="AK8" s="463"/>
      <c r="AL8" s="463"/>
      <c r="AM8" s="463"/>
      <c r="AN8" s="464"/>
    </row>
    <row r="9" spans="2:40" x14ac:dyDescent="0.15">
      <c r="B9" s="406"/>
      <c r="C9" s="19" t="s">
        <v>99</v>
      </c>
      <c r="D9" s="14" t="s">
        <v>98</v>
      </c>
      <c r="E9" s="14" t="s">
        <v>97</v>
      </c>
      <c r="F9" s="406"/>
      <c r="G9" s="406"/>
      <c r="H9" s="406"/>
      <c r="I9" s="458"/>
      <c r="J9" s="458"/>
      <c r="K9" s="458"/>
      <c r="L9" s="460"/>
      <c r="M9" s="423"/>
      <c r="N9" s="424"/>
      <c r="O9" s="434"/>
      <c r="P9" s="434"/>
      <c r="Q9" s="434"/>
      <c r="R9" s="434"/>
      <c r="S9" s="432"/>
      <c r="T9" s="432"/>
      <c r="U9" s="432"/>
      <c r="V9" s="434"/>
      <c r="W9" s="432"/>
      <c r="X9" s="432"/>
      <c r="Y9" s="434"/>
      <c r="Z9" s="434"/>
      <c r="AA9" s="434"/>
      <c r="AB9" s="432"/>
      <c r="AC9" s="471"/>
      <c r="AD9" s="472"/>
      <c r="AE9" s="426"/>
      <c r="AF9" s="428"/>
      <c r="AG9" s="428"/>
      <c r="AH9" s="430"/>
      <c r="AI9" s="471"/>
      <c r="AJ9" s="472"/>
      <c r="AK9" s="465"/>
      <c r="AL9" s="465"/>
      <c r="AM9" s="465"/>
      <c r="AN9" s="424"/>
    </row>
    <row r="10" spans="2:40" ht="13.5" customHeight="1" x14ac:dyDescent="0.15">
      <c r="B10" s="20" t="s">
        <v>182</v>
      </c>
      <c r="C10" s="29"/>
      <c r="D10" s="29"/>
      <c r="E10" s="29"/>
      <c r="F10" s="391" t="s">
        <v>183</v>
      </c>
      <c r="G10" s="389"/>
      <c r="H10" s="389"/>
      <c r="I10" s="13"/>
      <c r="J10" s="13"/>
      <c r="K10" s="13"/>
      <c r="L10" s="13"/>
      <c r="M10" s="390"/>
      <c r="N10" s="387"/>
      <c r="O10" s="13"/>
      <c r="P10" s="12"/>
      <c r="Q10" s="12"/>
      <c r="R10" s="12"/>
      <c r="S10" s="12"/>
      <c r="T10" s="26"/>
      <c r="U10" s="26"/>
      <c r="V10" s="26"/>
      <c r="W10" s="26"/>
      <c r="X10" s="26"/>
      <c r="Y10" s="26"/>
      <c r="Z10" s="26"/>
      <c r="AA10" s="22"/>
      <c r="AB10" s="23"/>
      <c r="AC10" s="383"/>
      <c r="AD10" s="383"/>
      <c r="AE10" s="26"/>
      <c r="AF10" s="26"/>
      <c r="AG10" s="22"/>
      <c r="AH10" s="23"/>
      <c r="AI10" s="72"/>
      <c r="AJ10" s="73"/>
      <c r="AK10" s="385" t="s">
        <v>184</v>
      </c>
      <c r="AL10" s="386"/>
      <c r="AM10" s="386"/>
      <c r="AN10" s="387"/>
    </row>
    <row r="11" spans="2:40" ht="13.5" customHeight="1" x14ac:dyDescent="0.15">
      <c r="B11" s="71" t="s">
        <v>185</v>
      </c>
      <c r="C11" s="29">
        <v>2.2000000000000002</v>
      </c>
      <c r="D11" s="29">
        <v>0</v>
      </c>
      <c r="E11" s="29">
        <v>2.2000000000000002</v>
      </c>
      <c r="F11" s="388"/>
      <c r="G11" s="389"/>
      <c r="H11" s="389"/>
      <c r="I11" s="13"/>
      <c r="J11" s="13"/>
      <c r="K11" s="13"/>
      <c r="L11" s="13"/>
      <c r="M11" s="390"/>
      <c r="N11" s="387"/>
      <c r="O11" s="13"/>
      <c r="P11" s="12"/>
      <c r="Q11" s="12"/>
      <c r="R11" s="12"/>
      <c r="S11" s="12"/>
      <c r="T11" s="26"/>
      <c r="U11" s="26"/>
      <c r="V11" s="26"/>
      <c r="W11" s="26"/>
      <c r="X11" s="26"/>
      <c r="Y11" s="26"/>
      <c r="Z11" s="26"/>
      <c r="AA11" s="22"/>
      <c r="AB11" s="23"/>
      <c r="AC11" s="383"/>
      <c r="AD11" s="383"/>
      <c r="AE11" s="26"/>
      <c r="AF11" s="26"/>
      <c r="AG11" s="22"/>
      <c r="AH11" s="23"/>
      <c r="AI11" s="72"/>
      <c r="AJ11" s="73"/>
      <c r="AK11" s="74"/>
      <c r="AL11" s="74"/>
      <c r="AM11" s="74"/>
      <c r="AN11" s="73"/>
    </row>
    <row r="12" spans="2:40" ht="13.5" customHeight="1" x14ac:dyDescent="0.15">
      <c r="B12" s="71" t="s">
        <v>186</v>
      </c>
      <c r="C12" s="29">
        <v>6</v>
      </c>
      <c r="D12" s="29">
        <v>2.2000000000000002</v>
      </c>
      <c r="E12" s="29">
        <v>8.1999999999999993</v>
      </c>
      <c r="F12" s="388"/>
      <c r="G12" s="389"/>
      <c r="H12" s="389"/>
      <c r="I12" s="13"/>
      <c r="J12" s="13"/>
      <c r="K12" s="13"/>
      <c r="L12" s="13"/>
      <c r="M12" s="390"/>
      <c r="N12" s="387"/>
      <c r="O12" s="13"/>
      <c r="P12" s="12"/>
      <c r="Q12" s="12"/>
      <c r="R12" s="12"/>
      <c r="S12" s="12"/>
      <c r="T12" s="26"/>
      <c r="U12" s="26"/>
      <c r="V12" s="26"/>
      <c r="W12" s="26"/>
      <c r="X12" s="26"/>
      <c r="Y12" s="26"/>
      <c r="Z12" s="26"/>
      <c r="AA12" s="22"/>
      <c r="AB12" s="23"/>
      <c r="AC12" s="383"/>
      <c r="AD12" s="383"/>
      <c r="AE12" s="26"/>
      <c r="AF12" s="26"/>
      <c r="AG12" s="22"/>
      <c r="AH12" s="23"/>
      <c r="AI12" s="72"/>
      <c r="AJ12" s="73"/>
      <c r="AK12" s="74"/>
      <c r="AL12" s="74"/>
      <c r="AM12" s="74"/>
      <c r="AN12" s="73"/>
    </row>
    <row r="13" spans="2:40" ht="13.5" customHeight="1" x14ac:dyDescent="0.15">
      <c r="B13" s="71" t="s">
        <v>187</v>
      </c>
      <c r="C13" s="29">
        <v>6</v>
      </c>
      <c r="D13" s="29">
        <v>8.1999999999999993</v>
      </c>
      <c r="E13" s="29">
        <v>14.2</v>
      </c>
      <c r="F13" s="388"/>
      <c r="G13" s="389"/>
      <c r="H13" s="389"/>
      <c r="I13" s="13"/>
      <c r="J13" s="13"/>
      <c r="K13" s="13"/>
      <c r="L13" s="13"/>
      <c r="M13" s="390"/>
      <c r="N13" s="387"/>
      <c r="O13" s="13"/>
      <c r="P13" s="12"/>
      <c r="Q13" s="12"/>
      <c r="R13" s="12"/>
      <c r="S13" s="12"/>
      <c r="T13" s="26"/>
      <c r="U13" s="26"/>
      <c r="V13" s="26"/>
      <c r="W13" s="26"/>
      <c r="X13" s="26"/>
      <c r="Y13" s="26"/>
      <c r="Z13" s="26"/>
      <c r="AA13" s="22"/>
      <c r="AB13" s="23"/>
      <c r="AC13" s="383"/>
      <c r="AD13" s="383"/>
      <c r="AE13" s="26"/>
      <c r="AF13" s="26"/>
      <c r="AG13" s="22"/>
      <c r="AH13" s="23"/>
      <c r="AI13" s="72"/>
      <c r="AJ13" s="73"/>
      <c r="AK13" s="74"/>
      <c r="AL13" s="74"/>
      <c r="AM13" s="74"/>
      <c r="AN13" s="73"/>
    </row>
    <row r="14" spans="2:40" ht="13.5" customHeight="1" x14ac:dyDescent="0.15">
      <c r="B14" s="71" t="s">
        <v>188</v>
      </c>
      <c r="C14" s="29">
        <v>6</v>
      </c>
      <c r="D14" s="29">
        <v>14.2</v>
      </c>
      <c r="E14" s="29">
        <v>20.2</v>
      </c>
      <c r="F14" s="388"/>
      <c r="G14" s="389"/>
      <c r="H14" s="389"/>
      <c r="I14" s="13"/>
      <c r="J14" s="13"/>
      <c r="K14" s="13"/>
      <c r="L14" s="13"/>
      <c r="M14" s="390"/>
      <c r="N14" s="387"/>
      <c r="O14" s="13"/>
      <c r="P14" s="12"/>
      <c r="Q14" s="12"/>
      <c r="R14" s="12"/>
      <c r="S14" s="12"/>
      <c r="T14" s="26"/>
      <c r="U14" s="26"/>
      <c r="V14" s="26"/>
      <c r="W14" s="26"/>
      <c r="X14" s="26"/>
      <c r="Y14" s="26"/>
      <c r="Z14" s="26"/>
      <c r="AA14" s="22"/>
      <c r="AB14" s="23"/>
      <c r="AC14" s="383"/>
      <c r="AD14" s="383"/>
      <c r="AE14" s="26"/>
      <c r="AF14" s="26"/>
      <c r="AG14" s="22"/>
      <c r="AH14" s="23"/>
      <c r="AI14" s="72"/>
      <c r="AJ14" s="73"/>
      <c r="AK14" s="74"/>
      <c r="AL14" s="74"/>
      <c r="AM14" s="74"/>
      <c r="AN14" s="73"/>
    </row>
    <row r="15" spans="2:40" ht="13.5" customHeight="1" x14ac:dyDescent="0.15">
      <c r="B15" s="71" t="s">
        <v>189</v>
      </c>
      <c r="C15" s="29">
        <v>6</v>
      </c>
      <c r="D15" s="29">
        <v>20.2</v>
      </c>
      <c r="E15" s="29">
        <v>26.2</v>
      </c>
      <c r="F15" s="388"/>
      <c r="G15" s="389"/>
      <c r="H15" s="389"/>
      <c r="I15" s="13"/>
      <c r="J15" s="13"/>
      <c r="K15" s="13"/>
      <c r="L15" s="13"/>
      <c r="M15" s="390"/>
      <c r="N15" s="387"/>
      <c r="O15" s="13"/>
      <c r="P15" s="12"/>
      <c r="Q15" s="12"/>
      <c r="R15" s="12"/>
      <c r="S15" s="12"/>
      <c r="T15" s="26"/>
      <c r="U15" s="26"/>
      <c r="V15" s="26"/>
      <c r="W15" s="26"/>
      <c r="X15" s="26"/>
      <c r="Y15" s="26"/>
      <c r="Z15" s="26"/>
      <c r="AA15" s="22"/>
      <c r="AB15" s="23"/>
      <c r="AC15" s="383"/>
      <c r="AD15" s="383"/>
      <c r="AE15" s="26"/>
      <c r="AF15" s="26"/>
      <c r="AG15" s="22"/>
      <c r="AH15" s="23"/>
      <c r="AI15" s="72"/>
      <c r="AJ15" s="73"/>
      <c r="AK15" s="74"/>
      <c r="AL15" s="74"/>
      <c r="AM15" s="74"/>
      <c r="AN15" s="73"/>
    </row>
    <row r="16" spans="2:40" ht="13.5" customHeight="1" x14ac:dyDescent="0.15">
      <c r="B16" s="71" t="s">
        <v>190</v>
      </c>
      <c r="C16" s="29">
        <v>6</v>
      </c>
      <c r="D16" s="29">
        <v>26.2</v>
      </c>
      <c r="E16" s="29">
        <v>32.200000000000003</v>
      </c>
      <c r="F16" s="388"/>
      <c r="G16" s="389"/>
      <c r="H16" s="389"/>
      <c r="I16" s="13"/>
      <c r="J16" s="13"/>
      <c r="K16" s="13"/>
      <c r="L16" s="13"/>
      <c r="M16" s="390"/>
      <c r="N16" s="387"/>
      <c r="O16" s="13"/>
      <c r="P16" s="12"/>
      <c r="Q16" s="12"/>
      <c r="R16" s="12"/>
      <c r="S16" s="12"/>
      <c r="T16" s="26"/>
      <c r="U16" s="26"/>
      <c r="V16" s="26"/>
      <c r="W16" s="26"/>
      <c r="X16" s="26"/>
      <c r="Y16" s="26"/>
      <c r="Z16" s="26"/>
      <c r="AA16" s="22"/>
      <c r="AB16" s="23"/>
      <c r="AC16" s="384"/>
      <c r="AD16" s="384"/>
      <c r="AE16" s="26"/>
      <c r="AF16" s="26"/>
      <c r="AG16" s="22"/>
      <c r="AH16" s="23"/>
      <c r="AI16" s="72"/>
      <c r="AJ16" s="73"/>
      <c r="AK16" s="74"/>
      <c r="AL16" s="74"/>
      <c r="AM16" s="74"/>
      <c r="AN16" s="73"/>
    </row>
    <row r="17" spans="2:40" ht="13.5" customHeight="1" x14ac:dyDescent="0.15">
      <c r="B17" s="71" t="s">
        <v>191</v>
      </c>
      <c r="C17" s="29">
        <v>6</v>
      </c>
      <c r="D17" s="29">
        <v>32.200000000000003</v>
      </c>
      <c r="E17" s="29">
        <v>38.200000000000003</v>
      </c>
      <c r="F17" s="388"/>
      <c r="G17" s="389"/>
      <c r="H17" s="389"/>
      <c r="I17" s="13"/>
      <c r="J17" s="13"/>
      <c r="K17" s="13"/>
      <c r="L17" s="13"/>
      <c r="M17" s="390"/>
      <c r="N17" s="387"/>
      <c r="O17" s="13"/>
      <c r="P17" s="12"/>
      <c r="Q17" s="12"/>
      <c r="R17" s="12"/>
      <c r="S17" s="12"/>
      <c r="T17" s="26"/>
      <c r="U17" s="26"/>
      <c r="V17" s="26"/>
      <c r="W17" s="26"/>
      <c r="X17" s="26"/>
      <c r="Y17" s="26"/>
      <c r="Z17" s="26"/>
      <c r="AA17" s="22"/>
      <c r="AB17" s="23"/>
      <c r="AC17" s="384"/>
      <c r="AD17" s="384"/>
      <c r="AE17" s="26"/>
      <c r="AF17" s="26"/>
      <c r="AG17" s="22"/>
      <c r="AH17" s="23"/>
      <c r="AI17" s="72"/>
      <c r="AJ17" s="73"/>
      <c r="AK17" s="74"/>
      <c r="AL17" s="74"/>
      <c r="AM17" s="74"/>
      <c r="AN17" s="73"/>
    </row>
    <row r="18" spans="2:40" ht="13.5" customHeight="1" x14ac:dyDescent="0.15">
      <c r="B18" s="71" t="s">
        <v>192</v>
      </c>
      <c r="C18" s="29">
        <v>6</v>
      </c>
      <c r="D18" s="29">
        <v>38.200000000000003</v>
      </c>
      <c r="E18" s="29">
        <v>44.2</v>
      </c>
      <c r="F18" s="388"/>
      <c r="G18" s="389"/>
      <c r="H18" s="389"/>
      <c r="I18" s="13"/>
      <c r="J18" s="13"/>
      <c r="K18" s="13"/>
      <c r="L18" s="13"/>
      <c r="M18" s="390"/>
      <c r="N18" s="387"/>
      <c r="O18" s="13"/>
      <c r="P18" s="12"/>
      <c r="Q18" s="12"/>
      <c r="R18" s="12"/>
      <c r="S18" s="12"/>
      <c r="T18" s="26"/>
      <c r="U18" s="26"/>
      <c r="V18" s="26"/>
      <c r="W18" s="26"/>
      <c r="X18" s="26"/>
      <c r="Y18" s="26"/>
      <c r="Z18" s="26"/>
      <c r="AA18" s="22"/>
      <c r="AB18" s="23"/>
      <c r="AC18" s="383"/>
      <c r="AD18" s="383"/>
      <c r="AE18" s="26"/>
      <c r="AF18" s="26"/>
      <c r="AG18" s="22"/>
      <c r="AH18" s="23"/>
      <c r="AI18" s="72"/>
      <c r="AJ18" s="73"/>
      <c r="AK18" s="74"/>
      <c r="AL18" s="74"/>
      <c r="AM18" s="74"/>
      <c r="AN18" s="73"/>
    </row>
    <row r="19" spans="2:40" ht="13.5" customHeight="1" x14ac:dyDescent="0.15">
      <c r="B19" s="71" t="s">
        <v>193</v>
      </c>
      <c r="C19" s="29">
        <v>6</v>
      </c>
      <c r="D19" s="29">
        <v>44.2</v>
      </c>
      <c r="E19" s="29">
        <v>50.2</v>
      </c>
      <c r="F19" s="388"/>
      <c r="G19" s="389"/>
      <c r="H19" s="389"/>
      <c r="I19" s="13"/>
      <c r="J19" s="13"/>
      <c r="K19" s="13"/>
      <c r="L19" s="13"/>
      <c r="M19" s="390"/>
      <c r="N19" s="387"/>
      <c r="O19" s="13"/>
      <c r="P19" s="12"/>
      <c r="Q19" s="12"/>
      <c r="R19" s="12"/>
      <c r="S19" s="12"/>
      <c r="T19" s="26"/>
      <c r="U19" s="26"/>
      <c r="V19" s="26"/>
      <c r="W19" s="26"/>
      <c r="X19" s="26"/>
      <c r="Y19" s="26"/>
      <c r="Z19" s="26"/>
      <c r="AA19" s="22"/>
      <c r="AB19" s="23"/>
      <c r="AC19" s="383"/>
      <c r="AD19" s="383"/>
      <c r="AE19" s="26"/>
      <c r="AF19" s="26"/>
      <c r="AG19" s="22"/>
      <c r="AH19" s="23"/>
      <c r="AI19" s="72"/>
      <c r="AJ19" s="73"/>
      <c r="AK19" s="74"/>
      <c r="AL19" s="74"/>
      <c r="AM19" s="74"/>
      <c r="AN19" s="73"/>
    </row>
    <row r="20" spans="2:40" ht="13.5" customHeight="1" x14ac:dyDescent="0.15">
      <c r="B20" s="71" t="s">
        <v>194</v>
      </c>
      <c r="C20" s="29">
        <v>6</v>
      </c>
      <c r="D20" s="29">
        <v>50.2</v>
      </c>
      <c r="E20" s="29">
        <v>56.2</v>
      </c>
      <c r="F20" s="388"/>
      <c r="G20" s="389"/>
      <c r="H20" s="389"/>
      <c r="I20" s="13"/>
      <c r="J20" s="13"/>
      <c r="K20" s="13"/>
      <c r="L20" s="13"/>
      <c r="M20" s="390"/>
      <c r="N20" s="387"/>
      <c r="O20" s="13"/>
      <c r="P20" s="12"/>
      <c r="Q20" s="12"/>
      <c r="R20" s="12"/>
      <c r="S20" s="12"/>
      <c r="T20" s="20"/>
      <c r="U20" s="20"/>
      <c r="V20" s="20"/>
      <c r="W20" s="26"/>
      <c r="X20" s="26"/>
      <c r="Y20" s="26"/>
      <c r="Z20" s="26"/>
      <c r="AA20" s="22"/>
      <c r="AB20" s="23"/>
      <c r="AC20" s="383"/>
      <c r="AD20" s="383"/>
      <c r="AE20" s="26"/>
      <c r="AF20" s="26"/>
      <c r="AG20" s="22"/>
      <c r="AH20" s="23"/>
      <c r="AI20" s="72"/>
      <c r="AJ20" s="73"/>
      <c r="AK20" s="74"/>
      <c r="AL20" s="74"/>
      <c r="AM20" s="74"/>
      <c r="AN20" s="73"/>
    </row>
    <row r="21" spans="2:40" ht="13.5" customHeight="1" x14ac:dyDescent="0.15">
      <c r="B21" s="71" t="s">
        <v>195</v>
      </c>
      <c r="C21" s="29">
        <v>6</v>
      </c>
      <c r="D21" s="29">
        <v>56.2</v>
      </c>
      <c r="E21" s="29">
        <v>62.2</v>
      </c>
      <c r="F21" s="388"/>
      <c r="G21" s="389"/>
      <c r="H21" s="389"/>
      <c r="I21" s="13"/>
      <c r="J21" s="13"/>
      <c r="K21" s="13"/>
      <c r="L21" s="13"/>
      <c r="M21" s="390"/>
      <c r="N21" s="387"/>
      <c r="O21" s="13"/>
      <c r="P21" s="12"/>
      <c r="Q21" s="12"/>
      <c r="R21" s="12"/>
      <c r="S21" s="12"/>
      <c r="T21" s="26"/>
      <c r="U21" s="26"/>
      <c r="V21" s="26"/>
      <c r="W21" s="26"/>
      <c r="X21" s="26"/>
      <c r="Y21" s="26"/>
      <c r="Z21" s="26"/>
      <c r="AA21" s="22"/>
      <c r="AB21" s="23"/>
      <c r="AC21" s="383"/>
      <c r="AD21" s="383"/>
      <c r="AE21" s="26"/>
      <c r="AF21" s="26"/>
      <c r="AG21" s="22"/>
      <c r="AH21" s="23"/>
      <c r="AI21" s="72"/>
      <c r="AJ21" s="73"/>
      <c r="AK21" s="74"/>
      <c r="AL21" s="74"/>
      <c r="AM21" s="74"/>
      <c r="AN21" s="73"/>
    </row>
    <row r="22" spans="2:40" ht="13.5" customHeight="1" x14ac:dyDescent="0.15">
      <c r="B22" s="71" t="s">
        <v>196</v>
      </c>
      <c r="C22" s="29">
        <v>2</v>
      </c>
      <c r="D22" s="29">
        <v>62.2</v>
      </c>
      <c r="E22" s="29">
        <v>64.2</v>
      </c>
      <c r="F22" s="388"/>
      <c r="G22" s="389"/>
      <c r="H22" s="389"/>
      <c r="I22" s="13"/>
      <c r="J22" s="13"/>
      <c r="K22" s="13"/>
      <c r="L22" s="13"/>
      <c r="M22" s="390"/>
      <c r="N22" s="387"/>
      <c r="O22" s="13"/>
      <c r="P22" s="12"/>
      <c r="Q22" s="12"/>
      <c r="R22" s="12"/>
      <c r="S22" s="12"/>
      <c r="T22" s="26"/>
      <c r="U22" s="26"/>
      <c r="V22" s="26"/>
      <c r="W22" s="26"/>
      <c r="X22" s="26"/>
      <c r="Y22" s="26"/>
      <c r="Z22" s="26"/>
      <c r="AA22" s="22"/>
      <c r="AB22" s="23"/>
      <c r="AC22" s="383"/>
      <c r="AD22" s="383"/>
      <c r="AE22" s="26"/>
      <c r="AF22" s="26"/>
      <c r="AG22" s="22"/>
      <c r="AH22" s="23"/>
      <c r="AI22" s="72"/>
      <c r="AJ22" s="73"/>
      <c r="AK22" s="74"/>
      <c r="AL22" s="74"/>
      <c r="AM22" s="74"/>
      <c r="AN22" s="73"/>
    </row>
    <row r="23" spans="2:40" ht="13.5" customHeight="1" x14ac:dyDescent="0.15">
      <c r="B23" s="71" t="s">
        <v>197</v>
      </c>
      <c r="C23" s="29"/>
      <c r="D23" s="29"/>
      <c r="E23" s="29"/>
      <c r="F23" s="391" t="s">
        <v>183</v>
      </c>
      <c r="G23" s="389"/>
      <c r="H23" s="389"/>
      <c r="I23" s="13"/>
      <c r="J23" s="13"/>
      <c r="K23" s="13"/>
      <c r="L23" s="13"/>
      <c r="M23" s="390"/>
      <c r="N23" s="387"/>
      <c r="O23" s="13"/>
      <c r="P23" s="12"/>
      <c r="Q23" s="12"/>
      <c r="R23" s="12"/>
      <c r="S23" s="12"/>
      <c r="T23" s="20"/>
      <c r="U23" s="20"/>
      <c r="V23" s="20"/>
      <c r="W23" s="20"/>
      <c r="X23" s="20"/>
      <c r="Y23" s="20"/>
      <c r="Z23" s="20"/>
      <c r="AA23" s="22"/>
      <c r="AB23" s="23"/>
      <c r="AC23" s="383"/>
      <c r="AD23" s="383"/>
      <c r="AE23" s="26"/>
      <c r="AF23" s="26"/>
      <c r="AG23" s="22"/>
      <c r="AH23" s="23"/>
      <c r="AI23" s="72"/>
      <c r="AJ23" s="73"/>
      <c r="AK23" s="385" t="s">
        <v>184</v>
      </c>
      <c r="AL23" s="386"/>
      <c r="AM23" s="386"/>
      <c r="AN23" s="387"/>
    </row>
    <row r="24" spans="2:40" ht="13.5" customHeight="1" x14ac:dyDescent="0.15">
      <c r="B24" s="30"/>
      <c r="C24" s="29"/>
      <c r="D24" s="29"/>
      <c r="E24" s="29"/>
      <c r="F24" s="391"/>
      <c r="G24" s="389"/>
      <c r="H24" s="389"/>
      <c r="I24" s="13"/>
      <c r="J24" s="27"/>
      <c r="K24" s="13"/>
      <c r="L24" s="12"/>
      <c r="M24" s="390"/>
      <c r="N24" s="387"/>
      <c r="O24" s="13"/>
      <c r="P24" s="12"/>
      <c r="Q24" s="12"/>
      <c r="R24" s="12"/>
      <c r="S24" s="12"/>
      <c r="T24" s="26"/>
      <c r="U24" s="26"/>
      <c r="V24" s="26"/>
      <c r="W24" s="26"/>
      <c r="X24" s="26"/>
      <c r="Y24" s="26"/>
      <c r="Z24" s="26"/>
      <c r="AA24" s="22"/>
      <c r="AB24" s="23"/>
      <c r="AC24" s="461"/>
      <c r="AD24" s="462"/>
      <c r="AE24" s="26"/>
      <c r="AF24" s="26"/>
      <c r="AG24" s="22"/>
      <c r="AH24" s="23"/>
      <c r="AI24" s="388"/>
      <c r="AJ24" s="389"/>
      <c r="AK24" s="385"/>
      <c r="AL24" s="386"/>
      <c r="AM24" s="386"/>
      <c r="AN24" s="387"/>
    </row>
    <row r="25" spans="2:40" ht="13.5" customHeight="1" x14ac:dyDescent="0.15">
      <c r="B25" s="30"/>
      <c r="C25" s="29"/>
      <c r="D25" s="29"/>
      <c r="E25" s="29"/>
      <c r="F25" s="391"/>
      <c r="G25" s="389"/>
      <c r="H25" s="389"/>
      <c r="I25" s="13"/>
      <c r="J25" s="27"/>
      <c r="K25" s="13"/>
      <c r="L25" s="12"/>
      <c r="M25" s="390"/>
      <c r="N25" s="387"/>
      <c r="O25" s="13"/>
      <c r="P25" s="12"/>
      <c r="Q25" s="12"/>
      <c r="R25" s="12"/>
      <c r="S25" s="12"/>
      <c r="T25" s="26"/>
      <c r="U25" s="26"/>
      <c r="V25" s="26"/>
      <c r="W25" s="26"/>
      <c r="X25" s="26"/>
      <c r="Y25" s="26"/>
      <c r="Z25" s="26"/>
      <c r="AA25" s="22"/>
      <c r="AB25" s="23"/>
      <c r="AC25" s="461"/>
      <c r="AD25" s="462"/>
      <c r="AE25" s="26"/>
      <c r="AF25" s="26"/>
      <c r="AG25" s="22"/>
      <c r="AH25" s="23"/>
      <c r="AI25" s="388"/>
      <c r="AJ25" s="389"/>
      <c r="AK25" s="385"/>
      <c r="AL25" s="386"/>
      <c r="AM25" s="386"/>
      <c r="AN25" s="387"/>
    </row>
    <row r="26" spans="2:40" ht="13.5" customHeight="1" x14ac:dyDescent="0.15">
      <c r="B26" s="30"/>
      <c r="C26" s="29"/>
      <c r="D26" s="29"/>
      <c r="E26" s="29"/>
      <c r="F26" s="391"/>
      <c r="G26" s="389"/>
      <c r="H26" s="389"/>
      <c r="I26" s="13"/>
      <c r="J26" s="27"/>
      <c r="K26" s="13"/>
      <c r="L26" s="12"/>
      <c r="M26" s="390"/>
      <c r="N26" s="387"/>
      <c r="O26" s="13"/>
      <c r="P26" s="13"/>
      <c r="Q26" s="12"/>
      <c r="R26" s="12"/>
      <c r="S26" s="13"/>
      <c r="T26" s="26"/>
      <c r="U26" s="26"/>
      <c r="V26" s="26"/>
      <c r="W26" s="26"/>
      <c r="X26" s="26"/>
      <c r="Y26" s="26"/>
      <c r="Z26" s="26"/>
      <c r="AA26" s="22"/>
      <c r="AB26" s="23"/>
      <c r="AC26" s="461"/>
      <c r="AD26" s="462"/>
      <c r="AE26" s="26"/>
      <c r="AF26" s="26"/>
      <c r="AG26" s="22"/>
      <c r="AH26" s="23"/>
      <c r="AI26" s="388"/>
      <c r="AJ26" s="389"/>
      <c r="AK26" s="385"/>
      <c r="AL26" s="386"/>
      <c r="AM26" s="386"/>
      <c r="AN26" s="387"/>
    </row>
    <row r="27" spans="2:40" ht="13.5" customHeight="1" x14ac:dyDescent="0.15">
      <c r="B27" s="30"/>
      <c r="C27" s="29"/>
      <c r="D27" s="29"/>
      <c r="E27" s="29"/>
      <c r="F27" s="391"/>
      <c r="G27" s="389"/>
      <c r="H27" s="389"/>
      <c r="I27" s="13"/>
      <c r="J27" s="27"/>
      <c r="K27" s="13"/>
      <c r="L27" s="12"/>
      <c r="M27" s="390"/>
      <c r="N27" s="387"/>
      <c r="O27" s="13"/>
      <c r="P27" s="12"/>
      <c r="Q27" s="12"/>
      <c r="R27" s="12"/>
      <c r="S27" s="12"/>
      <c r="T27" s="26"/>
      <c r="U27" s="26"/>
      <c r="V27" s="26"/>
      <c r="W27" s="26"/>
      <c r="X27" s="26"/>
      <c r="Y27" s="26"/>
      <c r="Z27" s="26"/>
      <c r="AA27" s="22"/>
      <c r="AB27" s="23"/>
      <c r="AC27" s="461"/>
      <c r="AD27" s="462"/>
      <c r="AE27" s="26"/>
      <c r="AF27" s="26"/>
      <c r="AG27" s="22"/>
      <c r="AH27" s="23"/>
      <c r="AI27" s="388"/>
      <c r="AJ27" s="389"/>
      <c r="AK27" s="385"/>
      <c r="AL27" s="386"/>
      <c r="AM27" s="386"/>
      <c r="AN27" s="387"/>
    </row>
    <row r="28" spans="2:40" ht="13.5" customHeight="1" x14ac:dyDescent="0.15">
      <c r="B28" s="30"/>
      <c r="C28" s="29"/>
      <c r="D28" s="29"/>
      <c r="E28" s="29"/>
      <c r="F28" s="391"/>
      <c r="G28" s="389"/>
      <c r="H28" s="389"/>
      <c r="I28" s="13"/>
      <c r="J28" s="27"/>
      <c r="K28" s="13"/>
      <c r="L28" s="12"/>
      <c r="M28" s="390"/>
      <c r="N28" s="387"/>
      <c r="O28" s="13"/>
      <c r="P28" s="12"/>
      <c r="Q28" s="12"/>
      <c r="R28" s="12"/>
      <c r="S28" s="12"/>
      <c r="T28" s="26"/>
      <c r="U28" s="26"/>
      <c r="V28" s="26"/>
      <c r="W28" s="26"/>
      <c r="X28" s="26"/>
      <c r="Y28" s="26"/>
      <c r="Z28" s="26"/>
      <c r="AA28" s="22"/>
      <c r="AB28" s="23"/>
      <c r="AC28" s="461"/>
      <c r="AD28" s="462"/>
      <c r="AE28" s="26"/>
      <c r="AF28" s="26"/>
      <c r="AG28" s="22"/>
      <c r="AH28" s="23"/>
      <c r="AI28" s="388"/>
      <c r="AJ28" s="389"/>
      <c r="AK28" s="385"/>
      <c r="AL28" s="386"/>
      <c r="AM28" s="386"/>
      <c r="AN28" s="387"/>
    </row>
    <row r="29" spans="2:40" ht="13.5" customHeight="1" x14ac:dyDescent="0.15">
      <c r="B29" s="30"/>
      <c r="C29" s="29"/>
      <c r="D29" s="29"/>
      <c r="E29" s="29"/>
      <c r="F29" s="388"/>
      <c r="G29" s="389"/>
      <c r="H29" s="389"/>
      <c r="I29" s="13"/>
      <c r="J29" s="27"/>
      <c r="K29" s="13"/>
      <c r="L29" s="12"/>
      <c r="M29" s="390"/>
      <c r="N29" s="387"/>
      <c r="O29" s="13"/>
      <c r="P29" s="12"/>
      <c r="Q29" s="12"/>
      <c r="R29" s="12"/>
      <c r="S29" s="12"/>
      <c r="T29" s="26"/>
      <c r="U29" s="26"/>
      <c r="V29" s="26"/>
      <c r="W29" s="26"/>
      <c r="X29" s="26"/>
      <c r="Y29" s="26"/>
      <c r="Z29" s="26"/>
      <c r="AA29" s="22"/>
      <c r="AB29" s="23"/>
      <c r="AC29" s="461"/>
      <c r="AD29" s="462"/>
      <c r="AE29" s="26"/>
      <c r="AF29" s="26"/>
      <c r="AG29" s="22"/>
      <c r="AH29" s="23"/>
      <c r="AI29" s="388"/>
      <c r="AJ29" s="389"/>
      <c r="AK29" s="385"/>
      <c r="AL29" s="386"/>
      <c r="AM29" s="386"/>
      <c r="AN29" s="387"/>
    </row>
    <row r="30" spans="2:40" ht="13.5" customHeight="1" x14ac:dyDescent="0.15">
      <c r="B30" s="30"/>
      <c r="C30" s="29"/>
      <c r="D30" s="29"/>
      <c r="E30" s="29"/>
      <c r="F30" s="388"/>
      <c r="G30" s="389"/>
      <c r="H30" s="389"/>
      <c r="I30" s="13"/>
      <c r="J30" s="27"/>
      <c r="K30" s="13"/>
      <c r="L30" s="12"/>
      <c r="M30" s="390"/>
      <c r="N30" s="387"/>
      <c r="O30" s="13"/>
      <c r="P30" s="12"/>
      <c r="Q30" s="12"/>
      <c r="R30" s="12"/>
      <c r="S30" s="12"/>
      <c r="T30" s="26"/>
      <c r="U30" s="26"/>
      <c r="V30" s="26"/>
      <c r="W30" s="26"/>
      <c r="X30" s="26"/>
      <c r="Y30" s="26"/>
      <c r="Z30" s="26"/>
      <c r="AA30" s="22"/>
      <c r="AB30" s="23"/>
      <c r="AC30" s="461"/>
      <c r="AD30" s="462"/>
      <c r="AE30" s="26"/>
      <c r="AF30" s="26"/>
      <c r="AG30" s="22"/>
      <c r="AH30" s="23"/>
      <c r="AI30" s="388"/>
      <c r="AJ30" s="389"/>
      <c r="AK30" s="385"/>
      <c r="AL30" s="386"/>
      <c r="AM30" s="386"/>
      <c r="AN30" s="387"/>
    </row>
    <row r="31" spans="2:40" ht="13.5" customHeight="1" x14ac:dyDescent="0.15">
      <c r="B31" s="30"/>
      <c r="C31" s="29"/>
      <c r="D31" s="29"/>
      <c r="E31" s="29"/>
      <c r="F31" s="388"/>
      <c r="G31" s="389"/>
      <c r="H31" s="389"/>
      <c r="I31" s="13"/>
      <c r="J31" s="27"/>
      <c r="K31" s="13"/>
      <c r="L31" s="12"/>
      <c r="M31" s="390"/>
      <c r="N31" s="387"/>
      <c r="O31" s="13"/>
      <c r="P31" s="12"/>
      <c r="Q31" s="12"/>
      <c r="R31" s="12"/>
      <c r="S31" s="12"/>
      <c r="T31" s="26"/>
      <c r="U31" s="26"/>
      <c r="V31" s="26"/>
      <c r="W31" s="26"/>
      <c r="X31" s="26"/>
      <c r="Y31" s="26"/>
      <c r="Z31" s="26"/>
      <c r="AA31" s="22"/>
      <c r="AB31" s="23"/>
      <c r="AC31" s="461"/>
      <c r="AD31" s="462"/>
      <c r="AE31" s="26"/>
      <c r="AF31" s="26"/>
      <c r="AG31" s="22"/>
      <c r="AH31" s="23"/>
      <c r="AI31" s="388"/>
      <c r="AJ31" s="389"/>
      <c r="AK31" s="385"/>
      <c r="AL31" s="386"/>
      <c r="AM31" s="386"/>
      <c r="AN31" s="387"/>
    </row>
    <row r="32" spans="2:40" ht="13.5" customHeight="1" x14ac:dyDescent="0.15">
      <c r="B32" s="30"/>
      <c r="C32" s="29"/>
      <c r="D32" s="29"/>
      <c r="E32" s="29"/>
      <c r="F32" s="388"/>
      <c r="G32" s="389"/>
      <c r="H32" s="389"/>
      <c r="I32" s="13"/>
      <c r="J32" s="27"/>
      <c r="K32" s="13"/>
      <c r="L32" s="12"/>
      <c r="M32" s="390"/>
      <c r="N32" s="387"/>
      <c r="O32" s="13"/>
      <c r="P32" s="12"/>
      <c r="Q32" s="12"/>
      <c r="R32" s="12"/>
      <c r="S32" s="12"/>
      <c r="T32" s="26"/>
      <c r="U32" s="26"/>
      <c r="V32" s="26"/>
      <c r="W32" s="26"/>
      <c r="X32" s="26"/>
      <c r="Y32" s="26"/>
      <c r="Z32" s="26"/>
      <c r="AA32" s="22"/>
      <c r="AB32" s="23"/>
      <c r="AC32" s="461"/>
      <c r="AD32" s="462"/>
      <c r="AE32" s="26"/>
      <c r="AF32" s="26"/>
      <c r="AG32" s="22"/>
      <c r="AH32" s="23"/>
      <c r="AI32" s="388"/>
      <c r="AJ32" s="389"/>
      <c r="AK32" s="385"/>
      <c r="AL32" s="386"/>
      <c r="AM32" s="386"/>
      <c r="AN32" s="387"/>
    </row>
    <row r="33" spans="2:40" ht="13.5" customHeight="1" x14ac:dyDescent="0.15">
      <c r="B33" s="30"/>
      <c r="C33" s="29"/>
      <c r="D33" s="29"/>
      <c r="E33" s="29"/>
      <c r="F33" s="388"/>
      <c r="G33" s="389"/>
      <c r="H33" s="389"/>
      <c r="I33" s="13"/>
      <c r="J33" s="27"/>
      <c r="K33" s="13"/>
      <c r="L33" s="12"/>
      <c r="M33" s="390"/>
      <c r="N33" s="387"/>
      <c r="O33" s="13"/>
      <c r="P33" s="12"/>
      <c r="Q33" s="12"/>
      <c r="R33" s="12"/>
      <c r="S33" s="12"/>
      <c r="T33" s="26"/>
      <c r="U33" s="26"/>
      <c r="V33" s="26"/>
      <c r="W33" s="26"/>
      <c r="X33" s="26"/>
      <c r="Y33" s="26"/>
      <c r="Z33" s="26"/>
      <c r="AA33" s="22"/>
      <c r="AB33" s="23"/>
      <c r="AC33" s="461"/>
      <c r="AD33" s="462"/>
      <c r="AE33" s="26"/>
      <c r="AF33" s="26"/>
      <c r="AG33" s="22"/>
      <c r="AH33" s="23"/>
      <c r="AI33" s="388"/>
      <c r="AJ33" s="389"/>
      <c r="AK33" s="385"/>
      <c r="AL33" s="386"/>
      <c r="AM33" s="386"/>
      <c r="AN33" s="387"/>
    </row>
    <row r="34" spans="2:40" ht="13.5" customHeight="1" x14ac:dyDescent="0.15">
      <c r="B34" s="30"/>
      <c r="C34" s="29"/>
      <c r="D34" s="29"/>
      <c r="E34" s="29"/>
      <c r="F34" s="388"/>
      <c r="G34" s="389"/>
      <c r="H34" s="389"/>
      <c r="I34" s="13"/>
      <c r="J34" s="27"/>
      <c r="K34" s="13"/>
      <c r="L34" s="12"/>
      <c r="M34" s="390"/>
      <c r="N34" s="387"/>
      <c r="O34" s="13"/>
      <c r="P34" s="12"/>
      <c r="Q34" s="12"/>
      <c r="R34" s="12"/>
      <c r="S34" s="12"/>
      <c r="T34" s="26"/>
      <c r="U34" s="26"/>
      <c r="V34" s="26"/>
      <c r="W34" s="26"/>
      <c r="X34" s="26"/>
      <c r="Y34" s="26"/>
      <c r="Z34" s="26"/>
      <c r="AA34" s="22"/>
      <c r="AB34" s="23"/>
      <c r="AC34" s="461"/>
      <c r="AD34" s="462"/>
      <c r="AE34" s="26"/>
      <c r="AF34" s="26"/>
      <c r="AG34" s="22"/>
      <c r="AH34" s="23"/>
      <c r="AI34" s="388"/>
      <c r="AJ34" s="389"/>
      <c r="AK34" s="385"/>
      <c r="AL34" s="386"/>
      <c r="AM34" s="386"/>
      <c r="AN34" s="387"/>
    </row>
    <row r="35" spans="2:40" ht="13.5" customHeight="1" x14ac:dyDescent="0.15">
      <c r="B35" s="30"/>
      <c r="C35" s="29"/>
      <c r="D35" s="29"/>
      <c r="E35" s="29"/>
      <c r="F35" s="391"/>
      <c r="G35" s="389"/>
      <c r="H35" s="389"/>
      <c r="I35" s="13"/>
      <c r="J35" s="27"/>
      <c r="K35" s="13"/>
      <c r="L35" s="12"/>
      <c r="M35" s="390"/>
      <c r="N35" s="387"/>
      <c r="O35" s="13"/>
      <c r="P35" s="12"/>
      <c r="Q35" s="12"/>
      <c r="R35" s="12"/>
      <c r="S35" s="12"/>
      <c r="T35" s="26"/>
      <c r="U35" s="26"/>
      <c r="V35" s="26"/>
      <c r="W35" s="26"/>
      <c r="X35" s="26"/>
      <c r="Y35" s="26"/>
      <c r="Z35" s="26"/>
      <c r="AA35" s="22"/>
      <c r="AB35" s="23"/>
      <c r="AC35" s="461"/>
      <c r="AD35" s="462"/>
      <c r="AE35" s="26"/>
      <c r="AF35" s="26"/>
      <c r="AG35" s="22"/>
      <c r="AH35" s="23"/>
      <c r="AI35" s="388"/>
      <c r="AJ35" s="389"/>
      <c r="AK35" s="385"/>
      <c r="AL35" s="386"/>
      <c r="AM35" s="386"/>
      <c r="AN35" s="387"/>
    </row>
    <row r="36" spans="2:40" ht="13.5" customHeight="1" x14ac:dyDescent="0.15">
      <c r="B36" s="30"/>
      <c r="C36" s="29"/>
      <c r="D36" s="29"/>
      <c r="E36" s="29"/>
      <c r="F36" s="391"/>
      <c r="G36" s="389"/>
      <c r="H36" s="389"/>
      <c r="I36" s="13"/>
      <c r="J36" s="27"/>
      <c r="K36" s="13"/>
      <c r="L36" s="12"/>
      <c r="M36" s="390"/>
      <c r="N36" s="387"/>
      <c r="O36" s="13"/>
      <c r="P36" s="12"/>
      <c r="Q36" s="12"/>
      <c r="R36" s="12"/>
      <c r="S36" s="12"/>
      <c r="T36" s="26"/>
      <c r="U36" s="26"/>
      <c r="V36" s="26"/>
      <c r="W36" s="26"/>
      <c r="X36" s="26"/>
      <c r="Y36" s="26"/>
      <c r="Z36" s="26"/>
      <c r="AA36" s="22"/>
      <c r="AB36" s="23"/>
      <c r="AC36" s="461"/>
      <c r="AD36" s="462"/>
      <c r="AE36" s="26"/>
      <c r="AF36" s="26"/>
      <c r="AG36" s="22"/>
      <c r="AH36" s="23"/>
      <c r="AI36" s="388"/>
      <c r="AJ36" s="389"/>
      <c r="AK36" s="385"/>
      <c r="AL36" s="386"/>
      <c r="AM36" s="386"/>
      <c r="AN36" s="387"/>
    </row>
    <row r="37" spans="2:40" ht="13.5" customHeight="1" x14ac:dyDescent="0.15">
      <c r="B37" s="30"/>
      <c r="C37" s="29"/>
      <c r="D37" s="29"/>
      <c r="E37" s="29"/>
      <c r="F37" s="391"/>
      <c r="G37" s="389"/>
      <c r="H37" s="389"/>
      <c r="I37" s="13"/>
      <c r="J37" s="27"/>
      <c r="K37" s="13"/>
      <c r="L37" s="12"/>
      <c r="M37" s="390"/>
      <c r="N37" s="387"/>
      <c r="O37" s="13"/>
      <c r="P37" s="13"/>
      <c r="Q37" s="12"/>
      <c r="R37" s="12"/>
      <c r="S37" s="13"/>
      <c r="T37" s="20"/>
      <c r="U37" s="13"/>
      <c r="V37" s="20"/>
      <c r="W37" s="26"/>
      <c r="X37" s="26"/>
      <c r="Y37" s="26"/>
      <c r="Z37" s="26"/>
      <c r="AA37" s="22"/>
      <c r="AB37" s="23"/>
      <c r="AC37" s="461"/>
      <c r="AD37" s="462"/>
      <c r="AE37" s="26"/>
      <c r="AF37" s="26"/>
      <c r="AG37" s="22"/>
      <c r="AH37" s="23"/>
      <c r="AI37" s="388"/>
      <c r="AJ37" s="389"/>
      <c r="AK37" s="385"/>
      <c r="AL37" s="386"/>
      <c r="AM37" s="386"/>
      <c r="AN37" s="387"/>
    </row>
    <row r="38" spans="2:40" ht="13.5" customHeight="1" x14ac:dyDescent="0.15">
      <c r="B38" s="30"/>
      <c r="C38" s="29"/>
      <c r="D38" s="29"/>
      <c r="E38" s="29"/>
      <c r="F38" s="388"/>
      <c r="G38" s="389"/>
      <c r="H38" s="389"/>
      <c r="I38" s="13"/>
      <c r="J38" s="27"/>
      <c r="K38" s="13"/>
      <c r="L38" s="12"/>
      <c r="M38" s="390"/>
      <c r="N38" s="387"/>
      <c r="O38" s="13"/>
      <c r="P38" s="12"/>
      <c r="Q38" s="12"/>
      <c r="R38" s="12"/>
      <c r="S38" s="12"/>
      <c r="T38" s="26"/>
      <c r="U38" s="26"/>
      <c r="V38" s="26"/>
      <c r="W38" s="26"/>
      <c r="X38" s="26"/>
      <c r="Y38" s="26"/>
      <c r="Z38" s="26"/>
      <c r="AA38" s="22"/>
      <c r="AB38" s="23"/>
      <c r="AC38" s="461"/>
      <c r="AD38" s="462"/>
      <c r="AE38" s="26"/>
      <c r="AF38" s="26"/>
      <c r="AG38" s="22"/>
      <c r="AH38" s="23"/>
      <c r="AI38" s="388"/>
      <c r="AJ38" s="389"/>
      <c r="AK38" s="385"/>
      <c r="AL38" s="386"/>
      <c r="AM38" s="386"/>
      <c r="AN38" s="387"/>
    </row>
    <row r="39" spans="2:40" ht="13.5" customHeight="1" x14ac:dyDescent="0.15">
      <c r="B39" s="30"/>
      <c r="C39" s="29"/>
      <c r="D39" s="29"/>
      <c r="E39" s="29"/>
      <c r="F39" s="388"/>
      <c r="G39" s="389"/>
      <c r="H39" s="389"/>
      <c r="I39" s="13"/>
      <c r="J39" s="27"/>
      <c r="K39" s="13"/>
      <c r="L39" s="12"/>
      <c r="M39" s="390"/>
      <c r="N39" s="387"/>
      <c r="O39" s="13"/>
      <c r="P39" s="12"/>
      <c r="Q39" s="12"/>
      <c r="R39" s="12"/>
      <c r="S39" s="12"/>
      <c r="T39" s="26"/>
      <c r="U39" s="26"/>
      <c r="V39" s="26"/>
      <c r="W39" s="26"/>
      <c r="X39" s="26"/>
      <c r="Y39" s="26"/>
      <c r="Z39" s="26"/>
      <c r="AA39" s="22"/>
      <c r="AB39" s="23"/>
      <c r="AC39" s="461"/>
      <c r="AD39" s="462"/>
      <c r="AE39" s="26"/>
      <c r="AF39" s="26"/>
      <c r="AG39" s="22"/>
      <c r="AH39" s="23"/>
      <c r="AI39" s="388"/>
      <c r="AJ39" s="389"/>
      <c r="AK39" s="385"/>
      <c r="AL39" s="386"/>
      <c r="AM39" s="386"/>
      <c r="AN39" s="387"/>
    </row>
    <row r="40" spans="2:40" ht="13.5" customHeight="1" x14ac:dyDescent="0.15">
      <c r="B40" s="30"/>
      <c r="C40" s="29"/>
      <c r="D40" s="29"/>
      <c r="E40" s="29"/>
      <c r="F40" s="388"/>
      <c r="G40" s="389"/>
      <c r="H40" s="389"/>
      <c r="I40" s="13"/>
      <c r="J40" s="27"/>
      <c r="K40" s="13"/>
      <c r="L40" s="12"/>
      <c r="M40" s="390"/>
      <c r="N40" s="387"/>
      <c r="O40" s="13"/>
      <c r="P40" s="12"/>
      <c r="Q40" s="12"/>
      <c r="R40" s="12"/>
      <c r="S40" s="12"/>
      <c r="T40" s="26"/>
      <c r="U40" s="26"/>
      <c r="V40" s="26"/>
      <c r="W40" s="26"/>
      <c r="X40" s="26"/>
      <c r="Y40" s="26"/>
      <c r="Z40" s="26"/>
      <c r="AA40" s="22"/>
      <c r="AB40" s="23"/>
      <c r="AC40" s="461"/>
      <c r="AD40" s="462"/>
      <c r="AE40" s="26"/>
      <c r="AF40" s="26"/>
      <c r="AG40" s="22"/>
      <c r="AH40" s="23"/>
      <c r="AI40" s="388"/>
      <c r="AJ40" s="389"/>
      <c r="AK40" s="385"/>
      <c r="AL40" s="386"/>
      <c r="AM40" s="386"/>
      <c r="AN40" s="387"/>
    </row>
    <row r="41" spans="2:40" ht="13.5" customHeight="1" x14ac:dyDescent="0.15">
      <c r="B41" s="30"/>
      <c r="C41" s="29"/>
      <c r="D41" s="29"/>
      <c r="E41" s="29"/>
      <c r="F41" s="388"/>
      <c r="G41" s="389"/>
      <c r="H41" s="389"/>
      <c r="I41" s="13"/>
      <c r="J41" s="27"/>
      <c r="K41" s="13"/>
      <c r="L41" s="12"/>
      <c r="M41" s="390"/>
      <c r="N41" s="387"/>
      <c r="O41" s="13"/>
      <c r="P41" s="12"/>
      <c r="Q41" s="12"/>
      <c r="R41" s="12"/>
      <c r="S41" s="12"/>
      <c r="T41" s="26"/>
      <c r="U41" s="26"/>
      <c r="V41" s="26"/>
      <c r="W41" s="26"/>
      <c r="X41" s="26"/>
      <c r="Y41" s="26"/>
      <c r="Z41" s="26"/>
      <c r="AA41" s="22"/>
      <c r="AB41" s="23"/>
      <c r="AC41" s="461"/>
      <c r="AD41" s="462"/>
      <c r="AE41" s="26"/>
      <c r="AF41" s="26"/>
      <c r="AG41" s="22"/>
      <c r="AH41" s="23"/>
      <c r="AI41" s="388"/>
      <c r="AJ41" s="389"/>
      <c r="AK41" s="385"/>
      <c r="AL41" s="386"/>
      <c r="AM41" s="386"/>
      <c r="AN41" s="387"/>
    </row>
    <row r="42" spans="2:40" ht="13.5" customHeight="1" x14ac:dyDescent="0.15">
      <c r="B42" s="4" t="s">
        <v>136</v>
      </c>
    </row>
    <row r="43" spans="2:40" ht="13.5" customHeight="1" x14ac:dyDescent="0.15"/>
    <row r="44" spans="2:40" ht="13.5" customHeight="1" x14ac:dyDescent="0.15"/>
    <row r="45" spans="2:40" ht="13.5" customHeight="1" x14ac:dyDescent="0.15"/>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sheetData>
  <mergeCells count="185">
    <mergeCell ref="AI24:AJ24"/>
    <mergeCell ref="AI25:AJ25"/>
    <mergeCell ref="AI26:AJ26"/>
    <mergeCell ref="AI27:AJ27"/>
    <mergeCell ref="AI28:AJ28"/>
    <mergeCell ref="AI29:AJ29"/>
    <mergeCell ref="AI30:AJ30"/>
    <mergeCell ref="AI31:AJ31"/>
    <mergeCell ref="AI41:AJ41"/>
    <mergeCell ref="AI32:AJ32"/>
    <mergeCell ref="AI33:AJ33"/>
    <mergeCell ref="AI34:AJ34"/>
    <mergeCell ref="AI35:AJ35"/>
    <mergeCell ref="AI36:AJ36"/>
    <mergeCell ref="AI37:AJ37"/>
    <mergeCell ref="AI38:AJ38"/>
    <mergeCell ref="AI39:AJ39"/>
    <mergeCell ref="AI40:AJ40"/>
    <mergeCell ref="AK33:AN33"/>
    <mergeCell ref="AK34:AN34"/>
    <mergeCell ref="AK35:AN35"/>
    <mergeCell ref="AK36:AN36"/>
    <mergeCell ref="AK37:AN37"/>
    <mergeCell ref="AK38:AN38"/>
    <mergeCell ref="AK39:AN39"/>
    <mergeCell ref="AK40:AN40"/>
    <mergeCell ref="AK41:AN41"/>
    <mergeCell ref="AK24:AN24"/>
    <mergeCell ref="AK25:AN25"/>
    <mergeCell ref="AK26:AN26"/>
    <mergeCell ref="AK27:AN27"/>
    <mergeCell ref="AK28:AN28"/>
    <mergeCell ref="AK29:AN29"/>
    <mergeCell ref="AK30:AN30"/>
    <mergeCell ref="AK31:AN31"/>
    <mergeCell ref="AK32:AN32"/>
    <mergeCell ref="AC34:AD34"/>
    <mergeCell ref="AC35:AD35"/>
    <mergeCell ref="AC36:AD36"/>
    <mergeCell ref="AC37:AD37"/>
    <mergeCell ref="AC38:AD38"/>
    <mergeCell ref="AC39:AD39"/>
    <mergeCell ref="AC40:AD40"/>
    <mergeCell ref="AC41:AD41"/>
    <mergeCell ref="AC19:AD19"/>
    <mergeCell ref="AC20:AD20"/>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I8:AJ9"/>
    <mergeCell ref="AC33:AD33"/>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AC24:AD24"/>
    <mergeCell ref="F23:H23"/>
    <mergeCell ref="M23:N23"/>
    <mergeCell ref="AC23:AD23"/>
    <mergeCell ref="F22:H22"/>
    <mergeCell ref="M22:N22"/>
    <mergeCell ref="F21:H21"/>
    <mergeCell ref="M21:N21"/>
    <mergeCell ref="AC21:AD21"/>
    <mergeCell ref="AC22:AD22"/>
    <mergeCell ref="Q8:Q9"/>
    <mergeCell ref="R8:R9"/>
    <mergeCell ref="W8:W9"/>
    <mergeCell ref="I8:I9"/>
    <mergeCell ref="J8:J9"/>
    <mergeCell ref="K8:K9"/>
    <mergeCell ref="L8:L9"/>
    <mergeCell ref="U8:U9"/>
    <mergeCell ref="V8:V9"/>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AI4:AN5"/>
    <mergeCell ref="Y4:AD5"/>
    <mergeCell ref="AK10:AN10"/>
    <mergeCell ref="AK23:AN23"/>
    <mergeCell ref="F15:H15"/>
    <mergeCell ref="M15:N15"/>
    <mergeCell ref="F14:H14"/>
    <mergeCell ref="M14:N14"/>
    <mergeCell ref="F13:H13"/>
    <mergeCell ref="M13:N13"/>
    <mergeCell ref="F12:H12"/>
    <mergeCell ref="M12:N12"/>
    <mergeCell ref="F11:H11"/>
    <mergeCell ref="M11:N11"/>
    <mergeCell ref="F10:H10"/>
    <mergeCell ref="M10:N10"/>
    <mergeCell ref="F20:H20"/>
    <mergeCell ref="M20:N20"/>
    <mergeCell ref="F19:H19"/>
    <mergeCell ref="M19:N19"/>
    <mergeCell ref="F18:H18"/>
    <mergeCell ref="M18:N18"/>
    <mergeCell ref="F17:H17"/>
    <mergeCell ref="M17:N17"/>
    <mergeCell ref="F16:H16"/>
    <mergeCell ref="M16:N16"/>
    <mergeCell ref="AC10:AD10"/>
    <mergeCell ref="AC11:AD11"/>
    <mergeCell ref="AC12:AD12"/>
    <mergeCell ref="AC13:AD13"/>
    <mergeCell ref="AC14:AD14"/>
    <mergeCell ref="AC15:AD15"/>
    <mergeCell ref="AC16:AD16"/>
    <mergeCell ref="AC17:AD17"/>
    <mergeCell ref="AC18:AD18"/>
  </mergeCells>
  <phoneticPr fontId="12"/>
  <dataValidations count="1">
    <dataValidation type="list" allowBlank="1" showInputMessage="1" showErrorMessage="1" sqref="K10:L41 U23 U37 AB23 AE13 AF12:AG12 AH11"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B2:AI19"/>
  <sheetViews>
    <sheetView showGridLines="0" showZeros="0" view="pageBreakPreview" zoomScaleNormal="70" zoomScaleSheetLayoutView="100" workbookViewId="0"/>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8" customFormat="1" ht="24.95" customHeight="1" x14ac:dyDescent="0.15">
      <c r="B3" s="476" t="s">
        <v>131</v>
      </c>
      <c r="C3" s="476"/>
      <c r="D3" s="476"/>
      <c r="E3" s="476"/>
      <c r="F3" s="476"/>
      <c r="G3" s="476"/>
      <c r="H3" s="476"/>
      <c r="I3" s="476"/>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x14ac:dyDescent="0.15">
      <c r="B4" s="477" t="s">
        <v>8</v>
      </c>
      <c r="C4" s="478"/>
      <c r="D4" s="479"/>
      <c r="E4" s="480" t="str">
        <f>'様式A-1'!D3</f>
        <v>(ﾆｵﾛｼｽﾞｲﾄﾞｳ)</v>
      </c>
      <c r="F4" s="481"/>
      <c r="G4" s="481"/>
      <c r="H4" s="481"/>
      <c r="I4" s="482"/>
      <c r="J4" s="483" t="s">
        <v>9</v>
      </c>
      <c r="K4" s="483"/>
      <c r="L4" s="483"/>
      <c r="M4" s="484" t="str">
        <f>'様式A-1'!J3</f>
        <v>国道376号</v>
      </c>
      <c r="N4" s="484"/>
      <c r="O4" s="484"/>
      <c r="P4" s="484"/>
      <c r="Q4" s="484"/>
      <c r="R4" s="484"/>
      <c r="S4" s="505" t="s">
        <v>94</v>
      </c>
      <c r="T4" s="506"/>
      <c r="U4" s="506"/>
      <c r="V4" s="507"/>
      <c r="W4" s="511" t="str">
        <f>'様式A-1'!K5</f>
        <v>大日本ダイヤコンサルタント株式会社
斉藤 寿英</v>
      </c>
      <c r="X4" s="512"/>
      <c r="Y4" s="512"/>
      <c r="Z4" s="512"/>
      <c r="AA4" s="512"/>
      <c r="AB4" s="513"/>
      <c r="AC4" s="517" t="s">
        <v>123</v>
      </c>
      <c r="AD4" s="518"/>
      <c r="AE4" s="519"/>
      <c r="AF4" s="485">
        <f>'様式A-1'!R5</f>
        <v>45747</v>
      </c>
      <c r="AG4" s="486"/>
      <c r="AH4" s="486"/>
      <c r="AI4" s="487"/>
    </row>
    <row r="5" spans="2:35" ht="20.100000000000001" customHeight="1" x14ac:dyDescent="0.15">
      <c r="B5" s="491" t="s">
        <v>0</v>
      </c>
      <c r="C5" s="492"/>
      <c r="D5" s="493"/>
      <c r="E5" s="494" t="str">
        <f>'様式A-1'!D4</f>
        <v>荷卸隧道</v>
      </c>
      <c r="F5" s="495"/>
      <c r="G5" s="495"/>
      <c r="H5" s="495"/>
      <c r="I5" s="496"/>
      <c r="J5" s="497" t="s">
        <v>1</v>
      </c>
      <c r="K5" s="498"/>
      <c r="L5" s="498"/>
      <c r="M5" s="499" t="str">
        <f>'様式A-1'!R3</f>
        <v>防府土木建築事務所
山口支所</v>
      </c>
      <c r="N5" s="499"/>
      <c r="O5" s="499"/>
      <c r="P5" s="484"/>
      <c r="Q5" s="484"/>
      <c r="R5" s="484"/>
      <c r="S5" s="508"/>
      <c r="T5" s="509"/>
      <c r="U5" s="509"/>
      <c r="V5" s="510"/>
      <c r="W5" s="514"/>
      <c r="X5" s="515"/>
      <c r="Y5" s="515"/>
      <c r="Z5" s="515"/>
      <c r="AA5" s="515"/>
      <c r="AB5" s="516"/>
      <c r="AC5" s="520"/>
      <c r="AD5" s="521"/>
      <c r="AE5" s="522"/>
      <c r="AF5" s="488"/>
      <c r="AG5" s="489"/>
      <c r="AH5" s="489"/>
      <c r="AI5" s="490"/>
    </row>
    <row r="6" spans="2:35" ht="26.25" customHeight="1" x14ac:dyDescent="0.15">
      <c r="B6" s="500" t="s">
        <v>122</v>
      </c>
      <c r="C6" s="502"/>
      <c r="D6" s="502"/>
      <c r="E6" s="502"/>
      <c r="F6" s="502"/>
      <c r="G6" s="502"/>
      <c r="H6" s="502"/>
      <c r="I6" s="502"/>
      <c r="J6" s="502"/>
      <c r="K6" s="503"/>
      <c r="L6" s="503"/>
      <c r="M6" s="503"/>
      <c r="N6" s="503"/>
      <c r="O6" s="503"/>
      <c r="P6" s="502"/>
      <c r="Q6" s="502"/>
      <c r="R6" s="502"/>
      <c r="S6" s="502"/>
      <c r="T6" s="502"/>
      <c r="U6" s="502"/>
      <c r="V6" s="502"/>
      <c r="W6" s="502"/>
      <c r="X6" s="502"/>
      <c r="Y6" s="502"/>
      <c r="Z6" s="502"/>
      <c r="AA6" s="502"/>
      <c r="AB6" s="502"/>
      <c r="AC6" s="502"/>
      <c r="AD6" s="502"/>
      <c r="AE6" s="502"/>
      <c r="AF6" s="502"/>
      <c r="AG6" s="502"/>
      <c r="AH6" s="502"/>
      <c r="AI6" s="502"/>
    </row>
    <row r="7" spans="2:35" ht="35.450000000000003" customHeight="1" x14ac:dyDescent="0.15">
      <c r="B7" s="501"/>
      <c r="C7" s="504"/>
      <c r="D7" s="504"/>
      <c r="E7" s="504"/>
      <c r="F7" s="504"/>
      <c r="G7" s="504"/>
      <c r="H7" s="504"/>
      <c r="I7" s="504"/>
      <c r="J7" s="504"/>
      <c r="K7" s="504"/>
      <c r="L7" s="504"/>
      <c r="M7" s="504"/>
      <c r="N7" s="504"/>
      <c r="O7" s="504"/>
      <c r="P7" s="504"/>
      <c r="Q7" s="504"/>
      <c r="R7" s="504"/>
      <c r="S7" s="504"/>
      <c r="T7" s="504"/>
      <c r="U7" s="504"/>
      <c r="V7" s="504"/>
      <c r="W7" s="504"/>
      <c r="X7" s="504"/>
      <c r="Y7" s="504"/>
      <c r="Z7" s="504"/>
      <c r="AA7" s="504"/>
      <c r="AB7" s="504"/>
      <c r="AC7" s="504"/>
      <c r="AD7" s="504"/>
      <c r="AE7" s="504"/>
      <c r="AF7" s="504"/>
      <c r="AG7" s="504"/>
      <c r="AH7" s="504"/>
      <c r="AI7" s="504"/>
    </row>
    <row r="8" spans="2:35" ht="35.450000000000003" customHeight="1" x14ac:dyDescent="0.15">
      <c r="B8" s="501"/>
      <c r="C8" s="504"/>
      <c r="D8" s="504"/>
      <c r="E8" s="504"/>
      <c r="F8" s="504"/>
      <c r="G8" s="504"/>
      <c r="H8" s="504"/>
      <c r="I8" s="504"/>
      <c r="J8" s="504"/>
      <c r="K8" s="504"/>
      <c r="L8" s="504"/>
      <c r="M8" s="504"/>
      <c r="N8" s="504"/>
      <c r="O8" s="504"/>
      <c r="P8" s="504"/>
      <c r="Q8" s="504"/>
      <c r="R8" s="504"/>
      <c r="S8" s="504"/>
      <c r="T8" s="504"/>
      <c r="U8" s="504"/>
      <c r="V8" s="504"/>
      <c r="W8" s="504"/>
      <c r="X8" s="504"/>
      <c r="Y8" s="504"/>
      <c r="Z8" s="504"/>
      <c r="AA8" s="504"/>
      <c r="AB8" s="504"/>
      <c r="AC8" s="504"/>
      <c r="AD8" s="504"/>
      <c r="AE8" s="504"/>
      <c r="AF8" s="504"/>
      <c r="AG8" s="504"/>
      <c r="AH8" s="504"/>
      <c r="AI8" s="504"/>
    </row>
    <row r="9" spans="2:35" ht="35.450000000000003" customHeight="1" x14ac:dyDescent="0.15">
      <c r="B9" s="501"/>
      <c r="C9" s="504"/>
      <c r="D9" s="504"/>
      <c r="E9" s="504"/>
      <c r="F9" s="504"/>
      <c r="G9" s="504"/>
      <c r="H9" s="504"/>
      <c r="I9" s="504"/>
      <c r="J9" s="504"/>
      <c r="K9" s="504"/>
      <c r="L9" s="504"/>
      <c r="M9" s="504"/>
      <c r="N9" s="504"/>
      <c r="O9" s="504"/>
      <c r="P9" s="504"/>
      <c r="Q9" s="504"/>
      <c r="R9" s="504"/>
      <c r="S9" s="504"/>
      <c r="T9" s="504"/>
      <c r="U9" s="504"/>
      <c r="V9" s="504"/>
      <c r="W9" s="504"/>
      <c r="X9" s="504"/>
      <c r="Y9" s="504"/>
      <c r="Z9" s="504"/>
      <c r="AA9" s="504"/>
      <c r="AB9" s="504"/>
      <c r="AC9" s="504"/>
      <c r="AD9" s="504"/>
      <c r="AE9" s="504"/>
      <c r="AF9" s="504"/>
      <c r="AG9" s="504"/>
      <c r="AH9" s="504"/>
      <c r="AI9" s="504"/>
    </row>
    <row r="10" spans="2:35" ht="35.450000000000003" customHeight="1" x14ac:dyDescent="0.15">
      <c r="B10" s="501"/>
      <c r="C10" s="504"/>
      <c r="D10" s="504"/>
      <c r="E10" s="504"/>
      <c r="F10" s="504"/>
      <c r="G10" s="504"/>
      <c r="H10" s="504"/>
      <c r="I10" s="504"/>
      <c r="J10" s="504"/>
      <c r="K10" s="504"/>
      <c r="L10" s="504"/>
      <c r="M10" s="504"/>
      <c r="N10" s="504"/>
      <c r="O10" s="504"/>
      <c r="P10" s="504"/>
      <c r="Q10" s="504"/>
      <c r="R10" s="504"/>
      <c r="S10" s="504"/>
      <c r="T10" s="504"/>
      <c r="U10" s="504"/>
      <c r="V10" s="504"/>
      <c r="W10" s="504"/>
      <c r="X10" s="504"/>
      <c r="Y10" s="504"/>
      <c r="Z10" s="504"/>
      <c r="AA10" s="504"/>
      <c r="AB10" s="504"/>
      <c r="AC10" s="504"/>
      <c r="AD10" s="504"/>
      <c r="AE10" s="504"/>
      <c r="AF10" s="504"/>
      <c r="AG10" s="504"/>
      <c r="AH10" s="504"/>
      <c r="AI10" s="504"/>
    </row>
    <row r="11" spans="2:35" ht="35.450000000000003" customHeight="1" x14ac:dyDescent="0.15">
      <c r="B11" s="501"/>
      <c r="C11" s="504"/>
      <c r="D11" s="504"/>
      <c r="E11" s="504"/>
      <c r="F11" s="504"/>
      <c r="G11" s="504"/>
      <c r="H11" s="504"/>
      <c r="I11" s="504"/>
      <c r="J11" s="504"/>
      <c r="K11" s="504"/>
      <c r="L11" s="504"/>
      <c r="M11" s="504"/>
      <c r="N11" s="504"/>
      <c r="O11" s="504"/>
      <c r="P11" s="504"/>
      <c r="Q11" s="504"/>
      <c r="R11" s="504"/>
      <c r="S11" s="504"/>
      <c r="T11" s="504"/>
      <c r="U11" s="504"/>
      <c r="V11" s="504"/>
      <c r="W11" s="504"/>
      <c r="X11" s="504"/>
      <c r="Y11" s="504"/>
      <c r="Z11" s="504"/>
      <c r="AA11" s="504"/>
      <c r="AB11" s="504"/>
      <c r="AC11" s="504"/>
      <c r="AD11" s="504"/>
      <c r="AE11" s="504"/>
      <c r="AF11" s="504"/>
      <c r="AG11" s="504"/>
      <c r="AH11" s="504"/>
      <c r="AI11" s="504"/>
    </row>
    <row r="12" spans="2:35" ht="35.450000000000003" customHeight="1" x14ac:dyDescent="0.15">
      <c r="B12" s="501"/>
      <c r="C12" s="504"/>
      <c r="D12" s="504"/>
      <c r="E12" s="504"/>
      <c r="F12" s="504"/>
      <c r="G12" s="504"/>
      <c r="H12" s="504"/>
      <c r="I12" s="504"/>
      <c r="J12" s="504"/>
      <c r="K12" s="504"/>
      <c r="L12" s="504"/>
      <c r="M12" s="504"/>
      <c r="N12" s="504"/>
      <c r="O12" s="504"/>
      <c r="P12" s="504"/>
      <c r="Q12" s="504"/>
      <c r="R12" s="504"/>
      <c r="S12" s="504"/>
      <c r="T12" s="504"/>
      <c r="U12" s="504"/>
      <c r="V12" s="504"/>
      <c r="W12" s="504"/>
      <c r="X12" s="504"/>
      <c r="Y12" s="504"/>
      <c r="Z12" s="504"/>
      <c r="AA12" s="504"/>
      <c r="AB12" s="504"/>
      <c r="AC12" s="504"/>
      <c r="AD12" s="504"/>
      <c r="AE12" s="504"/>
      <c r="AF12" s="504"/>
      <c r="AG12" s="504"/>
      <c r="AH12" s="504"/>
      <c r="AI12" s="504"/>
    </row>
    <row r="13" spans="2:35" ht="35.450000000000003" customHeight="1" x14ac:dyDescent="0.15">
      <c r="B13" s="501"/>
      <c r="C13" s="504"/>
      <c r="D13" s="504"/>
      <c r="E13" s="504"/>
      <c r="F13" s="504"/>
      <c r="G13" s="504"/>
      <c r="H13" s="504"/>
      <c r="I13" s="504"/>
      <c r="J13" s="504"/>
      <c r="K13" s="504"/>
      <c r="L13" s="504"/>
      <c r="M13" s="504"/>
      <c r="N13" s="504"/>
      <c r="O13" s="504"/>
      <c r="P13" s="504"/>
      <c r="Q13" s="504"/>
      <c r="R13" s="504"/>
      <c r="S13" s="504"/>
      <c r="T13" s="504"/>
      <c r="U13" s="504"/>
      <c r="V13" s="504"/>
      <c r="W13" s="504"/>
      <c r="X13" s="504"/>
      <c r="Y13" s="504"/>
      <c r="Z13" s="504"/>
      <c r="AA13" s="504"/>
      <c r="AB13" s="504"/>
      <c r="AC13" s="504"/>
      <c r="AD13" s="504"/>
      <c r="AE13" s="504"/>
      <c r="AF13" s="504"/>
      <c r="AG13" s="504"/>
      <c r="AH13" s="504"/>
      <c r="AI13" s="504"/>
    </row>
    <row r="14" spans="2:35" ht="35.450000000000003" customHeight="1" x14ac:dyDescent="0.15">
      <c r="B14" s="501"/>
      <c r="C14" s="504"/>
      <c r="D14" s="504"/>
      <c r="E14" s="504"/>
      <c r="F14" s="504"/>
      <c r="G14" s="504"/>
      <c r="H14" s="504"/>
      <c r="I14" s="504"/>
      <c r="J14" s="504"/>
      <c r="K14" s="504"/>
      <c r="L14" s="504"/>
      <c r="M14" s="504"/>
      <c r="N14" s="504"/>
      <c r="O14" s="504"/>
      <c r="P14" s="504"/>
      <c r="Q14" s="504"/>
      <c r="R14" s="504"/>
      <c r="S14" s="504"/>
      <c r="T14" s="504"/>
      <c r="U14" s="504"/>
      <c r="V14" s="504"/>
      <c r="W14" s="504"/>
      <c r="X14" s="504"/>
      <c r="Y14" s="504"/>
      <c r="Z14" s="504"/>
      <c r="AA14" s="504"/>
      <c r="AB14" s="504"/>
      <c r="AC14" s="504"/>
      <c r="AD14" s="504"/>
      <c r="AE14" s="504"/>
      <c r="AF14" s="504"/>
      <c r="AG14" s="504"/>
      <c r="AH14" s="504"/>
      <c r="AI14" s="504"/>
    </row>
    <row r="15" spans="2:35" ht="35.450000000000003" customHeight="1" x14ac:dyDescent="0.15">
      <c r="B15" s="501"/>
      <c r="C15" s="504"/>
      <c r="D15" s="504"/>
      <c r="E15" s="504"/>
      <c r="F15" s="504"/>
      <c r="G15" s="504"/>
      <c r="H15" s="504"/>
      <c r="I15" s="504"/>
      <c r="J15" s="504"/>
      <c r="K15" s="504"/>
      <c r="L15" s="504"/>
      <c r="M15" s="504"/>
      <c r="N15" s="504"/>
      <c r="O15" s="504"/>
      <c r="P15" s="504"/>
      <c r="Q15" s="504"/>
      <c r="R15" s="504"/>
      <c r="S15" s="504"/>
      <c r="T15" s="504"/>
      <c r="U15" s="504"/>
      <c r="V15" s="504"/>
      <c r="W15" s="504"/>
      <c r="X15" s="504"/>
      <c r="Y15" s="504"/>
      <c r="Z15" s="504"/>
      <c r="AA15" s="504"/>
      <c r="AB15" s="504"/>
      <c r="AC15" s="504"/>
      <c r="AD15" s="504"/>
      <c r="AE15" s="504"/>
      <c r="AF15" s="504"/>
      <c r="AG15" s="504"/>
      <c r="AH15" s="504"/>
      <c r="AI15" s="504"/>
    </row>
    <row r="16" spans="2:35" ht="35.450000000000003" customHeight="1" x14ac:dyDescent="0.15">
      <c r="B16" s="501"/>
      <c r="C16" s="504"/>
      <c r="D16" s="504"/>
      <c r="E16" s="504"/>
      <c r="F16" s="504"/>
      <c r="G16" s="504"/>
      <c r="H16" s="504"/>
      <c r="I16" s="504"/>
      <c r="J16" s="504"/>
      <c r="K16" s="504"/>
      <c r="L16" s="504"/>
      <c r="M16" s="504"/>
      <c r="N16" s="504"/>
      <c r="O16" s="504"/>
      <c r="P16" s="504"/>
      <c r="Q16" s="504"/>
      <c r="R16" s="504"/>
      <c r="S16" s="504"/>
      <c r="T16" s="504"/>
      <c r="U16" s="504"/>
      <c r="V16" s="504"/>
      <c r="W16" s="504"/>
      <c r="X16" s="504"/>
      <c r="Y16" s="504"/>
      <c r="Z16" s="504"/>
      <c r="AA16" s="504"/>
      <c r="AB16" s="504"/>
      <c r="AC16" s="504"/>
      <c r="AD16" s="504"/>
      <c r="AE16" s="504"/>
      <c r="AF16" s="504"/>
      <c r="AG16" s="504"/>
      <c r="AH16" s="504"/>
      <c r="AI16" s="504"/>
    </row>
    <row r="17" spans="2:35" ht="35.450000000000003" customHeight="1" x14ac:dyDescent="0.15">
      <c r="B17" s="501"/>
      <c r="C17" s="504"/>
      <c r="D17" s="504"/>
      <c r="E17" s="504"/>
      <c r="F17" s="504"/>
      <c r="G17" s="504"/>
      <c r="H17" s="504"/>
      <c r="I17" s="504"/>
      <c r="J17" s="504"/>
      <c r="K17" s="504"/>
      <c r="L17" s="504"/>
      <c r="M17" s="504"/>
      <c r="N17" s="504"/>
      <c r="O17" s="504"/>
      <c r="P17" s="504"/>
      <c r="Q17" s="504"/>
      <c r="R17" s="504"/>
      <c r="S17" s="504"/>
      <c r="T17" s="504"/>
      <c r="U17" s="504"/>
      <c r="V17" s="504"/>
      <c r="W17" s="504"/>
      <c r="X17" s="504"/>
      <c r="Y17" s="504"/>
      <c r="Z17" s="504"/>
      <c r="AA17" s="504"/>
      <c r="AB17" s="504"/>
      <c r="AC17" s="504"/>
      <c r="AD17" s="504"/>
      <c r="AE17" s="504"/>
      <c r="AF17" s="504"/>
      <c r="AG17" s="504"/>
      <c r="AH17" s="504"/>
      <c r="AI17" s="504"/>
    </row>
    <row r="18" spans="2:35" ht="53.25" customHeight="1" x14ac:dyDescent="0.15">
      <c r="B18" s="501"/>
      <c r="C18" s="504"/>
      <c r="D18" s="504"/>
      <c r="E18" s="504"/>
      <c r="F18" s="504"/>
      <c r="G18" s="504"/>
      <c r="H18" s="504"/>
      <c r="I18" s="504"/>
      <c r="J18" s="504"/>
      <c r="K18" s="504"/>
      <c r="L18" s="504"/>
      <c r="M18" s="504"/>
      <c r="N18" s="504"/>
      <c r="O18" s="504"/>
      <c r="P18" s="504"/>
      <c r="Q18" s="504"/>
      <c r="R18" s="504"/>
      <c r="S18" s="504"/>
      <c r="T18" s="504"/>
      <c r="U18" s="504"/>
      <c r="V18" s="504"/>
      <c r="W18" s="504"/>
      <c r="X18" s="504"/>
      <c r="Y18" s="504"/>
      <c r="Z18" s="504"/>
      <c r="AA18" s="504"/>
      <c r="AB18" s="504"/>
      <c r="AC18" s="504"/>
      <c r="AD18" s="504"/>
      <c r="AE18" s="504"/>
      <c r="AF18" s="504"/>
      <c r="AG18" s="504"/>
      <c r="AH18" s="504"/>
      <c r="AI18" s="504"/>
    </row>
    <row r="19" spans="2:35" ht="15" customHeight="1" x14ac:dyDescent="0.15">
      <c r="B19" s="17"/>
      <c r="C19" s="17"/>
      <c r="D19" s="3"/>
    </row>
  </sheetData>
  <mergeCells count="15">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12"/>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B7418-3CA5-40BC-A3DC-CD73D666C54E}">
  <sheetPr codeName="Sheet4">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31" t="s">
        <v>790</v>
      </c>
      <c r="C2" s="65"/>
      <c r="D2" s="65"/>
      <c r="E2" s="65"/>
      <c r="F2" s="65"/>
      <c r="G2" s="65"/>
      <c r="H2" s="65"/>
      <c r="I2" s="65"/>
      <c r="J2" s="65"/>
      <c r="K2" s="65"/>
      <c r="L2" s="65"/>
      <c r="M2" s="238"/>
      <c r="N2" s="352" t="s">
        <v>791</v>
      </c>
      <c r="O2" s="352"/>
      <c r="P2" s="523">
        <v>45638</v>
      </c>
      <c r="Q2" s="524"/>
      <c r="R2" s="525"/>
      <c r="S2" s="352" t="s">
        <v>200</v>
      </c>
      <c r="T2" s="352"/>
      <c r="U2" s="352"/>
      <c r="V2" s="526" t="s">
        <v>827</v>
      </c>
      <c r="W2" s="526"/>
      <c r="X2" s="526"/>
      <c r="Y2" s="526"/>
      <c r="Z2" s="526"/>
    </row>
    <row r="3" spans="2:27" ht="20.100000000000001" customHeight="1" x14ac:dyDescent="0.15">
      <c r="B3" s="76" t="s">
        <v>8</v>
      </c>
      <c r="C3" s="527" t="s">
        <v>168</v>
      </c>
      <c r="D3" s="528"/>
      <c r="E3" s="528"/>
      <c r="F3" s="529"/>
      <c r="G3" s="351" t="s">
        <v>792</v>
      </c>
      <c r="H3" s="527" t="s">
        <v>171</v>
      </c>
      <c r="I3" s="528"/>
      <c r="J3" s="529"/>
      <c r="K3" s="351" t="s">
        <v>793</v>
      </c>
      <c r="L3" s="533" t="s">
        <v>170</v>
      </c>
      <c r="M3" s="528"/>
      <c r="N3" s="528"/>
      <c r="O3" s="528"/>
      <c r="P3" s="528"/>
      <c r="Q3" s="331" t="s">
        <v>794</v>
      </c>
      <c r="R3" s="333"/>
      <c r="S3" s="527" t="s">
        <v>202</v>
      </c>
      <c r="T3" s="528"/>
      <c r="U3" s="529"/>
      <c r="V3" s="534" t="s">
        <v>795</v>
      </c>
      <c r="W3" s="240" t="s">
        <v>796</v>
      </c>
      <c r="X3" s="536">
        <v>34.18703</v>
      </c>
      <c r="Y3" s="537"/>
      <c r="Z3" s="538"/>
    </row>
    <row r="4" spans="2:27" ht="20.100000000000001" customHeight="1" x14ac:dyDescent="0.15">
      <c r="B4" s="36" t="s">
        <v>3</v>
      </c>
      <c r="C4" s="530" t="s">
        <v>204</v>
      </c>
      <c r="D4" s="531"/>
      <c r="E4" s="531"/>
      <c r="F4" s="532"/>
      <c r="G4" s="356"/>
      <c r="H4" s="530"/>
      <c r="I4" s="531"/>
      <c r="J4" s="532"/>
      <c r="K4" s="356"/>
      <c r="L4" s="531"/>
      <c r="M4" s="531"/>
      <c r="N4" s="531"/>
      <c r="O4" s="531"/>
      <c r="P4" s="531"/>
      <c r="Q4" s="334"/>
      <c r="R4" s="336"/>
      <c r="S4" s="530" t="s">
        <v>206</v>
      </c>
      <c r="T4" s="531"/>
      <c r="U4" s="532"/>
      <c r="V4" s="535"/>
      <c r="W4" s="239" t="s">
        <v>797</v>
      </c>
      <c r="X4" s="536">
        <v>131.98294000000001</v>
      </c>
      <c r="Y4" s="537"/>
      <c r="Z4" s="538"/>
    </row>
    <row r="5" spans="2:27" ht="20.100000000000001" customHeight="1" x14ac:dyDescent="0.15">
      <c r="B5" s="539" t="s">
        <v>4</v>
      </c>
      <c r="C5" s="32" t="s">
        <v>5</v>
      </c>
      <c r="D5" s="291" t="s">
        <v>798</v>
      </c>
      <c r="E5" s="301"/>
      <c r="F5" s="301"/>
      <c r="G5" s="284" t="s">
        <v>799</v>
      </c>
      <c r="H5" s="286"/>
      <c r="I5" s="291" t="s">
        <v>800</v>
      </c>
      <c r="J5" s="301"/>
      <c r="K5" s="292"/>
      <c r="L5" s="352" t="s">
        <v>12</v>
      </c>
      <c r="M5" s="352"/>
      <c r="N5" s="75" t="s">
        <v>11</v>
      </c>
      <c r="O5" s="241">
        <v>64</v>
      </c>
      <c r="P5" s="33" t="s">
        <v>10</v>
      </c>
      <c r="Q5" s="543" t="s">
        <v>801</v>
      </c>
      <c r="R5" s="541" t="s">
        <v>802</v>
      </c>
      <c r="S5" s="351" t="s">
        <v>803</v>
      </c>
      <c r="T5" s="351"/>
      <c r="U5" s="242" t="s">
        <v>804</v>
      </c>
      <c r="V5" s="331" t="s">
        <v>805</v>
      </c>
      <c r="W5" s="240" t="s">
        <v>796</v>
      </c>
      <c r="X5" s="536">
        <v>34.186669999999999</v>
      </c>
      <c r="Y5" s="537"/>
      <c r="Z5" s="538"/>
    </row>
    <row r="6" spans="2:27" ht="20.100000000000001" customHeight="1" x14ac:dyDescent="0.15">
      <c r="B6" s="540"/>
      <c r="C6" s="32" t="s">
        <v>6</v>
      </c>
      <c r="D6" s="291" t="s">
        <v>798</v>
      </c>
      <c r="E6" s="301"/>
      <c r="F6" s="301"/>
      <c r="G6" s="352" t="s">
        <v>806</v>
      </c>
      <c r="H6" s="352"/>
      <c r="I6" s="291">
        <v>1974</v>
      </c>
      <c r="J6" s="301"/>
      <c r="K6" s="292"/>
      <c r="L6" s="352" t="s">
        <v>807</v>
      </c>
      <c r="M6" s="352"/>
      <c r="N6" s="75" t="s">
        <v>11</v>
      </c>
      <c r="O6" s="51">
        <v>7.3</v>
      </c>
      <c r="P6" s="33" t="s">
        <v>10</v>
      </c>
      <c r="Q6" s="336"/>
      <c r="R6" s="542"/>
      <c r="S6" s="352" t="s">
        <v>808</v>
      </c>
      <c r="T6" s="352"/>
      <c r="U6" s="243" t="s">
        <v>809</v>
      </c>
      <c r="V6" s="334"/>
      <c r="W6" s="240" t="s">
        <v>797</v>
      </c>
      <c r="X6" s="536">
        <v>131.98446999999999</v>
      </c>
      <c r="Y6" s="537"/>
      <c r="Z6" s="538"/>
    </row>
    <row r="7" spans="2:27" ht="7.5" customHeight="1" x14ac:dyDescent="0.15">
      <c r="B7" s="565" t="s">
        <v>810</v>
      </c>
      <c r="C7" s="565"/>
      <c r="D7" s="566" t="s">
        <v>272</v>
      </c>
      <c r="E7" s="566"/>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565"/>
      <c r="C8" s="565"/>
      <c r="D8" s="566"/>
      <c r="E8" s="566"/>
      <c r="F8" s="247"/>
      <c r="G8" s="544" t="s">
        <v>811</v>
      </c>
      <c r="H8" s="543"/>
      <c r="I8" s="569" t="s">
        <v>812</v>
      </c>
      <c r="J8" s="248" t="s">
        <v>813</v>
      </c>
      <c r="K8" s="249" t="s">
        <v>814</v>
      </c>
      <c r="L8" s="288">
        <v>49</v>
      </c>
      <c r="M8" s="290"/>
      <c r="N8" s="32" t="s">
        <v>258</v>
      </c>
      <c r="O8" s="289">
        <v>0</v>
      </c>
      <c r="P8" s="289"/>
      <c r="Q8" s="32" t="s">
        <v>257</v>
      </c>
      <c r="R8" s="288">
        <v>0</v>
      </c>
      <c r="S8" s="290"/>
      <c r="T8" s="544" t="s">
        <v>815</v>
      </c>
      <c r="U8" s="543"/>
      <c r="V8" s="544" t="s">
        <v>816</v>
      </c>
      <c r="W8" s="543"/>
      <c r="X8" s="547">
        <v>0</v>
      </c>
      <c r="Y8" s="548"/>
      <c r="Z8" s="247"/>
      <c r="AA8" s="250"/>
    </row>
    <row r="9" spans="2:27" ht="10.9" customHeight="1" x14ac:dyDescent="0.15">
      <c r="B9" s="565"/>
      <c r="C9" s="565"/>
      <c r="D9" s="566"/>
      <c r="E9" s="566"/>
      <c r="F9" s="247"/>
      <c r="G9" s="567"/>
      <c r="H9" s="568"/>
      <c r="I9" s="570"/>
      <c r="J9" s="551" t="s">
        <v>817</v>
      </c>
      <c r="K9" s="553" t="s">
        <v>814</v>
      </c>
      <c r="L9" s="547">
        <v>18</v>
      </c>
      <c r="M9" s="548"/>
      <c r="N9" s="551" t="s">
        <v>258</v>
      </c>
      <c r="O9" s="547">
        <v>0</v>
      </c>
      <c r="P9" s="548"/>
      <c r="Q9" s="551" t="s">
        <v>257</v>
      </c>
      <c r="R9" s="547">
        <v>0</v>
      </c>
      <c r="S9" s="548"/>
      <c r="T9" s="567"/>
      <c r="U9" s="568"/>
      <c r="V9" s="545"/>
      <c r="W9" s="546"/>
      <c r="X9" s="549"/>
      <c r="Y9" s="550"/>
      <c r="Z9" s="247"/>
      <c r="AA9" s="250"/>
    </row>
    <row r="10" spans="2:27" ht="10.9" customHeight="1" x14ac:dyDescent="0.15">
      <c r="B10" s="565"/>
      <c r="C10" s="565"/>
      <c r="D10" s="566"/>
      <c r="E10" s="566"/>
      <c r="F10" s="247"/>
      <c r="G10" s="567"/>
      <c r="H10" s="568"/>
      <c r="I10" s="570"/>
      <c r="J10" s="552"/>
      <c r="K10" s="554"/>
      <c r="L10" s="555"/>
      <c r="M10" s="556"/>
      <c r="N10" s="552"/>
      <c r="O10" s="555"/>
      <c r="P10" s="556"/>
      <c r="Q10" s="552"/>
      <c r="R10" s="555"/>
      <c r="S10" s="556"/>
      <c r="T10" s="567"/>
      <c r="U10" s="568"/>
      <c r="V10" s="561" t="s">
        <v>818</v>
      </c>
      <c r="W10" s="562"/>
      <c r="X10" s="547">
        <v>3</v>
      </c>
      <c r="Y10" s="548"/>
      <c r="Z10" s="247"/>
      <c r="AA10" s="250"/>
    </row>
    <row r="11" spans="2:27" ht="21.75" customHeight="1" x14ac:dyDescent="0.15">
      <c r="B11" s="565"/>
      <c r="C11" s="565"/>
      <c r="D11" s="566"/>
      <c r="E11" s="566"/>
      <c r="F11" s="247"/>
      <c r="G11" s="545"/>
      <c r="H11" s="546"/>
      <c r="I11" s="571"/>
      <c r="J11" s="32" t="s">
        <v>819</v>
      </c>
      <c r="K11" s="249" t="s">
        <v>814</v>
      </c>
      <c r="L11" s="288">
        <v>0</v>
      </c>
      <c r="M11" s="290"/>
      <c r="N11" s="32" t="s">
        <v>258</v>
      </c>
      <c r="O11" s="289">
        <v>0</v>
      </c>
      <c r="P11" s="289"/>
      <c r="Q11" s="32" t="s">
        <v>257</v>
      </c>
      <c r="R11" s="288">
        <v>0</v>
      </c>
      <c r="S11" s="290"/>
      <c r="T11" s="545"/>
      <c r="U11" s="546"/>
      <c r="V11" s="563"/>
      <c r="W11" s="564"/>
      <c r="X11" s="555"/>
      <c r="Y11" s="556"/>
      <c r="Z11" s="247"/>
      <c r="AA11" s="250"/>
    </row>
    <row r="12" spans="2:27" ht="21.75" customHeight="1" x14ac:dyDescent="0.15">
      <c r="B12" s="294" t="s">
        <v>820</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250"/>
    </row>
    <row r="13" spans="2:27" ht="21.75" customHeight="1" x14ac:dyDescent="0.15">
      <c r="B13" s="287"/>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250"/>
    </row>
    <row r="14" spans="2:27" ht="21.75" customHeight="1" x14ac:dyDescent="0.15">
      <c r="B14" s="287"/>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250"/>
    </row>
    <row r="15" spans="2:27" ht="21.75" customHeight="1" x14ac:dyDescent="0.15">
      <c r="B15" s="287"/>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87"/>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87"/>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87"/>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87"/>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87"/>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87"/>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87"/>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87"/>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87"/>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87"/>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87"/>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87"/>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87"/>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251"/>
      <c r="D29" s="251"/>
      <c r="E29" s="252"/>
      <c r="F29" s="253"/>
      <c r="G29" s="251"/>
      <c r="H29" s="251"/>
      <c r="I29" s="251"/>
      <c r="J29" s="560" t="s">
        <v>821</v>
      </c>
      <c r="K29" s="560"/>
      <c r="L29" s="560"/>
      <c r="M29" s="560"/>
      <c r="N29" s="560"/>
      <c r="O29" s="560"/>
      <c r="P29" s="560"/>
      <c r="Q29" s="560" t="s">
        <v>822</v>
      </c>
      <c r="R29" s="560"/>
      <c r="S29" s="560"/>
      <c r="T29" s="560"/>
      <c r="U29" s="560"/>
      <c r="V29" s="560"/>
      <c r="W29" s="560"/>
      <c r="X29" s="560"/>
      <c r="Y29" s="560"/>
      <c r="Z29" s="254"/>
    </row>
    <row r="30" spans="2:26" ht="15" customHeight="1" x14ac:dyDescent="0.15">
      <c r="C30" s="3" t="s">
        <v>823</v>
      </c>
    </row>
    <row r="31" spans="2:26" ht="15" customHeight="1" x14ac:dyDescent="0.15">
      <c r="C31" s="1" t="s">
        <v>824</v>
      </c>
    </row>
    <row r="32" spans="2:26" ht="15" customHeight="1" x14ac:dyDescent="0.15">
      <c r="C32" s="1" t="s">
        <v>825</v>
      </c>
    </row>
    <row r="33" spans="3:3" ht="15" customHeight="1" x14ac:dyDescent="0.15">
      <c r="C33" s="1" t="s">
        <v>826</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2"/>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A4B46-3EB4-46F5-9A2C-630CD0306C74}">
  <sheetPr codeName="Sheet5">
    <pageSetUpPr fitToPage="1"/>
  </sheetPr>
  <dimension ref="B1:AA37"/>
  <sheetViews>
    <sheetView showGridLines="0" showZeros="0" view="pageBreakPreview" zoomScale="85" zoomScaleNormal="70" zoomScaleSheetLayoutView="85" workbookViewId="0">
      <selection activeCell="X3" sqref="X3:Z6"/>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31" t="s">
        <v>790</v>
      </c>
      <c r="C2" s="65"/>
      <c r="D2" s="65"/>
      <c r="E2" s="65"/>
      <c r="F2" s="65"/>
      <c r="G2" s="65"/>
      <c r="H2" s="65"/>
      <c r="I2" s="65"/>
      <c r="J2" s="65"/>
      <c r="K2" s="65"/>
      <c r="L2" s="65"/>
      <c r="M2" s="238"/>
      <c r="N2" s="352" t="s">
        <v>791</v>
      </c>
      <c r="O2" s="352"/>
      <c r="P2" s="523">
        <v>45638</v>
      </c>
      <c r="Q2" s="524"/>
      <c r="R2" s="525"/>
      <c r="S2" s="352" t="s">
        <v>200</v>
      </c>
      <c r="T2" s="352"/>
      <c r="U2" s="352"/>
      <c r="V2" s="526" t="s">
        <v>827</v>
      </c>
      <c r="W2" s="526"/>
      <c r="X2" s="526"/>
      <c r="Y2" s="526"/>
      <c r="Z2" s="526"/>
    </row>
    <row r="3" spans="2:27" ht="20.100000000000001" customHeight="1" x14ac:dyDescent="0.15">
      <c r="B3" s="76" t="s">
        <v>8</v>
      </c>
      <c r="C3" s="527" t="s">
        <v>168</v>
      </c>
      <c r="D3" s="528"/>
      <c r="E3" s="528"/>
      <c r="F3" s="529"/>
      <c r="G3" s="351" t="s">
        <v>792</v>
      </c>
      <c r="H3" s="527" t="s">
        <v>171</v>
      </c>
      <c r="I3" s="528"/>
      <c r="J3" s="529"/>
      <c r="K3" s="351" t="s">
        <v>793</v>
      </c>
      <c r="L3" s="533" t="s">
        <v>170</v>
      </c>
      <c r="M3" s="528"/>
      <c r="N3" s="528"/>
      <c r="O3" s="528"/>
      <c r="P3" s="528"/>
      <c r="Q3" s="331" t="s">
        <v>794</v>
      </c>
      <c r="R3" s="333"/>
      <c r="S3" s="527" t="s">
        <v>202</v>
      </c>
      <c r="T3" s="528"/>
      <c r="U3" s="529"/>
      <c r="V3" s="534" t="s">
        <v>795</v>
      </c>
      <c r="W3" s="240" t="s">
        <v>796</v>
      </c>
      <c r="X3" s="536">
        <v>34.18703</v>
      </c>
      <c r="Y3" s="537"/>
      <c r="Z3" s="538"/>
    </row>
    <row r="4" spans="2:27" ht="20.100000000000001" customHeight="1" x14ac:dyDescent="0.15">
      <c r="B4" s="36" t="s">
        <v>3</v>
      </c>
      <c r="C4" s="530" t="s">
        <v>204</v>
      </c>
      <c r="D4" s="531"/>
      <c r="E4" s="531"/>
      <c r="F4" s="532"/>
      <c r="G4" s="356"/>
      <c r="H4" s="530"/>
      <c r="I4" s="531"/>
      <c r="J4" s="532"/>
      <c r="K4" s="356"/>
      <c r="L4" s="531"/>
      <c r="M4" s="531"/>
      <c r="N4" s="531"/>
      <c r="O4" s="531"/>
      <c r="P4" s="531"/>
      <c r="Q4" s="334"/>
      <c r="R4" s="336"/>
      <c r="S4" s="530" t="s">
        <v>206</v>
      </c>
      <c r="T4" s="531"/>
      <c r="U4" s="532"/>
      <c r="V4" s="535"/>
      <c r="W4" s="239" t="s">
        <v>797</v>
      </c>
      <c r="X4" s="536">
        <v>131.98294000000001</v>
      </c>
      <c r="Y4" s="537"/>
      <c r="Z4" s="538"/>
    </row>
    <row r="5" spans="2:27" ht="20.100000000000001" customHeight="1" x14ac:dyDescent="0.15">
      <c r="B5" s="539" t="s">
        <v>4</v>
      </c>
      <c r="C5" s="32" t="s">
        <v>5</v>
      </c>
      <c r="D5" s="291" t="s">
        <v>798</v>
      </c>
      <c r="E5" s="301"/>
      <c r="F5" s="301"/>
      <c r="G5" s="284" t="s">
        <v>799</v>
      </c>
      <c r="H5" s="286"/>
      <c r="I5" s="291" t="s">
        <v>800</v>
      </c>
      <c r="J5" s="301"/>
      <c r="K5" s="292"/>
      <c r="L5" s="352" t="s">
        <v>12</v>
      </c>
      <c r="M5" s="352"/>
      <c r="N5" s="75" t="s">
        <v>11</v>
      </c>
      <c r="O5" s="241">
        <v>64</v>
      </c>
      <c r="P5" s="33" t="s">
        <v>10</v>
      </c>
      <c r="Q5" s="543" t="s">
        <v>801</v>
      </c>
      <c r="R5" s="541" t="s">
        <v>802</v>
      </c>
      <c r="S5" s="351" t="s">
        <v>803</v>
      </c>
      <c r="T5" s="351"/>
      <c r="U5" s="242" t="s">
        <v>804</v>
      </c>
      <c r="V5" s="331" t="s">
        <v>805</v>
      </c>
      <c r="W5" s="240" t="s">
        <v>796</v>
      </c>
      <c r="X5" s="536">
        <v>34.186669999999999</v>
      </c>
      <c r="Y5" s="537"/>
      <c r="Z5" s="538"/>
    </row>
    <row r="6" spans="2:27" ht="20.100000000000001" customHeight="1" x14ac:dyDescent="0.15">
      <c r="B6" s="540"/>
      <c r="C6" s="32" t="s">
        <v>6</v>
      </c>
      <c r="D6" s="291" t="s">
        <v>798</v>
      </c>
      <c r="E6" s="301"/>
      <c r="F6" s="301"/>
      <c r="G6" s="352" t="s">
        <v>806</v>
      </c>
      <c r="H6" s="352"/>
      <c r="I6" s="291">
        <v>1974</v>
      </c>
      <c r="J6" s="301"/>
      <c r="K6" s="292"/>
      <c r="L6" s="352" t="s">
        <v>807</v>
      </c>
      <c r="M6" s="352"/>
      <c r="N6" s="75" t="s">
        <v>11</v>
      </c>
      <c r="O6" s="51">
        <v>7.3</v>
      </c>
      <c r="P6" s="33" t="s">
        <v>10</v>
      </c>
      <c r="Q6" s="336"/>
      <c r="R6" s="542"/>
      <c r="S6" s="352" t="s">
        <v>808</v>
      </c>
      <c r="T6" s="352"/>
      <c r="U6" s="243" t="s">
        <v>809</v>
      </c>
      <c r="V6" s="334"/>
      <c r="W6" s="240" t="s">
        <v>797</v>
      </c>
      <c r="X6" s="536">
        <v>131.98446999999999</v>
      </c>
      <c r="Y6" s="537"/>
      <c r="Z6" s="538"/>
    </row>
    <row r="7" spans="2:27" ht="7.5" customHeight="1" x14ac:dyDescent="0.15">
      <c r="B7" s="565" t="s">
        <v>810</v>
      </c>
      <c r="C7" s="565"/>
      <c r="D7" s="566" t="s">
        <v>272</v>
      </c>
      <c r="E7" s="566"/>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565"/>
      <c r="C8" s="565"/>
      <c r="D8" s="566"/>
      <c r="E8" s="566"/>
      <c r="F8" s="247"/>
      <c r="G8" s="544" t="s">
        <v>811</v>
      </c>
      <c r="H8" s="543"/>
      <c r="I8" s="569" t="s">
        <v>812</v>
      </c>
      <c r="J8" s="248" t="s">
        <v>813</v>
      </c>
      <c r="K8" s="249" t="s">
        <v>814</v>
      </c>
      <c r="L8" s="288">
        <v>49</v>
      </c>
      <c r="M8" s="290"/>
      <c r="N8" s="32" t="s">
        <v>258</v>
      </c>
      <c r="O8" s="289">
        <v>0</v>
      </c>
      <c r="P8" s="289"/>
      <c r="Q8" s="32" t="s">
        <v>257</v>
      </c>
      <c r="R8" s="288">
        <v>0</v>
      </c>
      <c r="S8" s="290"/>
      <c r="T8" s="544" t="s">
        <v>815</v>
      </c>
      <c r="U8" s="543"/>
      <c r="V8" s="544" t="s">
        <v>816</v>
      </c>
      <c r="W8" s="543"/>
      <c r="X8" s="547">
        <v>0</v>
      </c>
      <c r="Y8" s="548"/>
      <c r="Z8" s="247"/>
      <c r="AA8" s="250"/>
    </row>
    <row r="9" spans="2:27" ht="10.9" customHeight="1" x14ac:dyDescent="0.15">
      <c r="B9" s="565"/>
      <c r="C9" s="565"/>
      <c r="D9" s="566"/>
      <c r="E9" s="566"/>
      <c r="F9" s="247"/>
      <c r="G9" s="567"/>
      <c r="H9" s="568"/>
      <c r="I9" s="570"/>
      <c r="J9" s="551" t="s">
        <v>817</v>
      </c>
      <c r="K9" s="553" t="s">
        <v>814</v>
      </c>
      <c r="L9" s="547">
        <v>18</v>
      </c>
      <c r="M9" s="548"/>
      <c r="N9" s="551" t="s">
        <v>258</v>
      </c>
      <c r="O9" s="547">
        <v>0</v>
      </c>
      <c r="P9" s="548"/>
      <c r="Q9" s="551" t="s">
        <v>257</v>
      </c>
      <c r="R9" s="547">
        <v>0</v>
      </c>
      <c r="S9" s="548"/>
      <c r="T9" s="567"/>
      <c r="U9" s="568"/>
      <c r="V9" s="545"/>
      <c r="W9" s="546"/>
      <c r="X9" s="549"/>
      <c r="Y9" s="550"/>
      <c r="Z9" s="247"/>
      <c r="AA9" s="250"/>
    </row>
    <row r="10" spans="2:27" ht="10.9" customHeight="1" x14ac:dyDescent="0.15">
      <c r="B10" s="565"/>
      <c r="C10" s="565"/>
      <c r="D10" s="566"/>
      <c r="E10" s="566"/>
      <c r="F10" s="247"/>
      <c r="G10" s="567"/>
      <c r="H10" s="568"/>
      <c r="I10" s="570"/>
      <c r="J10" s="552"/>
      <c r="K10" s="554"/>
      <c r="L10" s="555"/>
      <c r="M10" s="556"/>
      <c r="N10" s="552"/>
      <c r="O10" s="555"/>
      <c r="P10" s="556"/>
      <c r="Q10" s="552"/>
      <c r="R10" s="555"/>
      <c r="S10" s="556"/>
      <c r="T10" s="567"/>
      <c r="U10" s="568"/>
      <c r="V10" s="561" t="s">
        <v>818</v>
      </c>
      <c r="W10" s="562"/>
      <c r="X10" s="547">
        <v>3</v>
      </c>
      <c r="Y10" s="548"/>
      <c r="Z10" s="247"/>
      <c r="AA10" s="250"/>
    </row>
    <row r="11" spans="2:27" ht="21.75" customHeight="1" x14ac:dyDescent="0.15">
      <c r="B11" s="565"/>
      <c r="C11" s="565"/>
      <c r="D11" s="566"/>
      <c r="E11" s="566"/>
      <c r="F11" s="247"/>
      <c r="G11" s="545"/>
      <c r="H11" s="546"/>
      <c r="I11" s="571"/>
      <c r="J11" s="32" t="s">
        <v>819</v>
      </c>
      <c r="K11" s="249" t="s">
        <v>814</v>
      </c>
      <c r="L11" s="288">
        <v>0</v>
      </c>
      <c r="M11" s="290"/>
      <c r="N11" s="32" t="s">
        <v>258</v>
      </c>
      <c r="O11" s="289">
        <v>0</v>
      </c>
      <c r="P11" s="289"/>
      <c r="Q11" s="32" t="s">
        <v>257</v>
      </c>
      <c r="R11" s="288">
        <v>0</v>
      </c>
      <c r="S11" s="290"/>
      <c r="T11" s="545"/>
      <c r="U11" s="546"/>
      <c r="V11" s="563"/>
      <c r="W11" s="564"/>
      <c r="X11" s="555"/>
      <c r="Y11" s="556"/>
      <c r="Z11" s="247"/>
      <c r="AA11" s="250"/>
    </row>
    <row r="12" spans="2:27" ht="21.75" customHeight="1" x14ac:dyDescent="0.15">
      <c r="B12" s="294" t="s">
        <v>820</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250"/>
    </row>
    <row r="13" spans="2:27" ht="21.75" customHeight="1" x14ac:dyDescent="0.15">
      <c r="B13" s="287"/>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250"/>
    </row>
    <row r="14" spans="2:27" ht="21.75" customHeight="1" x14ac:dyDescent="0.15">
      <c r="B14" s="287"/>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250"/>
    </row>
    <row r="15" spans="2:27" ht="21.75" customHeight="1" x14ac:dyDescent="0.15">
      <c r="B15" s="287"/>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87"/>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87"/>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87"/>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87"/>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87"/>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87"/>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87"/>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87"/>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87"/>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87"/>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87"/>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87"/>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87"/>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251"/>
      <c r="D29" s="251"/>
      <c r="E29" s="252"/>
      <c r="F29" s="253"/>
      <c r="G29" s="251"/>
      <c r="H29" s="251"/>
      <c r="I29" s="251"/>
      <c r="J29" s="560" t="s">
        <v>821</v>
      </c>
      <c r="K29" s="560"/>
      <c r="L29" s="560"/>
      <c r="M29" s="560"/>
      <c r="N29" s="560"/>
      <c r="O29" s="560"/>
      <c r="P29" s="560"/>
      <c r="Q29" s="560" t="s">
        <v>822</v>
      </c>
      <c r="R29" s="560"/>
      <c r="S29" s="560"/>
      <c r="T29" s="560"/>
      <c r="U29" s="560"/>
      <c r="V29" s="560"/>
      <c r="W29" s="560"/>
      <c r="X29" s="560"/>
      <c r="Y29" s="560"/>
      <c r="Z29" s="254"/>
    </row>
    <row r="30" spans="2:26" ht="15" customHeight="1" x14ac:dyDescent="0.15">
      <c r="C30" s="3" t="s">
        <v>823</v>
      </c>
    </row>
    <row r="31" spans="2:26" ht="15" customHeight="1" x14ac:dyDescent="0.15">
      <c r="C31" s="1" t="s">
        <v>824</v>
      </c>
    </row>
    <row r="32" spans="2:26" ht="15" customHeight="1" x14ac:dyDescent="0.15">
      <c r="C32" s="1" t="s">
        <v>825</v>
      </c>
    </row>
    <row r="33" spans="3:3" ht="15" customHeight="1" x14ac:dyDescent="0.15">
      <c r="C33" s="1" t="s">
        <v>826</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2"/>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24902-63FA-4C13-8529-C70B724154FF}">
  <sheetPr codeName="Sheet6"/>
  <dimension ref="B1:Y168"/>
  <sheetViews>
    <sheetView showGridLines="0" showZeros="0" view="pageBreakPreview" topLeftCell="A38" zoomScale="85" zoomScaleNormal="55" zoomScaleSheetLayoutView="85" workbookViewId="0">
      <selection activeCell="C58" sqref="C58:D58"/>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16384" width="9" style="1"/>
  </cols>
  <sheetData>
    <row r="1" spans="2:25" ht="9.75" customHeight="1" x14ac:dyDescent="0.15"/>
    <row r="2" spans="2:25" ht="24.75" customHeight="1" x14ac:dyDescent="0.15">
      <c r="B2" s="572" t="s">
        <v>649</v>
      </c>
      <c r="C2" s="572"/>
      <c r="D2" s="572"/>
      <c r="E2" s="572"/>
      <c r="F2" s="476"/>
      <c r="G2" s="476"/>
      <c r="H2" s="476"/>
      <c r="I2" s="572"/>
      <c r="J2" s="572"/>
      <c r="K2" s="572"/>
      <c r="L2" s="572"/>
      <c r="M2" s="572"/>
      <c r="N2" s="572"/>
      <c r="O2" s="572"/>
      <c r="P2" s="572"/>
      <c r="Q2" s="572"/>
      <c r="R2" s="572"/>
      <c r="S2" s="572"/>
      <c r="T2" s="572"/>
      <c r="U2" s="572"/>
      <c r="V2" s="572"/>
      <c r="W2" s="572"/>
      <c r="X2" s="572"/>
    </row>
    <row r="3" spans="2:25" ht="20.100000000000001" customHeight="1" x14ac:dyDescent="0.15">
      <c r="B3" s="477" t="s">
        <v>8</v>
      </c>
      <c r="C3" s="478"/>
      <c r="D3" s="478"/>
      <c r="E3" s="478"/>
      <c r="F3" s="573" t="s">
        <v>168</v>
      </c>
      <c r="G3" s="573"/>
      <c r="H3" s="573"/>
      <c r="I3" s="574" t="s">
        <v>9</v>
      </c>
      <c r="J3" s="575"/>
      <c r="K3" s="264" t="s">
        <v>171</v>
      </c>
      <c r="L3" s="263"/>
      <c r="M3" s="263"/>
      <c r="N3" s="265"/>
      <c r="O3" s="576" t="s">
        <v>211</v>
      </c>
      <c r="P3" s="369" t="s">
        <v>202</v>
      </c>
      <c r="Q3" s="578"/>
      <c r="R3" s="578"/>
      <c r="S3" s="579"/>
      <c r="T3" s="517" t="s">
        <v>203</v>
      </c>
      <c r="U3" s="518"/>
      <c r="V3" s="518"/>
      <c r="W3" s="519"/>
      <c r="X3" s="485">
        <v>45638</v>
      </c>
      <c r="Y3" s="487"/>
    </row>
    <row r="4" spans="2:25" ht="20.100000000000001" customHeight="1" x14ac:dyDescent="0.15">
      <c r="B4" s="491" t="s">
        <v>0</v>
      </c>
      <c r="C4" s="492"/>
      <c r="D4" s="492"/>
      <c r="E4" s="492"/>
      <c r="F4" s="592" t="s">
        <v>204</v>
      </c>
      <c r="G4" s="592"/>
      <c r="H4" s="592"/>
      <c r="I4" s="593" t="s">
        <v>1</v>
      </c>
      <c r="J4" s="594"/>
      <c r="K4" s="264" t="s">
        <v>205</v>
      </c>
      <c r="L4" s="263"/>
      <c r="M4" s="263"/>
      <c r="N4" s="265"/>
      <c r="O4" s="577"/>
      <c r="P4" s="595" t="s">
        <v>206</v>
      </c>
      <c r="Q4" s="596"/>
      <c r="R4" s="596"/>
      <c r="S4" s="582"/>
      <c r="T4" s="580"/>
      <c r="U4" s="581"/>
      <c r="V4" s="581"/>
      <c r="W4" s="582"/>
      <c r="X4" s="583"/>
      <c r="Y4" s="584"/>
    </row>
    <row r="5" spans="2:25" ht="15" customHeight="1" x14ac:dyDescent="0.15">
      <c r="B5" s="619" t="s">
        <v>650</v>
      </c>
      <c r="C5" s="614" t="s">
        <v>651</v>
      </c>
      <c r="D5" s="615"/>
      <c r="E5" s="586" t="s">
        <v>652</v>
      </c>
      <c r="F5" s="586" t="s">
        <v>653</v>
      </c>
      <c r="G5" s="598" t="s">
        <v>654</v>
      </c>
      <c r="H5" s="599"/>
      <c r="I5" s="477" t="s">
        <v>655</v>
      </c>
      <c r="J5" s="478"/>
      <c r="K5" s="478"/>
      <c r="L5" s="478"/>
      <c r="M5" s="478"/>
      <c r="N5" s="479"/>
      <c r="O5" s="223" t="s">
        <v>656</v>
      </c>
      <c r="P5" s="606" t="s">
        <v>657</v>
      </c>
      <c r="Q5" s="607"/>
      <c r="R5" s="607"/>
      <c r="S5" s="608"/>
      <c r="T5" s="598" t="s">
        <v>658</v>
      </c>
      <c r="U5" s="612"/>
      <c r="V5" s="612"/>
      <c r="W5" s="612"/>
      <c r="X5" s="599"/>
      <c r="Y5" s="585" t="s">
        <v>659</v>
      </c>
    </row>
    <row r="6" spans="2:25" ht="15" customHeight="1" x14ac:dyDescent="0.15">
      <c r="B6" s="620"/>
      <c r="C6" s="614"/>
      <c r="D6" s="615"/>
      <c r="E6" s="586"/>
      <c r="F6" s="586"/>
      <c r="G6" s="600"/>
      <c r="H6" s="601"/>
      <c r="I6" s="491"/>
      <c r="J6" s="492"/>
      <c r="K6" s="492"/>
      <c r="L6" s="492"/>
      <c r="M6" s="492"/>
      <c r="N6" s="493"/>
      <c r="O6" s="224">
        <v>43782</v>
      </c>
      <c r="P6" s="609"/>
      <c r="Q6" s="610"/>
      <c r="R6" s="610"/>
      <c r="S6" s="611"/>
      <c r="T6" s="600"/>
      <c r="U6" s="613"/>
      <c r="V6" s="613"/>
      <c r="W6" s="613"/>
      <c r="X6" s="601"/>
      <c r="Y6" s="586"/>
    </row>
    <row r="7" spans="2:25" ht="16.149999999999999" customHeight="1" x14ac:dyDescent="0.15">
      <c r="B7" s="620"/>
      <c r="C7" s="614"/>
      <c r="D7" s="615"/>
      <c r="E7" s="586"/>
      <c r="F7" s="586"/>
      <c r="G7" s="497" t="s">
        <v>250</v>
      </c>
      <c r="H7" s="497" t="s">
        <v>251</v>
      </c>
      <c r="I7" s="483" t="s">
        <v>660</v>
      </c>
      <c r="J7" s="483" t="s">
        <v>360</v>
      </c>
      <c r="K7" s="589"/>
      <c r="L7" s="589"/>
      <c r="M7" s="590" t="s">
        <v>661</v>
      </c>
      <c r="N7" s="591" t="s">
        <v>662</v>
      </c>
      <c r="O7" s="483" t="s">
        <v>663</v>
      </c>
      <c r="P7" s="602" t="s">
        <v>664</v>
      </c>
      <c r="Q7" s="589"/>
      <c r="R7" s="497" t="s">
        <v>665</v>
      </c>
      <c r="S7" s="497" t="s">
        <v>666</v>
      </c>
      <c r="T7" s="603" t="s">
        <v>667</v>
      </c>
      <c r="U7" s="497" t="s">
        <v>668</v>
      </c>
      <c r="V7" s="589"/>
      <c r="W7" s="589"/>
      <c r="X7" s="589"/>
      <c r="Y7" s="586"/>
    </row>
    <row r="8" spans="2:25" ht="16.149999999999999" customHeight="1" x14ac:dyDescent="0.15">
      <c r="B8" s="620"/>
      <c r="C8" s="491"/>
      <c r="D8" s="493"/>
      <c r="E8" s="597"/>
      <c r="F8" s="597"/>
      <c r="G8" s="588"/>
      <c r="H8" s="588"/>
      <c r="I8" s="589"/>
      <c r="J8" s="589"/>
      <c r="K8" s="589"/>
      <c r="L8" s="589"/>
      <c r="M8" s="589"/>
      <c r="N8" s="589"/>
      <c r="O8" s="589"/>
      <c r="P8" s="225" t="s">
        <v>363</v>
      </c>
      <c r="Q8" s="225" t="s">
        <v>364</v>
      </c>
      <c r="R8" s="589"/>
      <c r="S8" s="589"/>
      <c r="T8" s="589"/>
      <c r="U8" s="589"/>
      <c r="V8" s="589"/>
      <c r="W8" s="589"/>
      <c r="X8" s="589"/>
      <c r="Y8" s="587"/>
    </row>
    <row r="9" spans="2:25" ht="15.75" customHeight="1" x14ac:dyDescent="0.15">
      <c r="B9" s="620"/>
      <c r="C9" s="274" t="s">
        <v>182</v>
      </c>
      <c r="D9" s="275"/>
      <c r="E9" s="226">
        <v>1</v>
      </c>
      <c r="F9" s="227">
        <v>0</v>
      </c>
      <c r="G9" s="109" t="s">
        <v>261</v>
      </c>
      <c r="H9" s="109" t="s">
        <v>262</v>
      </c>
      <c r="I9" s="109" t="s">
        <v>263</v>
      </c>
      <c r="J9" s="604" t="s">
        <v>161</v>
      </c>
      <c r="K9" s="604"/>
      <c r="L9" s="604"/>
      <c r="M9" s="109" t="s">
        <v>669</v>
      </c>
      <c r="N9" s="109" t="s">
        <v>669</v>
      </c>
      <c r="O9" s="109" t="s">
        <v>264</v>
      </c>
      <c r="P9" s="109"/>
      <c r="Q9" s="109" t="s">
        <v>264</v>
      </c>
      <c r="R9" s="109" t="s">
        <v>670</v>
      </c>
      <c r="S9" s="109" t="s">
        <v>671</v>
      </c>
      <c r="T9" s="109" t="s">
        <v>373</v>
      </c>
      <c r="U9" s="604" t="s">
        <v>371</v>
      </c>
      <c r="V9" s="605"/>
      <c r="W9" s="605"/>
      <c r="X9" s="605"/>
      <c r="Y9" s="109" t="s">
        <v>672</v>
      </c>
    </row>
    <row r="10" spans="2:25" ht="15.95" customHeight="1" x14ac:dyDescent="0.15">
      <c r="B10" s="620"/>
      <c r="C10" s="274" t="s">
        <v>182</v>
      </c>
      <c r="D10" s="275"/>
      <c r="E10" s="226">
        <v>2</v>
      </c>
      <c r="F10" s="227">
        <v>0</v>
      </c>
      <c r="G10" s="109" t="s">
        <v>261</v>
      </c>
      <c r="H10" s="109" t="s">
        <v>262</v>
      </c>
      <c r="I10" s="109" t="s">
        <v>263</v>
      </c>
      <c r="J10" s="604" t="s">
        <v>165</v>
      </c>
      <c r="K10" s="604"/>
      <c r="L10" s="604"/>
      <c r="M10" s="109" t="s">
        <v>267</v>
      </c>
      <c r="N10" s="109" t="s">
        <v>673</v>
      </c>
      <c r="O10" s="109" t="s">
        <v>265</v>
      </c>
      <c r="P10" s="109"/>
      <c r="Q10" s="109" t="s">
        <v>265</v>
      </c>
      <c r="R10" s="109" t="s">
        <v>670</v>
      </c>
      <c r="S10" s="109" t="s">
        <v>670</v>
      </c>
      <c r="T10" s="109" t="s">
        <v>374</v>
      </c>
      <c r="U10" s="604" t="s">
        <v>266</v>
      </c>
      <c r="V10" s="605"/>
      <c r="W10" s="605"/>
      <c r="X10" s="605"/>
      <c r="Y10" s="109"/>
    </row>
    <row r="11" spans="2:25" ht="15.95" customHeight="1" x14ac:dyDescent="0.15">
      <c r="B11" s="620"/>
      <c r="C11" s="274" t="s">
        <v>182</v>
      </c>
      <c r="D11" s="275"/>
      <c r="E11" s="226">
        <v>3</v>
      </c>
      <c r="F11" s="227">
        <v>0</v>
      </c>
      <c r="G11" s="109" t="s">
        <v>261</v>
      </c>
      <c r="H11" s="109" t="s">
        <v>262</v>
      </c>
      <c r="I11" s="109" t="s">
        <v>163</v>
      </c>
      <c r="J11" s="604" t="s">
        <v>163</v>
      </c>
      <c r="K11" s="604"/>
      <c r="L11" s="604"/>
      <c r="M11" s="109" t="s">
        <v>674</v>
      </c>
      <c r="N11" s="109" t="s">
        <v>675</v>
      </c>
      <c r="O11" s="109" t="s">
        <v>265</v>
      </c>
      <c r="P11" s="109"/>
      <c r="Q11" s="109" t="s">
        <v>265</v>
      </c>
      <c r="R11" s="109" t="s">
        <v>670</v>
      </c>
      <c r="S11" s="109" t="s">
        <v>670</v>
      </c>
      <c r="T11" s="109" t="s">
        <v>381</v>
      </c>
      <c r="U11" s="604" t="s">
        <v>381</v>
      </c>
      <c r="V11" s="605"/>
      <c r="W11" s="605"/>
      <c r="X11" s="605"/>
      <c r="Y11" s="109"/>
    </row>
    <row r="12" spans="2:25" ht="15.95" customHeight="1" x14ac:dyDescent="0.15">
      <c r="B12" s="620"/>
      <c r="C12" s="274" t="s">
        <v>182</v>
      </c>
      <c r="D12" s="275"/>
      <c r="E12" s="226">
        <v>4</v>
      </c>
      <c r="F12" s="227">
        <v>0</v>
      </c>
      <c r="G12" s="109" t="s">
        <v>261</v>
      </c>
      <c r="H12" s="109" t="s">
        <v>262</v>
      </c>
      <c r="I12" s="109" t="s">
        <v>163</v>
      </c>
      <c r="J12" s="604" t="s">
        <v>163</v>
      </c>
      <c r="K12" s="604"/>
      <c r="L12" s="604"/>
      <c r="M12" s="109" t="s">
        <v>676</v>
      </c>
      <c r="N12" s="109" t="s">
        <v>675</v>
      </c>
      <c r="O12" s="109" t="s">
        <v>265</v>
      </c>
      <c r="P12" s="109"/>
      <c r="Q12" s="109" t="s">
        <v>265</v>
      </c>
      <c r="R12" s="109" t="s">
        <v>670</v>
      </c>
      <c r="S12" s="109" t="s">
        <v>670</v>
      </c>
      <c r="T12" s="109" t="s">
        <v>381</v>
      </c>
      <c r="U12" s="604" t="s">
        <v>381</v>
      </c>
      <c r="V12" s="605"/>
      <c r="W12" s="605"/>
      <c r="X12" s="605"/>
      <c r="Y12" s="109"/>
    </row>
    <row r="13" spans="2:25" ht="15.95" customHeight="1" x14ac:dyDescent="0.15">
      <c r="B13" s="620"/>
      <c r="C13" s="274" t="s">
        <v>182</v>
      </c>
      <c r="D13" s="275"/>
      <c r="E13" s="226">
        <v>5</v>
      </c>
      <c r="F13" s="227">
        <v>0</v>
      </c>
      <c r="G13" s="109" t="s">
        <v>261</v>
      </c>
      <c r="H13" s="109" t="s">
        <v>262</v>
      </c>
      <c r="I13" s="109" t="s">
        <v>263</v>
      </c>
      <c r="J13" s="604" t="s">
        <v>160</v>
      </c>
      <c r="K13" s="604"/>
      <c r="L13" s="604"/>
      <c r="M13" s="109" t="s">
        <v>391</v>
      </c>
      <c r="N13" s="109" t="s">
        <v>677</v>
      </c>
      <c r="O13" s="109" t="s">
        <v>265</v>
      </c>
      <c r="P13" s="109"/>
      <c r="Q13" s="109" t="s">
        <v>265</v>
      </c>
      <c r="R13" s="109" t="s">
        <v>670</v>
      </c>
      <c r="S13" s="109" t="s">
        <v>670</v>
      </c>
      <c r="T13" s="109" t="s">
        <v>381</v>
      </c>
      <c r="U13" s="604" t="s">
        <v>381</v>
      </c>
      <c r="V13" s="605"/>
      <c r="W13" s="605"/>
      <c r="X13" s="605"/>
      <c r="Y13" s="109"/>
    </row>
    <row r="14" spans="2:25" ht="15.95" customHeight="1" x14ac:dyDescent="0.15">
      <c r="B14" s="620"/>
      <c r="C14" s="274" t="s">
        <v>182</v>
      </c>
      <c r="D14" s="275"/>
      <c r="E14" s="226">
        <v>6</v>
      </c>
      <c r="F14" s="227">
        <v>0</v>
      </c>
      <c r="G14" s="109" t="s">
        <v>261</v>
      </c>
      <c r="H14" s="109" t="s">
        <v>262</v>
      </c>
      <c r="I14" s="109" t="s">
        <v>263</v>
      </c>
      <c r="J14" s="604" t="s">
        <v>165</v>
      </c>
      <c r="K14" s="604"/>
      <c r="L14" s="604"/>
      <c r="M14" s="109" t="s">
        <v>267</v>
      </c>
      <c r="N14" s="109" t="s">
        <v>673</v>
      </c>
      <c r="O14" s="228" t="s">
        <v>265</v>
      </c>
      <c r="P14" s="228"/>
      <c r="Q14" s="228" t="s">
        <v>265</v>
      </c>
      <c r="R14" s="109" t="s">
        <v>670</v>
      </c>
      <c r="S14" s="109" t="s">
        <v>670</v>
      </c>
      <c r="T14" s="109" t="s">
        <v>374</v>
      </c>
      <c r="U14" s="604" t="s">
        <v>266</v>
      </c>
      <c r="V14" s="605"/>
      <c r="W14" s="605"/>
      <c r="X14" s="605"/>
      <c r="Y14" s="109"/>
    </row>
    <row r="15" spans="2:25" ht="15.95" customHeight="1" x14ac:dyDescent="0.15">
      <c r="B15" s="620"/>
      <c r="C15" s="274" t="s">
        <v>182</v>
      </c>
      <c r="D15" s="275"/>
      <c r="E15" s="226">
        <v>7</v>
      </c>
      <c r="F15" s="227">
        <v>0</v>
      </c>
      <c r="G15" s="109" t="s">
        <v>261</v>
      </c>
      <c r="H15" s="109" t="s">
        <v>262</v>
      </c>
      <c r="I15" s="109" t="s">
        <v>263</v>
      </c>
      <c r="J15" s="604" t="s">
        <v>165</v>
      </c>
      <c r="K15" s="604"/>
      <c r="L15" s="604"/>
      <c r="M15" s="109" t="s">
        <v>394</v>
      </c>
      <c r="N15" s="109" t="s">
        <v>394</v>
      </c>
      <c r="O15" s="228" t="s">
        <v>265</v>
      </c>
      <c r="P15" s="228"/>
      <c r="Q15" s="228" t="s">
        <v>265</v>
      </c>
      <c r="R15" s="109" t="s">
        <v>670</v>
      </c>
      <c r="S15" s="109" t="s">
        <v>670</v>
      </c>
      <c r="T15" s="109" t="s">
        <v>381</v>
      </c>
      <c r="U15" s="604" t="s">
        <v>381</v>
      </c>
      <c r="V15" s="605"/>
      <c r="W15" s="605"/>
      <c r="X15" s="605"/>
      <c r="Y15" s="109"/>
    </row>
    <row r="16" spans="2:25" ht="15.95" customHeight="1" x14ac:dyDescent="0.15">
      <c r="B16" s="620"/>
      <c r="C16" s="274" t="s">
        <v>182</v>
      </c>
      <c r="D16" s="275"/>
      <c r="E16" s="226">
        <v>8</v>
      </c>
      <c r="F16" s="227">
        <v>0</v>
      </c>
      <c r="G16" s="109" t="s">
        <v>261</v>
      </c>
      <c r="H16" s="109" t="s">
        <v>262</v>
      </c>
      <c r="I16" s="109" t="s">
        <v>263</v>
      </c>
      <c r="J16" s="604" t="s">
        <v>161</v>
      </c>
      <c r="K16" s="604"/>
      <c r="L16" s="604"/>
      <c r="M16" s="109" t="s">
        <v>669</v>
      </c>
      <c r="N16" s="109" t="s">
        <v>267</v>
      </c>
      <c r="O16" s="228" t="s">
        <v>267</v>
      </c>
      <c r="P16" s="228"/>
      <c r="Q16" s="228" t="s">
        <v>264</v>
      </c>
      <c r="R16" s="109" t="s">
        <v>670</v>
      </c>
      <c r="S16" s="109" t="s">
        <v>671</v>
      </c>
      <c r="T16" s="109" t="s">
        <v>381</v>
      </c>
      <c r="U16" s="604" t="s">
        <v>381</v>
      </c>
      <c r="V16" s="605"/>
      <c r="W16" s="605"/>
      <c r="X16" s="605"/>
      <c r="Y16" s="109" t="s">
        <v>672</v>
      </c>
    </row>
    <row r="17" spans="2:25" ht="15.95" customHeight="1" x14ac:dyDescent="0.15">
      <c r="B17" s="620"/>
      <c r="C17" s="616" t="s">
        <v>185</v>
      </c>
      <c r="D17" s="617"/>
      <c r="E17" s="226">
        <v>1</v>
      </c>
      <c r="F17" s="227">
        <v>0.69999998807907104</v>
      </c>
      <c r="G17" s="109" t="s">
        <v>287</v>
      </c>
      <c r="H17" s="109" t="s">
        <v>288</v>
      </c>
      <c r="I17" s="109" t="s">
        <v>163</v>
      </c>
      <c r="J17" s="274" t="s">
        <v>165</v>
      </c>
      <c r="K17" s="618"/>
      <c r="L17" s="275"/>
      <c r="M17" s="109" t="s">
        <v>267</v>
      </c>
      <c r="N17" s="109" t="s">
        <v>678</v>
      </c>
      <c r="O17" s="228" t="s">
        <v>264</v>
      </c>
      <c r="P17" s="228"/>
      <c r="Q17" s="228" t="s">
        <v>265</v>
      </c>
      <c r="R17" s="109" t="s">
        <v>670</v>
      </c>
      <c r="S17" s="109" t="s">
        <v>670</v>
      </c>
      <c r="T17" s="109" t="s">
        <v>374</v>
      </c>
      <c r="U17" s="274" t="s">
        <v>289</v>
      </c>
      <c r="V17" s="618"/>
      <c r="W17" s="618"/>
      <c r="X17" s="275"/>
      <c r="Y17" s="109"/>
    </row>
    <row r="18" spans="2:25" ht="15.95" customHeight="1" x14ac:dyDescent="0.15">
      <c r="B18" s="620"/>
      <c r="C18" s="616" t="s">
        <v>185</v>
      </c>
      <c r="D18" s="617"/>
      <c r="E18" s="226">
        <v>2</v>
      </c>
      <c r="F18" s="227">
        <v>1.7000000476837158</v>
      </c>
      <c r="G18" s="109" t="s">
        <v>287</v>
      </c>
      <c r="H18" s="109" t="s">
        <v>290</v>
      </c>
      <c r="I18" s="109" t="s">
        <v>263</v>
      </c>
      <c r="J18" s="274" t="s">
        <v>165</v>
      </c>
      <c r="K18" s="618"/>
      <c r="L18" s="275"/>
      <c r="M18" s="109" t="s">
        <v>267</v>
      </c>
      <c r="N18" s="109" t="s">
        <v>678</v>
      </c>
      <c r="O18" s="228" t="s">
        <v>291</v>
      </c>
      <c r="P18" s="228"/>
      <c r="Q18" s="228" t="s">
        <v>265</v>
      </c>
      <c r="R18" s="109" t="s">
        <v>670</v>
      </c>
      <c r="S18" s="109" t="s">
        <v>670</v>
      </c>
      <c r="T18" s="109" t="s">
        <v>374</v>
      </c>
      <c r="U18" s="274" t="s">
        <v>292</v>
      </c>
      <c r="V18" s="618"/>
      <c r="W18" s="618"/>
      <c r="X18" s="275"/>
      <c r="Y18" s="109"/>
    </row>
    <row r="19" spans="2:25" ht="15.95" customHeight="1" x14ac:dyDescent="0.15">
      <c r="B19" s="620"/>
      <c r="C19" s="616" t="s">
        <v>185</v>
      </c>
      <c r="D19" s="617"/>
      <c r="E19" s="226">
        <v>3</v>
      </c>
      <c r="F19" s="227">
        <v>1.6000000238418579</v>
      </c>
      <c r="G19" s="109" t="s">
        <v>287</v>
      </c>
      <c r="H19" s="109" t="s">
        <v>293</v>
      </c>
      <c r="I19" s="109" t="s">
        <v>263</v>
      </c>
      <c r="J19" s="274" t="s">
        <v>165</v>
      </c>
      <c r="K19" s="618"/>
      <c r="L19" s="275"/>
      <c r="M19" s="109" t="s">
        <v>267</v>
      </c>
      <c r="N19" s="109" t="s">
        <v>673</v>
      </c>
      <c r="O19" s="228" t="s">
        <v>265</v>
      </c>
      <c r="P19" s="228"/>
      <c r="Q19" s="228" t="s">
        <v>265</v>
      </c>
      <c r="R19" s="109" t="s">
        <v>670</v>
      </c>
      <c r="S19" s="109" t="s">
        <v>670</v>
      </c>
      <c r="T19" s="109" t="s">
        <v>374</v>
      </c>
      <c r="U19" s="274" t="s">
        <v>266</v>
      </c>
      <c r="V19" s="618"/>
      <c r="W19" s="618"/>
      <c r="X19" s="275"/>
      <c r="Y19" s="109"/>
    </row>
    <row r="20" spans="2:25" ht="15.95" customHeight="1" x14ac:dyDescent="0.15">
      <c r="B20" s="620"/>
      <c r="C20" s="616" t="s">
        <v>185</v>
      </c>
      <c r="D20" s="617"/>
      <c r="E20" s="226">
        <v>4</v>
      </c>
      <c r="F20" s="227">
        <v>1.7000000476837158</v>
      </c>
      <c r="G20" s="109" t="s">
        <v>287</v>
      </c>
      <c r="H20" s="109" t="s">
        <v>293</v>
      </c>
      <c r="I20" s="109" t="s">
        <v>263</v>
      </c>
      <c r="J20" s="274" t="s">
        <v>165</v>
      </c>
      <c r="K20" s="618"/>
      <c r="L20" s="275"/>
      <c r="M20" s="109" t="s">
        <v>267</v>
      </c>
      <c r="N20" s="109" t="s">
        <v>678</v>
      </c>
      <c r="O20" s="228" t="s">
        <v>294</v>
      </c>
      <c r="P20" s="228"/>
      <c r="Q20" s="228" t="s">
        <v>265</v>
      </c>
      <c r="R20" s="109" t="s">
        <v>670</v>
      </c>
      <c r="S20" s="109" t="s">
        <v>670</v>
      </c>
      <c r="T20" s="109" t="s">
        <v>374</v>
      </c>
      <c r="U20" s="604" t="s">
        <v>292</v>
      </c>
      <c r="V20" s="605"/>
      <c r="W20" s="605"/>
      <c r="X20" s="605"/>
      <c r="Y20" s="109"/>
    </row>
    <row r="21" spans="2:25" ht="15.95" customHeight="1" x14ac:dyDescent="0.15">
      <c r="B21" s="620"/>
      <c r="C21" s="616" t="s">
        <v>185</v>
      </c>
      <c r="D21" s="617"/>
      <c r="E21" s="226">
        <v>5</v>
      </c>
      <c r="F21" s="227">
        <v>2.0999999046325684</v>
      </c>
      <c r="G21" s="109" t="s">
        <v>287</v>
      </c>
      <c r="H21" s="109" t="s">
        <v>293</v>
      </c>
      <c r="I21" s="109" t="s">
        <v>263</v>
      </c>
      <c r="J21" s="604" t="s">
        <v>165</v>
      </c>
      <c r="K21" s="604"/>
      <c r="L21" s="604"/>
      <c r="M21" s="109" t="s">
        <v>267</v>
      </c>
      <c r="N21" s="109" t="s">
        <v>678</v>
      </c>
      <c r="O21" s="228" t="s">
        <v>291</v>
      </c>
      <c r="P21" s="228"/>
      <c r="Q21" s="228" t="s">
        <v>265</v>
      </c>
      <c r="R21" s="109" t="s">
        <v>670</v>
      </c>
      <c r="S21" s="109" t="s">
        <v>670</v>
      </c>
      <c r="T21" s="109" t="s">
        <v>374</v>
      </c>
      <c r="U21" s="604" t="s">
        <v>292</v>
      </c>
      <c r="V21" s="605"/>
      <c r="W21" s="605"/>
      <c r="X21" s="605"/>
      <c r="Y21" s="109"/>
    </row>
    <row r="22" spans="2:25" ht="15.95" customHeight="1" x14ac:dyDescent="0.15">
      <c r="B22" s="620"/>
      <c r="C22" s="616" t="s">
        <v>185</v>
      </c>
      <c r="D22" s="617"/>
      <c r="E22" s="226">
        <v>6</v>
      </c>
      <c r="F22" s="227">
        <v>1.5</v>
      </c>
      <c r="G22" s="109" t="s">
        <v>287</v>
      </c>
      <c r="H22" s="109" t="s">
        <v>295</v>
      </c>
      <c r="I22" s="109" t="s">
        <v>263</v>
      </c>
      <c r="J22" s="604" t="s">
        <v>165</v>
      </c>
      <c r="K22" s="604"/>
      <c r="L22" s="604"/>
      <c r="M22" s="109" t="s">
        <v>267</v>
      </c>
      <c r="N22" s="109" t="s">
        <v>678</v>
      </c>
      <c r="O22" s="109" t="s">
        <v>264</v>
      </c>
      <c r="P22" s="109"/>
      <c r="Q22" s="109" t="s">
        <v>265</v>
      </c>
      <c r="R22" s="109" t="s">
        <v>670</v>
      </c>
      <c r="S22" s="109" t="s">
        <v>670</v>
      </c>
      <c r="T22" s="109" t="s">
        <v>374</v>
      </c>
      <c r="U22" s="604" t="s">
        <v>292</v>
      </c>
      <c r="V22" s="605"/>
      <c r="W22" s="605"/>
      <c r="X22" s="605"/>
      <c r="Y22" s="109"/>
    </row>
    <row r="23" spans="2:25" ht="15.95" customHeight="1" x14ac:dyDescent="0.15">
      <c r="B23" s="620"/>
      <c r="C23" s="616" t="s">
        <v>185</v>
      </c>
      <c r="D23" s="617"/>
      <c r="E23" s="226">
        <v>7</v>
      </c>
      <c r="F23" s="227">
        <v>1.5</v>
      </c>
      <c r="G23" s="109" t="s">
        <v>287</v>
      </c>
      <c r="H23" s="109" t="s">
        <v>295</v>
      </c>
      <c r="I23" s="109" t="s">
        <v>263</v>
      </c>
      <c r="J23" s="604" t="s">
        <v>165</v>
      </c>
      <c r="K23" s="604"/>
      <c r="L23" s="604"/>
      <c r="M23" s="109" t="s">
        <v>267</v>
      </c>
      <c r="N23" s="109" t="s">
        <v>678</v>
      </c>
      <c r="O23" s="109" t="s">
        <v>291</v>
      </c>
      <c r="P23" s="109"/>
      <c r="Q23" s="109" t="s">
        <v>265</v>
      </c>
      <c r="R23" s="109" t="s">
        <v>670</v>
      </c>
      <c r="S23" s="109" t="s">
        <v>670</v>
      </c>
      <c r="T23" s="109" t="s">
        <v>374</v>
      </c>
      <c r="U23" s="604" t="s">
        <v>292</v>
      </c>
      <c r="V23" s="605"/>
      <c r="W23" s="605"/>
      <c r="X23" s="605"/>
      <c r="Y23" s="109"/>
    </row>
    <row r="24" spans="2:25" ht="15.95" customHeight="1" x14ac:dyDescent="0.15">
      <c r="B24" s="620"/>
      <c r="C24" s="616" t="s">
        <v>185</v>
      </c>
      <c r="D24" s="617"/>
      <c r="E24" s="226">
        <v>8</v>
      </c>
      <c r="F24" s="227">
        <v>1.7000000476837158</v>
      </c>
      <c r="G24" s="109" t="s">
        <v>287</v>
      </c>
      <c r="H24" s="109" t="s">
        <v>295</v>
      </c>
      <c r="I24" s="109" t="s">
        <v>263</v>
      </c>
      <c r="J24" s="604" t="s">
        <v>161</v>
      </c>
      <c r="K24" s="604"/>
      <c r="L24" s="604"/>
      <c r="M24" s="109" t="s">
        <v>679</v>
      </c>
      <c r="N24" s="109" t="s">
        <v>267</v>
      </c>
      <c r="O24" s="109" t="s">
        <v>267</v>
      </c>
      <c r="P24" s="109"/>
      <c r="Q24" s="109" t="s">
        <v>264</v>
      </c>
      <c r="R24" s="109" t="s">
        <v>670</v>
      </c>
      <c r="S24" s="109" t="s">
        <v>671</v>
      </c>
      <c r="T24" s="109" t="s">
        <v>381</v>
      </c>
      <c r="U24" s="604" t="s">
        <v>381</v>
      </c>
      <c r="V24" s="605"/>
      <c r="W24" s="605"/>
      <c r="X24" s="605"/>
      <c r="Y24" s="109" t="s">
        <v>672</v>
      </c>
    </row>
    <row r="25" spans="2:25" ht="15.95" customHeight="1" x14ac:dyDescent="0.15">
      <c r="B25" s="620"/>
      <c r="C25" s="616" t="s">
        <v>185</v>
      </c>
      <c r="D25" s="617"/>
      <c r="E25" s="226">
        <v>9</v>
      </c>
      <c r="F25" s="227">
        <v>1</v>
      </c>
      <c r="G25" s="109" t="s">
        <v>296</v>
      </c>
      <c r="H25" s="109" t="s">
        <v>297</v>
      </c>
      <c r="I25" s="109" t="s">
        <v>163</v>
      </c>
      <c r="J25" s="604" t="s">
        <v>164</v>
      </c>
      <c r="K25" s="604"/>
      <c r="L25" s="604"/>
      <c r="M25" s="109" t="s">
        <v>680</v>
      </c>
      <c r="N25" s="109" t="s">
        <v>267</v>
      </c>
      <c r="O25" s="109" t="s">
        <v>267</v>
      </c>
      <c r="P25" s="109"/>
      <c r="Q25" s="109" t="s">
        <v>264</v>
      </c>
      <c r="R25" s="109" t="s">
        <v>670</v>
      </c>
      <c r="S25" s="109" t="s">
        <v>671</v>
      </c>
      <c r="T25" s="109" t="s">
        <v>381</v>
      </c>
      <c r="U25" s="604" t="s">
        <v>381</v>
      </c>
      <c r="V25" s="605"/>
      <c r="W25" s="605"/>
      <c r="X25" s="605"/>
      <c r="Y25" s="109" t="s">
        <v>672</v>
      </c>
    </row>
    <row r="26" spans="2:25" ht="15.95" customHeight="1" x14ac:dyDescent="0.15">
      <c r="B26" s="620"/>
      <c r="C26" s="616" t="s">
        <v>186</v>
      </c>
      <c r="D26" s="617"/>
      <c r="E26" s="226">
        <v>1</v>
      </c>
      <c r="F26" s="227">
        <v>3</v>
      </c>
      <c r="G26" s="109" t="s">
        <v>287</v>
      </c>
      <c r="H26" s="109" t="s">
        <v>299</v>
      </c>
      <c r="I26" s="109" t="s">
        <v>263</v>
      </c>
      <c r="J26" s="604" t="s">
        <v>161</v>
      </c>
      <c r="K26" s="604"/>
      <c r="L26" s="604"/>
      <c r="M26" s="109" t="s">
        <v>681</v>
      </c>
      <c r="N26" s="109" t="s">
        <v>681</v>
      </c>
      <c r="O26" s="109" t="s">
        <v>264</v>
      </c>
      <c r="P26" s="109"/>
      <c r="Q26" s="109" t="s">
        <v>264</v>
      </c>
      <c r="R26" s="109" t="s">
        <v>670</v>
      </c>
      <c r="S26" s="109" t="s">
        <v>671</v>
      </c>
      <c r="T26" s="109" t="s">
        <v>373</v>
      </c>
      <c r="U26" s="604" t="s">
        <v>371</v>
      </c>
      <c r="V26" s="605"/>
      <c r="W26" s="605"/>
      <c r="X26" s="605"/>
      <c r="Y26" s="109" t="s">
        <v>672</v>
      </c>
    </row>
    <row r="27" spans="2:25" ht="15.95" customHeight="1" x14ac:dyDescent="0.15">
      <c r="B27" s="620"/>
      <c r="C27" s="616" t="s">
        <v>186</v>
      </c>
      <c r="D27" s="617"/>
      <c r="E27" s="226">
        <v>2</v>
      </c>
      <c r="F27" s="227">
        <v>5.0999999046325684</v>
      </c>
      <c r="G27" s="109" t="s">
        <v>287</v>
      </c>
      <c r="H27" s="109" t="s">
        <v>299</v>
      </c>
      <c r="I27" s="109" t="s">
        <v>263</v>
      </c>
      <c r="J27" s="604" t="s">
        <v>161</v>
      </c>
      <c r="K27" s="604"/>
      <c r="L27" s="604"/>
      <c r="M27" s="109" t="s">
        <v>682</v>
      </c>
      <c r="N27" s="109" t="s">
        <v>682</v>
      </c>
      <c r="O27" s="109" t="s">
        <v>264</v>
      </c>
      <c r="P27" s="109"/>
      <c r="Q27" s="109" t="s">
        <v>264</v>
      </c>
      <c r="R27" s="109" t="s">
        <v>670</v>
      </c>
      <c r="S27" s="109" t="s">
        <v>671</v>
      </c>
      <c r="T27" s="109" t="s">
        <v>373</v>
      </c>
      <c r="U27" s="604" t="s">
        <v>371</v>
      </c>
      <c r="V27" s="605"/>
      <c r="W27" s="605"/>
      <c r="X27" s="605"/>
      <c r="Y27" s="109" t="s">
        <v>672</v>
      </c>
    </row>
    <row r="28" spans="2:25" ht="15.95" customHeight="1" x14ac:dyDescent="0.15">
      <c r="B28" s="620"/>
      <c r="C28" s="616" t="s">
        <v>186</v>
      </c>
      <c r="D28" s="617"/>
      <c r="E28" s="226">
        <v>3</v>
      </c>
      <c r="F28" s="227">
        <v>4.0999999046325684</v>
      </c>
      <c r="G28" s="109" t="s">
        <v>287</v>
      </c>
      <c r="H28" s="109" t="s">
        <v>290</v>
      </c>
      <c r="I28" s="109" t="s">
        <v>163</v>
      </c>
      <c r="J28" s="604" t="s">
        <v>165</v>
      </c>
      <c r="K28" s="604"/>
      <c r="L28" s="604"/>
      <c r="M28" s="109" t="s">
        <v>267</v>
      </c>
      <c r="N28" s="109" t="s">
        <v>678</v>
      </c>
      <c r="O28" s="109" t="s">
        <v>264</v>
      </c>
      <c r="P28" s="109"/>
      <c r="Q28" s="109" t="s">
        <v>265</v>
      </c>
      <c r="R28" s="109" t="s">
        <v>670</v>
      </c>
      <c r="S28" s="109" t="s">
        <v>670</v>
      </c>
      <c r="T28" s="109" t="s">
        <v>374</v>
      </c>
      <c r="U28" s="604" t="s">
        <v>289</v>
      </c>
      <c r="V28" s="605"/>
      <c r="W28" s="605"/>
      <c r="X28" s="605"/>
      <c r="Y28" s="109"/>
    </row>
    <row r="29" spans="2:25" ht="15.95" customHeight="1" x14ac:dyDescent="0.15">
      <c r="B29" s="620"/>
      <c r="C29" s="616" t="s">
        <v>186</v>
      </c>
      <c r="D29" s="617"/>
      <c r="E29" s="226">
        <v>4</v>
      </c>
      <c r="F29" s="227">
        <v>4.4000000953674316</v>
      </c>
      <c r="G29" s="109" t="s">
        <v>287</v>
      </c>
      <c r="H29" s="109" t="s">
        <v>293</v>
      </c>
      <c r="I29" s="109" t="s">
        <v>163</v>
      </c>
      <c r="J29" s="604" t="s">
        <v>165</v>
      </c>
      <c r="K29" s="604"/>
      <c r="L29" s="604"/>
      <c r="M29" s="109" t="s">
        <v>267</v>
      </c>
      <c r="N29" s="109" t="s">
        <v>678</v>
      </c>
      <c r="O29" s="109" t="s">
        <v>264</v>
      </c>
      <c r="P29" s="109"/>
      <c r="Q29" s="109" t="s">
        <v>265</v>
      </c>
      <c r="R29" s="109" t="s">
        <v>670</v>
      </c>
      <c r="S29" s="109" t="s">
        <v>670</v>
      </c>
      <c r="T29" s="109" t="s">
        <v>374</v>
      </c>
      <c r="U29" s="604" t="s">
        <v>289</v>
      </c>
      <c r="V29" s="605"/>
      <c r="W29" s="605"/>
      <c r="X29" s="605"/>
      <c r="Y29" s="109"/>
    </row>
    <row r="30" spans="2:25" ht="15.95" customHeight="1" x14ac:dyDescent="0.15">
      <c r="B30" s="620"/>
      <c r="C30" s="616" t="s">
        <v>186</v>
      </c>
      <c r="D30" s="617"/>
      <c r="E30" s="226">
        <v>5</v>
      </c>
      <c r="F30" s="227">
        <v>6.5999999046325684</v>
      </c>
      <c r="G30" s="109" t="s">
        <v>287</v>
      </c>
      <c r="H30" s="109" t="s">
        <v>290</v>
      </c>
      <c r="I30" s="109" t="s">
        <v>263</v>
      </c>
      <c r="J30" s="604" t="s">
        <v>160</v>
      </c>
      <c r="K30" s="604"/>
      <c r="L30" s="604"/>
      <c r="M30" s="109" t="s">
        <v>421</v>
      </c>
      <c r="N30" s="109" t="s">
        <v>683</v>
      </c>
      <c r="O30" s="109" t="s">
        <v>265</v>
      </c>
      <c r="P30" s="109"/>
      <c r="Q30" s="109" t="s">
        <v>265</v>
      </c>
      <c r="R30" s="109" t="s">
        <v>670</v>
      </c>
      <c r="S30" s="109" t="s">
        <v>670</v>
      </c>
      <c r="T30" s="109" t="s">
        <v>381</v>
      </c>
      <c r="U30" s="604" t="s">
        <v>381</v>
      </c>
      <c r="V30" s="605"/>
      <c r="W30" s="605"/>
      <c r="X30" s="605"/>
      <c r="Y30" s="109"/>
    </row>
    <row r="31" spans="2:25" ht="15.95" customHeight="1" x14ac:dyDescent="0.15">
      <c r="B31" s="620"/>
      <c r="C31" s="616" t="s">
        <v>186</v>
      </c>
      <c r="D31" s="617"/>
      <c r="E31" s="226">
        <v>6</v>
      </c>
      <c r="F31" s="227">
        <v>3.5</v>
      </c>
      <c r="G31" s="109" t="s">
        <v>287</v>
      </c>
      <c r="H31" s="109" t="s">
        <v>295</v>
      </c>
      <c r="I31" s="109" t="s">
        <v>163</v>
      </c>
      <c r="J31" s="604" t="s">
        <v>163</v>
      </c>
      <c r="K31" s="604"/>
      <c r="L31" s="604"/>
      <c r="M31" s="109" t="s">
        <v>684</v>
      </c>
      <c r="N31" s="109" t="s">
        <v>685</v>
      </c>
      <c r="O31" s="109" t="s">
        <v>264</v>
      </c>
      <c r="P31" s="109"/>
      <c r="Q31" s="109" t="s">
        <v>264</v>
      </c>
      <c r="R31" s="109" t="s">
        <v>670</v>
      </c>
      <c r="S31" s="109" t="s">
        <v>671</v>
      </c>
      <c r="T31" s="109" t="s">
        <v>373</v>
      </c>
      <c r="U31" s="604" t="s">
        <v>371</v>
      </c>
      <c r="V31" s="605"/>
      <c r="W31" s="605"/>
      <c r="X31" s="605"/>
      <c r="Y31" s="109" t="s">
        <v>672</v>
      </c>
    </row>
    <row r="32" spans="2:25" ht="15.95" customHeight="1" x14ac:dyDescent="0.15">
      <c r="B32" s="620"/>
      <c r="C32" s="616" t="s">
        <v>186</v>
      </c>
      <c r="D32" s="617"/>
      <c r="E32" s="226">
        <v>7</v>
      </c>
      <c r="F32" s="227">
        <v>3.7999999523162842</v>
      </c>
      <c r="G32" s="109" t="s">
        <v>287</v>
      </c>
      <c r="H32" s="109" t="s">
        <v>295</v>
      </c>
      <c r="I32" s="109" t="s">
        <v>163</v>
      </c>
      <c r="J32" s="604" t="s">
        <v>163</v>
      </c>
      <c r="K32" s="604"/>
      <c r="L32" s="604"/>
      <c r="M32" s="109" t="s">
        <v>684</v>
      </c>
      <c r="N32" s="109" t="s">
        <v>686</v>
      </c>
      <c r="O32" s="109" t="s">
        <v>265</v>
      </c>
      <c r="P32" s="109"/>
      <c r="Q32" s="109" t="s">
        <v>264</v>
      </c>
      <c r="R32" s="109" t="s">
        <v>670</v>
      </c>
      <c r="S32" s="109" t="s">
        <v>671</v>
      </c>
      <c r="T32" s="109" t="s">
        <v>381</v>
      </c>
      <c r="U32" s="604" t="s">
        <v>381</v>
      </c>
      <c r="V32" s="605"/>
      <c r="W32" s="605"/>
      <c r="X32" s="605"/>
      <c r="Y32" s="109" t="s">
        <v>672</v>
      </c>
    </row>
    <row r="33" spans="2:25" ht="15.95" customHeight="1" x14ac:dyDescent="0.15">
      <c r="B33" s="620"/>
      <c r="C33" s="616" t="s">
        <v>186</v>
      </c>
      <c r="D33" s="617"/>
      <c r="E33" s="226">
        <v>8</v>
      </c>
      <c r="F33" s="227">
        <v>4.3000001907348633</v>
      </c>
      <c r="G33" s="109" t="s">
        <v>296</v>
      </c>
      <c r="H33" s="109" t="s">
        <v>297</v>
      </c>
      <c r="I33" s="109" t="s">
        <v>163</v>
      </c>
      <c r="J33" s="604" t="s">
        <v>164</v>
      </c>
      <c r="K33" s="604"/>
      <c r="L33" s="604"/>
      <c r="M33" s="109" t="s">
        <v>680</v>
      </c>
      <c r="N33" s="109" t="s">
        <v>687</v>
      </c>
      <c r="O33" s="109" t="s">
        <v>264</v>
      </c>
      <c r="P33" s="109"/>
      <c r="Q33" s="109" t="s">
        <v>264</v>
      </c>
      <c r="R33" s="109" t="s">
        <v>670</v>
      </c>
      <c r="S33" s="109" t="s">
        <v>671</v>
      </c>
      <c r="T33" s="109" t="s">
        <v>373</v>
      </c>
      <c r="U33" s="604" t="s">
        <v>371</v>
      </c>
      <c r="V33" s="605"/>
      <c r="W33" s="605"/>
      <c r="X33" s="605"/>
      <c r="Y33" s="109" t="s">
        <v>672</v>
      </c>
    </row>
    <row r="34" spans="2:25" ht="15.95" customHeight="1" x14ac:dyDescent="0.15">
      <c r="B34" s="620"/>
      <c r="C34" s="616" t="s">
        <v>186</v>
      </c>
      <c r="D34" s="617"/>
      <c r="E34" s="226">
        <v>9</v>
      </c>
      <c r="F34" s="227">
        <v>2.5</v>
      </c>
      <c r="G34" s="109" t="s">
        <v>287</v>
      </c>
      <c r="H34" s="109" t="s">
        <v>301</v>
      </c>
      <c r="I34" s="109" t="s">
        <v>263</v>
      </c>
      <c r="J34" s="604" t="s">
        <v>162</v>
      </c>
      <c r="K34" s="604"/>
      <c r="L34" s="604"/>
      <c r="M34" s="109" t="s">
        <v>303</v>
      </c>
      <c r="N34" s="109" t="s">
        <v>267</v>
      </c>
      <c r="O34" s="109" t="s">
        <v>267</v>
      </c>
      <c r="P34" s="109"/>
      <c r="Q34" s="109" t="s">
        <v>264</v>
      </c>
      <c r="R34" s="109" t="s">
        <v>670</v>
      </c>
      <c r="S34" s="109" t="s">
        <v>671</v>
      </c>
      <c r="T34" s="109" t="s">
        <v>381</v>
      </c>
      <c r="U34" s="604" t="s">
        <v>381</v>
      </c>
      <c r="V34" s="605"/>
      <c r="W34" s="605"/>
      <c r="X34" s="605"/>
      <c r="Y34" s="109" t="s">
        <v>672</v>
      </c>
    </row>
    <row r="35" spans="2:25" ht="15.95" customHeight="1" x14ac:dyDescent="0.15">
      <c r="B35" s="620"/>
      <c r="C35" s="616" t="s">
        <v>186</v>
      </c>
      <c r="D35" s="617"/>
      <c r="E35" s="226">
        <v>10</v>
      </c>
      <c r="F35" s="227">
        <v>3.5999999046325684</v>
      </c>
      <c r="G35" s="109" t="s">
        <v>296</v>
      </c>
      <c r="H35" s="109" t="s">
        <v>297</v>
      </c>
      <c r="I35" s="109" t="s">
        <v>163</v>
      </c>
      <c r="J35" s="604" t="s">
        <v>164</v>
      </c>
      <c r="K35" s="604"/>
      <c r="L35" s="604"/>
      <c r="M35" s="109" t="s">
        <v>680</v>
      </c>
      <c r="N35" s="109" t="s">
        <v>267</v>
      </c>
      <c r="O35" s="109" t="s">
        <v>267</v>
      </c>
      <c r="P35" s="109"/>
      <c r="Q35" s="109" t="s">
        <v>264</v>
      </c>
      <c r="R35" s="109" t="s">
        <v>670</v>
      </c>
      <c r="S35" s="109" t="s">
        <v>671</v>
      </c>
      <c r="T35" s="109" t="s">
        <v>381</v>
      </c>
      <c r="U35" s="604" t="s">
        <v>381</v>
      </c>
      <c r="V35" s="605"/>
      <c r="W35" s="605"/>
      <c r="X35" s="605"/>
      <c r="Y35" s="109" t="s">
        <v>672</v>
      </c>
    </row>
    <row r="36" spans="2:25" ht="15.95" customHeight="1" x14ac:dyDescent="0.15">
      <c r="B36" s="620"/>
      <c r="C36" s="616" t="s">
        <v>187</v>
      </c>
      <c r="D36" s="617"/>
      <c r="E36" s="226">
        <v>1</v>
      </c>
      <c r="F36" s="227">
        <v>9.3999996185302734</v>
      </c>
      <c r="G36" s="109" t="s">
        <v>287</v>
      </c>
      <c r="H36" s="109" t="s">
        <v>299</v>
      </c>
      <c r="I36" s="109" t="s">
        <v>263</v>
      </c>
      <c r="J36" s="604" t="s">
        <v>161</v>
      </c>
      <c r="K36" s="604"/>
      <c r="L36" s="604"/>
      <c r="M36" s="109" t="s">
        <v>688</v>
      </c>
      <c r="N36" s="109" t="s">
        <v>688</v>
      </c>
      <c r="O36" s="109" t="s">
        <v>264</v>
      </c>
      <c r="P36" s="109"/>
      <c r="Q36" s="109" t="s">
        <v>264</v>
      </c>
      <c r="R36" s="109" t="s">
        <v>670</v>
      </c>
      <c r="S36" s="109" t="s">
        <v>671</v>
      </c>
      <c r="T36" s="109" t="s">
        <v>373</v>
      </c>
      <c r="U36" s="604" t="s">
        <v>371</v>
      </c>
      <c r="V36" s="605"/>
      <c r="W36" s="605"/>
      <c r="X36" s="605"/>
      <c r="Y36" s="109" t="s">
        <v>672</v>
      </c>
    </row>
    <row r="37" spans="2:25" ht="15.95" customHeight="1" x14ac:dyDescent="0.15">
      <c r="B37" s="620"/>
      <c r="C37" s="616" t="s">
        <v>187</v>
      </c>
      <c r="D37" s="617"/>
      <c r="E37" s="226">
        <v>2</v>
      </c>
      <c r="F37" s="227">
        <v>10.899999618530273</v>
      </c>
      <c r="G37" s="109" t="s">
        <v>287</v>
      </c>
      <c r="H37" s="109" t="s">
        <v>288</v>
      </c>
      <c r="I37" s="109" t="s">
        <v>163</v>
      </c>
      <c r="J37" s="604" t="s">
        <v>163</v>
      </c>
      <c r="K37" s="604"/>
      <c r="L37" s="604"/>
      <c r="M37" s="109" t="s">
        <v>689</v>
      </c>
      <c r="N37" s="109" t="s">
        <v>690</v>
      </c>
      <c r="O37" s="109" t="s">
        <v>264</v>
      </c>
      <c r="P37" s="109"/>
      <c r="Q37" s="109" t="s">
        <v>264</v>
      </c>
      <c r="R37" s="109" t="s">
        <v>670</v>
      </c>
      <c r="S37" s="109" t="s">
        <v>671</v>
      </c>
      <c r="T37" s="109" t="s">
        <v>374</v>
      </c>
      <c r="U37" s="604" t="s">
        <v>289</v>
      </c>
      <c r="V37" s="605"/>
      <c r="W37" s="605"/>
      <c r="X37" s="605"/>
      <c r="Y37" s="109"/>
    </row>
    <row r="38" spans="2:25" ht="15.95" customHeight="1" x14ac:dyDescent="0.15">
      <c r="B38" s="620"/>
      <c r="C38" s="616" t="s">
        <v>187</v>
      </c>
      <c r="D38" s="617"/>
      <c r="E38" s="226">
        <v>3</v>
      </c>
      <c r="F38" s="227">
        <v>11.199999809265137</v>
      </c>
      <c r="G38" s="109" t="s">
        <v>287</v>
      </c>
      <c r="H38" s="109" t="s">
        <v>290</v>
      </c>
      <c r="I38" s="109" t="s">
        <v>263</v>
      </c>
      <c r="J38" s="604" t="s">
        <v>165</v>
      </c>
      <c r="K38" s="604"/>
      <c r="L38" s="604"/>
      <c r="M38" s="109" t="s">
        <v>267</v>
      </c>
      <c r="N38" s="109" t="s">
        <v>673</v>
      </c>
      <c r="O38" s="109" t="s">
        <v>265</v>
      </c>
      <c r="P38" s="109"/>
      <c r="Q38" s="109" t="s">
        <v>265</v>
      </c>
      <c r="R38" s="109" t="s">
        <v>670</v>
      </c>
      <c r="S38" s="109" t="s">
        <v>670</v>
      </c>
      <c r="T38" s="109" t="s">
        <v>374</v>
      </c>
      <c r="U38" s="604" t="s">
        <v>266</v>
      </c>
      <c r="V38" s="605"/>
      <c r="W38" s="605"/>
      <c r="X38" s="605"/>
      <c r="Y38" s="109"/>
    </row>
    <row r="39" spans="2:25" ht="15.95" customHeight="1" x14ac:dyDescent="0.15">
      <c r="B39" s="620"/>
      <c r="C39" s="616" t="s">
        <v>187</v>
      </c>
      <c r="D39" s="617"/>
      <c r="E39" s="226">
        <v>4</v>
      </c>
      <c r="F39" s="227">
        <v>12.399999618530273</v>
      </c>
      <c r="G39" s="109" t="s">
        <v>287</v>
      </c>
      <c r="H39" s="109" t="s">
        <v>299</v>
      </c>
      <c r="I39" s="109" t="s">
        <v>263</v>
      </c>
      <c r="J39" s="604" t="s">
        <v>161</v>
      </c>
      <c r="K39" s="604"/>
      <c r="L39" s="604"/>
      <c r="M39" s="109" t="s">
        <v>688</v>
      </c>
      <c r="N39" s="109" t="s">
        <v>688</v>
      </c>
      <c r="O39" s="109" t="s">
        <v>264</v>
      </c>
      <c r="P39" s="109"/>
      <c r="Q39" s="109" t="s">
        <v>264</v>
      </c>
      <c r="R39" s="109" t="s">
        <v>670</v>
      </c>
      <c r="S39" s="109" t="s">
        <v>671</v>
      </c>
      <c r="T39" s="109" t="s">
        <v>373</v>
      </c>
      <c r="U39" s="604" t="s">
        <v>371</v>
      </c>
      <c r="V39" s="605"/>
      <c r="W39" s="605"/>
      <c r="X39" s="605"/>
      <c r="Y39" s="109" t="s">
        <v>672</v>
      </c>
    </row>
    <row r="40" spans="2:25" ht="15.95" customHeight="1" x14ac:dyDescent="0.15">
      <c r="B40" s="620"/>
      <c r="C40" s="616" t="s">
        <v>187</v>
      </c>
      <c r="D40" s="617"/>
      <c r="E40" s="226">
        <v>5</v>
      </c>
      <c r="F40" s="227">
        <v>13.899999618530273</v>
      </c>
      <c r="G40" s="109" t="s">
        <v>287</v>
      </c>
      <c r="H40" s="109" t="s">
        <v>290</v>
      </c>
      <c r="I40" s="109" t="s">
        <v>163</v>
      </c>
      <c r="J40" s="604" t="s">
        <v>163</v>
      </c>
      <c r="K40" s="604"/>
      <c r="L40" s="604"/>
      <c r="M40" s="109" t="s">
        <v>691</v>
      </c>
      <c r="N40" s="109" t="s">
        <v>692</v>
      </c>
      <c r="O40" s="109" t="s">
        <v>264</v>
      </c>
      <c r="P40" s="109"/>
      <c r="Q40" s="109" t="s">
        <v>264</v>
      </c>
      <c r="R40" s="109" t="s">
        <v>670</v>
      </c>
      <c r="S40" s="109" t="s">
        <v>671</v>
      </c>
      <c r="T40" s="109" t="s">
        <v>373</v>
      </c>
      <c r="U40" s="604" t="s">
        <v>371</v>
      </c>
      <c r="V40" s="605"/>
      <c r="W40" s="605"/>
      <c r="X40" s="605"/>
      <c r="Y40" s="109" t="s">
        <v>672</v>
      </c>
    </row>
    <row r="41" spans="2:25" ht="15.95" customHeight="1" x14ac:dyDescent="0.15">
      <c r="B41" s="620"/>
      <c r="C41" s="616" t="s">
        <v>187</v>
      </c>
      <c r="D41" s="617"/>
      <c r="E41" s="226">
        <v>6</v>
      </c>
      <c r="F41" s="227">
        <v>9.8999996185302734</v>
      </c>
      <c r="G41" s="109" t="s">
        <v>287</v>
      </c>
      <c r="H41" s="109" t="s">
        <v>295</v>
      </c>
      <c r="I41" s="109" t="s">
        <v>263</v>
      </c>
      <c r="J41" s="604" t="s">
        <v>165</v>
      </c>
      <c r="K41" s="604"/>
      <c r="L41" s="604"/>
      <c r="M41" s="109" t="s">
        <v>267</v>
      </c>
      <c r="N41" s="109" t="s">
        <v>673</v>
      </c>
      <c r="O41" s="109" t="s">
        <v>265</v>
      </c>
      <c r="P41" s="109"/>
      <c r="Q41" s="109" t="s">
        <v>265</v>
      </c>
      <c r="R41" s="109" t="s">
        <v>670</v>
      </c>
      <c r="S41" s="109" t="s">
        <v>670</v>
      </c>
      <c r="T41" s="109" t="s">
        <v>374</v>
      </c>
      <c r="U41" s="604" t="s">
        <v>266</v>
      </c>
      <c r="V41" s="605"/>
      <c r="W41" s="605"/>
      <c r="X41" s="605"/>
      <c r="Y41" s="109"/>
    </row>
    <row r="42" spans="2:25" ht="15.95" customHeight="1" x14ac:dyDescent="0.15">
      <c r="B42" s="620"/>
      <c r="C42" s="616" t="s">
        <v>187</v>
      </c>
      <c r="D42" s="617"/>
      <c r="E42" s="226">
        <v>7</v>
      </c>
      <c r="F42" s="227">
        <v>9.3000001907348633</v>
      </c>
      <c r="G42" s="109" t="s">
        <v>287</v>
      </c>
      <c r="H42" s="109" t="s">
        <v>305</v>
      </c>
      <c r="I42" s="109" t="s">
        <v>263</v>
      </c>
      <c r="J42" s="604" t="s">
        <v>161</v>
      </c>
      <c r="K42" s="604"/>
      <c r="L42" s="604"/>
      <c r="M42" s="109" t="s">
        <v>689</v>
      </c>
      <c r="N42" s="109" t="s">
        <v>689</v>
      </c>
      <c r="O42" s="109" t="s">
        <v>264</v>
      </c>
      <c r="P42" s="109"/>
      <c r="Q42" s="109" t="s">
        <v>264</v>
      </c>
      <c r="R42" s="109" t="s">
        <v>670</v>
      </c>
      <c r="S42" s="109" t="s">
        <v>671</v>
      </c>
      <c r="T42" s="109" t="s">
        <v>373</v>
      </c>
      <c r="U42" s="604" t="s">
        <v>371</v>
      </c>
      <c r="V42" s="605"/>
      <c r="W42" s="605"/>
      <c r="X42" s="605"/>
      <c r="Y42" s="109" t="s">
        <v>672</v>
      </c>
    </row>
    <row r="43" spans="2:25" ht="15.95" customHeight="1" x14ac:dyDescent="0.15">
      <c r="B43" s="620"/>
      <c r="C43" s="616" t="s">
        <v>187</v>
      </c>
      <c r="D43" s="617"/>
      <c r="E43" s="226">
        <v>8</v>
      </c>
      <c r="F43" s="227">
        <v>12.600000381469727</v>
      </c>
      <c r="G43" s="109" t="s">
        <v>287</v>
      </c>
      <c r="H43" s="109" t="s">
        <v>295</v>
      </c>
      <c r="I43" s="109" t="s">
        <v>263</v>
      </c>
      <c r="J43" s="604" t="s">
        <v>165</v>
      </c>
      <c r="K43" s="604"/>
      <c r="L43" s="604"/>
      <c r="M43" s="109" t="s">
        <v>267</v>
      </c>
      <c r="N43" s="109" t="s">
        <v>678</v>
      </c>
      <c r="O43" s="109" t="s">
        <v>291</v>
      </c>
      <c r="P43" s="109"/>
      <c r="Q43" s="109" t="s">
        <v>265</v>
      </c>
      <c r="R43" s="109" t="s">
        <v>670</v>
      </c>
      <c r="S43" s="109" t="s">
        <v>670</v>
      </c>
      <c r="T43" s="109" t="s">
        <v>374</v>
      </c>
      <c r="U43" s="604" t="s">
        <v>292</v>
      </c>
      <c r="V43" s="605"/>
      <c r="W43" s="605"/>
      <c r="X43" s="605"/>
      <c r="Y43" s="109"/>
    </row>
    <row r="44" spans="2:25" ht="15.95" customHeight="1" x14ac:dyDescent="0.15">
      <c r="B44" s="620"/>
      <c r="C44" s="616" t="s">
        <v>187</v>
      </c>
      <c r="D44" s="617"/>
      <c r="E44" s="226">
        <v>9</v>
      </c>
      <c r="F44" s="227">
        <v>10.800000190734863</v>
      </c>
      <c r="G44" s="109" t="s">
        <v>296</v>
      </c>
      <c r="H44" s="109" t="s">
        <v>297</v>
      </c>
      <c r="I44" s="109" t="s">
        <v>163</v>
      </c>
      <c r="J44" s="604" t="s">
        <v>164</v>
      </c>
      <c r="K44" s="604"/>
      <c r="L44" s="604"/>
      <c r="M44" s="109" t="s">
        <v>680</v>
      </c>
      <c r="N44" s="109" t="s">
        <v>267</v>
      </c>
      <c r="O44" s="109" t="s">
        <v>267</v>
      </c>
      <c r="P44" s="109"/>
      <c r="Q44" s="109" t="s">
        <v>264</v>
      </c>
      <c r="R44" s="109" t="s">
        <v>670</v>
      </c>
      <c r="S44" s="109" t="s">
        <v>671</v>
      </c>
      <c r="T44" s="109" t="s">
        <v>381</v>
      </c>
      <c r="U44" s="604" t="s">
        <v>381</v>
      </c>
      <c r="V44" s="605"/>
      <c r="W44" s="605"/>
      <c r="X44" s="605"/>
      <c r="Y44" s="109" t="s">
        <v>672</v>
      </c>
    </row>
    <row r="45" spans="2:25" ht="15.95" customHeight="1" x14ac:dyDescent="0.15">
      <c r="B45" s="620"/>
      <c r="C45" s="616" t="s">
        <v>188</v>
      </c>
      <c r="D45" s="617"/>
      <c r="E45" s="226">
        <v>1</v>
      </c>
      <c r="F45" s="227">
        <v>15</v>
      </c>
      <c r="G45" s="109" t="s">
        <v>287</v>
      </c>
      <c r="H45" s="109" t="s">
        <v>299</v>
      </c>
      <c r="I45" s="109" t="s">
        <v>263</v>
      </c>
      <c r="J45" s="604" t="s">
        <v>161</v>
      </c>
      <c r="K45" s="604"/>
      <c r="L45" s="604"/>
      <c r="M45" s="109" t="s">
        <v>681</v>
      </c>
      <c r="N45" s="109" t="s">
        <v>681</v>
      </c>
      <c r="O45" s="109" t="s">
        <v>264</v>
      </c>
      <c r="P45" s="109"/>
      <c r="Q45" s="109" t="s">
        <v>264</v>
      </c>
      <c r="R45" s="109" t="s">
        <v>670</v>
      </c>
      <c r="S45" s="109" t="s">
        <v>671</v>
      </c>
      <c r="T45" s="109" t="s">
        <v>373</v>
      </c>
      <c r="U45" s="604" t="s">
        <v>371</v>
      </c>
      <c r="V45" s="605"/>
      <c r="W45" s="605"/>
      <c r="X45" s="605"/>
      <c r="Y45" s="109" t="s">
        <v>672</v>
      </c>
    </row>
    <row r="46" spans="2:25" ht="15.95" customHeight="1" x14ac:dyDescent="0.15">
      <c r="B46" s="620"/>
      <c r="C46" s="616" t="s">
        <v>188</v>
      </c>
      <c r="D46" s="617"/>
      <c r="E46" s="226">
        <v>2</v>
      </c>
      <c r="F46" s="227">
        <v>15.699999809265137</v>
      </c>
      <c r="G46" s="109" t="s">
        <v>287</v>
      </c>
      <c r="H46" s="109" t="s">
        <v>288</v>
      </c>
      <c r="I46" s="109" t="s">
        <v>163</v>
      </c>
      <c r="J46" s="604" t="s">
        <v>163</v>
      </c>
      <c r="K46" s="604"/>
      <c r="L46" s="604"/>
      <c r="M46" s="109" t="s">
        <v>693</v>
      </c>
      <c r="N46" s="109" t="s">
        <v>693</v>
      </c>
      <c r="O46" s="109" t="s">
        <v>264</v>
      </c>
      <c r="P46" s="109"/>
      <c r="Q46" s="109" t="s">
        <v>264</v>
      </c>
      <c r="R46" s="109" t="s">
        <v>670</v>
      </c>
      <c r="S46" s="109" t="s">
        <v>671</v>
      </c>
      <c r="T46" s="109" t="s">
        <v>373</v>
      </c>
      <c r="U46" s="604" t="s">
        <v>371</v>
      </c>
      <c r="V46" s="605"/>
      <c r="W46" s="605"/>
      <c r="X46" s="605"/>
      <c r="Y46" s="109" t="s">
        <v>672</v>
      </c>
    </row>
    <row r="47" spans="2:25" ht="15.95" customHeight="1" x14ac:dyDescent="0.15">
      <c r="B47" s="620"/>
      <c r="C47" s="616" t="s">
        <v>188</v>
      </c>
      <c r="D47" s="617"/>
      <c r="E47" s="226">
        <v>3</v>
      </c>
      <c r="F47" s="227">
        <v>16.5</v>
      </c>
      <c r="G47" s="109" t="s">
        <v>287</v>
      </c>
      <c r="H47" s="109" t="s">
        <v>299</v>
      </c>
      <c r="I47" s="109" t="s">
        <v>263</v>
      </c>
      <c r="J47" s="604" t="s">
        <v>161</v>
      </c>
      <c r="K47" s="604"/>
      <c r="L47" s="604"/>
      <c r="M47" s="109" t="s">
        <v>689</v>
      </c>
      <c r="N47" s="109" t="s">
        <v>689</v>
      </c>
      <c r="O47" s="109" t="s">
        <v>264</v>
      </c>
      <c r="P47" s="109"/>
      <c r="Q47" s="109" t="s">
        <v>264</v>
      </c>
      <c r="R47" s="109" t="s">
        <v>670</v>
      </c>
      <c r="S47" s="109" t="s">
        <v>671</v>
      </c>
      <c r="T47" s="109" t="s">
        <v>373</v>
      </c>
      <c r="U47" s="604" t="s">
        <v>371</v>
      </c>
      <c r="V47" s="605"/>
      <c r="W47" s="605"/>
      <c r="X47" s="605"/>
      <c r="Y47" s="109" t="s">
        <v>672</v>
      </c>
    </row>
    <row r="48" spans="2:25" ht="15.95" customHeight="1" x14ac:dyDescent="0.15">
      <c r="B48" s="621"/>
      <c r="C48" s="616" t="s">
        <v>188</v>
      </c>
      <c r="D48" s="617"/>
      <c r="E48" s="226">
        <v>4</v>
      </c>
      <c r="F48" s="227">
        <v>19.399999618530273</v>
      </c>
      <c r="G48" s="109" t="s">
        <v>287</v>
      </c>
      <c r="H48" s="109" t="s">
        <v>299</v>
      </c>
      <c r="I48" s="109" t="s">
        <v>263</v>
      </c>
      <c r="J48" s="604" t="s">
        <v>161</v>
      </c>
      <c r="K48" s="604"/>
      <c r="L48" s="604"/>
      <c r="M48" s="109" t="s">
        <v>694</v>
      </c>
      <c r="N48" s="109" t="s">
        <v>694</v>
      </c>
      <c r="O48" s="109" t="s">
        <v>264</v>
      </c>
      <c r="P48" s="109"/>
      <c r="Q48" s="109" t="s">
        <v>264</v>
      </c>
      <c r="R48" s="109" t="s">
        <v>670</v>
      </c>
      <c r="S48" s="109" t="s">
        <v>671</v>
      </c>
      <c r="T48" s="109" t="s">
        <v>373</v>
      </c>
      <c r="U48" s="604" t="s">
        <v>371</v>
      </c>
      <c r="V48" s="605"/>
      <c r="W48" s="605"/>
      <c r="X48" s="605"/>
      <c r="Y48" s="109" t="s">
        <v>672</v>
      </c>
    </row>
    <row r="49" spans="2:25" ht="15.95" customHeight="1" x14ac:dyDescent="0.15">
      <c r="B49" s="619" t="s">
        <v>695</v>
      </c>
      <c r="C49" s="616" t="s">
        <v>188</v>
      </c>
      <c r="D49" s="617"/>
      <c r="E49" s="226">
        <v>5</v>
      </c>
      <c r="F49" s="227">
        <v>16.700000762939453</v>
      </c>
      <c r="G49" s="109" t="s">
        <v>287</v>
      </c>
      <c r="H49" s="109" t="s">
        <v>290</v>
      </c>
      <c r="I49" s="109" t="s">
        <v>263</v>
      </c>
      <c r="J49" s="604" t="s">
        <v>160</v>
      </c>
      <c r="K49" s="604"/>
      <c r="L49" s="604"/>
      <c r="M49" s="109" t="s">
        <v>454</v>
      </c>
      <c r="N49" s="109" t="s">
        <v>696</v>
      </c>
      <c r="O49" s="109" t="s">
        <v>265</v>
      </c>
      <c r="P49" s="109"/>
      <c r="Q49" s="109" t="s">
        <v>265</v>
      </c>
      <c r="R49" s="109" t="s">
        <v>670</v>
      </c>
      <c r="S49" s="109" t="s">
        <v>670</v>
      </c>
      <c r="T49" s="109" t="s">
        <v>381</v>
      </c>
      <c r="U49" s="604" t="s">
        <v>381</v>
      </c>
      <c r="V49" s="605"/>
      <c r="W49" s="605"/>
      <c r="X49" s="605"/>
      <c r="Y49" s="109"/>
    </row>
    <row r="50" spans="2:25" ht="15.95" customHeight="1" x14ac:dyDescent="0.15">
      <c r="B50" s="620"/>
      <c r="C50" s="616" t="s">
        <v>188</v>
      </c>
      <c r="D50" s="617"/>
      <c r="E50" s="226">
        <v>6</v>
      </c>
      <c r="F50" s="227">
        <v>14.199999809265137</v>
      </c>
      <c r="G50" s="109" t="s">
        <v>287</v>
      </c>
      <c r="H50" s="109" t="s">
        <v>307</v>
      </c>
      <c r="I50" s="109" t="s">
        <v>263</v>
      </c>
      <c r="J50" s="604" t="s">
        <v>161</v>
      </c>
      <c r="K50" s="604"/>
      <c r="L50" s="604"/>
      <c r="M50" s="109" t="s">
        <v>697</v>
      </c>
      <c r="N50" s="109" t="s">
        <v>697</v>
      </c>
      <c r="O50" s="109" t="s">
        <v>265</v>
      </c>
      <c r="P50" s="109"/>
      <c r="Q50" s="109" t="s">
        <v>265</v>
      </c>
      <c r="R50" s="109" t="s">
        <v>670</v>
      </c>
      <c r="S50" s="109" t="s">
        <v>670</v>
      </c>
      <c r="T50" s="109" t="s">
        <v>381</v>
      </c>
      <c r="U50" s="604" t="s">
        <v>381</v>
      </c>
      <c r="V50" s="605"/>
      <c r="W50" s="605"/>
      <c r="X50" s="605"/>
      <c r="Y50" s="109"/>
    </row>
    <row r="51" spans="2:25" ht="15.95" customHeight="1" x14ac:dyDescent="0.15">
      <c r="B51" s="620"/>
      <c r="C51" s="616" t="s">
        <v>188</v>
      </c>
      <c r="D51" s="617"/>
      <c r="E51" s="226">
        <v>7</v>
      </c>
      <c r="F51" s="227">
        <v>20</v>
      </c>
      <c r="G51" s="109" t="s">
        <v>287</v>
      </c>
      <c r="H51" s="109" t="s">
        <v>293</v>
      </c>
      <c r="I51" s="109" t="s">
        <v>163</v>
      </c>
      <c r="J51" s="604" t="s">
        <v>163</v>
      </c>
      <c r="K51" s="604"/>
      <c r="L51" s="604"/>
      <c r="M51" s="109" t="s">
        <v>698</v>
      </c>
      <c r="N51" s="109" t="s">
        <v>675</v>
      </c>
      <c r="O51" s="109" t="s">
        <v>265</v>
      </c>
      <c r="P51" s="109"/>
      <c r="Q51" s="109" t="s">
        <v>265</v>
      </c>
      <c r="R51" s="109" t="s">
        <v>670</v>
      </c>
      <c r="S51" s="109" t="s">
        <v>670</v>
      </c>
      <c r="T51" s="109" t="s">
        <v>381</v>
      </c>
      <c r="U51" s="604" t="s">
        <v>381</v>
      </c>
      <c r="V51" s="605"/>
      <c r="W51" s="605"/>
      <c r="X51" s="605"/>
      <c r="Y51" s="109"/>
    </row>
    <row r="52" spans="2:25" ht="15.95" customHeight="1" x14ac:dyDescent="0.15">
      <c r="B52" s="620"/>
      <c r="C52" s="616" t="s">
        <v>188</v>
      </c>
      <c r="D52" s="617"/>
      <c r="E52" s="226">
        <v>8</v>
      </c>
      <c r="F52" s="227">
        <v>19.100000381469727</v>
      </c>
      <c r="G52" s="109" t="s">
        <v>287</v>
      </c>
      <c r="H52" s="109" t="s">
        <v>293</v>
      </c>
      <c r="I52" s="109" t="s">
        <v>263</v>
      </c>
      <c r="J52" s="604" t="s">
        <v>161</v>
      </c>
      <c r="K52" s="604"/>
      <c r="L52" s="604"/>
      <c r="M52" s="109" t="s">
        <v>682</v>
      </c>
      <c r="N52" s="109" t="s">
        <v>669</v>
      </c>
      <c r="O52" s="109" t="s">
        <v>291</v>
      </c>
      <c r="P52" s="109"/>
      <c r="Q52" s="109" t="s">
        <v>291</v>
      </c>
      <c r="R52" s="109" t="s">
        <v>670</v>
      </c>
      <c r="S52" s="109" t="s">
        <v>699</v>
      </c>
      <c r="T52" s="109" t="s">
        <v>463</v>
      </c>
      <c r="U52" s="604" t="s">
        <v>292</v>
      </c>
      <c r="V52" s="605"/>
      <c r="W52" s="605"/>
      <c r="X52" s="605"/>
      <c r="Y52" s="109" t="s">
        <v>700</v>
      </c>
    </row>
    <row r="53" spans="2:25" ht="15.95" customHeight="1" x14ac:dyDescent="0.15">
      <c r="B53" s="620"/>
      <c r="C53" s="616" t="s">
        <v>188</v>
      </c>
      <c r="D53" s="617"/>
      <c r="E53" s="226">
        <v>9</v>
      </c>
      <c r="F53" s="227">
        <v>18.399999618530273</v>
      </c>
      <c r="G53" s="109" t="s">
        <v>287</v>
      </c>
      <c r="H53" s="109" t="s">
        <v>293</v>
      </c>
      <c r="I53" s="109" t="s">
        <v>163</v>
      </c>
      <c r="J53" s="604" t="s">
        <v>163</v>
      </c>
      <c r="K53" s="604"/>
      <c r="L53" s="604"/>
      <c r="M53" s="109" t="s">
        <v>701</v>
      </c>
      <c r="N53" s="109" t="s">
        <v>675</v>
      </c>
      <c r="O53" s="109" t="s">
        <v>265</v>
      </c>
      <c r="P53" s="109"/>
      <c r="Q53" s="109" t="s">
        <v>265</v>
      </c>
      <c r="R53" s="109" t="s">
        <v>670</v>
      </c>
      <c r="S53" s="109" t="s">
        <v>670</v>
      </c>
      <c r="T53" s="109" t="s">
        <v>381</v>
      </c>
      <c r="U53" s="604" t="s">
        <v>381</v>
      </c>
      <c r="V53" s="605"/>
      <c r="W53" s="605"/>
      <c r="X53" s="605"/>
      <c r="Y53" s="109"/>
    </row>
    <row r="54" spans="2:25" ht="15.95" customHeight="1" x14ac:dyDescent="0.15">
      <c r="B54" s="620"/>
      <c r="C54" s="616" t="s">
        <v>188</v>
      </c>
      <c r="D54" s="617"/>
      <c r="E54" s="226">
        <v>10</v>
      </c>
      <c r="F54" s="227">
        <v>17.399999618530273</v>
      </c>
      <c r="G54" s="109" t="s">
        <v>287</v>
      </c>
      <c r="H54" s="109" t="s">
        <v>293</v>
      </c>
      <c r="I54" s="109" t="s">
        <v>263</v>
      </c>
      <c r="J54" s="604" t="s">
        <v>160</v>
      </c>
      <c r="K54" s="604"/>
      <c r="L54" s="604"/>
      <c r="M54" s="109" t="s">
        <v>467</v>
      </c>
      <c r="N54" s="109" t="s">
        <v>702</v>
      </c>
      <c r="O54" s="109" t="s">
        <v>265</v>
      </c>
      <c r="P54" s="109"/>
      <c r="Q54" s="109" t="s">
        <v>265</v>
      </c>
      <c r="R54" s="109" t="s">
        <v>670</v>
      </c>
      <c r="S54" s="109" t="s">
        <v>670</v>
      </c>
      <c r="T54" s="109" t="s">
        <v>381</v>
      </c>
      <c r="U54" s="604" t="s">
        <v>381</v>
      </c>
      <c r="V54" s="605"/>
      <c r="W54" s="605"/>
      <c r="X54" s="605"/>
      <c r="Y54" s="109"/>
    </row>
    <row r="55" spans="2:25" ht="15.95" customHeight="1" x14ac:dyDescent="0.15">
      <c r="B55" s="620"/>
      <c r="C55" s="616" t="s">
        <v>188</v>
      </c>
      <c r="D55" s="617"/>
      <c r="E55" s="226">
        <v>11</v>
      </c>
      <c r="F55" s="227">
        <v>17.5</v>
      </c>
      <c r="G55" s="109" t="s">
        <v>287</v>
      </c>
      <c r="H55" s="109" t="s">
        <v>305</v>
      </c>
      <c r="I55" s="109" t="s">
        <v>263</v>
      </c>
      <c r="J55" s="604" t="s">
        <v>161</v>
      </c>
      <c r="K55" s="604"/>
      <c r="L55" s="604"/>
      <c r="M55" s="109" t="s">
        <v>703</v>
      </c>
      <c r="N55" s="109" t="s">
        <v>703</v>
      </c>
      <c r="O55" s="109" t="s">
        <v>264</v>
      </c>
      <c r="P55" s="109"/>
      <c r="Q55" s="109" t="s">
        <v>264</v>
      </c>
      <c r="R55" s="109" t="s">
        <v>670</v>
      </c>
      <c r="S55" s="109" t="s">
        <v>671</v>
      </c>
      <c r="T55" s="109" t="s">
        <v>373</v>
      </c>
      <c r="U55" s="604" t="s">
        <v>371</v>
      </c>
      <c r="V55" s="605"/>
      <c r="W55" s="605"/>
      <c r="X55" s="605"/>
      <c r="Y55" s="109" t="s">
        <v>672</v>
      </c>
    </row>
    <row r="56" spans="2:25" ht="15.95" customHeight="1" x14ac:dyDescent="0.15">
      <c r="B56" s="620"/>
      <c r="C56" s="616" t="s">
        <v>188</v>
      </c>
      <c r="D56" s="617"/>
      <c r="E56" s="226">
        <v>12</v>
      </c>
      <c r="F56" s="227">
        <v>20</v>
      </c>
      <c r="G56" s="109" t="s">
        <v>287</v>
      </c>
      <c r="H56" s="109" t="s">
        <v>308</v>
      </c>
      <c r="I56" s="109" t="s">
        <v>163</v>
      </c>
      <c r="J56" s="604" t="s">
        <v>163</v>
      </c>
      <c r="K56" s="604"/>
      <c r="L56" s="604"/>
      <c r="M56" s="109" t="s">
        <v>704</v>
      </c>
      <c r="N56" s="109" t="s">
        <v>705</v>
      </c>
      <c r="O56" s="109" t="s">
        <v>265</v>
      </c>
      <c r="P56" s="109"/>
      <c r="Q56" s="109" t="s">
        <v>265</v>
      </c>
      <c r="R56" s="109" t="s">
        <v>670</v>
      </c>
      <c r="S56" s="109" t="s">
        <v>670</v>
      </c>
      <c r="T56" s="109" t="s">
        <v>381</v>
      </c>
      <c r="U56" s="604" t="s">
        <v>381</v>
      </c>
      <c r="V56" s="605"/>
      <c r="W56" s="605"/>
      <c r="X56" s="605"/>
      <c r="Y56" s="109"/>
    </row>
    <row r="57" spans="2:25" ht="15.95" customHeight="1" x14ac:dyDescent="0.15">
      <c r="B57" s="620"/>
      <c r="C57" s="616" t="s">
        <v>188</v>
      </c>
      <c r="D57" s="617"/>
      <c r="E57" s="226">
        <v>13</v>
      </c>
      <c r="F57" s="227">
        <v>14.800000190734863</v>
      </c>
      <c r="G57" s="109" t="s">
        <v>296</v>
      </c>
      <c r="H57" s="109" t="s">
        <v>309</v>
      </c>
      <c r="I57" s="109" t="s">
        <v>828</v>
      </c>
      <c r="J57" s="604" t="s">
        <v>165</v>
      </c>
      <c r="K57" s="604"/>
      <c r="L57" s="604"/>
      <c r="M57" s="109" t="s">
        <v>475</v>
      </c>
      <c r="N57" s="109" t="s">
        <v>706</v>
      </c>
      <c r="O57" s="109" t="s">
        <v>265</v>
      </c>
      <c r="P57" s="109"/>
      <c r="Q57" s="109"/>
      <c r="R57" s="109" t="s">
        <v>670</v>
      </c>
      <c r="S57" s="109" t="s">
        <v>670</v>
      </c>
      <c r="T57" s="109" t="s">
        <v>381</v>
      </c>
      <c r="U57" s="604" t="s">
        <v>381</v>
      </c>
      <c r="V57" s="605"/>
      <c r="W57" s="605"/>
      <c r="X57" s="605"/>
      <c r="Y57" s="109"/>
    </row>
    <row r="58" spans="2:25" ht="15.95" customHeight="1" x14ac:dyDescent="0.15">
      <c r="B58" s="620"/>
      <c r="C58" s="616" t="s">
        <v>189</v>
      </c>
      <c r="D58" s="617"/>
      <c r="E58" s="226">
        <v>1</v>
      </c>
      <c r="F58" s="227">
        <v>21.899999618530273</v>
      </c>
      <c r="G58" s="109" t="s">
        <v>287</v>
      </c>
      <c r="H58" s="109" t="s">
        <v>299</v>
      </c>
      <c r="I58" s="109" t="s">
        <v>263</v>
      </c>
      <c r="J58" s="604" t="s">
        <v>161</v>
      </c>
      <c r="K58" s="604"/>
      <c r="L58" s="604"/>
      <c r="M58" s="109" t="s">
        <v>707</v>
      </c>
      <c r="N58" s="109" t="s">
        <v>707</v>
      </c>
      <c r="O58" s="109" t="s">
        <v>264</v>
      </c>
      <c r="P58" s="109"/>
      <c r="Q58" s="109" t="s">
        <v>264</v>
      </c>
      <c r="R58" s="109" t="s">
        <v>670</v>
      </c>
      <c r="S58" s="109" t="s">
        <v>671</v>
      </c>
      <c r="T58" s="109" t="s">
        <v>373</v>
      </c>
      <c r="U58" s="604" t="s">
        <v>371</v>
      </c>
      <c r="V58" s="605"/>
      <c r="W58" s="605"/>
      <c r="X58" s="605"/>
      <c r="Y58" s="109" t="s">
        <v>672</v>
      </c>
    </row>
    <row r="59" spans="2:25" ht="15.95" customHeight="1" x14ac:dyDescent="0.15">
      <c r="B59" s="620"/>
      <c r="C59" s="616" t="s">
        <v>189</v>
      </c>
      <c r="D59" s="617"/>
      <c r="E59" s="226">
        <v>2</v>
      </c>
      <c r="F59" s="227">
        <v>22.200000762939453</v>
      </c>
      <c r="G59" s="109" t="s">
        <v>287</v>
      </c>
      <c r="H59" s="109" t="s">
        <v>290</v>
      </c>
      <c r="I59" s="109" t="s">
        <v>163</v>
      </c>
      <c r="J59" s="604" t="s">
        <v>163</v>
      </c>
      <c r="K59" s="604"/>
      <c r="L59" s="604"/>
      <c r="M59" s="109" t="s">
        <v>708</v>
      </c>
      <c r="N59" s="109" t="s">
        <v>675</v>
      </c>
      <c r="O59" s="109" t="s">
        <v>265</v>
      </c>
      <c r="P59" s="109"/>
      <c r="Q59" s="109" t="s">
        <v>265</v>
      </c>
      <c r="R59" s="109" t="s">
        <v>670</v>
      </c>
      <c r="S59" s="109" t="s">
        <v>670</v>
      </c>
      <c r="T59" s="109" t="s">
        <v>381</v>
      </c>
      <c r="U59" s="604" t="s">
        <v>381</v>
      </c>
      <c r="V59" s="605"/>
      <c r="W59" s="605"/>
      <c r="X59" s="605"/>
      <c r="Y59" s="109"/>
    </row>
    <row r="60" spans="2:25" ht="15.95" customHeight="1" x14ac:dyDescent="0.15">
      <c r="B60" s="620"/>
      <c r="C60" s="616" t="s">
        <v>189</v>
      </c>
      <c r="D60" s="617"/>
      <c r="E60" s="226">
        <v>3</v>
      </c>
      <c r="F60" s="227">
        <v>22.600000381469727</v>
      </c>
      <c r="G60" s="109" t="s">
        <v>287</v>
      </c>
      <c r="H60" s="109" t="s">
        <v>293</v>
      </c>
      <c r="I60" s="109" t="s">
        <v>163</v>
      </c>
      <c r="J60" s="604" t="s">
        <v>163</v>
      </c>
      <c r="K60" s="604"/>
      <c r="L60" s="604"/>
      <c r="M60" s="109" t="s">
        <v>709</v>
      </c>
      <c r="N60" s="109" t="s">
        <v>675</v>
      </c>
      <c r="O60" s="109" t="s">
        <v>265</v>
      </c>
      <c r="P60" s="109"/>
      <c r="Q60" s="109" t="s">
        <v>265</v>
      </c>
      <c r="R60" s="109" t="s">
        <v>670</v>
      </c>
      <c r="S60" s="109" t="s">
        <v>670</v>
      </c>
      <c r="T60" s="109" t="s">
        <v>381</v>
      </c>
      <c r="U60" s="604" t="s">
        <v>381</v>
      </c>
      <c r="V60" s="605"/>
      <c r="W60" s="605"/>
      <c r="X60" s="605"/>
      <c r="Y60" s="109"/>
    </row>
    <row r="61" spans="2:25" ht="15.95" customHeight="1" x14ac:dyDescent="0.15">
      <c r="B61" s="620"/>
      <c r="C61" s="616" t="s">
        <v>189</v>
      </c>
      <c r="D61" s="617"/>
      <c r="E61" s="226">
        <v>4</v>
      </c>
      <c r="F61" s="227">
        <v>24.700000762939453</v>
      </c>
      <c r="G61" s="109" t="s">
        <v>287</v>
      </c>
      <c r="H61" s="109" t="s">
        <v>293</v>
      </c>
      <c r="I61" s="109" t="s">
        <v>263</v>
      </c>
      <c r="J61" s="604" t="s">
        <v>160</v>
      </c>
      <c r="K61" s="604"/>
      <c r="L61" s="604"/>
      <c r="M61" s="109" t="s">
        <v>484</v>
      </c>
      <c r="N61" s="109" t="s">
        <v>710</v>
      </c>
      <c r="O61" s="109" t="s">
        <v>265</v>
      </c>
      <c r="P61" s="109"/>
      <c r="Q61" s="109" t="s">
        <v>265</v>
      </c>
      <c r="R61" s="109" t="s">
        <v>670</v>
      </c>
      <c r="S61" s="109" t="s">
        <v>670</v>
      </c>
      <c r="T61" s="109" t="s">
        <v>381</v>
      </c>
      <c r="U61" s="604" t="s">
        <v>381</v>
      </c>
      <c r="V61" s="605"/>
      <c r="W61" s="605"/>
      <c r="X61" s="605"/>
      <c r="Y61" s="109"/>
    </row>
    <row r="62" spans="2:25" ht="15.95" customHeight="1" x14ac:dyDescent="0.15">
      <c r="B62" s="620"/>
      <c r="C62" s="616" t="s">
        <v>189</v>
      </c>
      <c r="D62" s="617"/>
      <c r="E62" s="226">
        <v>5</v>
      </c>
      <c r="F62" s="227">
        <v>26.100000381469727</v>
      </c>
      <c r="G62" s="109" t="s">
        <v>287</v>
      </c>
      <c r="H62" s="109" t="s">
        <v>308</v>
      </c>
      <c r="I62" s="109" t="s">
        <v>263</v>
      </c>
      <c r="J62" s="604" t="s">
        <v>161</v>
      </c>
      <c r="K62" s="604"/>
      <c r="L62" s="604"/>
      <c r="M62" s="109" t="s">
        <v>711</v>
      </c>
      <c r="N62" s="109" t="s">
        <v>711</v>
      </c>
      <c r="O62" s="109" t="s">
        <v>291</v>
      </c>
      <c r="P62" s="109"/>
      <c r="Q62" s="109" t="s">
        <v>291</v>
      </c>
      <c r="R62" s="109" t="s">
        <v>670</v>
      </c>
      <c r="S62" s="109" t="s">
        <v>699</v>
      </c>
      <c r="T62" s="109" t="s">
        <v>463</v>
      </c>
      <c r="U62" s="604" t="s">
        <v>292</v>
      </c>
      <c r="V62" s="605"/>
      <c r="W62" s="605"/>
      <c r="X62" s="605"/>
      <c r="Y62" s="109" t="s">
        <v>700</v>
      </c>
    </row>
    <row r="63" spans="2:25" ht="15.95" customHeight="1" x14ac:dyDescent="0.15">
      <c r="B63" s="620"/>
      <c r="C63" s="616" t="s">
        <v>189</v>
      </c>
      <c r="D63" s="617"/>
      <c r="E63" s="226">
        <v>6</v>
      </c>
      <c r="F63" s="227">
        <v>22.799999237060547</v>
      </c>
      <c r="G63" s="109" t="s">
        <v>287</v>
      </c>
      <c r="H63" s="109" t="s">
        <v>293</v>
      </c>
      <c r="I63" s="109" t="s">
        <v>263</v>
      </c>
      <c r="J63" s="604" t="s">
        <v>161</v>
      </c>
      <c r="K63" s="604"/>
      <c r="L63" s="604"/>
      <c r="M63" s="109" t="s">
        <v>712</v>
      </c>
      <c r="N63" s="109" t="s">
        <v>712</v>
      </c>
      <c r="O63" s="109" t="s">
        <v>291</v>
      </c>
      <c r="P63" s="109"/>
      <c r="Q63" s="109" t="s">
        <v>291</v>
      </c>
      <c r="R63" s="109" t="s">
        <v>670</v>
      </c>
      <c r="S63" s="109" t="s">
        <v>699</v>
      </c>
      <c r="T63" s="109" t="s">
        <v>463</v>
      </c>
      <c r="U63" s="604" t="s">
        <v>292</v>
      </c>
      <c r="V63" s="605"/>
      <c r="W63" s="605"/>
      <c r="X63" s="605"/>
      <c r="Y63" s="109" t="s">
        <v>700</v>
      </c>
    </row>
    <row r="64" spans="2:25" ht="15.95" customHeight="1" x14ac:dyDescent="0.15">
      <c r="B64" s="620"/>
      <c r="C64" s="616" t="s">
        <v>189</v>
      </c>
      <c r="D64" s="617"/>
      <c r="E64" s="226">
        <v>7</v>
      </c>
      <c r="F64" s="227">
        <v>24.600000381469727</v>
      </c>
      <c r="G64" s="109" t="s">
        <v>287</v>
      </c>
      <c r="H64" s="109" t="s">
        <v>293</v>
      </c>
      <c r="I64" s="109" t="s">
        <v>263</v>
      </c>
      <c r="J64" s="604" t="s">
        <v>161</v>
      </c>
      <c r="K64" s="604"/>
      <c r="L64" s="604"/>
      <c r="M64" s="109" t="s">
        <v>713</v>
      </c>
      <c r="N64" s="109" t="s">
        <v>712</v>
      </c>
      <c r="O64" s="109" t="s">
        <v>264</v>
      </c>
      <c r="P64" s="109"/>
      <c r="Q64" s="109" t="s">
        <v>291</v>
      </c>
      <c r="R64" s="109" t="s">
        <v>670</v>
      </c>
      <c r="S64" s="109" t="s">
        <v>699</v>
      </c>
      <c r="T64" s="109" t="s">
        <v>373</v>
      </c>
      <c r="U64" s="604" t="s">
        <v>371</v>
      </c>
      <c r="V64" s="605"/>
      <c r="W64" s="605"/>
      <c r="X64" s="605"/>
      <c r="Y64" s="109" t="s">
        <v>700</v>
      </c>
    </row>
    <row r="65" spans="2:25" ht="15.95" customHeight="1" x14ac:dyDescent="0.15">
      <c r="B65" s="620"/>
      <c r="C65" s="616" t="s">
        <v>189</v>
      </c>
      <c r="D65" s="617"/>
      <c r="E65" s="226">
        <v>8</v>
      </c>
      <c r="F65" s="227">
        <v>23.200000762939453</v>
      </c>
      <c r="G65" s="109" t="s">
        <v>287</v>
      </c>
      <c r="H65" s="109" t="s">
        <v>295</v>
      </c>
      <c r="I65" s="109" t="s">
        <v>163</v>
      </c>
      <c r="J65" s="604" t="s">
        <v>163</v>
      </c>
      <c r="K65" s="604"/>
      <c r="L65" s="604"/>
      <c r="M65" s="109" t="s">
        <v>714</v>
      </c>
      <c r="N65" s="109" t="s">
        <v>675</v>
      </c>
      <c r="O65" s="109" t="s">
        <v>265</v>
      </c>
      <c r="P65" s="109"/>
      <c r="Q65" s="109" t="s">
        <v>265</v>
      </c>
      <c r="R65" s="109" t="s">
        <v>670</v>
      </c>
      <c r="S65" s="109" t="s">
        <v>670</v>
      </c>
      <c r="T65" s="109" t="s">
        <v>381</v>
      </c>
      <c r="U65" s="604" t="s">
        <v>381</v>
      </c>
      <c r="V65" s="605"/>
      <c r="W65" s="605"/>
      <c r="X65" s="605"/>
      <c r="Y65" s="109"/>
    </row>
    <row r="66" spans="2:25" ht="15.95" customHeight="1" x14ac:dyDescent="0.15">
      <c r="B66" s="620"/>
      <c r="C66" s="616" t="s">
        <v>189</v>
      </c>
      <c r="D66" s="617"/>
      <c r="E66" s="226">
        <v>9</v>
      </c>
      <c r="F66" s="227">
        <v>23.5</v>
      </c>
      <c r="G66" s="109" t="s">
        <v>287</v>
      </c>
      <c r="H66" s="109" t="s">
        <v>305</v>
      </c>
      <c r="I66" s="109" t="s">
        <v>263</v>
      </c>
      <c r="J66" s="604" t="s">
        <v>161</v>
      </c>
      <c r="K66" s="604"/>
      <c r="L66" s="604"/>
      <c r="M66" s="109" t="s">
        <v>715</v>
      </c>
      <c r="N66" s="109" t="s">
        <v>715</v>
      </c>
      <c r="O66" s="109" t="s">
        <v>264</v>
      </c>
      <c r="P66" s="109"/>
      <c r="Q66" s="109" t="s">
        <v>264</v>
      </c>
      <c r="R66" s="109" t="s">
        <v>670</v>
      </c>
      <c r="S66" s="109" t="s">
        <v>671</v>
      </c>
      <c r="T66" s="109" t="s">
        <v>373</v>
      </c>
      <c r="U66" s="604" t="s">
        <v>371</v>
      </c>
      <c r="V66" s="605"/>
      <c r="W66" s="605"/>
      <c r="X66" s="605"/>
      <c r="Y66" s="109" t="s">
        <v>672</v>
      </c>
    </row>
    <row r="67" spans="2:25" ht="15.95" customHeight="1" x14ac:dyDescent="0.15">
      <c r="B67" s="620"/>
      <c r="C67" s="616" t="s">
        <v>189</v>
      </c>
      <c r="D67" s="617"/>
      <c r="E67" s="226">
        <v>10</v>
      </c>
      <c r="F67" s="227">
        <v>20.799999237060547</v>
      </c>
      <c r="G67" s="109" t="s">
        <v>296</v>
      </c>
      <c r="H67" s="109" t="s">
        <v>297</v>
      </c>
      <c r="I67" s="109" t="s">
        <v>828</v>
      </c>
      <c r="J67" s="604" t="s">
        <v>165</v>
      </c>
      <c r="K67" s="604"/>
      <c r="L67" s="604"/>
      <c r="M67" s="109" t="s">
        <v>716</v>
      </c>
      <c r="N67" s="109" t="s">
        <v>267</v>
      </c>
      <c r="O67" s="109" t="s">
        <v>267</v>
      </c>
      <c r="P67" s="109"/>
      <c r="Q67" s="109"/>
      <c r="R67" s="109" t="s">
        <v>670</v>
      </c>
      <c r="S67" s="109" t="s">
        <v>670</v>
      </c>
      <c r="T67" s="109" t="s">
        <v>381</v>
      </c>
      <c r="U67" s="604" t="s">
        <v>381</v>
      </c>
      <c r="V67" s="605"/>
      <c r="W67" s="605"/>
      <c r="X67" s="605"/>
      <c r="Y67" s="109"/>
    </row>
    <row r="68" spans="2:25" ht="15.95" customHeight="1" x14ac:dyDescent="0.15">
      <c r="B68" s="620"/>
      <c r="C68" s="616" t="s">
        <v>190</v>
      </c>
      <c r="D68" s="617"/>
      <c r="E68" s="226">
        <v>1</v>
      </c>
      <c r="F68" s="227">
        <v>27.899999618530273</v>
      </c>
      <c r="G68" s="109" t="s">
        <v>287</v>
      </c>
      <c r="H68" s="109" t="s">
        <v>299</v>
      </c>
      <c r="I68" s="109" t="s">
        <v>263</v>
      </c>
      <c r="J68" s="604" t="s">
        <v>161</v>
      </c>
      <c r="K68" s="604"/>
      <c r="L68" s="604"/>
      <c r="M68" s="109" t="s">
        <v>717</v>
      </c>
      <c r="N68" s="109" t="s">
        <v>717</v>
      </c>
      <c r="O68" s="109" t="s">
        <v>264</v>
      </c>
      <c r="P68" s="109"/>
      <c r="Q68" s="109" t="s">
        <v>264</v>
      </c>
      <c r="R68" s="109" t="s">
        <v>670</v>
      </c>
      <c r="S68" s="109" t="s">
        <v>671</v>
      </c>
      <c r="T68" s="109" t="s">
        <v>373</v>
      </c>
      <c r="U68" s="604" t="s">
        <v>371</v>
      </c>
      <c r="V68" s="605"/>
      <c r="W68" s="605"/>
      <c r="X68" s="605"/>
      <c r="Y68" s="109" t="s">
        <v>672</v>
      </c>
    </row>
    <row r="69" spans="2:25" ht="15.95" customHeight="1" x14ac:dyDescent="0.15">
      <c r="B69" s="620"/>
      <c r="C69" s="616" t="s">
        <v>190</v>
      </c>
      <c r="D69" s="617"/>
      <c r="E69" s="226">
        <v>2</v>
      </c>
      <c r="F69" s="227">
        <v>28.600000381469727</v>
      </c>
      <c r="G69" s="109" t="s">
        <v>287</v>
      </c>
      <c r="H69" s="109" t="s">
        <v>290</v>
      </c>
      <c r="I69" s="109" t="s">
        <v>263</v>
      </c>
      <c r="J69" s="604" t="s">
        <v>160</v>
      </c>
      <c r="K69" s="604"/>
      <c r="L69" s="604"/>
      <c r="M69" s="109" t="s">
        <v>503</v>
      </c>
      <c r="N69" s="109" t="s">
        <v>702</v>
      </c>
      <c r="O69" s="109" t="s">
        <v>265</v>
      </c>
      <c r="P69" s="109"/>
      <c r="Q69" s="109" t="s">
        <v>265</v>
      </c>
      <c r="R69" s="109" t="s">
        <v>670</v>
      </c>
      <c r="S69" s="109" t="s">
        <v>670</v>
      </c>
      <c r="T69" s="109" t="s">
        <v>381</v>
      </c>
      <c r="U69" s="604" t="s">
        <v>381</v>
      </c>
      <c r="V69" s="605"/>
      <c r="W69" s="605"/>
      <c r="X69" s="605"/>
      <c r="Y69" s="109"/>
    </row>
    <row r="70" spans="2:25" ht="15.95" customHeight="1" x14ac:dyDescent="0.15">
      <c r="B70" s="620"/>
      <c r="C70" s="616" t="s">
        <v>190</v>
      </c>
      <c r="D70" s="617"/>
      <c r="E70" s="226">
        <v>3</v>
      </c>
      <c r="F70" s="227">
        <v>32</v>
      </c>
      <c r="G70" s="109" t="s">
        <v>287</v>
      </c>
      <c r="H70" s="109" t="s">
        <v>307</v>
      </c>
      <c r="I70" s="109" t="s">
        <v>163</v>
      </c>
      <c r="J70" s="604" t="s">
        <v>163</v>
      </c>
      <c r="K70" s="604"/>
      <c r="L70" s="604"/>
      <c r="M70" s="109" t="s">
        <v>718</v>
      </c>
      <c r="N70" s="109" t="s">
        <v>719</v>
      </c>
      <c r="O70" s="109" t="s">
        <v>264</v>
      </c>
      <c r="P70" s="109"/>
      <c r="Q70" s="109" t="s">
        <v>264</v>
      </c>
      <c r="R70" s="109" t="s">
        <v>670</v>
      </c>
      <c r="S70" s="109" t="s">
        <v>671</v>
      </c>
      <c r="T70" s="109" t="s">
        <v>373</v>
      </c>
      <c r="U70" s="604" t="s">
        <v>371</v>
      </c>
      <c r="V70" s="605"/>
      <c r="W70" s="605"/>
      <c r="X70" s="605"/>
      <c r="Y70" s="109" t="s">
        <v>672</v>
      </c>
    </row>
    <row r="71" spans="2:25" ht="15.95" customHeight="1" x14ac:dyDescent="0.15">
      <c r="B71" s="620"/>
      <c r="C71" s="616" t="s">
        <v>190</v>
      </c>
      <c r="D71" s="617"/>
      <c r="E71" s="226">
        <v>4</v>
      </c>
      <c r="F71" s="227">
        <v>28.899999618530273</v>
      </c>
      <c r="G71" s="109" t="s">
        <v>287</v>
      </c>
      <c r="H71" s="109" t="s">
        <v>305</v>
      </c>
      <c r="I71" s="109" t="s">
        <v>263</v>
      </c>
      <c r="J71" s="604" t="s">
        <v>161</v>
      </c>
      <c r="K71" s="604"/>
      <c r="L71" s="604"/>
      <c r="M71" s="109" t="s">
        <v>703</v>
      </c>
      <c r="N71" s="109" t="s">
        <v>703</v>
      </c>
      <c r="O71" s="109" t="s">
        <v>264</v>
      </c>
      <c r="P71" s="109"/>
      <c r="Q71" s="109" t="s">
        <v>264</v>
      </c>
      <c r="R71" s="109" t="s">
        <v>670</v>
      </c>
      <c r="S71" s="109" t="s">
        <v>671</v>
      </c>
      <c r="T71" s="109" t="s">
        <v>373</v>
      </c>
      <c r="U71" s="604" t="s">
        <v>371</v>
      </c>
      <c r="V71" s="605"/>
      <c r="W71" s="605"/>
      <c r="X71" s="605"/>
      <c r="Y71" s="109" t="s">
        <v>672</v>
      </c>
    </row>
    <row r="72" spans="2:25" ht="15.95" customHeight="1" x14ac:dyDescent="0.15">
      <c r="B72" s="620"/>
      <c r="C72" s="616" t="s">
        <v>190</v>
      </c>
      <c r="D72" s="617"/>
      <c r="E72" s="226">
        <v>5</v>
      </c>
      <c r="F72" s="227">
        <v>30.200000762939453</v>
      </c>
      <c r="G72" s="109" t="s">
        <v>296</v>
      </c>
      <c r="H72" s="109" t="s">
        <v>297</v>
      </c>
      <c r="I72" s="109" t="s">
        <v>828</v>
      </c>
      <c r="J72" s="604" t="s">
        <v>165</v>
      </c>
      <c r="K72" s="604"/>
      <c r="L72" s="604"/>
      <c r="M72" s="109" t="s">
        <v>711</v>
      </c>
      <c r="N72" s="109" t="s">
        <v>267</v>
      </c>
      <c r="O72" s="109" t="s">
        <v>267</v>
      </c>
      <c r="P72" s="109"/>
      <c r="Q72" s="109"/>
      <c r="R72" s="109" t="s">
        <v>670</v>
      </c>
      <c r="S72" s="109" t="s">
        <v>670</v>
      </c>
      <c r="T72" s="109" t="s">
        <v>381</v>
      </c>
      <c r="U72" s="604" t="s">
        <v>381</v>
      </c>
      <c r="V72" s="605"/>
      <c r="W72" s="605"/>
      <c r="X72" s="605"/>
      <c r="Y72" s="109"/>
    </row>
    <row r="73" spans="2:25" ht="15.95" customHeight="1" x14ac:dyDescent="0.15">
      <c r="B73" s="620"/>
      <c r="C73" s="616" t="s">
        <v>191</v>
      </c>
      <c r="D73" s="617"/>
      <c r="E73" s="226">
        <v>1</v>
      </c>
      <c r="F73" s="227">
        <v>33.299999237060547</v>
      </c>
      <c r="G73" s="109" t="s">
        <v>287</v>
      </c>
      <c r="H73" s="109" t="s">
        <v>299</v>
      </c>
      <c r="I73" s="109" t="s">
        <v>263</v>
      </c>
      <c r="J73" s="604" t="s">
        <v>161</v>
      </c>
      <c r="K73" s="604"/>
      <c r="L73" s="604"/>
      <c r="M73" s="109" t="s">
        <v>720</v>
      </c>
      <c r="N73" s="109" t="s">
        <v>720</v>
      </c>
      <c r="O73" s="109" t="s">
        <v>264</v>
      </c>
      <c r="P73" s="109"/>
      <c r="Q73" s="109" t="s">
        <v>264</v>
      </c>
      <c r="R73" s="109" t="s">
        <v>670</v>
      </c>
      <c r="S73" s="109" t="s">
        <v>671</v>
      </c>
      <c r="T73" s="109" t="s">
        <v>373</v>
      </c>
      <c r="U73" s="604" t="s">
        <v>371</v>
      </c>
      <c r="V73" s="605"/>
      <c r="W73" s="605"/>
      <c r="X73" s="605"/>
      <c r="Y73" s="109" t="s">
        <v>672</v>
      </c>
    </row>
    <row r="74" spans="2:25" ht="15.95" customHeight="1" x14ac:dyDescent="0.15">
      <c r="B74" s="620"/>
      <c r="C74" s="616" t="s">
        <v>191</v>
      </c>
      <c r="D74" s="617"/>
      <c r="E74" s="226">
        <v>2</v>
      </c>
      <c r="F74" s="227">
        <v>37.200000762939453</v>
      </c>
      <c r="G74" s="109" t="s">
        <v>287</v>
      </c>
      <c r="H74" s="109" t="s">
        <v>299</v>
      </c>
      <c r="I74" s="109" t="s">
        <v>263</v>
      </c>
      <c r="J74" s="604" t="s">
        <v>161</v>
      </c>
      <c r="K74" s="604"/>
      <c r="L74" s="604"/>
      <c r="M74" s="109" t="s">
        <v>721</v>
      </c>
      <c r="N74" s="109" t="s">
        <v>721</v>
      </c>
      <c r="O74" s="109" t="s">
        <v>264</v>
      </c>
      <c r="P74" s="109"/>
      <c r="Q74" s="109" t="s">
        <v>264</v>
      </c>
      <c r="R74" s="109" t="s">
        <v>670</v>
      </c>
      <c r="S74" s="109" t="s">
        <v>671</v>
      </c>
      <c r="T74" s="109" t="s">
        <v>373</v>
      </c>
      <c r="U74" s="604" t="s">
        <v>371</v>
      </c>
      <c r="V74" s="605"/>
      <c r="W74" s="605"/>
      <c r="X74" s="605"/>
      <c r="Y74" s="109" t="s">
        <v>672</v>
      </c>
    </row>
    <row r="75" spans="2:25" ht="15.95" customHeight="1" x14ac:dyDescent="0.15">
      <c r="B75" s="620"/>
      <c r="C75" s="616" t="s">
        <v>191</v>
      </c>
      <c r="D75" s="617"/>
      <c r="E75" s="226">
        <v>3</v>
      </c>
      <c r="F75" s="227">
        <v>38.099998474121094</v>
      </c>
      <c r="G75" s="109" t="s">
        <v>287</v>
      </c>
      <c r="H75" s="109" t="s">
        <v>307</v>
      </c>
      <c r="I75" s="109" t="s">
        <v>163</v>
      </c>
      <c r="J75" s="604" t="s">
        <v>163</v>
      </c>
      <c r="K75" s="604"/>
      <c r="L75" s="604"/>
      <c r="M75" s="109" t="s">
        <v>722</v>
      </c>
      <c r="N75" s="109" t="s">
        <v>723</v>
      </c>
      <c r="O75" s="109" t="s">
        <v>264</v>
      </c>
      <c r="P75" s="109"/>
      <c r="Q75" s="109" t="s">
        <v>264</v>
      </c>
      <c r="R75" s="109" t="s">
        <v>670</v>
      </c>
      <c r="S75" s="109" t="s">
        <v>671</v>
      </c>
      <c r="T75" s="109" t="s">
        <v>373</v>
      </c>
      <c r="U75" s="604" t="s">
        <v>371</v>
      </c>
      <c r="V75" s="605"/>
      <c r="W75" s="605"/>
      <c r="X75" s="605"/>
      <c r="Y75" s="109" t="s">
        <v>672</v>
      </c>
    </row>
    <row r="76" spans="2:25" ht="15.95" customHeight="1" x14ac:dyDescent="0.15">
      <c r="B76" s="620"/>
      <c r="C76" s="616" t="s">
        <v>191</v>
      </c>
      <c r="D76" s="617"/>
      <c r="E76" s="226">
        <v>4</v>
      </c>
      <c r="F76" s="227">
        <v>33.099998474121094</v>
      </c>
      <c r="G76" s="109" t="s">
        <v>287</v>
      </c>
      <c r="H76" s="109" t="s">
        <v>293</v>
      </c>
      <c r="I76" s="109" t="s">
        <v>163</v>
      </c>
      <c r="J76" s="604" t="s">
        <v>163</v>
      </c>
      <c r="K76" s="604"/>
      <c r="L76" s="604"/>
      <c r="M76" s="109" t="s">
        <v>724</v>
      </c>
      <c r="N76" s="109" t="s">
        <v>675</v>
      </c>
      <c r="O76" s="109" t="s">
        <v>265</v>
      </c>
      <c r="P76" s="109"/>
      <c r="Q76" s="109" t="s">
        <v>264</v>
      </c>
      <c r="R76" s="109" t="s">
        <v>670</v>
      </c>
      <c r="S76" s="109" t="s">
        <v>671</v>
      </c>
      <c r="T76" s="109" t="s">
        <v>381</v>
      </c>
      <c r="U76" s="604" t="s">
        <v>381</v>
      </c>
      <c r="V76" s="605"/>
      <c r="W76" s="605"/>
      <c r="X76" s="605"/>
      <c r="Y76" s="109" t="s">
        <v>672</v>
      </c>
    </row>
    <row r="77" spans="2:25" ht="15.95" customHeight="1" x14ac:dyDescent="0.15">
      <c r="B77" s="620"/>
      <c r="C77" s="616" t="s">
        <v>191</v>
      </c>
      <c r="D77" s="617"/>
      <c r="E77" s="226">
        <v>5</v>
      </c>
      <c r="F77" s="227">
        <v>34.099998474121094</v>
      </c>
      <c r="G77" s="109" t="s">
        <v>287</v>
      </c>
      <c r="H77" s="109" t="s">
        <v>290</v>
      </c>
      <c r="I77" s="109" t="s">
        <v>263</v>
      </c>
      <c r="J77" s="604" t="s">
        <v>160</v>
      </c>
      <c r="K77" s="604"/>
      <c r="L77" s="604"/>
      <c r="M77" s="109" t="s">
        <v>519</v>
      </c>
      <c r="N77" s="109" t="s">
        <v>725</v>
      </c>
      <c r="O77" s="109" t="s">
        <v>265</v>
      </c>
      <c r="P77" s="109"/>
      <c r="Q77" s="109" t="s">
        <v>265</v>
      </c>
      <c r="R77" s="109" t="s">
        <v>670</v>
      </c>
      <c r="S77" s="109" t="s">
        <v>670</v>
      </c>
      <c r="T77" s="109" t="s">
        <v>381</v>
      </c>
      <c r="U77" s="604" t="s">
        <v>381</v>
      </c>
      <c r="V77" s="605"/>
      <c r="W77" s="605"/>
      <c r="X77" s="605"/>
      <c r="Y77" s="109"/>
    </row>
    <row r="78" spans="2:25" ht="15.95" customHeight="1" x14ac:dyDescent="0.15">
      <c r="B78" s="620"/>
      <c r="C78" s="616" t="s">
        <v>191</v>
      </c>
      <c r="D78" s="617"/>
      <c r="E78" s="226">
        <v>6</v>
      </c>
      <c r="F78" s="227">
        <v>35.599998474121094</v>
      </c>
      <c r="G78" s="109" t="s">
        <v>287</v>
      </c>
      <c r="H78" s="109" t="s">
        <v>293</v>
      </c>
      <c r="I78" s="109" t="s">
        <v>163</v>
      </c>
      <c r="J78" s="604" t="s">
        <v>165</v>
      </c>
      <c r="K78" s="604"/>
      <c r="L78" s="604"/>
      <c r="M78" s="109" t="s">
        <v>267</v>
      </c>
      <c r="N78" s="109" t="s">
        <v>678</v>
      </c>
      <c r="O78" s="109" t="s">
        <v>264</v>
      </c>
      <c r="P78" s="109"/>
      <c r="Q78" s="109" t="s">
        <v>265</v>
      </c>
      <c r="R78" s="109" t="s">
        <v>670</v>
      </c>
      <c r="S78" s="109" t="s">
        <v>670</v>
      </c>
      <c r="T78" s="109" t="s">
        <v>374</v>
      </c>
      <c r="U78" s="604" t="s">
        <v>289</v>
      </c>
      <c r="V78" s="605"/>
      <c r="W78" s="605"/>
      <c r="X78" s="605"/>
      <c r="Y78" s="109"/>
    </row>
    <row r="79" spans="2:25" ht="15.95" customHeight="1" x14ac:dyDescent="0.15">
      <c r="B79" s="620"/>
      <c r="C79" s="616" t="s">
        <v>191</v>
      </c>
      <c r="D79" s="617"/>
      <c r="E79" s="226">
        <v>7</v>
      </c>
      <c r="F79" s="227">
        <v>38.099998474121094</v>
      </c>
      <c r="G79" s="109" t="s">
        <v>287</v>
      </c>
      <c r="H79" s="109" t="s">
        <v>308</v>
      </c>
      <c r="I79" s="109" t="s">
        <v>263</v>
      </c>
      <c r="J79" s="604" t="s">
        <v>161</v>
      </c>
      <c r="K79" s="604"/>
      <c r="L79" s="604"/>
      <c r="M79" s="109" t="s">
        <v>712</v>
      </c>
      <c r="N79" s="109" t="s">
        <v>712</v>
      </c>
      <c r="O79" s="109" t="s">
        <v>264</v>
      </c>
      <c r="P79" s="109"/>
      <c r="Q79" s="109" t="s">
        <v>264</v>
      </c>
      <c r="R79" s="109" t="s">
        <v>670</v>
      </c>
      <c r="S79" s="109" t="s">
        <v>671</v>
      </c>
      <c r="T79" s="109" t="s">
        <v>373</v>
      </c>
      <c r="U79" s="604" t="s">
        <v>371</v>
      </c>
      <c r="V79" s="605"/>
      <c r="W79" s="605"/>
      <c r="X79" s="605"/>
      <c r="Y79" s="109" t="s">
        <v>672</v>
      </c>
    </row>
    <row r="80" spans="2:25" ht="15.95" customHeight="1" x14ac:dyDescent="0.15">
      <c r="B80" s="620"/>
      <c r="C80" s="616" t="s">
        <v>191</v>
      </c>
      <c r="D80" s="617"/>
      <c r="E80" s="226">
        <v>8</v>
      </c>
      <c r="F80" s="227">
        <v>35.599998474121094</v>
      </c>
      <c r="G80" s="109" t="s">
        <v>287</v>
      </c>
      <c r="H80" s="109" t="s">
        <v>293</v>
      </c>
      <c r="I80" s="109" t="s">
        <v>163</v>
      </c>
      <c r="J80" s="604" t="s">
        <v>165</v>
      </c>
      <c r="K80" s="604"/>
      <c r="L80" s="604"/>
      <c r="M80" s="109" t="s">
        <v>267</v>
      </c>
      <c r="N80" s="109" t="s">
        <v>678</v>
      </c>
      <c r="O80" s="109" t="s">
        <v>264</v>
      </c>
      <c r="P80" s="109"/>
      <c r="Q80" s="109" t="s">
        <v>265</v>
      </c>
      <c r="R80" s="109" t="s">
        <v>670</v>
      </c>
      <c r="S80" s="109" t="s">
        <v>670</v>
      </c>
      <c r="T80" s="109" t="s">
        <v>374</v>
      </c>
      <c r="U80" s="604" t="s">
        <v>289</v>
      </c>
      <c r="V80" s="605"/>
      <c r="W80" s="605"/>
      <c r="X80" s="605"/>
      <c r="Y80" s="109"/>
    </row>
    <row r="81" spans="2:25" ht="15.95" customHeight="1" x14ac:dyDescent="0.15">
      <c r="B81" s="620"/>
      <c r="C81" s="616" t="s">
        <v>191</v>
      </c>
      <c r="D81" s="617"/>
      <c r="E81" s="226">
        <v>9</v>
      </c>
      <c r="F81" s="227">
        <v>33.299999237060547</v>
      </c>
      <c r="G81" s="109" t="s">
        <v>287</v>
      </c>
      <c r="H81" s="109" t="s">
        <v>305</v>
      </c>
      <c r="I81" s="109" t="s">
        <v>263</v>
      </c>
      <c r="J81" s="604" t="s">
        <v>161</v>
      </c>
      <c r="K81" s="604"/>
      <c r="L81" s="604"/>
      <c r="M81" s="109" t="s">
        <v>726</v>
      </c>
      <c r="N81" s="109" t="s">
        <v>726</v>
      </c>
      <c r="O81" s="109" t="s">
        <v>264</v>
      </c>
      <c r="P81" s="109"/>
      <c r="Q81" s="109" t="s">
        <v>264</v>
      </c>
      <c r="R81" s="109" t="s">
        <v>670</v>
      </c>
      <c r="S81" s="109" t="s">
        <v>671</v>
      </c>
      <c r="T81" s="109" t="s">
        <v>373</v>
      </c>
      <c r="U81" s="604" t="s">
        <v>371</v>
      </c>
      <c r="V81" s="605"/>
      <c r="W81" s="605"/>
      <c r="X81" s="605"/>
      <c r="Y81" s="109" t="s">
        <v>672</v>
      </c>
    </row>
    <row r="82" spans="2:25" ht="15.95" customHeight="1" x14ac:dyDescent="0.15">
      <c r="B82" s="620"/>
      <c r="C82" s="616" t="s">
        <v>191</v>
      </c>
      <c r="D82" s="617"/>
      <c r="E82" s="226">
        <v>10</v>
      </c>
      <c r="F82" s="227">
        <v>33.700000762939453</v>
      </c>
      <c r="G82" s="109" t="s">
        <v>287</v>
      </c>
      <c r="H82" s="109" t="s">
        <v>301</v>
      </c>
      <c r="I82" s="109" t="s">
        <v>163</v>
      </c>
      <c r="J82" s="604" t="s">
        <v>163</v>
      </c>
      <c r="K82" s="604"/>
      <c r="L82" s="604"/>
      <c r="M82" s="109" t="s">
        <v>727</v>
      </c>
      <c r="N82" s="109" t="s">
        <v>713</v>
      </c>
      <c r="O82" s="109" t="s">
        <v>264</v>
      </c>
      <c r="P82" s="109"/>
      <c r="Q82" s="109" t="s">
        <v>264</v>
      </c>
      <c r="R82" s="109" t="s">
        <v>670</v>
      </c>
      <c r="S82" s="109" t="s">
        <v>671</v>
      </c>
      <c r="T82" s="109" t="s">
        <v>373</v>
      </c>
      <c r="U82" s="604" t="s">
        <v>371</v>
      </c>
      <c r="V82" s="605"/>
      <c r="W82" s="605"/>
      <c r="X82" s="605"/>
      <c r="Y82" s="109" t="s">
        <v>672</v>
      </c>
    </row>
    <row r="83" spans="2:25" ht="15.95" customHeight="1" x14ac:dyDescent="0.15">
      <c r="B83" s="620"/>
      <c r="C83" s="616" t="s">
        <v>191</v>
      </c>
      <c r="D83" s="617"/>
      <c r="E83" s="226">
        <v>11</v>
      </c>
      <c r="F83" s="227">
        <v>33.700000762939453</v>
      </c>
      <c r="G83" s="109" t="s">
        <v>287</v>
      </c>
      <c r="H83" s="109" t="s">
        <v>288</v>
      </c>
      <c r="I83" s="109" t="s">
        <v>263</v>
      </c>
      <c r="J83" s="604" t="s">
        <v>161</v>
      </c>
      <c r="K83" s="604"/>
      <c r="L83" s="604"/>
      <c r="M83" s="109" t="s">
        <v>669</v>
      </c>
      <c r="N83" s="109" t="s">
        <v>267</v>
      </c>
      <c r="O83" s="109" t="s">
        <v>267</v>
      </c>
      <c r="P83" s="109"/>
      <c r="Q83" s="109" t="s">
        <v>264</v>
      </c>
      <c r="R83" s="109" t="s">
        <v>670</v>
      </c>
      <c r="S83" s="109" t="s">
        <v>671</v>
      </c>
      <c r="T83" s="109" t="s">
        <v>381</v>
      </c>
      <c r="U83" s="604" t="s">
        <v>381</v>
      </c>
      <c r="V83" s="605"/>
      <c r="W83" s="605"/>
      <c r="X83" s="605"/>
      <c r="Y83" s="109" t="s">
        <v>672</v>
      </c>
    </row>
    <row r="84" spans="2:25" ht="15.95" customHeight="1" x14ac:dyDescent="0.15">
      <c r="B84" s="620"/>
      <c r="C84" s="616" t="s">
        <v>191</v>
      </c>
      <c r="D84" s="617"/>
      <c r="E84" s="226">
        <v>12</v>
      </c>
      <c r="F84" s="227">
        <v>35.700000762939453</v>
      </c>
      <c r="G84" s="109" t="s">
        <v>296</v>
      </c>
      <c r="H84" s="109" t="s">
        <v>297</v>
      </c>
      <c r="I84" s="109" t="s">
        <v>828</v>
      </c>
      <c r="J84" s="604" t="s">
        <v>165</v>
      </c>
      <c r="K84" s="604"/>
      <c r="L84" s="604"/>
      <c r="M84" s="109" t="s">
        <v>728</v>
      </c>
      <c r="N84" s="109" t="s">
        <v>267</v>
      </c>
      <c r="O84" s="109" t="s">
        <v>267</v>
      </c>
      <c r="P84" s="109"/>
      <c r="Q84" s="109"/>
      <c r="R84" s="109" t="s">
        <v>670</v>
      </c>
      <c r="S84" s="109" t="s">
        <v>670</v>
      </c>
      <c r="T84" s="109" t="s">
        <v>381</v>
      </c>
      <c r="U84" s="604" t="s">
        <v>381</v>
      </c>
      <c r="V84" s="605"/>
      <c r="W84" s="605"/>
      <c r="X84" s="605"/>
      <c r="Y84" s="109"/>
    </row>
    <row r="85" spans="2:25" ht="15.95" customHeight="1" x14ac:dyDescent="0.15">
      <c r="B85" s="620"/>
      <c r="C85" s="616" t="s">
        <v>191</v>
      </c>
      <c r="D85" s="617"/>
      <c r="E85" s="226">
        <v>13</v>
      </c>
      <c r="F85" s="227">
        <v>33.700000762939453</v>
      </c>
      <c r="G85" s="109" t="s">
        <v>296</v>
      </c>
      <c r="H85" s="109" t="s">
        <v>297</v>
      </c>
      <c r="I85" s="109" t="s">
        <v>163</v>
      </c>
      <c r="J85" s="604" t="s">
        <v>164</v>
      </c>
      <c r="K85" s="604"/>
      <c r="L85" s="604"/>
      <c r="M85" s="109" t="s">
        <v>680</v>
      </c>
      <c r="N85" s="109" t="s">
        <v>267</v>
      </c>
      <c r="O85" s="109" t="s">
        <v>267</v>
      </c>
      <c r="P85" s="109"/>
      <c r="Q85" s="109" t="s">
        <v>264</v>
      </c>
      <c r="R85" s="109" t="s">
        <v>670</v>
      </c>
      <c r="S85" s="109" t="s">
        <v>671</v>
      </c>
      <c r="T85" s="109" t="s">
        <v>381</v>
      </c>
      <c r="U85" s="604" t="s">
        <v>381</v>
      </c>
      <c r="V85" s="605"/>
      <c r="W85" s="605"/>
      <c r="X85" s="605"/>
      <c r="Y85" s="109" t="s">
        <v>672</v>
      </c>
    </row>
    <row r="86" spans="2:25" ht="15.95" customHeight="1" x14ac:dyDescent="0.15">
      <c r="B86" s="620"/>
      <c r="C86" s="616" t="s">
        <v>192</v>
      </c>
      <c r="D86" s="617"/>
      <c r="E86" s="226">
        <v>1</v>
      </c>
      <c r="F86" s="227">
        <v>39.599998474121094</v>
      </c>
      <c r="G86" s="109" t="s">
        <v>287</v>
      </c>
      <c r="H86" s="109" t="s">
        <v>299</v>
      </c>
      <c r="I86" s="109" t="s">
        <v>263</v>
      </c>
      <c r="J86" s="604" t="s">
        <v>161</v>
      </c>
      <c r="K86" s="604"/>
      <c r="L86" s="604"/>
      <c r="M86" s="109" t="s">
        <v>729</v>
      </c>
      <c r="N86" s="109" t="s">
        <v>729</v>
      </c>
      <c r="O86" s="109" t="s">
        <v>264</v>
      </c>
      <c r="P86" s="109"/>
      <c r="Q86" s="109" t="s">
        <v>264</v>
      </c>
      <c r="R86" s="109" t="s">
        <v>670</v>
      </c>
      <c r="S86" s="109" t="s">
        <v>671</v>
      </c>
      <c r="T86" s="109" t="s">
        <v>373</v>
      </c>
      <c r="U86" s="604" t="s">
        <v>371</v>
      </c>
      <c r="V86" s="605"/>
      <c r="W86" s="605"/>
      <c r="X86" s="605"/>
      <c r="Y86" s="109" t="s">
        <v>672</v>
      </c>
    </row>
    <row r="87" spans="2:25" ht="15.95" customHeight="1" x14ac:dyDescent="0.15">
      <c r="B87" s="620"/>
      <c r="C87" s="616" t="s">
        <v>192</v>
      </c>
      <c r="D87" s="617"/>
      <c r="E87" s="226">
        <v>2</v>
      </c>
      <c r="F87" s="227">
        <v>42.299999237060547</v>
      </c>
      <c r="G87" s="109" t="s">
        <v>287</v>
      </c>
      <c r="H87" s="109" t="s">
        <v>299</v>
      </c>
      <c r="I87" s="109" t="s">
        <v>263</v>
      </c>
      <c r="J87" s="604" t="s">
        <v>161</v>
      </c>
      <c r="K87" s="604"/>
      <c r="L87" s="604"/>
      <c r="M87" s="109" t="s">
        <v>711</v>
      </c>
      <c r="N87" s="109" t="s">
        <v>711</v>
      </c>
      <c r="O87" s="109" t="s">
        <v>264</v>
      </c>
      <c r="P87" s="109"/>
      <c r="Q87" s="109" t="s">
        <v>264</v>
      </c>
      <c r="R87" s="109" t="s">
        <v>670</v>
      </c>
      <c r="S87" s="109" t="s">
        <v>671</v>
      </c>
      <c r="T87" s="109" t="s">
        <v>373</v>
      </c>
      <c r="U87" s="604" t="s">
        <v>371</v>
      </c>
      <c r="V87" s="605"/>
      <c r="W87" s="605"/>
      <c r="X87" s="605"/>
      <c r="Y87" s="109" t="s">
        <v>672</v>
      </c>
    </row>
    <row r="88" spans="2:25" ht="15.95" customHeight="1" x14ac:dyDescent="0.15">
      <c r="B88" s="621"/>
      <c r="C88" s="616" t="s">
        <v>192</v>
      </c>
      <c r="D88" s="617"/>
      <c r="E88" s="226">
        <v>3</v>
      </c>
      <c r="F88" s="227">
        <v>42.599998474121094</v>
      </c>
      <c r="G88" s="109" t="s">
        <v>287</v>
      </c>
      <c r="H88" s="109" t="s">
        <v>288</v>
      </c>
      <c r="I88" s="109" t="s">
        <v>163</v>
      </c>
      <c r="J88" s="604" t="s">
        <v>163</v>
      </c>
      <c r="K88" s="604"/>
      <c r="L88" s="604"/>
      <c r="M88" s="109" t="s">
        <v>722</v>
      </c>
      <c r="N88" s="109" t="s">
        <v>730</v>
      </c>
      <c r="O88" s="109" t="s">
        <v>264</v>
      </c>
      <c r="P88" s="109"/>
      <c r="Q88" s="109" t="s">
        <v>264</v>
      </c>
      <c r="R88" s="109" t="s">
        <v>670</v>
      </c>
      <c r="S88" s="109" t="s">
        <v>671</v>
      </c>
      <c r="T88" s="109" t="s">
        <v>373</v>
      </c>
      <c r="U88" s="604" t="s">
        <v>371</v>
      </c>
      <c r="V88" s="605"/>
      <c r="W88" s="605"/>
      <c r="X88" s="605"/>
      <c r="Y88" s="109" t="s">
        <v>672</v>
      </c>
    </row>
    <row r="89" spans="2:25" ht="15.95" customHeight="1" x14ac:dyDescent="0.15">
      <c r="B89" s="619" t="s">
        <v>695</v>
      </c>
      <c r="C89" s="616" t="s">
        <v>192</v>
      </c>
      <c r="D89" s="617"/>
      <c r="E89" s="226">
        <v>4</v>
      </c>
      <c r="F89" s="227">
        <v>44</v>
      </c>
      <c r="G89" s="109" t="s">
        <v>287</v>
      </c>
      <c r="H89" s="109" t="s">
        <v>307</v>
      </c>
      <c r="I89" s="109" t="s">
        <v>163</v>
      </c>
      <c r="J89" s="604" t="s">
        <v>163</v>
      </c>
      <c r="K89" s="604"/>
      <c r="L89" s="604"/>
      <c r="M89" s="109" t="s">
        <v>731</v>
      </c>
      <c r="N89" s="109" t="s">
        <v>732</v>
      </c>
      <c r="O89" s="109" t="s">
        <v>264</v>
      </c>
      <c r="P89" s="109"/>
      <c r="Q89" s="109" t="s">
        <v>264</v>
      </c>
      <c r="R89" s="109" t="s">
        <v>670</v>
      </c>
      <c r="S89" s="109" t="s">
        <v>671</v>
      </c>
      <c r="T89" s="109" t="s">
        <v>373</v>
      </c>
      <c r="U89" s="604" t="s">
        <v>371</v>
      </c>
      <c r="V89" s="605"/>
      <c r="W89" s="605"/>
      <c r="X89" s="605"/>
      <c r="Y89" s="109" t="s">
        <v>672</v>
      </c>
    </row>
    <row r="90" spans="2:25" ht="15.95" customHeight="1" x14ac:dyDescent="0.15">
      <c r="B90" s="620"/>
      <c r="C90" s="616" t="s">
        <v>192</v>
      </c>
      <c r="D90" s="617"/>
      <c r="E90" s="226">
        <v>5</v>
      </c>
      <c r="F90" s="227">
        <v>41.799999237060547</v>
      </c>
      <c r="G90" s="109" t="s">
        <v>287</v>
      </c>
      <c r="H90" s="109" t="s">
        <v>293</v>
      </c>
      <c r="I90" s="109" t="s">
        <v>263</v>
      </c>
      <c r="J90" s="604" t="s">
        <v>160</v>
      </c>
      <c r="K90" s="604"/>
      <c r="L90" s="604"/>
      <c r="M90" s="109" t="s">
        <v>547</v>
      </c>
      <c r="N90" s="109" t="s">
        <v>733</v>
      </c>
      <c r="O90" s="109" t="s">
        <v>265</v>
      </c>
      <c r="P90" s="109"/>
      <c r="Q90" s="109" t="s">
        <v>265</v>
      </c>
      <c r="R90" s="109" t="s">
        <v>670</v>
      </c>
      <c r="S90" s="109" t="s">
        <v>670</v>
      </c>
      <c r="T90" s="109" t="s">
        <v>381</v>
      </c>
      <c r="U90" s="604" t="s">
        <v>381</v>
      </c>
      <c r="V90" s="605"/>
      <c r="W90" s="605"/>
      <c r="X90" s="605"/>
      <c r="Y90" s="109"/>
    </row>
    <row r="91" spans="2:25" ht="15.95" customHeight="1" x14ac:dyDescent="0.15">
      <c r="B91" s="620"/>
      <c r="C91" s="616" t="s">
        <v>192</v>
      </c>
      <c r="D91" s="617"/>
      <c r="E91" s="226">
        <v>6</v>
      </c>
      <c r="F91" s="227">
        <v>40.700000762939453</v>
      </c>
      <c r="G91" s="109" t="s">
        <v>287</v>
      </c>
      <c r="H91" s="109" t="s">
        <v>293</v>
      </c>
      <c r="I91" s="109" t="s">
        <v>263</v>
      </c>
      <c r="J91" s="604" t="s">
        <v>161</v>
      </c>
      <c r="K91" s="604"/>
      <c r="L91" s="604"/>
      <c r="M91" s="109" t="s">
        <v>734</v>
      </c>
      <c r="N91" s="109" t="s">
        <v>734</v>
      </c>
      <c r="O91" s="109" t="s">
        <v>291</v>
      </c>
      <c r="P91" s="109"/>
      <c r="Q91" s="109" t="s">
        <v>291</v>
      </c>
      <c r="R91" s="109" t="s">
        <v>670</v>
      </c>
      <c r="S91" s="109" t="s">
        <v>699</v>
      </c>
      <c r="T91" s="109" t="s">
        <v>463</v>
      </c>
      <c r="U91" s="604" t="s">
        <v>292</v>
      </c>
      <c r="V91" s="605"/>
      <c r="W91" s="605"/>
      <c r="X91" s="605"/>
      <c r="Y91" s="109" t="s">
        <v>700</v>
      </c>
    </row>
    <row r="92" spans="2:25" ht="15.95" customHeight="1" x14ac:dyDescent="0.15">
      <c r="B92" s="620"/>
      <c r="C92" s="616" t="s">
        <v>192</v>
      </c>
      <c r="D92" s="617"/>
      <c r="E92" s="226">
        <v>7</v>
      </c>
      <c r="F92" s="227">
        <v>44.099998474121094</v>
      </c>
      <c r="G92" s="109" t="s">
        <v>287</v>
      </c>
      <c r="H92" s="109" t="s">
        <v>308</v>
      </c>
      <c r="I92" s="109" t="s">
        <v>263</v>
      </c>
      <c r="J92" s="604" t="s">
        <v>161</v>
      </c>
      <c r="K92" s="604"/>
      <c r="L92" s="604"/>
      <c r="M92" s="109" t="s">
        <v>735</v>
      </c>
      <c r="N92" s="109" t="s">
        <v>735</v>
      </c>
      <c r="O92" s="109" t="s">
        <v>291</v>
      </c>
      <c r="P92" s="109"/>
      <c r="Q92" s="109" t="s">
        <v>291</v>
      </c>
      <c r="R92" s="109" t="s">
        <v>670</v>
      </c>
      <c r="S92" s="109" t="s">
        <v>699</v>
      </c>
      <c r="T92" s="109" t="s">
        <v>463</v>
      </c>
      <c r="U92" s="604" t="s">
        <v>292</v>
      </c>
      <c r="V92" s="605"/>
      <c r="W92" s="605"/>
      <c r="X92" s="605"/>
      <c r="Y92" s="109" t="s">
        <v>700</v>
      </c>
    </row>
    <row r="93" spans="2:25" ht="15.95" customHeight="1" x14ac:dyDescent="0.15">
      <c r="B93" s="620"/>
      <c r="C93" s="616" t="s">
        <v>192</v>
      </c>
      <c r="D93" s="617"/>
      <c r="E93" s="226">
        <v>8</v>
      </c>
      <c r="F93" s="227">
        <v>38.400001525878906</v>
      </c>
      <c r="G93" s="109" t="s">
        <v>287</v>
      </c>
      <c r="H93" s="109" t="s">
        <v>293</v>
      </c>
      <c r="I93" s="109" t="s">
        <v>263</v>
      </c>
      <c r="J93" s="604" t="s">
        <v>161</v>
      </c>
      <c r="K93" s="604"/>
      <c r="L93" s="604"/>
      <c r="M93" s="109" t="s">
        <v>736</v>
      </c>
      <c r="N93" s="109" t="s">
        <v>716</v>
      </c>
      <c r="O93" s="109" t="s">
        <v>264</v>
      </c>
      <c r="P93" s="109"/>
      <c r="Q93" s="109" t="s">
        <v>264</v>
      </c>
      <c r="R93" s="109" t="s">
        <v>670</v>
      </c>
      <c r="S93" s="109" t="s">
        <v>671</v>
      </c>
      <c r="T93" s="109" t="s">
        <v>373</v>
      </c>
      <c r="U93" s="604" t="s">
        <v>371</v>
      </c>
      <c r="V93" s="605"/>
      <c r="W93" s="605"/>
      <c r="X93" s="605"/>
      <c r="Y93" s="109" t="s">
        <v>672</v>
      </c>
    </row>
    <row r="94" spans="2:25" ht="15.95" customHeight="1" x14ac:dyDescent="0.15">
      <c r="B94" s="620"/>
      <c r="C94" s="616" t="s">
        <v>192</v>
      </c>
      <c r="D94" s="617"/>
      <c r="E94" s="226">
        <v>9</v>
      </c>
      <c r="F94" s="227">
        <v>40.400001525878906</v>
      </c>
      <c r="G94" s="109" t="s">
        <v>287</v>
      </c>
      <c r="H94" s="109" t="s">
        <v>293</v>
      </c>
      <c r="I94" s="109" t="s">
        <v>163</v>
      </c>
      <c r="J94" s="604" t="s">
        <v>163</v>
      </c>
      <c r="K94" s="604"/>
      <c r="L94" s="604"/>
      <c r="M94" s="109" t="s">
        <v>737</v>
      </c>
      <c r="N94" s="109" t="s">
        <v>675</v>
      </c>
      <c r="O94" s="109" t="s">
        <v>265</v>
      </c>
      <c r="P94" s="109"/>
      <c r="Q94" s="109" t="s">
        <v>265</v>
      </c>
      <c r="R94" s="109" t="s">
        <v>670</v>
      </c>
      <c r="S94" s="109" t="s">
        <v>670</v>
      </c>
      <c r="T94" s="109" t="s">
        <v>381</v>
      </c>
      <c r="U94" s="604" t="s">
        <v>381</v>
      </c>
      <c r="V94" s="605"/>
      <c r="W94" s="605"/>
      <c r="X94" s="605"/>
      <c r="Y94" s="109"/>
    </row>
    <row r="95" spans="2:25" ht="15.95" customHeight="1" x14ac:dyDescent="0.15">
      <c r="B95" s="620"/>
      <c r="C95" s="616" t="s">
        <v>192</v>
      </c>
      <c r="D95" s="617"/>
      <c r="E95" s="226">
        <v>10</v>
      </c>
      <c r="F95" s="227">
        <v>40.599998474121094</v>
      </c>
      <c r="G95" s="109" t="s">
        <v>287</v>
      </c>
      <c r="H95" s="109" t="s">
        <v>295</v>
      </c>
      <c r="I95" s="109" t="s">
        <v>263</v>
      </c>
      <c r="J95" s="604" t="s">
        <v>160</v>
      </c>
      <c r="K95" s="604"/>
      <c r="L95" s="604"/>
      <c r="M95" s="109" t="s">
        <v>561</v>
      </c>
      <c r="N95" s="109" t="s">
        <v>738</v>
      </c>
      <c r="O95" s="109" t="s">
        <v>265</v>
      </c>
      <c r="P95" s="109"/>
      <c r="Q95" s="109" t="s">
        <v>265</v>
      </c>
      <c r="R95" s="109" t="s">
        <v>670</v>
      </c>
      <c r="S95" s="109" t="s">
        <v>670</v>
      </c>
      <c r="T95" s="109" t="s">
        <v>381</v>
      </c>
      <c r="U95" s="604" t="s">
        <v>381</v>
      </c>
      <c r="V95" s="605"/>
      <c r="W95" s="605"/>
      <c r="X95" s="605"/>
      <c r="Y95" s="109"/>
    </row>
    <row r="96" spans="2:25" ht="15.95" customHeight="1" x14ac:dyDescent="0.15">
      <c r="B96" s="620"/>
      <c r="C96" s="616" t="s">
        <v>192</v>
      </c>
      <c r="D96" s="617"/>
      <c r="E96" s="226">
        <v>11</v>
      </c>
      <c r="F96" s="227">
        <v>40.299999237060547</v>
      </c>
      <c r="G96" s="109" t="s">
        <v>287</v>
      </c>
      <c r="H96" s="109" t="s">
        <v>295</v>
      </c>
      <c r="I96" s="109" t="s">
        <v>263</v>
      </c>
      <c r="J96" s="604" t="s">
        <v>165</v>
      </c>
      <c r="K96" s="604"/>
      <c r="L96" s="604"/>
      <c r="M96" s="109" t="s">
        <v>267</v>
      </c>
      <c r="N96" s="109" t="s">
        <v>678</v>
      </c>
      <c r="O96" s="109" t="s">
        <v>264</v>
      </c>
      <c r="P96" s="109"/>
      <c r="Q96" s="109" t="s">
        <v>265</v>
      </c>
      <c r="R96" s="109" t="s">
        <v>670</v>
      </c>
      <c r="S96" s="109" t="s">
        <v>670</v>
      </c>
      <c r="T96" s="109" t="s">
        <v>374</v>
      </c>
      <c r="U96" s="604" t="s">
        <v>311</v>
      </c>
      <c r="V96" s="605"/>
      <c r="W96" s="605"/>
      <c r="X96" s="605"/>
      <c r="Y96" s="109"/>
    </row>
    <row r="97" spans="2:25" ht="15.95" customHeight="1" x14ac:dyDescent="0.15">
      <c r="B97" s="620"/>
      <c r="C97" s="616" t="s">
        <v>192</v>
      </c>
      <c r="D97" s="617"/>
      <c r="E97" s="226">
        <v>12</v>
      </c>
      <c r="F97" s="227">
        <v>41.599998474121094</v>
      </c>
      <c r="G97" s="109" t="s">
        <v>287</v>
      </c>
      <c r="H97" s="109" t="s">
        <v>305</v>
      </c>
      <c r="I97" s="109" t="s">
        <v>263</v>
      </c>
      <c r="J97" s="604" t="s">
        <v>161</v>
      </c>
      <c r="K97" s="604"/>
      <c r="L97" s="604"/>
      <c r="M97" s="109" t="s">
        <v>715</v>
      </c>
      <c r="N97" s="109" t="s">
        <v>715</v>
      </c>
      <c r="O97" s="109" t="s">
        <v>264</v>
      </c>
      <c r="P97" s="109"/>
      <c r="Q97" s="109" t="s">
        <v>264</v>
      </c>
      <c r="R97" s="109" t="s">
        <v>670</v>
      </c>
      <c r="S97" s="109" t="s">
        <v>671</v>
      </c>
      <c r="T97" s="109" t="s">
        <v>373</v>
      </c>
      <c r="U97" s="604" t="s">
        <v>371</v>
      </c>
      <c r="V97" s="605"/>
      <c r="W97" s="605"/>
      <c r="X97" s="605"/>
      <c r="Y97" s="109" t="s">
        <v>672</v>
      </c>
    </row>
    <row r="98" spans="2:25" ht="15.95" customHeight="1" x14ac:dyDescent="0.15">
      <c r="B98" s="620"/>
      <c r="C98" s="616" t="s">
        <v>192</v>
      </c>
      <c r="D98" s="617"/>
      <c r="E98" s="226">
        <v>13</v>
      </c>
      <c r="F98" s="227">
        <v>41.700000762939453</v>
      </c>
      <c r="G98" s="109" t="s">
        <v>296</v>
      </c>
      <c r="H98" s="109" t="s">
        <v>297</v>
      </c>
      <c r="I98" s="109" t="s">
        <v>163</v>
      </c>
      <c r="J98" s="604" t="s">
        <v>164</v>
      </c>
      <c r="K98" s="604"/>
      <c r="L98" s="604"/>
      <c r="M98" s="109" t="s">
        <v>267</v>
      </c>
      <c r="N98" s="109" t="s">
        <v>739</v>
      </c>
      <c r="O98" s="109" t="s">
        <v>264</v>
      </c>
      <c r="P98" s="109"/>
      <c r="Q98" s="109" t="s">
        <v>265</v>
      </c>
      <c r="R98" s="109" t="s">
        <v>670</v>
      </c>
      <c r="S98" s="109" t="s">
        <v>670</v>
      </c>
      <c r="T98" s="109" t="s">
        <v>374</v>
      </c>
      <c r="U98" s="604" t="s">
        <v>312</v>
      </c>
      <c r="V98" s="605"/>
      <c r="W98" s="605"/>
      <c r="X98" s="605"/>
      <c r="Y98" s="109"/>
    </row>
    <row r="99" spans="2:25" ht="15.95" customHeight="1" x14ac:dyDescent="0.15">
      <c r="B99" s="620"/>
      <c r="C99" s="616" t="s">
        <v>193</v>
      </c>
      <c r="D99" s="617"/>
      <c r="E99" s="226">
        <v>1</v>
      </c>
      <c r="F99" s="227">
        <v>45.099998474121094</v>
      </c>
      <c r="G99" s="109" t="s">
        <v>287</v>
      </c>
      <c r="H99" s="109" t="s">
        <v>299</v>
      </c>
      <c r="I99" s="109" t="s">
        <v>263</v>
      </c>
      <c r="J99" s="604" t="s">
        <v>161</v>
      </c>
      <c r="K99" s="604"/>
      <c r="L99" s="604"/>
      <c r="M99" s="109" t="s">
        <v>740</v>
      </c>
      <c r="N99" s="109" t="s">
        <v>740</v>
      </c>
      <c r="O99" s="109" t="s">
        <v>264</v>
      </c>
      <c r="P99" s="109"/>
      <c r="Q99" s="109" t="s">
        <v>264</v>
      </c>
      <c r="R99" s="109" t="s">
        <v>670</v>
      </c>
      <c r="S99" s="109" t="s">
        <v>671</v>
      </c>
      <c r="T99" s="109" t="s">
        <v>373</v>
      </c>
      <c r="U99" s="604" t="s">
        <v>371</v>
      </c>
      <c r="V99" s="605"/>
      <c r="W99" s="605"/>
      <c r="X99" s="605"/>
      <c r="Y99" s="109" t="s">
        <v>672</v>
      </c>
    </row>
    <row r="100" spans="2:25" ht="15.95" customHeight="1" x14ac:dyDescent="0.15">
      <c r="B100" s="620"/>
      <c r="C100" s="616" t="s">
        <v>193</v>
      </c>
      <c r="D100" s="617"/>
      <c r="E100" s="226">
        <v>2</v>
      </c>
      <c r="F100" s="227">
        <v>45.700000762939453</v>
      </c>
      <c r="G100" s="109" t="s">
        <v>287</v>
      </c>
      <c r="H100" s="109" t="s">
        <v>288</v>
      </c>
      <c r="I100" s="109" t="s">
        <v>263</v>
      </c>
      <c r="J100" s="604" t="s">
        <v>165</v>
      </c>
      <c r="K100" s="604"/>
      <c r="L100" s="604"/>
      <c r="M100" s="109" t="s">
        <v>728</v>
      </c>
      <c r="N100" s="109" t="s">
        <v>669</v>
      </c>
      <c r="O100" s="109" t="s">
        <v>265</v>
      </c>
      <c r="P100" s="109"/>
      <c r="Q100" s="109" t="s">
        <v>265</v>
      </c>
      <c r="R100" s="109" t="s">
        <v>670</v>
      </c>
      <c r="S100" s="109" t="s">
        <v>670</v>
      </c>
      <c r="T100" s="109" t="s">
        <v>381</v>
      </c>
      <c r="U100" s="604" t="s">
        <v>381</v>
      </c>
      <c r="V100" s="605"/>
      <c r="W100" s="605"/>
      <c r="X100" s="605"/>
      <c r="Y100" s="109"/>
    </row>
    <row r="101" spans="2:25" ht="15.95" customHeight="1" x14ac:dyDescent="0.15">
      <c r="B101" s="620"/>
      <c r="C101" s="616" t="s">
        <v>193</v>
      </c>
      <c r="D101" s="617"/>
      <c r="E101" s="226">
        <v>3</v>
      </c>
      <c r="F101" s="227">
        <v>45.900001525878906</v>
      </c>
      <c r="G101" s="109" t="s">
        <v>287</v>
      </c>
      <c r="H101" s="109" t="s">
        <v>290</v>
      </c>
      <c r="I101" s="109" t="s">
        <v>263</v>
      </c>
      <c r="J101" s="604" t="s">
        <v>161</v>
      </c>
      <c r="K101" s="604"/>
      <c r="L101" s="604"/>
      <c r="M101" s="109" t="s">
        <v>682</v>
      </c>
      <c r="N101" s="109" t="s">
        <v>682</v>
      </c>
      <c r="O101" s="109" t="s">
        <v>291</v>
      </c>
      <c r="P101" s="109"/>
      <c r="Q101" s="109" t="s">
        <v>291</v>
      </c>
      <c r="R101" s="109" t="s">
        <v>670</v>
      </c>
      <c r="S101" s="109" t="s">
        <v>699</v>
      </c>
      <c r="T101" s="109" t="s">
        <v>463</v>
      </c>
      <c r="U101" s="604" t="s">
        <v>292</v>
      </c>
      <c r="V101" s="605"/>
      <c r="W101" s="605"/>
      <c r="X101" s="605"/>
      <c r="Y101" s="109" t="s">
        <v>700</v>
      </c>
    </row>
    <row r="102" spans="2:25" ht="15.95" customHeight="1" x14ac:dyDescent="0.15">
      <c r="B102" s="620"/>
      <c r="C102" s="616" t="s">
        <v>193</v>
      </c>
      <c r="D102" s="617"/>
      <c r="E102" s="226">
        <v>4</v>
      </c>
      <c r="F102" s="227">
        <v>46.599998474121094</v>
      </c>
      <c r="G102" s="109" t="s">
        <v>287</v>
      </c>
      <c r="H102" s="109" t="s">
        <v>299</v>
      </c>
      <c r="I102" s="109" t="s">
        <v>263</v>
      </c>
      <c r="J102" s="604" t="s">
        <v>161</v>
      </c>
      <c r="K102" s="604"/>
      <c r="L102" s="604"/>
      <c r="M102" s="109" t="s">
        <v>741</v>
      </c>
      <c r="N102" s="109" t="s">
        <v>741</v>
      </c>
      <c r="O102" s="109" t="s">
        <v>264</v>
      </c>
      <c r="P102" s="109"/>
      <c r="Q102" s="109" t="s">
        <v>264</v>
      </c>
      <c r="R102" s="109" t="s">
        <v>670</v>
      </c>
      <c r="S102" s="109" t="s">
        <v>671</v>
      </c>
      <c r="T102" s="109" t="s">
        <v>373</v>
      </c>
      <c r="U102" s="604" t="s">
        <v>371</v>
      </c>
      <c r="V102" s="605"/>
      <c r="W102" s="605"/>
      <c r="X102" s="605"/>
      <c r="Y102" s="109" t="s">
        <v>672</v>
      </c>
    </row>
    <row r="103" spans="2:25" ht="15.95" customHeight="1" x14ac:dyDescent="0.15">
      <c r="B103" s="620"/>
      <c r="C103" s="616" t="s">
        <v>193</v>
      </c>
      <c r="D103" s="617"/>
      <c r="E103" s="226">
        <v>5</v>
      </c>
      <c r="F103" s="227">
        <v>46.200000762939453</v>
      </c>
      <c r="G103" s="109" t="s">
        <v>287</v>
      </c>
      <c r="H103" s="109" t="s">
        <v>290</v>
      </c>
      <c r="I103" s="109" t="s">
        <v>163</v>
      </c>
      <c r="J103" s="604" t="s">
        <v>163</v>
      </c>
      <c r="K103" s="604"/>
      <c r="L103" s="604"/>
      <c r="M103" s="109" t="s">
        <v>742</v>
      </c>
      <c r="N103" s="109" t="s">
        <v>675</v>
      </c>
      <c r="O103" s="109" t="s">
        <v>265</v>
      </c>
      <c r="P103" s="109"/>
      <c r="Q103" s="109" t="s">
        <v>264</v>
      </c>
      <c r="R103" s="109" t="s">
        <v>670</v>
      </c>
      <c r="S103" s="109" t="s">
        <v>671</v>
      </c>
      <c r="T103" s="109" t="s">
        <v>381</v>
      </c>
      <c r="U103" s="604" t="s">
        <v>381</v>
      </c>
      <c r="V103" s="605"/>
      <c r="W103" s="605"/>
      <c r="X103" s="605"/>
      <c r="Y103" s="109" t="s">
        <v>672</v>
      </c>
    </row>
    <row r="104" spans="2:25" ht="15.95" customHeight="1" x14ac:dyDescent="0.15">
      <c r="B104" s="620"/>
      <c r="C104" s="616" t="s">
        <v>193</v>
      </c>
      <c r="D104" s="617"/>
      <c r="E104" s="226">
        <v>6</v>
      </c>
      <c r="F104" s="227">
        <v>47.299999237060547</v>
      </c>
      <c r="G104" s="109" t="s">
        <v>287</v>
      </c>
      <c r="H104" s="109" t="s">
        <v>290</v>
      </c>
      <c r="I104" s="109" t="s">
        <v>263</v>
      </c>
      <c r="J104" s="604" t="s">
        <v>160</v>
      </c>
      <c r="K104" s="604"/>
      <c r="L104" s="604"/>
      <c r="M104" s="109" t="s">
        <v>580</v>
      </c>
      <c r="N104" s="109" t="s">
        <v>743</v>
      </c>
      <c r="O104" s="109" t="s">
        <v>265</v>
      </c>
      <c r="P104" s="109"/>
      <c r="Q104" s="109" t="s">
        <v>265</v>
      </c>
      <c r="R104" s="109" t="s">
        <v>670</v>
      </c>
      <c r="S104" s="109" t="s">
        <v>670</v>
      </c>
      <c r="T104" s="109" t="s">
        <v>381</v>
      </c>
      <c r="U104" s="604" t="s">
        <v>381</v>
      </c>
      <c r="V104" s="605"/>
      <c r="W104" s="605"/>
      <c r="X104" s="605"/>
      <c r="Y104" s="109"/>
    </row>
    <row r="105" spans="2:25" ht="15.95" customHeight="1" x14ac:dyDescent="0.15">
      <c r="B105" s="620"/>
      <c r="C105" s="616" t="s">
        <v>193</v>
      </c>
      <c r="D105" s="617"/>
      <c r="E105" s="226">
        <v>7</v>
      </c>
      <c r="F105" s="227">
        <v>48.200000762939453</v>
      </c>
      <c r="G105" s="109" t="s">
        <v>287</v>
      </c>
      <c r="H105" s="109" t="s">
        <v>293</v>
      </c>
      <c r="I105" s="109" t="s">
        <v>263</v>
      </c>
      <c r="J105" s="604" t="s">
        <v>160</v>
      </c>
      <c r="K105" s="604"/>
      <c r="L105" s="604"/>
      <c r="M105" s="109" t="s">
        <v>584</v>
      </c>
      <c r="N105" s="109" t="s">
        <v>744</v>
      </c>
      <c r="O105" s="109" t="s">
        <v>265</v>
      </c>
      <c r="P105" s="109"/>
      <c r="Q105" s="109" t="s">
        <v>265</v>
      </c>
      <c r="R105" s="109" t="s">
        <v>670</v>
      </c>
      <c r="S105" s="109" t="s">
        <v>670</v>
      </c>
      <c r="T105" s="109" t="s">
        <v>381</v>
      </c>
      <c r="U105" s="604" t="s">
        <v>381</v>
      </c>
      <c r="V105" s="605"/>
      <c r="W105" s="605"/>
      <c r="X105" s="605"/>
      <c r="Y105" s="109"/>
    </row>
    <row r="106" spans="2:25" ht="15.95" customHeight="1" x14ac:dyDescent="0.15">
      <c r="B106" s="620"/>
      <c r="C106" s="616" t="s">
        <v>193</v>
      </c>
      <c r="D106" s="617"/>
      <c r="E106" s="226">
        <v>8</v>
      </c>
      <c r="F106" s="227">
        <v>47.099998474121094</v>
      </c>
      <c r="G106" s="109" t="s">
        <v>287</v>
      </c>
      <c r="H106" s="109" t="s">
        <v>295</v>
      </c>
      <c r="I106" s="109" t="s">
        <v>263</v>
      </c>
      <c r="J106" s="604" t="s">
        <v>161</v>
      </c>
      <c r="K106" s="604"/>
      <c r="L106" s="604"/>
      <c r="M106" s="109" t="s">
        <v>745</v>
      </c>
      <c r="N106" s="109" t="s">
        <v>745</v>
      </c>
      <c r="O106" s="109" t="s">
        <v>265</v>
      </c>
      <c r="P106" s="109"/>
      <c r="Q106" s="109" t="s">
        <v>265</v>
      </c>
      <c r="R106" s="109" t="s">
        <v>670</v>
      </c>
      <c r="S106" s="109" t="s">
        <v>670</v>
      </c>
      <c r="T106" s="109" t="s">
        <v>381</v>
      </c>
      <c r="U106" s="604" t="s">
        <v>381</v>
      </c>
      <c r="V106" s="605"/>
      <c r="W106" s="605"/>
      <c r="X106" s="605"/>
      <c r="Y106" s="109"/>
    </row>
    <row r="107" spans="2:25" ht="15.95" customHeight="1" x14ac:dyDescent="0.15">
      <c r="B107" s="620"/>
      <c r="C107" s="616" t="s">
        <v>193</v>
      </c>
      <c r="D107" s="617"/>
      <c r="E107" s="226">
        <v>9</v>
      </c>
      <c r="F107" s="227">
        <v>47.799999237060547</v>
      </c>
      <c r="G107" s="109" t="s">
        <v>287</v>
      </c>
      <c r="H107" s="109" t="s">
        <v>295</v>
      </c>
      <c r="I107" s="109" t="s">
        <v>263</v>
      </c>
      <c r="J107" s="604" t="s">
        <v>161</v>
      </c>
      <c r="K107" s="604"/>
      <c r="L107" s="604"/>
      <c r="M107" s="109" t="s">
        <v>697</v>
      </c>
      <c r="N107" s="109" t="s">
        <v>697</v>
      </c>
      <c r="O107" s="109" t="s">
        <v>291</v>
      </c>
      <c r="P107" s="109"/>
      <c r="Q107" s="109" t="s">
        <v>291</v>
      </c>
      <c r="R107" s="109" t="s">
        <v>670</v>
      </c>
      <c r="S107" s="109" t="s">
        <v>699</v>
      </c>
      <c r="T107" s="109" t="s">
        <v>463</v>
      </c>
      <c r="U107" s="604" t="s">
        <v>292</v>
      </c>
      <c r="V107" s="605"/>
      <c r="W107" s="605"/>
      <c r="X107" s="605"/>
      <c r="Y107" s="109" t="s">
        <v>700</v>
      </c>
    </row>
    <row r="108" spans="2:25" ht="15.95" customHeight="1" x14ac:dyDescent="0.15">
      <c r="B108" s="620"/>
      <c r="C108" s="616" t="s">
        <v>193</v>
      </c>
      <c r="D108" s="617"/>
      <c r="E108" s="226">
        <v>10</v>
      </c>
      <c r="F108" s="227">
        <v>48.599998474121094</v>
      </c>
      <c r="G108" s="109" t="s">
        <v>287</v>
      </c>
      <c r="H108" s="109" t="s">
        <v>295</v>
      </c>
      <c r="I108" s="109" t="s">
        <v>263</v>
      </c>
      <c r="J108" s="604" t="s">
        <v>161</v>
      </c>
      <c r="K108" s="604"/>
      <c r="L108" s="604"/>
      <c r="M108" s="109" t="s">
        <v>669</v>
      </c>
      <c r="N108" s="109" t="s">
        <v>669</v>
      </c>
      <c r="O108" s="109" t="s">
        <v>291</v>
      </c>
      <c r="P108" s="109"/>
      <c r="Q108" s="109" t="s">
        <v>291</v>
      </c>
      <c r="R108" s="109" t="s">
        <v>670</v>
      </c>
      <c r="S108" s="109" t="s">
        <v>699</v>
      </c>
      <c r="T108" s="109" t="s">
        <v>463</v>
      </c>
      <c r="U108" s="604" t="s">
        <v>292</v>
      </c>
      <c r="V108" s="605"/>
      <c r="W108" s="605"/>
      <c r="X108" s="605"/>
      <c r="Y108" s="109" t="s">
        <v>700</v>
      </c>
    </row>
    <row r="109" spans="2:25" ht="15.95" customHeight="1" x14ac:dyDescent="0.15">
      <c r="B109" s="620"/>
      <c r="C109" s="616" t="s">
        <v>193</v>
      </c>
      <c r="D109" s="617"/>
      <c r="E109" s="226">
        <v>11</v>
      </c>
      <c r="F109" s="227">
        <v>48.5</v>
      </c>
      <c r="G109" s="109" t="s">
        <v>287</v>
      </c>
      <c r="H109" s="109" t="s">
        <v>305</v>
      </c>
      <c r="I109" s="109" t="s">
        <v>263</v>
      </c>
      <c r="J109" s="604" t="s">
        <v>161</v>
      </c>
      <c r="K109" s="604"/>
      <c r="L109" s="604"/>
      <c r="M109" s="109" t="s">
        <v>703</v>
      </c>
      <c r="N109" s="109" t="s">
        <v>735</v>
      </c>
      <c r="O109" s="109" t="s">
        <v>264</v>
      </c>
      <c r="P109" s="109"/>
      <c r="Q109" s="109" t="s">
        <v>264</v>
      </c>
      <c r="R109" s="109" t="s">
        <v>670</v>
      </c>
      <c r="S109" s="109" t="s">
        <v>671</v>
      </c>
      <c r="T109" s="109" t="s">
        <v>373</v>
      </c>
      <c r="U109" s="604" t="s">
        <v>371</v>
      </c>
      <c r="V109" s="605"/>
      <c r="W109" s="605"/>
      <c r="X109" s="605"/>
      <c r="Y109" s="109" t="s">
        <v>672</v>
      </c>
    </row>
    <row r="110" spans="2:25" ht="15.95" customHeight="1" x14ac:dyDescent="0.15">
      <c r="B110" s="620"/>
      <c r="C110" s="616" t="s">
        <v>194</v>
      </c>
      <c r="D110" s="617"/>
      <c r="E110" s="226">
        <v>1</v>
      </c>
      <c r="F110" s="227">
        <v>50.900001525878906</v>
      </c>
      <c r="G110" s="109" t="s">
        <v>287</v>
      </c>
      <c r="H110" s="109" t="s">
        <v>299</v>
      </c>
      <c r="I110" s="109" t="s">
        <v>263</v>
      </c>
      <c r="J110" s="604" t="s">
        <v>161</v>
      </c>
      <c r="K110" s="604"/>
      <c r="L110" s="604"/>
      <c r="M110" s="109" t="s">
        <v>681</v>
      </c>
      <c r="N110" s="109" t="s">
        <v>681</v>
      </c>
      <c r="O110" s="109" t="s">
        <v>264</v>
      </c>
      <c r="P110" s="109"/>
      <c r="Q110" s="109" t="s">
        <v>264</v>
      </c>
      <c r="R110" s="109" t="s">
        <v>670</v>
      </c>
      <c r="S110" s="109" t="s">
        <v>671</v>
      </c>
      <c r="T110" s="109" t="s">
        <v>373</v>
      </c>
      <c r="U110" s="604" t="s">
        <v>371</v>
      </c>
      <c r="V110" s="605"/>
      <c r="W110" s="605"/>
      <c r="X110" s="605"/>
      <c r="Y110" s="109" t="s">
        <v>672</v>
      </c>
    </row>
    <row r="111" spans="2:25" ht="15.95" customHeight="1" x14ac:dyDescent="0.15">
      <c r="B111" s="620"/>
      <c r="C111" s="616" t="s">
        <v>194</v>
      </c>
      <c r="D111" s="617"/>
      <c r="E111" s="226">
        <v>2</v>
      </c>
      <c r="F111" s="227">
        <v>53.900001525878906</v>
      </c>
      <c r="G111" s="109" t="s">
        <v>287</v>
      </c>
      <c r="H111" s="109" t="s">
        <v>299</v>
      </c>
      <c r="I111" s="109" t="s">
        <v>263</v>
      </c>
      <c r="J111" s="604" t="s">
        <v>161</v>
      </c>
      <c r="K111" s="604"/>
      <c r="L111" s="604"/>
      <c r="M111" s="109" t="s">
        <v>736</v>
      </c>
      <c r="N111" s="109" t="s">
        <v>736</v>
      </c>
      <c r="O111" s="109" t="s">
        <v>264</v>
      </c>
      <c r="P111" s="109"/>
      <c r="Q111" s="109" t="s">
        <v>264</v>
      </c>
      <c r="R111" s="109" t="s">
        <v>670</v>
      </c>
      <c r="S111" s="109" t="s">
        <v>671</v>
      </c>
      <c r="T111" s="109" t="s">
        <v>373</v>
      </c>
      <c r="U111" s="604" t="s">
        <v>371</v>
      </c>
      <c r="V111" s="605"/>
      <c r="W111" s="605"/>
      <c r="X111" s="605"/>
      <c r="Y111" s="109" t="s">
        <v>672</v>
      </c>
    </row>
    <row r="112" spans="2:25" ht="15.95" customHeight="1" x14ac:dyDescent="0.15">
      <c r="B112" s="620"/>
      <c r="C112" s="616" t="s">
        <v>194</v>
      </c>
      <c r="D112" s="617"/>
      <c r="E112" s="226">
        <v>3</v>
      </c>
      <c r="F112" s="227">
        <v>56</v>
      </c>
      <c r="G112" s="109" t="s">
        <v>287</v>
      </c>
      <c r="H112" s="109" t="s">
        <v>307</v>
      </c>
      <c r="I112" s="109" t="s">
        <v>163</v>
      </c>
      <c r="J112" s="604" t="s">
        <v>163</v>
      </c>
      <c r="K112" s="604"/>
      <c r="L112" s="604"/>
      <c r="M112" s="109" t="s">
        <v>746</v>
      </c>
      <c r="N112" s="109" t="s">
        <v>747</v>
      </c>
      <c r="O112" s="109" t="s">
        <v>265</v>
      </c>
      <c r="P112" s="109"/>
      <c r="Q112" s="109" t="s">
        <v>265</v>
      </c>
      <c r="R112" s="109" t="s">
        <v>670</v>
      </c>
      <c r="S112" s="109" t="s">
        <v>670</v>
      </c>
      <c r="T112" s="109" t="s">
        <v>381</v>
      </c>
      <c r="U112" s="604" t="s">
        <v>381</v>
      </c>
      <c r="V112" s="605"/>
      <c r="W112" s="605"/>
      <c r="X112" s="605"/>
      <c r="Y112" s="109"/>
    </row>
    <row r="113" spans="2:25" ht="15.95" customHeight="1" x14ac:dyDescent="0.15">
      <c r="B113" s="620"/>
      <c r="C113" s="616" t="s">
        <v>194</v>
      </c>
      <c r="D113" s="617"/>
      <c r="E113" s="226">
        <v>4</v>
      </c>
      <c r="F113" s="227">
        <v>51.5</v>
      </c>
      <c r="G113" s="109" t="s">
        <v>287</v>
      </c>
      <c r="H113" s="109" t="s">
        <v>293</v>
      </c>
      <c r="I113" s="109" t="s">
        <v>263</v>
      </c>
      <c r="J113" s="604" t="s">
        <v>160</v>
      </c>
      <c r="K113" s="604"/>
      <c r="L113" s="604"/>
      <c r="M113" s="109" t="s">
        <v>601</v>
      </c>
      <c r="N113" s="109" t="s">
        <v>748</v>
      </c>
      <c r="O113" s="109" t="s">
        <v>265</v>
      </c>
      <c r="P113" s="109"/>
      <c r="Q113" s="109" t="s">
        <v>265</v>
      </c>
      <c r="R113" s="109" t="s">
        <v>670</v>
      </c>
      <c r="S113" s="109" t="s">
        <v>670</v>
      </c>
      <c r="T113" s="109" t="s">
        <v>381</v>
      </c>
      <c r="U113" s="604" t="s">
        <v>381</v>
      </c>
      <c r="V113" s="605"/>
      <c r="W113" s="605"/>
      <c r="X113" s="605"/>
      <c r="Y113" s="109"/>
    </row>
    <row r="114" spans="2:25" ht="15.95" customHeight="1" x14ac:dyDescent="0.15">
      <c r="B114" s="620"/>
      <c r="C114" s="616" t="s">
        <v>194</v>
      </c>
      <c r="D114" s="617"/>
      <c r="E114" s="226">
        <v>5</v>
      </c>
      <c r="F114" s="227">
        <v>54</v>
      </c>
      <c r="G114" s="109" t="s">
        <v>287</v>
      </c>
      <c r="H114" s="109" t="s">
        <v>293</v>
      </c>
      <c r="I114" s="109" t="s">
        <v>263</v>
      </c>
      <c r="J114" s="604" t="s">
        <v>160</v>
      </c>
      <c r="K114" s="604"/>
      <c r="L114" s="604"/>
      <c r="M114" s="109" t="s">
        <v>603</v>
      </c>
      <c r="N114" s="109" t="s">
        <v>749</v>
      </c>
      <c r="O114" s="109" t="s">
        <v>265</v>
      </c>
      <c r="P114" s="109"/>
      <c r="Q114" s="109" t="s">
        <v>265</v>
      </c>
      <c r="R114" s="109" t="s">
        <v>670</v>
      </c>
      <c r="S114" s="109" t="s">
        <v>670</v>
      </c>
      <c r="T114" s="109" t="s">
        <v>381</v>
      </c>
      <c r="U114" s="604" t="s">
        <v>381</v>
      </c>
      <c r="V114" s="605"/>
      <c r="W114" s="605"/>
      <c r="X114" s="605"/>
      <c r="Y114" s="109"/>
    </row>
    <row r="115" spans="2:25" ht="15.95" customHeight="1" x14ac:dyDescent="0.15">
      <c r="B115" s="620"/>
      <c r="C115" s="616" t="s">
        <v>194</v>
      </c>
      <c r="D115" s="617"/>
      <c r="E115" s="226">
        <v>6</v>
      </c>
      <c r="F115" s="227">
        <v>56.099998474121094</v>
      </c>
      <c r="G115" s="109" t="s">
        <v>287</v>
      </c>
      <c r="H115" s="109" t="s">
        <v>308</v>
      </c>
      <c r="I115" s="109" t="s">
        <v>263</v>
      </c>
      <c r="J115" s="604" t="s">
        <v>161</v>
      </c>
      <c r="K115" s="604"/>
      <c r="L115" s="604"/>
      <c r="M115" s="109" t="s">
        <v>745</v>
      </c>
      <c r="N115" s="109" t="s">
        <v>728</v>
      </c>
      <c r="O115" s="109" t="s">
        <v>291</v>
      </c>
      <c r="P115" s="109"/>
      <c r="Q115" s="109" t="s">
        <v>291</v>
      </c>
      <c r="R115" s="109" t="s">
        <v>670</v>
      </c>
      <c r="S115" s="109" t="s">
        <v>699</v>
      </c>
      <c r="T115" s="109" t="s">
        <v>463</v>
      </c>
      <c r="U115" s="604" t="s">
        <v>292</v>
      </c>
      <c r="V115" s="605"/>
      <c r="W115" s="605"/>
      <c r="X115" s="605"/>
      <c r="Y115" s="109" t="s">
        <v>700</v>
      </c>
    </row>
    <row r="116" spans="2:25" ht="15.95" customHeight="1" x14ac:dyDescent="0.15">
      <c r="B116" s="620"/>
      <c r="C116" s="616" t="s">
        <v>194</v>
      </c>
      <c r="D116" s="617"/>
      <c r="E116" s="226">
        <v>7</v>
      </c>
      <c r="F116" s="227">
        <v>53.099998474121094</v>
      </c>
      <c r="G116" s="109" t="s">
        <v>287</v>
      </c>
      <c r="H116" s="109" t="s">
        <v>313</v>
      </c>
      <c r="I116" s="109" t="s">
        <v>163</v>
      </c>
      <c r="J116" s="604" t="s">
        <v>163</v>
      </c>
      <c r="K116" s="604"/>
      <c r="L116" s="604"/>
      <c r="M116" s="109" t="s">
        <v>750</v>
      </c>
      <c r="N116" s="109" t="s">
        <v>751</v>
      </c>
      <c r="O116" s="109" t="s">
        <v>265</v>
      </c>
      <c r="P116" s="109"/>
      <c r="Q116" s="109" t="s">
        <v>265</v>
      </c>
      <c r="R116" s="109" t="s">
        <v>670</v>
      </c>
      <c r="S116" s="109" t="s">
        <v>670</v>
      </c>
      <c r="T116" s="109" t="s">
        <v>381</v>
      </c>
      <c r="U116" s="604" t="s">
        <v>381</v>
      </c>
      <c r="V116" s="605"/>
      <c r="W116" s="605"/>
      <c r="X116" s="605"/>
      <c r="Y116" s="109"/>
    </row>
    <row r="117" spans="2:25" ht="15.95" customHeight="1" x14ac:dyDescent="0.15">
      <c r="B117" s="620"/>
      <c r="C117" s="616" t="s">
        <v>194</v>
      </c>
      <c r="D117" s="617"/>
      <c r="E117" s="226">
        <v>8</v>
      </c>
      <c r="F117" s="227">
        <v>50.200000762939453</v>
      </c>
      <c r="G117" s="109" t="s">
        <v>287</v>
      </c>
      <c r="H117" s="109" t="s">
        <v>308</v>
      </c>
      <c r="I117" s="109" t="s">
        <v>263</v>
      </c>
      <c r="J117" s="604" t="s">
        <v>165</v>
      </c>
      <c r="K117" s="604"/>
      <c r="L117" s="604"/>
      <c r="M117" s="109" t="s">
        <v>267</v>
      </c>
      <c r="N117" s="109" t="s">
        <v>673</v>
      </c>
      <c r="O117" s="109" t="s">
        <v>265</v>
      </c>
      <c r="P117" s="109"/>
      <c r="Q117" s="109" t="s">
        <v>265</v>
      </c>
      <c r="R117" s="109" t="s">
        <v>670</v>
      </c>
      <c r="S117" s="109" t="s">
        <v>670</v>
      </c>
      <c r="T117" s="109" t="s">
        <v>374</v>
      </c>
      <c r="U117" s="604" t="s">
        <v>292</v>
      </c>
      <c r="V117" s="605"/>
      <c r="W117" s="605"/>
      <c r="X117" s="605"/>
      <c r="Y117" s="109"/>
    </row>
    <row r="118" spans="2:25" ht="15.95" customHeight="1" x14ac:dyDescent="0.15">
      <c r="B118" s="620"/>
      <c r="C118" s="616" t="s">
        <v>194</v>
      </c>
      <c r="D118" s="617"/>
      <c r="E118" s="226">
        <v>9</v>
      </c>
      <c r="F118" s="227">
        <v>50.900001525878906</v>
      </c>
      <c r="G118" s="109" t="s">
        <v>287</v>
      </c>
      <c r="H118" s="109" t="s">
        <v>305</v>
      </c>
      <c r="I118" s="109" t="s">
        <v>263</v>
      </c>
      <c r="J118" s="604" t="s">
        <v>161</v>
      </c>
      <c r="K118" s="604"/>
      <c r="L118" s="604"/>
      <c r="M118" s="109" t="s">
        <v>752</v>
      </c>
      <c r="N118" s="109" t="s">
        <v>752</v>
      </c>
      <c r="O118" s="109" t="s">
        <v>264</v>
      </c>
      <c r="P118" s="109"/>
      <c r="Q118" s="109" t="s">
        <v>264</v>
      </c>
      <c r="R118" s="109" t="s">
        <v>670</v>
      </c>
      <c r="S118" s="109" t="s">
        <v>671</v>
      </c>
      <c r="T118" s="109" t="s">
        <v>373</v>
      </c>
      <c r="U118" s="604" t="s">
        <v>371</v>
      </c>
      <c r="V118" s="605"/>
      <c r="W118" s="605"/>
      <c r="X118" s="605"/>
      <c r="Y118" s="109" t="s">
        <v>672</v>
      </c>
    </row>
    <row r="119" spans="2:25" ht="15.95" customHeight="1" x14ac:dyDescent="0.15">
      <c r="B119" s="620"/>
      <c r="C119" s="616" t="s">
        <v>194</v>
      </c>
      <c r="D119" s="617"/>
      <c r="E119" s="226">
        <v>10</v>
      </c>
      <c r="F119" s="227">
        <v>52.599998474121094</v>
      </c>
      <c r="G119" s="109" t="s">
        <v>287</v>
      </c>
      <c r="H119" s="109" t="s">
        <v>295</v>
      </c>
      <c r="I119" s="109" t="s">
        <v>263</v>
      </c>
      <c r="J119" s="604" t="s">
        <v>161</v>
      </c>
      <c r="K119" s="604"/>
      <c r="L119" s="604"/>
      <c r="M119" s="109" t="s">
        <v>752</v>
      </c>
      <c r="N119" s="109" t="s">
        <v>752</v>
      </c>
      <c r="O119" s="109" t="s">
        <v>265</v>
      </c>
      <c r="P119" s="109"/>
      <c r="Q119" s="109" t="s">
        <v>265</v>
      </c>
      <c r="R119" s="109" t="s">
        <v>670</v>
      </c>
      <c r="S119" s="109" t="s">
        <v>670</v>
      </c>
      <c r="T119" s="109" t="s">
        <v>381</v>
      </c>
      <c r="U119" s="604" t="s">
        <v>381</v>
      </c>
      <c r="V119" s="605"/>
      <c r="W119" s="605"/>
      <c r="X119" s="605"/>
      <c r="Y119" s="109"/>
    </row>
    <row r="120" spans="2:25" ht="15.95" customHeight="1" x14ac:dyDescent="0.15">
      <c r="B120" s="620"/>
      <c r="C120" s="616" t="s">
        <v>194</v>
      </c>
      <c r="D120" s="617"/>
      <c r="E120" s="226">
        <v>11</v>
      </c>
      <c r="F120" s="227">
        <v>55.5</v>
      </c>
      <c r="G120" s="109" t="s">
        <v>287</v>
      </c>
      <c r="H120" s="109" t="s">
        <v>305</v>
      </c>
      <c r="I120" s="109" t="s">
        <v>263</v>
      </c>
      <c r="J120" s="604" t="s">
        <v>161</v>
      </c>
      <c r="K120" s="604"/>
      <c r="L120" s="604"/>
      <c r="M120" s="109" t="s">
        <v>716</v>
      </c>
      <c r="N120" s="109" t="s">
        <v>716</v>
      </c>
      <c r="O120" s="109" t="s">
        <v>264</v>
      </c>
      <c r="P120" s="109"/>
      <c r="Q120" s="109" t="s">
        <v>264</v>
      </c>
      <c r="R120" s="109" t="s">
        <v>670</v>
      </c>
      <c r="S120" s="109" t="s">
        <v>671</v>
      </c>
      <c r="T120" s="109" t="s">
        <v>373</v>
      </c>
      <c r="U120" s="604" t="s">
        <v>371</v>
      </c>
      <c r="V120" s="605"/>
      <c r="W120" s="605"/>
      <c r="X120" s="605"/>
      <c r="Y120" s="109" t="s">
        <v>672</v>
      </c>
    </row>
    <row r="121" spans="2:25" ht="15.95" customHeight="1" x14ac:dyDescent="0.15">
      <c r="B121" s="620"/>
      <c r="C121" s="616" t="s">
        <v>194</v>
      </c>
      <c r="D121" s="617"/>
      <c r="E121" s="226">
        <v>12</v>
      </c>
      <c r="F121" s="227">
        <v>54.400001525878906</v>
      </c>
      <c r="G121" s="109" t="s">
        <v>296</v>
      </c>
      <c r="H121" s="109" t="s">
        <v>309</v>
      </c>
      <c r="I121" s="109" t="s">
        <v>828</v>
      </c>
      <c r="J121" s="604" t="s">
        <v>165</v>
      </c>
      <c r="K121" s="604"/>
      <c r="L121" s="604"/>
      <c r="M121" s="109" t="s">
        <v>753</v>
      </c>
      <c r="N121" s="109" t="s">
        <v>754</v>
      </c>
      <c r="O121" s="109" t="s">
        <v>265</v>
      </c>
      <c r="P121" s="109"/>
      <c r="Q121" s="109"/>
      <c r="R121" s="109" t="s">
        <v>670</v>
      </c>
      <c r="S121" s="109" t="s">
        <v>670</v>
      </c>
      <c r="T121" s="109" t="s">
        <v>381</v>
      </c>
      <c r="U121" s="604" t="s">
        <v>381</v>
      </c>
      <c r="V121" s="605"/>
      <c r="W121" s="605"/>
      <c r="X121" s="605"/>
      <c r="Y121" s="109"/>
    </row>
    <row r="122" spans="2:25" ht="15.95" customHeight="1" x14ac:dyDescent="0.15">
      <c r="B122" s="620"/>
      <c r="C122" s="616" t="s">
        <v>195</v>
      </c>
      <c r="D122" s="617"/>
      <c r="E122" s="226">
        <v>1</v>
      </c>
      <c r="F122" s="227">
        <v>57.700000762939453</v>
      </c>
      <c r="G122" s="109" t="s">
        <v>287</v>
      </c>
      <c r="H122" s="109" t="s">
        <v>299</v>
      </c>
      <c r="I122" s="109" t="s">
        <v>263</v>
      </c>
      <c r="J122" s="604" t="s">
        <v>161</v>
      </c>
      <c r="K122" s="604"/>
      <c r="L122" s="604"/>
      <c r="M122" s="109" t="s">
        <v>682</v>
      </c>
      <c r="N122" s="109" t="s">
        <v>682</v>
      </c>
      <c r="O122" s="109" t="s">
        <v>264</v>
      </c>
      <c r="P122" s="109"/>
      <c r="Q122" s="109" t="s">
        <v>264</v>
      </c>
      <c r="R122" s="109" t="s">
        <v>670</v>
      </c>
      <c r="S122" s="109" t="s">
        <v>671</v>
      </c>
      <c r="T122" s="109" t="s">
        <v>373</v>
      </c>
      <c r="U122" s="604" t="s">
        <v>371</v>
      </c>
      <c r="V122" s="605"/>
      <c r="W122" s="605"/>
      <c r="X122" s="605"/>
      <c r="Y122" s="109" t="s">
        <v>672</v>
      </c>
    </row>
    <row r="123" spans="2:25" ht="15.95" customHeight="1" x14ac:dyDescent="0.15">
      <c r="B123" s="620"/>
      <c r="C123" s="616" t="s">
        <v>195</v>
      </c>
      <c r="D123" s="617"/>
      <c r="E123" s="226">
        <v>2</v>
      </c>
      <c r="F123" s="227">
        <v>59.099998474121094</v>
      </c>
      <c r="G123" s="109" t="s">
        <v>287</v>
      </c>
      <c r="H123" s="109" t="s">
        <v>288</v>
      </c>
      <c r="I123" s="109" t="s">
        <v>163</v>
      </c>
      <c r="J123" s="604" t="s">
        <v>163</v>
      </c>
      <c r="K123" s="604"/>
      <c r="L123" s="604"/>
      <c r="M123" s="109" t="s">
        <v>703</v>
      </c>
      <c r="N123" s="109" t="s">
        <v>686</v>
      </c>
      <c r="O123" s="109" t="s">
        <v>265</v>
      </c>
      <c r="P123" s="109"/>
      <c r="Q123" s="109" t="s">
        <v>265</v>
      </c>
      <c r="R123" s="109" t="s">
        <v>670</v>
      </c>
      <c r="S123" s="109" t="s">
        <v>670</v>
      </c>
      <c r="T123" s="109" t="s">
        <v>381</v>
      </c>
      <c r="U123" s="604" t="s">
        <v>381</v>
      </c>
      <c r="V123" s="605"/>
      <c r="W123" s="605"/>
      <c r="X123" s="605"/>
      <c r="Y123" s="109"/>
    </row>
    <row r="124" spans="2:25" ht="15.95" customHeight="1" x14ac:dyDescent="0.15">
      <c r="B124" s="620"/>
      <c r="C124" s="616" t="s">
        <v>195</v>
      </c>
      <c r="D124" s="617"/>
      <c r="E124" s="226">
        <v>3</v>
      </c>
      <c r="F124" s="227">
        <v>58.900001525878906</v>
      </c>
      <c r="G124" s="109" t="s">
        <v>287</v>
      </c>
      <c r="H124" s="109" t="s">
        <v>290</v>
      </c>
      <c r="I124" s="109" t="s">
        <v>263</v>
      </c>
      <c r="J124" s="604" t="s">
        <v>165</v>
      </c>
      <c r="K124" s="604"/>
      <c r="L124" s="604"/>
      <c r="M124" s="109" t="s">
        <v>267</v>
      </c>
      <c r="N124" s="109" t="s">
        <v>673</v>
      </c>
      <c r="O124" s="109" t="s">
        <v>265</v>
      </c>
      <c r="P124" s="109"/>
      <c r="Q124" s="109" t="s">
        <v>265</v>
      </c>
      <c r="R124" s="109" t="s">
        <v>670</v>
      </c>
      <c r="S124" s="109" t="s">
        <v>670</v>
      </c>
      <c r="T124" s="109" t="s">
        <v>374</v>
      </c>
      <c r="U124" s="604" t="s">
        <v>266</v>
      </c>
      <c r="V124" s="605"/>
      <c r="W124" s="605"/>
      <c r="X124" s="605"/>
      <c r="Y124" s="109"/>
    </row>
    <row r="125" spans="2:25" ht="15.95" customHeight="1" x14ac:dyDescent="0.15">
      <c r="B125" s="620"/>
      <c r="C125" s="616" t="s">
        <v>195</v>
      </c>
      <c r="D125" s="617"/>
      <c r="E125" s="226">
        <v>4</v>
      </c>
      <c r="F125" s="227">
        <v>60.099998474121094</v>
      </c>
      <c r="G125" s="109" t="s">
        <v>287</v>
      </c>
      <c r="H125" s="109" t="s">
        <v>293</v>
      </c>
      <c r="I125" s="109" t="s">
        <v>263</v>
      </c>
      <c r="J125" s="604" t="s">
        <v>160</v>
      </c>
      <c r="K125" s="604"/>
      <c r="L125" s="604"/>
      <c r="M125" s="109" t="s">
        <v>626</v>
      </c>
      <c r="N125" s="109" t="s">
        <v>755</v>
      </c>
      <c r="O125" s="109" t="s">
        <v>265</v>
      </c>
      <c r="P125" s="109"/>
      <c r="Q125" s="109" t="s">
        <v>265</v>
      </c>
      <c r="R125" s="109" t="s">
        <v>670</v>
      </c>
      <c r="S125" s="109" t="s">
        <v>670</v>
      </c>
      <c r="T125" s="109" t="s">
        <v>381</v>
      </c>
      <c r="U125" s="604" t="s">
        <v>381</v>
      </c>
      <c r="V125" s="605"/>
      <c r="W125" s="605"/>
      <c r="X125" s="605"/>
      <c r="Y125" s="109"/>
    </row>
    <row r="126" spans="2:25" ht="15.95" customHeight="1" x14ac:dyDescent="0.15">
      <c r="B126" s="620"/>
      <c r="C126" s="616" t="s">
        <v>195</v>
      </c>
      <c r="D126" s="617"/>
      <c r="E126" s="226">
        <v>5</v>
      </c>
      <c r="F126" s="227">
        <v>56.700000762939453</v>
      </c>
      <c r="G126" s="109" t="s">
        <v>287</v>
      </c>
      <c r="H126" s="109" t="s">
        <v>301</v>
      </c>
      <c r="I126" s="109" t="s">
        <v>263</v>
      </c>
      <c r="J126" s="604" t="s">
        <v>160</v>
      </c>
      <c r="K126" s="604"/>
      <c r="L126" s="604"/>
      <c r="M126" s="109" t="s">
        <v>628</v>
      </c>
      <c r="N126" s="109" t="s">
        <v>702</v>
      </c>
      <c r="O126" s="109" t="s">
        <v>265</v>
      </c>
      <c r="P126" s="109"/>
      <c r="Q126" s="109" t="s">
        <v>265</v>
      </c>
      <c r="R126" s="109" t="s">
        <v>670</v>
      </c>
      <c r="S126" s="109" t="s">
        <v>670</v>
      </c>
      <c r="T126" s="109" t="s">
        <v>381</v>
      </c>
      <c r="U126" s="604" t="s">
        <v>381</v>
      </c>
      <c r="V126" s="605"/>
      <c r="W126" s="605"/>
      <c r="X126" s="605"/>
      <c r="Y126" s="109"/>
    </row>
    <row r="127" spans="2:25" ht="15.95" customHeight="1" x14ac:dyDescent="0.15">
      <c r="B127" s="620"/>
      <c r="C127" s="616" t="s">
        <v>195</v>
      </c>
      <c r="D127" s="617"/>
      <c r="E127" s="226">
        <v>6</v>
      </c>
      <c r="F127" s="227">
        <v>57.700000762939453</v>
      </c>
      <c r="G127" s="109" t="s">
        <v>287</v>
      </c>
      <c r="H127" s="109" t="s">
        <v>305</v>
      </c>
      <c r="I127" s="109" t="s">
        <v>263</v>
      </c>
      <c r="J127" s="604" t="s">
        <v>161</v>
      </c>
      <c r="K127" s="604"/>
      <c r="L127" s="604"/>
      <c r="M127" s="109" t="s">
        <v>689</v>
      </c>
      <c r="N127" s="109" t="s">
        <v>689</v>
      </c>
      <c r="O127" s="109" t="s">
        <v>264</v>
      </c>
      <c r="P127" s="109"/>
      <c r="Q127" s="109" t="s">
        <v>264</v>
      </c>
      <c r="R127" s="109" t="s">
        <v>670</v>
      </c>
      <c r="S127" s="109" t="s">
        <v>671</v>
      </c>
      <c r="T127" s="109" t="s">
        <v>373</v>
      </c>
      <c r="U127" s="604" t="s">
        <v>371</v>
      </c>
      <c r="V127" s="605"/>
      <c r="W127" s="605"/>
      <c r="X127" s="605"/>
      <c r="Y127" s="109" t="s">
        <v>672</v>
      </c>
    </row>
    <row r="128" spans="2:25" ht="15.95" customHeight="1" x14ac:dyDescent="0.15">
      <c r="B128" s="621"/>
      <c r="C128" s="616" t="s">
        <v>195</v>
      </c>
      <c r="D128" s="617"/>
      <c r="E128" s="226">
        <v>7</v>
      </c>
      <c r="F128" s="227">
        <v>58.799999237060547</v>
      </c>
      <c r="G128" s="109" t="s">
        <v>287</v>
      </c>
      <c r="H128" s="109" t="s">
        <v>301</v>
      </c>
      <c r="I128" s="109" t="s">
        <v>263</v>
      </c>
      <c r="J128" s="604" t="s">
        <v>160</v>
      </c>
      <c r="K128" s="604"/>
      <c r="L128" s="604"/>
      <c r="M128" s="109" t="s">
        <v>630</v>
      </c>
      <c r="N128" s="109" t="s">
        <v>702</v>
      </c>
      <c r="O128" s="109" t="s">
        <v>265</v>
      </c>
      <c r="P128" s="109"/>
      <c r="Q128" s="109" t="s">
        <v>265</v>
      </c>
      <c r="R128" s="109" t="s">
        <v>670</v>
      </c>
      <c r="S128" s="109" t="s">
        <v>670</v>
      </c>
      <c r="T128" s="109" t="s">
        <v>381</v>
      </c>
      <c r="U128" s="604" t="s">
        <v>381</v>
      </c>
      <c r="V128" s="605"/>
      <c r="W128" s="605"/>
      <c r="X128" s="605"/>
      <c r="Y128" s="109"/>
    </row>
    <row r="129" spans="2:25" ht="15.95" customHeight="1" x14ac:dyDescent="0.15">
      <c r="B129" s="619" t="s">
        <v>695</v>
      </c>
      <c r="C129" s="616" t="s">
        <v>195</v>
      </c>
      <c r="D129" s="617"/>
      <c r="E129" s="226">
        <v>8</v>
      </c>
      <c r="F129" s="227">
        <v>59.5</v>
      </c>
      <c r="G129" s="109" t="s">
        <v>287</v>
      </c>
      <c r="H129" s="109" t="s">
        <v>295</v>
      </c>
      <c r="I129" s="109" t="s">
        <v>263</v>
      </c>
      <c r="J129" s="604" t="s">
        <v>161</v>
      </c>
      <c r="K129" s="604"/>
      <c r="L129" s="604"/>
      <c r="M129" s="109" t="s">
        <v>756</v>
      </c>
      <c r="N129" s="109" t="s">
        <v>697</v>
      </c>
      <c r="O129" s="109" t="s">
        <v>264</v>
      </c>
      <c r="P129" s="109"/>
      <c r="Q129" s="109" t="s">
        <v>291</v>
      </c>
      <c r="R129" s="109" t="s">
        <v>670</v>
      </c>
      <c r="S129" s="109" t="s">
        <v>699</v>
      </c>
      <c r="T129" s="109" t="s">
        <v>373</v>
      </c>
      <c r="U129" s="604" t="s">
        <v>371</v>
      </c>
      <c r="V129" s="605"/>
      <c r="W129" s="605"/>
      <c r="X129" s="605"/>
      <c r="Y129" s="109" t="s">
        <v>700</v>
      </c>
    </row>
    <row r="130" spans="2:25" ht="15.95" customHeight="1" x14ac:dyDescent="0.15">
      <c r="B130" s="620"/>
      <c r="C130" s="616" t="s">
        <v>195</v>
      </c>
      <c r="D130" s="617"/>
      <c r="E130" s="226">
        <v>9</v>
      </c>
      <c r="F130" s="227">
        <v>60.900001525878906</v>
      </c>
      <c r="G130" s="109" t="s">
        <v>296</v>
      </c>
      <c r="H130" s="109" t="s">
        <v>297</v>
      </c>
      <c r="I130" s="109" t="s">
        <v>163</v>
      </c>
      <c r="J130" s="604" t="s">
        <v>164</v>
      </c>
      <c r="K130" s="604"/>
      <c r="L130" s="604"/>
      <c r="M130" s="109" t="s">
        <v>680</v>
      </c>
      <c r="N130" s="109" t="s">
        <v>687</v>
      </c>
      <c r="O130" s="109" t="s">
        <v>264</v>
      </c>
      <c r="P130" s="109"/>
      <c r="Q130" s="109" t="s">
        <v>264</v>
      </c>
      <c r="R130" s="109" t="s">
        <v>670</v>
      </c>
      <c r="S130" s="109" t="s">
        <v>671</v>
      </c>
      <c r="T130" s="109" t="s">
        <v>373</v>
      </c>
      <c r="U130" s="604" t="s">
        <v>371</v>
      </c>
      <c r="V130" s="605"/>
      <c r="W130" s="605"/>
      <c r="X130" s="605"/>
      <c r="Y130" s="109" t="s">
        <v>757</v>
      </c>
    </row>
    <row r="131" spans="2:25" ht="15.95" customHeight="1" x14ac:dyDescent="0.15">
      <c r="B131" s="620"/>
      <c r="C131" s="616" t="s">
        <v>196</v>
      </c>
      <c r="D131" s="617"/>
      <c r="E131" s="226">
        <v>1</v>
      </c>
      <c r="F131" s="227">
        <v>63.799999237060547</v>
      </c>
      <c r="G131" s="109" t="s">
        <v>287</v>
      </c>
      <c r="H131" s="109" t="s">
        <v>288</v>
      </c>
      <c r="I131" s="109" t="s">
        <v>263</v>
      </c>
      <c r="J131" s="604" t="s">
        <v>161</v>
      </c>
      <c r="K131" s="604"/>
      <c r="L131" s="604"/>
      <c r="M131" s="109" t="s">
        <v>689</v>
      </c>
      <c r="N131" s="109" t="s">
        <v>689</v>
      </c>
      <c r="O131" s="109" t="s">
        <v>264</v>
      </c>
      <c r="P131" s="109"/>
      <c r="Q131" s="109" t="s">
        <v>264</v>
      </c>
      <c r="R131" s="109" t="s">
        <v>670</v>
      </c>
      <c r="S131" s="109" t="s">
        <v>671</v>
      </c>
      <c r="T131" s="109" t="s">
        <v>373</v>
      </c>
      <c r="U131" s="604" t="s">
        <v>371</v>
      </c>
      <c r="V131" s="605"/>
      <c r="W131" s="605"/>
      <c r="X131" s="605"/>
      <c r="Y131" s="109" t="s">
        <v>672</v>
      </c>
    </row>
    <row r="132" spans="2:25" ht="15.95" customHeight="1" x14ac:dyDescent="0.15">
      <c r="B132" s="620"/>
      <c r="C132" s="616" t="s">
        <v>196</v>
      </c>
      <c r="D132" s="617"/>
      <c r="E132" s="226">
        <v>2</v>
      </c>
      <c r="F132" s="227">
        <v>62.700000762939453</v>
      </c>
      <c r="G132" s="109" t="s">
        <v>287</v>
      </c>
      <c r="H132" s="109" t="s">
        <v>290</v>
      </c>
      <c r="I132" s="109" t="s">
        <v>263</v>
      </c>
      <c r="J132" s="604" t="s">
        <v>165</v>
      </c>
      <c r="K132" s="604"/>
      <c r="L132" s="604"/>
      <c r="M132" s="109" t="s">
        <v>267</v>
      </c>
      <c r="N132" s="109" t="s">
        <v>673</v>
      </c>
      <c r="O132" s="109" t="s">
        <v>265</v>
      </c>
      <c r="P132" s="109"/>
      <c r="Q132" s="109" t="s">
        <v>265</v>
      </c>
      <c r="R132" s="109" t="s">
        <v>670</v>
      </c>
      <c r="S132" s="109" t="s">
        <v>670</v>
      </c>
      <c r="T132" s="109" t="s">
        <v>374</v>
      </c>
      <c r="U132" s="604" t="s">
        <v>266</v>
      </c>
      <c r="V132" s="605"/>
      <c r="W132" s="605"/>
      <c r="X132" s="605"/>
      <c r="Y132" s="109"/>
    </row>
    <row r="133" spans="2:25" ht="15.95" customHeight="1" x14ac:dyDescent="0.15">
      <c r="B133" s="620"/>
      <c r="C133" s="616" t="s">
        <v>196</v>
      </c>
      <c r="D133" s="617"/>
      <c r="E133" s="226">
        <v>3</v>
      </c>
      <c r="F133" s="227">
        <v>62.400001525878906</v>
      </c>
      <c r="G133" s="109" t="s">
        <v>287</v>
      </c>
      <c r="H133" s="109" t="s">
        <v>293</v>
      </c>
      <c r="I133" s="109" t="s">
        <v>263</v>
      </c>
      <c r="J133" s="604" t="s">
        <v>165</v>
      </c>
      <c r="K133" s="604"/>
      <c r="L133" s="604"/>
      <c r="M133" s="109" t="s">
        <v>267</v>
      </c>
      <c r="N133" s="109" t="s">
        <v>678</v>
      </c>
      <c r="O133" s="109" t="s">
        <v>291</v>
      </c>
      <c r="P133" s="109"/>
      <c r="Q133" s="109" t="s">
        <v>265</v>
      </c>
      <c r="R133" s="109" t="s">
        <v>670</v>
      </c>
      <c r="S133" s="109" t="s">
        <v>670</v>
      </c>
      <c r="T133" s="109" t="s">
        <v>374</v>
      </c>
      <c r="U133" s="604" t="s">
        <v>292</v>
      </c>
      <c r="V133" s="605"/>
      <c r="W133" s="605"/>
      <c r="X133" s="605"/>
      <c r="Y133" s="109"/>
    </row>
    <row r="134" spans="2:25" ht="15.95" customHeight="1" x14ac:dyDescent="0.15">
      <c r="B134" s="620"/>
      <c r="C134" s="616" t="s">
        <v>196</v>
      </c>
      <c r="D134" s="617"/>
      <c r="E134" s="226">
        <v>4</v>
      </c>
      <c r="F134" s="227">
        <v>62.400001525878906</v>
      </c>
      <c r="G134" s="109" t="s">
        <v>287</v>
      </c>
      <c r="H134" s="109" t="s">
        <v>293</v>
      </c>
      <c r="I134" s="109" t="s">
        <v>163</v>
      </c>
      <c r="J134" s="604" t="s">
        <v>163</v>
      </c>
      <c r="K134" s="604"/>
      <c r="L134" s="604"/>
      <c r="M134" s="109" t="s">
        <v>758</v>
      </c>
      <c r="N134" s="109" t="s">
        <v>675</v>
      </c>
      <c r="O134" s="109" t="s">
        <v>265</v>
      </c>
      <c r="P134" s="109"/>
      <c r="Q134" s="109" t="s">
        <v>265</v>
      </c>
      <c r="R134" s="109" t="s">
        <v>670</v>
      </c>
      <c r="S134" s="109" t="s">
        <v>670</v>
      </c>
      <c r="T134" s="109" t="s">
        <v>381</v>
      </c>
      <c r="U134" s="604" t="s">
        <v>381</v>
      </c>
      <c r="V134" s="605"/>
      <c r="W134" s="605"/>
      <c r="X134" s="605"/>
      <c r="Y134" s="109"/>
    </row>
    <row r="135" spans="2:25" ht="15.95" customHeight="1" x14ac:dyDescent="0.15">
      <c r="B135" s="620"/>
      <c r="C135" s="616" t="s">
        <v>196</v>
      </c>
      <c r="D135" s="617"/>
      <c r="E135" s="226">
        <v>5</v>
      </c>
      <c r="F135" s="227">
        <v>63.299999237060547</v>
      </c>
      <c r="G135" s="109" t="s">
        <v>287</v>
      </c>
      <c r="H135" s="109" t="s">
        <v>295</v>
      </c>
      <c r="I135" s="109" t="s">
        <v>263</v>
      </c>
      <c r="J135" s="604" t="s">
        <v>165</v>
      </c>
      <c r="K135" s="604"/>
      <c r="L135" s="604"/>
      <c r="M135" s="109" t="s">
        <v>267</v>
      </c>
      <c r="N135" s="109" t="s">
        <v>673</v>
      </c>
      <c r="O135" s="109" t="s">
        <v>265</v>
      </c>
      <c r="P135" s="109"/>
      <c r="Q135" s="109" t="s">
        <v>265</v>
      </c>
      <c r="R135" s="109" t="s">
        <v>670</v>
      </c>
      <c r="S135" s="109" t="s">
        <v>670</v>
      </c>
      <c r="T135" s="109" t="s">
        <v>374</v>
      </c>
      <c r="U135" s="604" t="s">
        <v>266</v>
      </c>
      <c r="V135" s="605"/>
      <c r="W135" s="605"/>
      <c r="X135" s="605"/>
      <c r="Y135" s="109"/>
    </row>
    <row r="136" spans="2:25" ht="15.95" customHeight="1" x14ac:dyDescent="0.15">
      <c r="B136" s="620"/>
      <c r="C136" s="616" t="s">
        <v>196</v>
      </c>
      <c r="D136" s="617"/>
      <c r="E136" s="226">
        <v>6</v>
      </c>
      <c r="F136" s="227">
        <v>63.099998474121094</v>
      </c>
      <c r="G136" s="109" t="s">
        <v>287</v>
      </c>
      <c r="H136" s="109" t="s">
        <v>305</v>
      </c>
      <c r="I136" s="109" t="s">
        <v>263</v>
      </c>
      <c r="J136" s="604" t="s">
        <v>161</v>
      </c>
      <c r="K136" s="604"/>
      <c r="L136" s="604"/>
      <c r="M136" s="109" t="s">
        <v>735</v>
      </c>
      <c r="N136" s="109" t="s">
        <v>735</v>
      </c>
      <c r="O136" s="109" t="s">
        <v>264</v>
      </c>
      <c r="P136" s="109"/>
      <c r="Q136" s="109" t="s">
        <v>264</v>
      </c>
      <c r="R136" s="109" t="s">
        <v>670</v>
      </c>
      <c r="S136" s="109" t="s">
        <v>671</v>
      </c>
      <c r="T136" s="109" t="s">
        <v>373</v>
      </c>
      <c r="U136" s="604" t="s">
        <v>371</v>
      </c>
      <c r="V136" s="605"/>
      <c r="W136" s="605"/>
      <c r="X136" s="605"/>
      <c r="Y136" s="109" t="s">
        <v>672</v>
      </c>
    </row>
    <row r="137" spans="2:25" ht="15.95" customHeight="1" x14ac:dyDescent="0.15">
      <c r="B137" s="620"/>
      <c r="C137" s="616" t="s">
        <v>196</v>
      </c>
      <c r="D137" s="617"/>
      <c r="E137" s="226">
        <v>7</v>
      </c>
      <c r="F137" s="227">
        <v>62.400001525878906</v>
      </c>
      <c r="G137" s="109" t="s">
        <v>287</v>
      </c>
      <c r="H137" s="109" t="s">
        <v>293</v>
      </c>
      <c r="I137" s="109" t="s">
        <v>263</v>
      </c>
      <c r="J137" s="604" t="s">
        <v>161</v>
      </c>
      <c r="K137" s="604"/>
      <c r="L137" s="604"/>
      <c r="M137" s="109" t="s">
        <v>669</v>
      </c>
      <c r="N137" s="109" t="s">
        <v>267</v>
      </c>
      <c r="O137" s="109" t="s">
        <v>267</v>
      </c>
      <c r="P137" s="109"/>
      <c r="Q137" s="109" t="s">
        <v>264</v>
      </c>
      <c r="R137" s="109" t="s">
        <v>670</v>
      </c>
      <c r="S137" s="109" t="s">
        <v>671</v>
      </c>
      <c r="T137" s="109" t="s">
        <v>381</v>
      </c>
      <c r="U137" s="604" t="s">
        <v>381</v>
      </c>
      <c r="V137" s="605"/>
      <c r="W137" s="605"/>
      <c r="X137" s="605"/>
      <c r="Y137" s="109" t="s">
        <v>672</v>
      </c>
    </row>
    <row r="138" spans="2:25" ht="15.95" customHeight="1" x14ac:dyDescent="0.15">
      <c r="B138" s="620"/>
      <c r="C138" s="616" t="s">
        <v>197</v>
      </c>
      <c r="D138" s="617"/>
      <c r="E138" s="226">
        <v>1</v>
      </c>
      <c r="F138" s="227">
        <v>72.400001525878906</v>
      </c>
      <c r="G138" s="109" t="s">
        <v>261</v>
      </c>
      <c r="H138" s="109" t="s">
        <v>262</v>
      </c>
      <c r="I138" s="109" t="s">
        <v>163</v>
      </c>
      <c r="J138" s="604" t="s">
        <v>163</v>
      </c>
      <c r="K138" s="604"/>
      <c r="L138" s="604"/>
      <c r="M138" s="109" t="s">
        <v>759</v>
      </c>
      <c r="N138" s="109" t="s">
        <v>675</v>
      </c>
      <c r="O138" s="109" t="s">
        <v>265</v>
      </c>
      <c r="P138" s="109"/>
      <c r="Q138" s="109" t="s">
        <v>265</v>
      </c>
      <c r="R138" s="109" t="s">
        <v>670</v>
      </c>
      <c r="S138" s="109" t="s">
        <v>670</v>
      </c>
      <c r="T138" s="109" t="s">
        <v>381</v>
      </c>
      <c r="U138" s="604" t="s">
        <v>381</v>
      </c>
      <c r="V138" s="605"/>
      <c r="W138" s="605"/>
      <c r="X138" s="605"/>
      <c r="Y138" s="109"/>
    </row>
    <row r="139" spans="2:25" ht="15.95" customHeight="1" x14ac:dyDescent="0.15">
      <c r="B139" s="620"/>
      <c r="C139" s="616" t="s">
        <v>197</v>
      </c>
      <c r="D139" s="617"/>
      <c r="E139" s="226">
        <v>2</v>
      </c>
      <c r="F139" s="227">
        <v>76.099998474121094</v>
      </c>
      <c r="G139" s="109" t="s">
        <v>261</v>
      </c>
      <c r="H139" s="109" t="s">
        <v>262</v>
      </c>
      <c r="I139" s="109" t="s">
        <v>263</v>
      </c>
      <c r="J139" s="604" t="s">
        <v>160</v>
      </c>
      <c r="K139" s="604"/>
      <c r="L139" s="604"/>
      <c r="M139" s="109" t="s">
        <v>646</v>
      </c>
      <c r="N139" s="109" t="s">
        <v>760</v>
      </c>
      <c r="O139" s="109" t="s">
        <v>265</v>
      </c>
      <c r="P139" s="109"/>
      <c r="Q139" s="109" t="s">
        <v>265</v>
      </c>
      <c r="R139" s="109" t="s">
        <v>670</v>
      </c>
      <c r="S139" s="109" t="s">
        <v>670</v>
      </c>
      <c r="T139" s="109" t="s">
        <v>374</v>
      </c>
      <c r="U139" s="604" t="s">
        <v>292</v>
      </c>
      <c r="V139" s="605"/>
      <c r="W139" s="605"/>
      <c r="X139" s="605"/>
      <c r="Y139" s="109"/>
    </row>
    <row r="140" spans="2:25" ht="15.95" customHeight="1" x14ac:dyDescent="0.15">
      <c r="B140" s="620"/>
      <c r="C140" s="616"/>
      <c r="D140" s="617"/>
      <c r="E140" s="226"/>
      <c r="F140" s="227"/>
      <c r="G140" s="109"/>
      <c r="H140" s="109"/>
      <c r="I140" s="109"/>
      <c r="J140" s="604"/>
      <c r="K140" s="604"/>
      <c r="L140" s="604"/>
      <c r="M140" s="109"/>
      <c r="N140" s="109"/>
      <c r="O140" s="109"/>
      <c r="P140" s="109"/>
      <c r="Q140" s="109"/>
      <c r="R140" s="109"/>
      <c r="S140" s="109"/>
      <c r="T140" s="109"/>
      <c r="U140" s="604"/>
      <c r="V140" s="605"/>
      <c r="W140" s="605"/>
      <c r="X140" s="605"/>
      <c r="Y140" s="109"/>
    </row>
    <row r="141" spans="2:25" ht="15.95" customHeight="1" x14ac:dyDescent="0.15">
      <c r="B141" s="620"/>
      <c r="C141" s="616"/>
      <c r="D141" s="617"/>
      <c r="E141" s="226"/>
      <c r="F141" s="227"/>
      <c r="G141" s="109"/>
      <c r="H141" s="109"/>
      <c r="I141" s="109"/>
      <c r="J141" s="604"/>
      <c r="K141" s="604"/>
      <c r="L141" s="604"/>
      <c r="M141" s="109"/>
      <c r="N141" s="109"/>
      <c r="O141" s="109"/>
      <c r="P141" s="109"/>
      <c r="Q141" s="109"/>
      <c r="R141" s="109"/>
      <c r="S141" s="109"/>
      <c r="T141" s="109"/>
      <c r="U141" s="604"/>
      <c r="V141" s="605"/>
      <c r="W141" s="605"/>
      <c r="X141" s="605"/>
      <c r="Y141" s="109"/>
    </row>
    <row r="142" spans="2:25" ht="15.95" customHeight="1" x14ac:dyDescent="0.15">
      <c r="B142" s="620"/>
      <c r="C142" s="616"/>
      <c r="D142" s="617"/>
      <c r="E142" s="226"/>
      <c r="F142" s="227"/>
      <c r="G142" s="109"/>
      <c r="H142" s="109"/>
      <c r="I142" s="109"/>
      <c r="J142" s="604"/>
      <c r="K142" s="604"/>
      <c r="L142" s="604"/>
      <c r="M142" s="109"/>
      <c r="N142" s="109"/>
      <c r="O142" s="109"/>
      <c r="P142" s="109"/>
      <c r="Q142" s="109"/>
      <c r="R142" s="109"/>
      <c r="S142" s="109"/>
      <c r="T142" s="109"/>
      <c r="U142" s="604"/>
      <c r="V142" s="605"/>
      <c r="W142" s="605"/>
      <c r="X142" s="605"/>
      <c r="Y142" s="109"/>
    </row>
    <row r="143" spans="2:25" ht="15.95" customHeight="1" x14ac:dyDescent="0.15">
      <c r="B143" s="620"/>
      <c r="C143" s="616"/>
      <c r="D143" s="617"/>
      <c r="E143" s="226"/>
      <c r="F143" s="227"/>
      <c r="G143" s="109"/>
      <c r="H143" s="109"/>
      <c r="I143" s="109"/>
      <c r="J143" s="604"/>
      <c r="K143" s="604"/>
      <c r="L143" s="604"/>
      <c r="M143" s="109"/>
      <c r="N143" s="109"/>
      <c r="O143" s="109"/>
      <c r="P143" s="109"/>
      <c r="Q143" s="109"/>
      <c r="R143" s="109"/>
      <c r="S143" s="109"/>
      <c r="T143" s="109"/>
      <c r="U143" s="604"/>
      <c r="V143" s="605"/>
      <c r="W143" s="605"/>
      <c r="X143" s="605"/>
      <c r="Y143" s="109"/>
    </row>
    <row r="144" spans="2:25" ht="15.95" customHeight="1" x14ac:dyDescent="0.15">
      <c r="B144" s="620"/>
      <c r="C144" s="616"/>
      <c r="D144" s="617"/>
      <c r="E144" s="226"/>
      <c r="F144" s="227"/>
      <c r="G144" s="109"/>
      <c r="H144" s="109"/>
      <c r="I144" s="109"/>
      <c r="J144" s="604"/>
      <c r="K144" s="604"/>
      <c r="L144" s="604"/>
      <c r="M144" s="109"/>
      <c r="N144" s="109"/>
      <c r="O144" s="109"/>
      <c r="P144" s="109"/>
      <c r="Q144" s="109"/>
      <c r="R144" s="109"/>
      <c r="S144" s="109"/>
      <c r="T144" s="109"/>
      <c r="U144" s="604"/>
      <c r="V144" s="605"/>
      <c r="W144" s="605"/>
      <c r="X144" s="605"/>
      <c r="Y144" s="109"/>
    </row>
    <row r="145" spans="2:25" ht="15.95" customHeight="1" x14ac:dyDescent="0.15">
      <c r="B145" s="620"/>
      <c r="C145" s="616"/>
      <c r="D145" s="617"/>
      <c r="E145" s="226"/>
      <c r="F145" s="227"/>
      <c r="G145" s="109"/>
      <c r="H145" s="109"/>
      <c r="I145" s="109"/>
      <c r="J145" s="604"/>
      <c r="K145" s="604"/>
      <c r="L145" s="604"/>
      <c r="M145" s="109"/>
      <c r="N145" s="109"/>
      <c r="O145" s="109"/>
      <c r="P145" s="109"/>
      <c r="Q145" s="109"/>
      <c r="R145" s="109"/>
      <c r="S145" s="109"/>
      <c r="T145" s="109"/>
      <c r="U145" s="604"/>
      <c r="V145" s="605"/>
      <c r="W145" s="605"/>
      <c r="X145" s="605"/>
      <c r="Y145" s="109"/>
    </row>
    <row r="146" spans="2:25" ht="15.95" customHeight="1" x14ac:dyDescent="0.15">
      <c r="B146" s="620"/>
      <c r="C146" s="616"/>
      <c r="D146" s="617"/>
      <c r="E146" s="226"/>
      <c r="F146" s="227"/>
      <c r="G146" s="109"/>
      <c r="H146" s="109"/>
      <c r="I146" s="109"/>
      <c r="J146" s="604"/>
      <c r="K146" s="604"/>
      <c r="L146" s="604"/>
      <c r="M146" s="109"/>
      <c r="N146" s="109"/>
      <c r="O146" s="109"/>
      <c r="P146" s="109"/>
      <c r="Q146" s="109"/>
      <c r="R146" s="109"/>
      <c r="S146" s="109"/>
      <c r="T146" s="109"/>
      <c r="U146" s="604"/>
      <c r="V146" s="605"/>
      <c r="W146" s="605"/>
      <c r="X146" s="605"/>
      <c r="Y146" s="109"/>
    </row>
    <row r="147" spans="2:25" ht="15.95" customHeight="1" x14ac:dyDescent="0.15">
      <c r="B147" s="620"/>
      <c r="C147" s="616"/>
      <c r="D147" s="617"/>
      <c r="E147" s="226"/>
      <c r="F147" s="227"/>
      <c r="G147" s="109"/>
      <c r="H147" s="109"/>
      <c r="I147" s="109"/>
      <c r="J147" s="604"/>
      <c r="K147" s="604"/>
      <c r="L147" s="604"/>
      <c r="M147" s="109"/>
      <c r="N147" s="109"/>
      <c r="O147" s="109"/>
      <c r="P147" s="109"/>
      <c r="Q147" s="109"/>
      <c r="R147" s="109"/>
      <c r="S147" s="109"/>
      <c r="T147" s="109"/>
      <c r="U147" s="604"/>
      <c r="V147" s="605"/>
      <c r="W147" s="605"/>
      <c r="X147" s="605"/>
      <c r="Y147" s="109"/>
    </row>
    <row r="148" spans="2:25" ht="15.95" customHeight="1" x14ac:dyDescent="0.15">
      <c r="B148" s="620"/>
      <c r="C148" s="616"/>
      <c r="D148" s="617"/>
      <c r="E148" s="226"/>
      <c r="F148" s="227"/>
      <c r="G148" s="109"/>
      <c r="H148" s="109"/>
      <c r="I148" s="109"/>
      <c r="J148" s="604"/>
      <c r="K148" s="604"/>
      <c r="L148" s="604"/>
      <c r="M148" s="109"/>
      <c r="N148" s="109"/>
      <c r="O148" s="109"/>
      <c r="P148" s="109"/>
      <c r="Q148" s="109"/>
      <c r="R148" s="109"/>
      <c r="S148" s="109"/>
      <c r="T148" s="109"/>
      <c r="U148" s="604"/>
      <c r="V148" s="605"/>
      <c r="W148" s="605"/>
      <c r="X148" s="605"/>
      <c r="Y148" s="109"/>
    </row>
    <row r="149" spans="2:25" ht="15.95" customHeight="1" x14ac:dyDescent="0.15">
      <c r="B149" s="620"/>
      <c r="C149" s="616"/>
      <c r="D149" s="617"/>
      <c r="E149" s="226"/>
      <c r="F149" s="227"/>
      <c r="G149" s="109"/>
      <c r="H149" s="109"/>
      <c r="I149" s="109"/>
      <c r="J149" s="604"/>
      <c r="K149" s="604"/>
      <c r="L149" s="604"/>
      <c r="M149" s="109"/>
      <c r="N149" s="109"/>
      <c r="O149" s="109"/>
      <c r="P149" s="109"/>
      <c r="Q149" s="109"/>
      <c r="R149" s="109"/>
      <c r="S149" s="109"/>
      <c r="T149" s="109"/>
      <c r="U149" s="604"/>
      <c r="V149" s="605"/>
      <c r="W149" s="605"/>
      <c r="X149" s="605"/>
      <c r="Y149" s="109"/>
    </row>
    <row r="150" spans="2:25" ht="15.95" customHeight="1" x14ac:dyDescent="0.15">
      <c r="B150" s="620"/>
      <c r="C150" s="616"/>
      <c r="D150" s="617"/>
      <c r="E150" s="226"/>
      <c r="F150" s="227"/>
      <c r="G150" s="109"/>
      <c r="H150" s="109"/>
      <c r="I150" s="109"/>
      <c r="J150" s="604"/>
      <c r="K150" s="604"/>
      <c r="L150" s="604"/>
      <c r="M150" s="109"/>
      <c r="N150" s="109"/>
      <c r="O150" s="109"/>
      <c r="P150" s="109"/>
      <c r="Q150" s="109"/>
      <c r="R150" s="109"/>
      <c r="S150" s="109"/>
      <c r="T150" s="109"/>
      <c r="U150" s="604"/>
      <c r="V150" s="605"/>
      <c r="W150" s="605"/>
      <c r="X150" s="605"/>
      <c r="Y150" s="109"/>
    </row>
    <row r="151" spans="2:25" ht="15.95" customHeight="1" x14ac:dyDescent="0.15">
      <c r="B151" s="620"/>
      <c r="C151" s="616"/>
      <c r="D151" s="617"/>
      <c r="E151" s="226"/>
      <c r="F151" s="227"/>
      <c r="G151" s="109"/>
      <c r="H151" s="109"/>
      <c r="I151" s="109"/>
      <c r="J151" s="604"/>
      <c r="K151" s="604"/>
      <c r="L151" s="604"/>
      <c r="M151" s="109"/>
      <c r="N151" s="109"/>
      <c r="O151" s="109"/>
      <c r="P151" s="109"/>
      <c r="Q151" s="109"/>
      <c r="R151" s="109"/>
      <c r="S151" s="109"/>
      <c r="T151" s="109"/>
      <c r="U151" s="604"/>
      <c r="V151" s="605"/>
      <c r="W151" s="605"/>
      <c r="X151" s="605"/>
      <c r="Y151" s="109"/>
    </row>
    <row r="152" spans="2:25" ht="15.95" customHeight="1" x14ac:dyDescent="0.15">
      <c r="B152" s="620"/>
      <c r="C152" s="616"/>
      <c r="D152" s="617"/>
      <c r="E152" s="226"/>
      <c r="F152" s="227"/>
      <c r="G152" s="109"/>
      <c r="H152" s="109"/>
      <c r="I152" s="109"/>
      <c r="J152" s="604"/>
      <c r="K152" s="604"/>
      <c r="L152" s="604"/>
      <c r="M152" s="109"/>
      <c r="N152" s="109"/>
      <c r="O152" s="109"/>
      <c r="P152" s="109"/>
      <c r="Q152" s="109"/>
      <c r="R152" s="109"/>
      <c r="S152" s="109"/>
      <c r="T152" s="109"/>
      <c r="U152" s="604"/>
      <c r="V152" s="605"/>
      <c r="W152" s="605"/>
      <c r="X152" s="605"/>
      <c r="Y152" s="109"/>
    </row>
    <row r="153" spans="2:25" ht="15.95" customHeight="1" x14ac:dyDescent="0.15">
      <c r="B153" s="620"/>
      <c r="C153" s="616"/>
      <c r="D153" s="617"/>
      <c r="E153" s="226"/>
      <c r="F153" s="227"/>
      <c r="G153" s="109"/>
      <c r="H153" s="109"/>
      <c r="I153" s="109"/>
      <c r="J153" s="604"/>
      <c r="K153" s="604"/>
      <c r="L153" s="604"/>
      <c r="M153" s="109"/>
      <c r="N153" s="109"/>
      <c r="O153" s="109"/>
      <c r="P153" s="109"/>
      <c r="Q153" s="109"/>
      <c r="R153" s="109"/>
      <c r="S153" s="109"/>
      <c r="T153" s="109"/>
      <c r="U153" s="604"/>
      <c r="V153" s="605"/>
      <c r="W153" s="605"/>
      <c r="X153" s="605"/>
      <c r="Y153" s="109"/>
    </row>
    <row r="154" spans="2:25" ht="15.95" customHeight="1" x14ac:dyDescent="0.15">
      <c r="B154" s="620"/>
      <c r="C154" s="616"/>
      <c r="D154" s="617"/>
      <c r="E154" s="226"/>
      <c r="F154" s="227"/>
      <c r="G154" s="109"/>
      <c r="H154" s="109"/>
      <c r="I154" s="109"/>
      <c r="J154" s="604"/>
      <c r="K154" s="604"/>
      <c r="L154" s="604"/>
      <c r="M154" s="109"/>
      <c r="N154" s="109"/>
      <c r="O154" s="109"/>
      <c r="P154" s="109"/>
      <c r="Q154" s="109"/>
      <c r="R154" s="109"/>
      <c r="S154" s="109"/>
      <c r="T154" s="109"/>
      <c r="U154" s="604"/>
      <c r="V154" s="605"/>
      <c r="W154" s="605"/>
      <c r="X154" s="605"/>
      <c r="Y154" s="109"/>
    </row>
    <row r="155" spans="2:25" ht="15.95" customHeight="1" x14ac:dyDescent="0.15">
      <c r="B155" s="620"/>
      <c r="C155" s="616"/>
      <c r="D155" s="617"/>
      <c r="E155" s="226"/>
      <c r="F155" s="227"/>
      <c r="G155" s="109"/>
      <c r="H155" s="109"/>
      <c r="I155" s="109"/>
      <c r="J155" s="604"/>
      <c r="K155" s="604"/>
      <c r="L155" s="604"/>
      <c r="M155" s="109"/>
      <c r="N155" s="109"/>
      <c r="O155" s="109"/>
      <c r="P155" s="109"/>
      <c r="Q155" s="109"/>
      <c r="R155" s="109"/>
      <c r="S155" s="109"/>
      <c r="T155" s="109"/>
      <c r="U155" s="604"/>
      <c r="V155" s="605"/>
      <c r="W155" s="605"/>
      <c r="X155" s="605"/>
      <c r="Y155" s="109"/>
    </row>
    <row r="156" spans="2:25" ht="15.95" customHeight="1" x14ac:dyDescent="0.15">
      <c r="B156" s="620"/>
      <c r="C156" s="616"/>
      <c r="D156" s="617"/>
      <c r="E156" s="226"/>
      <c r="F156" s="227"/>
      <c r="G156" s="109"/>
      <c r="H156" s="109"/>
      <c r="I156" s="109"/>
      <c r="J156" s="604"/>
      <c r="K156" s="604"/>
      <c r="L156" s="604"/>
      <c r="M156" s="109"/>
      <c r="N156" s="109"/>
      <c r="O156" s="109"/>
      <c r="P156" s="109"/>
      <c r="Q156" s="109"/>
      <c r="R156" s="109"/>
      <c r="S156" s="109"/>
      <c r="T156" s="109"/>
      <c r="U156" s="604"/>
      <c r="V156" s="605"/>
      <c r="W156" s="605"/>
      <c r="X156" s="605"/>
      <c r="Y156" s="109"/>
    </row>
    <row r="157" spans="2:25" ht="15.95" customHeight="1" x14ac:dyDescent="0.15">
      <c r="B157" s="620"/>
      <c r="C157" s="616"/>
      <c r="D157" s="617"/>
      <c r="E157" s="226"/>
      <c r="F157" s="227"/>
      <c r="G157" s="109"/>
      <c r="H157" s="109"/>
      <c r="I157" s="109"/>
      <c r="J157" s="604"/>
      <c r="K157" s="604"/>
      <c r="L157" s="604"/>
      <c r="M157" s="109"/>
      <c r="N157" s="109"/>
      <c r="O157" s="109"/>
      <c r="P157" s="109"/>
      <c r="Q157" s="109"/>
      <c r="R157" s="109"/>
      <c r="S157" s="109"/>
      <c r="T157" s="109"/>
      <c r="U157" s="604"/>
      <c r="V157" s="605"/>
      <c r="W157" s="605"/>
      <c r="X157" s="605"/>
      <c r="Y157" s="109"/>
    </row>
    <row r="158" spans="2:25" ht="15.95" customHeight="1" x14ac:dyDescent="0.15">
      <c r="B158" s="620"/>
      <c r="C158" s="616"/>
      <c r="D158" s="617"/>
      <c r="E158" s="226"/>
      <c r="F158" s="227"/>
      <c r="G158" s="109"/>
      <c r="H158" s="109"/>
      <c r="I158" s="109"/>
      <c r="J158" s="604"/>
      <c r="K158" s="604"/>
      <c r="L158" s="604"/>
      <c r="M158" s="109"/>
      <c r="N158" s="109"/>
      <c r="O158" s="109"/>
      <c r="P158" s="109"/>
      <c r="Q158" s="109"/>
      <c r="R158" s="109"/>
      <c r="S158" s="109"/>
      <c r="T158" s="109"/>
      <c r="U158" s="604"/>
      <c r="V158" s="605"/>
      <c r="W158" s="605"/>
      <c r="X158" s="605"/>
      <c r="Y158" s="109"/>
    </row>
    <row r="159" spans="2:25" ht="15.95" customHeight="1" x14ac:dyDescent="0.15">
      <c r="B159" s="620"/>
      <c r="C159" s="616"/>
      <c r="D159" s="617"/>
      <c r="E159" s="226"/>
      <c r="F159" s="227"/>
      <c r="G159" s="109"/>
      <c r="H159" s="109"/>
      <c r="I159" s="109"/>
      <c r="J159" s="604"/>
      <c r="K159" s="604"/>
      <c r="L159" s="604"/>
      <c r="M159" s="109"/>
      <c r="N159" s="109"/>
      <c r="O159" s="109"/>
      <c r="P159" s="109"/>
      <c r="Q159" s="109"/>
      <c r="R159" s="109"/>
      <c r="S159" s="109"/>
      <c r="T159" s="109"/>
      <c r="U159" s="604"/>
      <c r="V159" s="605"/>
      <c r="W159" s="605"/>
      <c r="X159" s="605"/>
      <c r="Y159" s="109"/>
    </row>
    <row r="160" spans="2:25" ht="15.95" customHeight="1" x14ac:dyDescent="0.15">
      <c r="B160" s="620"/>
      <c r="C160" s="616"/>
      <c r="D160" s="617"/>
      <c r="E160" s="226"/>
      <c r="F160" s="227"/>
      <c r="G160" s="109"/>
      <c r="H160" s="109"/>
      <c r="I160" s="109"/>
      <c r="J160" s="604"/>
      <c r="K160" s="604"/>
      <c r="L160" s="604"/>
      <c r="M160" s="109"/>
      <c r="N160" s="109"/>
      <c r="O160" s="109"/>
      <c r="P160" s="109"/>
      <c r="Q160" s="109"/>
      <c r="R160" s="109"/>
      <c r="S160" s="109"/>
      <c r="T160" s="109"/>
      <c r="U160" s="604"/>
      <c r="V160" s="605"/>
      <c r="W160" s="605"/>
      <c r="X160" s="605"/>
      <c r="Y160" s="109"/>
    </row>
    <row r="161" spans="2:25" ht="15.95" customHeight="1" x14ac:dyDescent="0.15">
      <c r="B161" s="620"/>
      <c r="C161" s="616"/>
      <c r="D161" s="617"/>
      <c r="E161" s="226"/>
      <c r="F161" s="227"/>
      <c r="G161" s="109"/>
      <c r="H161" s="109"/>
      <c r="I161" s="109"/>
      <c r="J161" s="604"/>
      <c r="K161" s="604"/>
      <c r="L161" s="604"/>
      <c r="M161" s="109"/>
      <c r="N161" s="109"/>
      <c r="O161" s="109"/>
      <c r="P161" s="109"/>
      <c r="Q161" s="109"/>
      <c r="R161" s="109"/>
      <c r="S161" s="109"/>
      <c r="T161" s="109"/>
      <c r="U161" s="604"/>
      <c r="V161" s="605"/>
      <c r="W161" s="605"/>
      <c r="X161" s="605"/>
      <c r="Y161" s="109"/>
    </row>
    <row r="162" spans="2:25" ht="15.95" customHeight="1" x14ac:dyDescent="0.15">
      <c r="B162" s="621"/>
      <c r="C162" s="616"/>
      <c r="D162" s="617"/>
      <c r="E162" s="226"/>
      <c r="F162" s="227"/>
      <c r="G162" s="109"/>
      <c r="H162" s="109"/>
      <c r="I162" s="109"/>
      <c r="J162" s="604"/>
      <c r="K162" s="604"/>
      <c r="L162" s="604"/>
      <c r="M162" s="109"/>
      <c r="N162" s="109"/>
      <c r="O162" s="109"/>
      <c r="P162" s="109"/>
      <c r="Q162" s="109"/>
      <c r="R162" s="109"/>
      <c r="S162" s="109"/>
      <c r="T162" s="109"/>
      <c r="U162" s="604"/>
      <c r="V162" s="605"/>
      <c r="W162" s="605"/>
      <c r="X162" s="605"/>
      <c r="Y162" s="109"/>
    </row>
    <row r="163" spans="2:25" ht="15.95" customHeight="1" x14ac:dyDescent="0.15">
      <c r="B163" s="229"/>
      <c r="C163" s="1" t="s">
        <v>761</v>
      </c>
      <c r="D163" s="6"/>
      <c r="F163" s="6"/>
      <c r="G163" s="21"/>
      <c r="H163" s="21"/>
      <c r="I163" s="21"/>
      <c r="J163" s="21"/>
      <c r="K163" s="21"/>
      <c r="L163" s="21"/>
      <c r="M163" s="21"/>
      <c r="N163" s="21"/>
      <c r="O163" s="21"/>
      <c r="P163" s="230"/>
      <c r="Q163" s="94"/>
      <c r="R163" s="6"/>
      <c r="S163" s="6"/>
      <c r="T163" s="21"/>
      <c r="U163" s="231"/>
      <c r="V163" s="231"/>
      <c r="W163" s="231"/>
      <c r="X163" s="231"/>
      <c r="Y163" s="6"/>
    </row>
    <row r="164" spans="2:25" ht="15.95" customHeight="1" x14ac:dyDescent="0.15">
      <c r="B164" s="229"/>
      <c r="C164" s="216" t="s">
        <v>762</v>
      </c>
      <c r="D164" s="6"/>
      <c r="F164" s="6"/>
      <c r="G164" s="21"/>
      <c r="H164" s="21"/>
      <c r="I164" s="21"/>
      <c r="J164" s="21"/>
      <c r="K164" s="21"/>
      <c r="L164" s="21"/>
      <c r="M164" s="21"/>
      <c r="N164" s="21"/>
      <c r="O164" s="21"/>
      <c r="P164" s="230"/>
      <c r="Q164" s="94"/>
      <c r="R164" s="6"/>
      <c r="S164" s="6"/>
      <c r="T164" s="21"/>
      <c r="U164" s="231"/>
      <c r="V164" s="231"/>
      <c r="W164" s="231"/>
      <c r="X164" s="231"/>
      <c r="Y164" s="6"/>
    </row>
    <row r="165" spans="2:25" ht="15.95" customHeight="1" x14ac:dyDescent="0.15">
      <c r="B165" s="232"/>
      <c r="C165" s="3" t="s">
        <v>763</v>
      </c>
      <c r="D165" s="3"/>
      <c r="E165" s="3"/>
      <c r="F165" s="3"/>
      <c r="G165" s="3"/>
      <c r="H165" s="3"/>
      <c r="I165" s="3"/>
      <c r="J165" s="3"/>
      <c r="K165" s="3"/>
      <c r="L165" s="3"/>
      <c r="M165" s="3"/>
      <c r="N165" s="3"/>
      <c r="O165" s="3"/>
      <c r="P165" s="3"/>
      <c r="Q165" s="3"/>
      <c r="R165" s="3"/>
      <c r="S165" s="3"/>
      <c r="T165" s="3"/>
      <c r="U165" s="3"/>
      <c r="V165" s="3"/>
      <c r="W165" s="3"/>
      <c r="X165" s="3"/>
    </row>
    <row r="166" spans="2:25" ht="15.95" customHeight="1" x14ac:dyDescent="0.15">
      <c r="B166" s="3"/>
      <c r="C166" s="3" t="s">
        <v>764</v>
      </c>
      <c r="D166" s="3"/>
      <c r="E166" s="3"/>
      <c r="F166" s="3"/>
      <c r="G166" s="3"/>
      <c r="H166" s="3"/>
      <c r="I166" s="3"/>
      <c r="J166" s="3"/>
      <c r="K166" s="3"/>
      <c r="L166" s="3"/>
      <c r="M166" s="3"/>
      <c r="N166" s="3"/>
      <c r="O166" s="3"/>
      <c r="P166" s="3"/>
      <c r="Q166" s="3"/>
      <c r="R166" s="3"/>
      <c r="S166" s="3"/>
      <c r="T166" s="3"/>
      <c r="U166" s="3"/>
      <c r="V166" s="3"/>
      <c r="W166" s="3"/>
      <c r="X166" s="3"/>
    </row>
    <row r="167" spans="2:25" ht="15.95" customHeight="1" x14ac:dyDescent="0.15">
      <c r="B167" s="3"/>
      <c r="C167" s="3" t="s">
        <v>765</v>
      </c>
      <c r="D167" s="3"/>
      <c r="E167" s="3"/>
      <c r="F167" s="3"/>
      <c r="G167" s="3"/>
      <c r="H167" s="3"/>
      <c r="I167" s="3"/>
      <c r="J167" s="3"/>
      <c r="K167" s="3"/>
      <c r="L167" s="3"/>
      <c r="M167" s="3"/>
      <c r="N167" s="3"/>
      <c r="O167" s="3"/>
      <c r="P167" s="3"/>
      <c r="Q167" s="3"/>
      <c r="R167" s="3"/>
      <c r="S167" s="3"/>
      <c r="T167" s="3"/>
      <c r="U167" s="3"/>
      <c r="V167" s="3"/>
      <c r="W167" s="3"/>
      <c r="X167" s="3"/>
    </row>
    <row r="168" spans="2:25" ht="15.95" customHeight="1" x14ac:dyDescent="0.15">
      <c r="C168" s="4" t="s">
        <v>136</v>
      </c>
    </row>
  </sheetData>
  <dataConsolidate/>
  <mergeCells count="500">
    <mergeCell ref="C161:D161"/>
    <mergeCell ref="J161:L161"/>
    <mergeCell ref="U161:X161"/>
    <mergeCell ref="C162:D162"/>
    <mergeCell ref="J162:L162"/>
    <mergeCell ref="U162:X162"/>
    <mergeCell ref="C159:D159"/>
    <mergeCell ref="J159:L159"/>
    <mergeCell ref="U159:X159"/>
    <mergeCell ref="C160:D160"/>
    <mergeCell ref="J160:L160"/>
    <mergeCell ref="U160:X160"/>
    <mergeCell ref="C157:D157"/>
    <mergeCell ref="J157:L157"/>
    <mergeCell ref="U157:X157"/>
    <mergeCell ref="C158:D158"/>
    <mergeCell ref="J158:L158"/>
    <mergeCell ref="U158:X158"/>
    <mergeCell ref="C155:D155"/>
    <mergeCell ref="J155:L155"/>
    <mergeCell ref="U155:X155"/>
    <mergeCell ref="C156:D156"/>
    <mergeCell ref="J156:L156"/>
    <mergeCell ref="U156:X156"/>
    <mergeCell ref="C153:D153"/>
    <mergeCell ref="J153:L153"/>
    <mergeCell ref="U153:X153"/>
    <mergeCell ref="C154:D154"/>
    <mergeCell ref="J154:L154"/>
    <mergeCell ref="U154:X154"/>
    <mergeCell ref="C151:D151"/>
    <mergeCell ref="J151:L151"/>
    <mergeCell ref="U151:X151"/>
    <mergeCell ref="C152:D152"/>
    <mergeCell ref="J152:L152"/>
    <mergeCell ref="U152:X152"/>
    <mergeCell ref="C149:D149"/>
    <mergeCell ref="J149:L149"/>
    <mergeCell ref="U149:X149"/>
    <mergeCell ref="C150:D150"/>
    <mergeCell ref="J150:L150"/>
    <mergeCell ref="U150:X150"/>
    <mergeCell ref="C147:D147"/>
    <mergeCell ref="J147:L147"/>
    <mergeCell ref="U147:X147"/>
    <mergeCell ref="C148:D148"/>
    <mergeCell ref="J148:L148"/>
    <mergeCell ref="U148:X148"/>
    <mergeCell ref="C145:D145"/>
    <mergeCell ref="J145:L145"/>
    <mergeCell ref="U145:X145"/>
    <mergeCell ref="C146:D146"/>
    <mergeCell ref="J146:L146"/>
    <mergeCell ref="U146:X146"/>
    <mergeCell ref="C143:D143"/>
    <mergeCell ref="J143:L143"/>
    <mergeCell ref="U143:X143"/>
    <mergeCell ref="C144:D144"/>
    <mergeCell ref="J144:L144"/>
    <mergeCell ref="U144:X144"/>
    <mergeCell ref="C141:D141"/>
    <mergeCell ref="J141:L141"/>
    <mergeCell ref="U141:X141"/>
    <mergeCell ref="C142:D142"/>
    <mergeCell ref="J142:L142"/>
    <mergeCell ref="U142:X142"/>
    <mergeCell ref="C139:D139"/>
    <mergeCell ref="J139:L139"/>
    <mergeCell ref="U139:X139"/>
    <mergeCell ref="C140:D140"/>
    <mergeCell ref="J140:L140"/>
    <mergeCell ref="U140:X140"/>
    <mergeCell ref="C138:D138"/>
    <mergeCell ref="J138:L138"/>
    <mergeCell ref="U138:X138"/>
    <mergeCell ref="C135:D135"/>
    <mergeCell ref="J135:L135"/>
    <mergeCell ref="U135:X135"/>
    <mergeCell ref="C136:D136"/>
    <mergeCell ref="J136:L136"/>
    <mergeCell ref="U136:X136"/>
    <mergeCell ref="J134:L134"/>
    <mergeCell ref="U134:X134"/>
    <mergeCell ref="C131:D131"/>
    <mergeCell ref="J131:L131"/>
    <mergeCell ref="U131:X131"/>
    <mergeCell ref="C132:D132"/>
    <mergeCell ref="J132:L132"/>
    <mergeCell ref="U132:X132"/>
    <mergeCell ref="C137:D137"/>
    <mergeCell ref="J137:L137"/>
    <mergeCell ref="U137:X137"/>
    <mergeCell ref="C128:D128"/>
    <mergeCell ref="J128:L128"/>
    <mergeCell ref="U128:X128"/>
    <mergeCell ref="B129:B162"/>
    <mergeCell ref="C129:D129"/>
    <mergeCell ref="J129:L129"/>
    <mergeCell ref="U129:X129"/>
    <mergeCell ref="C130:D130"/>
    <mergeCell ref="J130:L130"/>
    <mergeCell ref="U130:X130"/>
    <mergeCell ref="B89:B128"/>
    <mergeCell ref="C89:D89"/>
    <mergeCell ref="J89:L89"/>
    <mergeCell ref="U89:X89"/>
    <mergeCell ref="C90:D90"/>
    <mergeCell ref="J90:L90"/>
    <mergeCell ref="U90:X90"/>
    <mergeCell ref="C91:D91"/>
    <mergeCell ref="J91:L91"/>
    <mergeCell ref="U91:X91"/>
    <mergeCell ref="C133:D133"/>
    <mergeCell ref="J133:L133"/>
    <mergeCell ref="U133:X133"/>
    <mergeCell ref="C134:D134"/>
    <mergeCell ref="C126:D126"/>
    <mergeCell ref="J126:L126"/>
    <mergeCell ref="U126:X126"/>
    <mergeCell ref="C127:D127"/>
    <mergeCell ref="J127:L127"/>
    <mergeCell ref="U127:X127"/>
    <mergeCell ref="C124:D124"/>
    <mergeCell ref="J124:L124"/>
    <mergeCell ref="U124:X124"/>
    <mergeCell ref="C125:D125"/>
    <mergeCell ref="J125:L125"/>
    <mergeCell ref="U125:X125"/>
    <mergeCell ref="C122:D122"/>
    <mergeCell ref="J122:L122"/>
    <mergeCell ref="U122:X122"/>
    <mergeCell ref="C123:D123"/>
    <mergeCell ref="J123:L123"/>
    <mergeCell ref="U123:X123"/>
    <mergeCell ref="C120:D120"/>
    <mergeCell ref="J120:L120"/>
    <mergeCell ref="U120:X120"/>
    <mergeCell ref="C121:D121"/>
    <mergeCell ref="J121:L121"/>
    <mergeCell ref="U121:X121"/>
    <mergeCell ref="C118:D118"/>
    <mergeCell ref="J118:L118"/>
    <mergeCell ref="U118:X118"/>
    <mergeCell ref="C119:D119"/>
    <mergeCell ref="J119:L119"/>
    <mergeCell ref="U119:X119"/>
    <mergeCell ref="C116:D116"/>
    <mergeCell ref="J116:L116"/>
    <mergeCell ref="U116:X116"/>
    <mergeCell ref="C117:D117"/>
    <mergeCell ref="J117:L117"/>
    <mergeCell ref="U117:X117"/>
    <mergeCell ref="C114:D114"/>
    <mergeCell ref="J114:L114"/>
    <mergeCell ref="U114:X114"/>
    <mergeCell ref="C115:D115"/>
    <mergeCell ref="J115:L115"/>
    <mergeCell ref="U115:X115"/>
    <mergeCell ref="C112:D112"/>
    <mergeCell ref="J112:L112"/>
    <mergeCell ref="U112:X112"/>
    <mergeCell ref="C113:D113"/>
    <mergeCell ref="J113:L113"/>
    <mergeCell ref="U113:X113"/>
    <mergeCell ref="C110:D110"/>
    <mergeCell ref="J110:L110"/>
    <mergeCell ref="U110:X110"/>
    <mergeCell ref="C111:D111"/>
    <mergeCell ref="J111:L111"/>
    <mergeCell ref="U111:X111"/>
    <mergeCell ref="C108:D108"/>
    <mergeCell ref="J108:L108"/>
    <mergeCell ref="U108:X108"/>
    <mergeCell ref="C109:D109"/>
    <mergeCell ref="J109:L109"/>
    <mergeCell ref="U109:X109"/>
    <mergeCell ref="C106:D106"/>
    <mergeCell ref="J106:L106"/>
    <mergeCell ref="U106:X106"/>
    <mergeCell ref="C107:D107"/>
    <mergeCell ref="J107:L107"/>
    <mergeCell ref="U107:X107"/>
    <mergeCell ref="C104:D104"/>
    <mergeCell ref="J104:L104"/>
    <mergeCell ref="U104:X104"/>
    <mergeCell ref="C105:D105"/>
    <mergeCell ref="J105:L105"/>
    <mergeCell ref="U105:X105"/>
    <mergeCell ref="C102:D102"/>
    <mergeCell ref="J102:L102"/>
    <mergeCell ref="U102:X102"/>
    <mergeCell ref="C103:D103"/>
    <mergeCell ref="J103:L103"/>
    <mergeCell ref="U103:X103"/>
    <mergeCell ref="C100:D100"/>
    <mergeCell ref="J100:L100"/>
    <mergeCell ref="U100:X100"/>
    <mergeCell ref="C101:D101"/>
    <mergeCell ref="J101:L101"/>
    <mergeCell ref="U101:X101"/>
    <mergeCell ref="C98:D98"/>
    <mergeCell ref="J98:L98"/>
    <mergeCell ref="U98:X98"/>
    <mergeCell ref="C99:D99"/>
    <mergeCell ref="J99:L99"/>
    <mergeCell ref="U99:X99"/>
    <mergeCell ref="C96:D96"/>
    <mergeCell ref="J96:L96"/>
    <mergeCell ref="U96:X96"/>
    <mergeCell ref="C97:D97"/>
    <mergeCell ref="J97:L97"/>
    <mergeCell ref="U97:X97"/>
    <mergeCell ref="C94:D94"/>
    <mergeCell ref="J94:L94"/>
    <mergeCell ref="U94:X94"/>
    <mergeCell ref="C95:D95"/>
    <mergeCell ref="J95:L95"/>
    <mergeCell ref="U95:X95"/>
    <mergeCell ref="C92:D92"/>
    <mergeCell ref="J92:L92"/>
    <mergeCell ref="U92:X92"/>
    <mergeCell ref="C93:D93"/>
    <mergeCell ref="J93:L93"/>
    <mergeCell ref="U93:X93"/>
    <mergeCell ref="C87:D87"/>
    <mergeCell ref="J87:L87"/>
    <mergeCell ref="U87:X87"/>
    <mergeCell ref="C88:D88"/>
    <mergeCell ref="J88:L88"/>
    <mergeCell ref="U88:X88"/>
    <mergeCell ref="C85:D85"/>
    <mergeCell ref="J85:L85"/>
    <mergeCell ref="U85:X85"/>
    <mergeCell ref="C86:D86"/>
    <mergeCell ref="J86:L86"/>
    <mergeCell ref="U86:X86"/>
    <mergeCell ref="C83:D83"/>
    <mergeCell ref="J83:L83"/>
    <mergeCell ref="U83:X83"/>
    <mergeCell ref="C84:D84"/>
    <mergeCell ref="J84:L84"/>
    <mergeCell ref="U84:X84"/>
    <mergeCell ref="C81:D81"/>
    <mergeCell ref="J81:L81"/>
    <mergeCell ref="U81:X81"/>
    <mergeCell ref="C82:D82"/>
    <mergeCell ref="J82:L82"/>
    <mergeCell ref="U82:X82"/>
    <mergeCell ref="C79:D79"/>
    <mergeCell ref="J79:L79"/>
    <mergeCell ref="U79:X79"/>
    <mergeCell ref="C80:D80"/>
    <mergeCell ref="J80:L80"/>
    <mergeCell ref="U80:X80"/>
    <mergeCell ref="C77:D77"/>
    <mergeCell ref="J77:L77"/>
    <mergeCell ref="U77:X77"/>
    <mergeCell ref="C78:D78"/>
    <mergeCell ref="J78:L78"/>
    <mergeCell ref="U78:X78"/>
    <mergeCell ref="C75:D75"/>
    <mergeCell ref="J75:L75"/>
    <mergeCell ref="U75:X75"/>
    <mergeCell ref="C76:D76"/>
    <mergeCell ref="J76:L76"/>
    <mergeCell ref="U76:X76"/>
    <mergeCell ref="C73:D73"/>
    <mergeCell ref="J73:L73"/>
    <mergeCell ref="U73:X73"/>
    <mergeCell ref="C74:D74"/>
    <mergeCell ref="J74:L74"/>
    <mergeCell ref="U74:X74"/>
    <mergeCell ref="C71:D71"/>
    <mergeCell ref="J71:L71"/>
    <mergeCell ref="U71:X71"/>
    <mergeCell ref="C72:D72"/>
    <mergeCell ref="J72:L72"/>
    <mergeCell ref="U72:X72"/>
    <mergeCell ref="C69:D69"/>
    <mergeCell ref="J69:L69"/>
    <mergeCell ref="U69:X69"/>
    <mergeCell ref="C70:D70"/>
    <mergeCell ref="J70:L70"/>
    <mergeCell ref="U70:X70"/>
    <mergeCell ref="C67:D67"/>
    <mergeCell ref="J67:L67"/>
    <mergeCell ref="U67:X67"/>
    <mergeCell ref="C68:D68"/>
    <mergeCell ref="J68:L68"/>
    <mergeCell ref="U68:X68"/>
    <mergeCell ref="C65:D65"/>
    <mergeCell ref="J65:L65"/>
    <mergeCell ref="U65:X65"/>
    <mergeCell ref="C66:D66"/>
    <mergeCell ref="J66:L66"/>
    <mergeCell ref="U66:X66"/>
    <mergeCell ref="C63:D63"/>
    <mergeCell ref="J63:L63"/>
    <mergeCell ref="U63:X63"/>
    <mergeCell ref="C64:D64"/>
    <mergeCell ref="J64:L64"/>
    <mergeCell ref="U64:X64"/>
    <mergeCell ref="C61:D61"/>
    <mergeCell ref="J61:L61"/>
    <mergeCell ref="U61:X61"/>
    <mergeCell ref="C62:D62"/>
    <mergeCell ref="J62:L62"/>
    <mergeCell ref="U62:X62"/>
    <mergeCell ref="C59:D59"/>
    <mergeCell ref="J59:L59"/>
    <mergeCell ref="U59:X59"/>
    <mergeCell ref="C60:D60"/>
    <mergeCell ref="J60:L60"/>
    <mergeCell ref="U60:X60"/>
    <mergeCell ref="C57:D57"/>
    <mergeCell ref="J57:L57"/>
    <mergeCell ref="U57:X57"/>
    <mergeCell ref="C58:D58"/>
    <mergeCell ref="J58:L58"/>
    <mergeCell ref="U58:X58"/>
    <mergeCell ref="J55:L55"/>
    <mergeCell ref="U55:X55"/>
    <mergeCell ref="C56:D56"/>
    <mergeCell ref="J56:L56"/>
    <mergeCell ref="U56:X56"/>
    <mergeCell ref="C53:D53"/>
    <mergeCell ref="J53:L53"/>
    <mergeCell ref="U53:X53"/>
    <mergeCell ref="C54:D54"/>
    <mergeCell ref="J54:L54"/>
    <mergeCell ref="U54:X54"/>
    <mergeCell ref="B49:B88"/>
    <mergeCell ref="C49:D49"/>
    <mergeCell ref="J49:L49"/>
    <mergeCell ref="U49:X49"/>
    <mergeCell ref="C50:D50"/>
    <mergeCell ref="J50:L50"/>
    <mergeCell ref="U50:X50"/>
    <mergeCell ref="C46:D46"/>
    <mergeCell ref="J46:L46"/>
    <mergeCell ref="U46:X46"/>
    <mergeCell ref="C47:D47"/>
    <mergeCell ref="J47:L47"/>
    <mergeCell ref="U47:X47"/>
    <mergeCell ref="B5:B48"/>
    <mergeCell ref="C51:D51"/>
    <mergeCell ref="J51:L51"/>
    <mergeCell ref="U51:X51"/>
    <mergeCell ref="C52:D52"/>
    <mergeCell ref="J52:L52"/>
    <mergeCell ref="U52:X52"/>
    <mergeCell ref="C48:D48"/>
    <mergeCell ref="J48:L48"/>
    <mergeCell ref="U48:X48"/>
    <mergeCell ref="C55:D55"/>
    <mergeCell ref="C44:D44"/>
    <mergeCell ref="J44:L44"/>
    <mergeCell ref="U44:X44"/>
    <mergeCell ref="C45:D45"/>
    <mergeCell ref="J45:L45"/>
    <mergeCell ref="U45:X45"/>
    <mergeCell ref="C42:D42"/>
    <mergeCell ref="J42:L42"/>
    <mergeCell ref="U42:X42"/>
    <mergeCell ref="C43:D43"/>
    <mergeCell ref="J43:L43"/>
    <mergeCell ref="U43:X43"/>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4:D14"/>
    <mergeCell ref="J14:L14"/>
    <mergeCell ref="U14:X14"/>
    <mergeCell ref="C15:D15"/>
    <mergeCell ref="J15:L15"/>
    <mergeCell ref="U15:X15"/>
    <mergeCell ref="C13:D13"/>
    <mergeCell ref="J13:L13"/>
    <mergeCell ref="U13:X13"/>
    <mergeCell ref="C10:D10"/>
    <mergeCell ref="J10:L10"/>
    <mergeCell ref="U10:X10"/>
    <mergeCell ref="C11:D11"/>
    <mergeCell ref="J11:L11"/>
    <mergeCell ref="U11:X11"/>
    <mergeCell ref="C9:D9"/>
    <mergeCell ref="J9:L9"/>
    <mergeCell ref="U9:X9"/>
    <mergeCell ref="P5:S6"/>
    <mergeCell ref="T5:X6"/>
    <mergeCell ref="C5:D8"/>
    <mergeCell ref="E5:E8"/>
    <mergeCell ref="C12:D12"/>
    <mergeCell ref="J12:L12"/>
    <mergeCell ref="U12:X12"/>
    <mergeCell ref="Y5:Y8"/>
    <mergeCell ref="G7:G8"/>
    <mergeCell ref="H7:H8"/>
    <mergeCell ref="I7:I8"/>
    <mergeCell ref="J7:L8"/>
    <mergeCell ref="M7:M8"/>
    <mergeCell ref="N7:N8"/>
    <mergeCell ref="O7:O8"/>
    <mergeCell ref="F4:H4"/>
    <mergeCell ref="I4:J4"/>
    <mergeCell ref="K4:N4"/>
    <mergeCell ref="P4:S4"/>
    <mergeCell ref="F5:F8"/>
    <mergeCell ref="G5:H6"/>
    <mergeCell ref="I5:N6"/>
    <mergeCell ref="P7:Q7"/>
    <mergeCell ref="R7:R8"/>
    <mergeCell ref="S7:S8"/>
    <mergeCell ref="T7:T8"/>
    <mergeCell ref="U7:X8"/>
    <mergeCell ref="B2:X2"/>
    <mergeCell ref="B3:E3"/>
    <mergeCell ref="F3:H3"/>
    <mergeCell ref="I3:J3"/>
    <mergeCell ref="K3:N3"/>
    <mergeCell ref="O3:O4"/>
    <mergeCell ref="P3:S3"/>
    <mergeCell ref="T3:W4"/>
    <mergeCell ref="X3:Y4"/>
    <mergeCell ref="B4:E4"/>
  </mergeCells>
  <phoneticPr fontId="12"/>
  <dataValidations count="1">
    <dataValidation type="list" errorStyle="warning" allowBlank="1" showInputMessage="1" showErrorMessage="1" error="選択出来ません" sqref="H9:H162" xr:uid="{2C7795E9-4FAB-4FBE-A2E5-DACB9CC59BB8}">
      <formula1>INDIRECT(G9)</formula1>
    </dataValidation>
  </dataValidations>
  <printOptions horizontalCentered="1" verticalCentered="1"/>
  <pageMargins left="0.19685039370078741" right="0.19685039370078741" top="0.78740157480314965" bottom="0" header="0.51181102362204722" footer="0.27559055118110237"/>
  <headerFooter alignWithMargins="0"/>
  <rowBreaks count="3" manualBreakCount="3">
    <brk id="48" min="1" max="24" man="1"/>
    <brk id="88" min="1" max="24" man="1"/>
    <brk id="128" min="1" max="2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7C6DE-9D67-4553-8CEB-7304E7744702}">
  <sheetPr codeName="Sheet7"/>
  <dimension ref="B1:X46"/>
  <sheetViews>
    <sheetView showGridLines="0" showZeros="0" view="pageBreakPreview" zoomScale="85" zoomScaleNormal="70" zoomScaleSheetLayoutView="85" workbookViewId="0">
      <selection activeCell="C8" sqref="C8:D8"/>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5" style="1" customWidth="1"/>
    <col min="25" max="25" width="11.25" style="1" customWidth="1"/>
    <col min="26" max="16384" width="9" style="1"/>
  </cols>
  <sheetData>
    <row r="1" spans="2:24" ht="9.75" customHeight="1" x14ac:dyDescent="0.15">
      <c r="W1" s="3"/>
      <c r="X1" s="3"/>
    </row>
    <row r="2" spans="2:24" ht="24.75" customHeight="1" x14ac:dyDescent="0.15">
      <c r="B2" s="476" t="s">
        <v>766</v>
      </c>
      <c r="C2" s="476"/>
      <c r="D2" s="476"/>
      <c r="E2" s="476"/>
      <c r="F2" s="476"/>
      <c r="G2" s="476"/>
      <c r="H2" s="476"/>
      <c r="I2" s="476"/>
      <c r="J2" s="572"/>
      <c r="K2" s="572"/>
      <c r="L2" s="572"/>
      <c r="M2" s="572"/>
      <c r="N2" s="572"/>
      <c r="O2" s="572"/>
      <c r="P2" s="572"/>
      <c r="Q2" s="572"/>
      <c r="R2" s="572"/>
      <c r="S2" s="572"/>
      <c r="T2" s="572"/>
      <c r="U2" s="572"/>
      <c r="V2" s="572"/>
    </row>
    <row r="3" spans="2:24" ht="20.100000000000001" customHeight="1" x14ac:dyDescent="0.15">
      <c r="B3" s="477" t="s">
        <v>8</v>
      </c>
      <c r="C3" s="478"/>
      <c r="D3" s="478"/>
      <c r="E3" s="479"/>
      <c r="F3" s="363" t="s">
        <v>168</v>
      </c>
      <c r="G3" s="364"/>
      <c r="H3" s="364"/>
      <c r="I3" s="365"/>
      <c r="J3" s="78" t="s">
        <v>9</v>
      </c>
      <c r="K3" s="263" t="s">
        <v>171</v>
      </c>
      <c r="L3" s="263"/>
      <c r="M3" s="505" t="s">
        <v>767</v>
      </c>
      <c r="N3" s="507"/>
      <c r="O3" s="622" t="s">
        <v>202</v>
      </c>
      <c r="P3" s="370"/>
      <c r="Q3" s="370"/>
      <c r="R3" s="371"/>
      <c r="S3" s="517" t="s">
        <v>203</v>
      </c>
      <c r="T3" s="518"/>
      <c r="U3" s="518"/>
      <c r="V3" s="519"/>
      <c r="W3" s="257">
        <v>45638</v>
      </c>
      <c r="X3" s="259"/>
    </row>
    <row r="4" spans="2:24" ht="20.100000000000001" customHeight="1" x14ac:dyDescent="0.15">
      <c r="B4" s="491" t="s">
        <v>0</v>
      </c>
      <c r="C4" s="492"/>
      <c r="D4" s="492"/>
      <c r="E4" s="493"/>
      <c r="F4" s="366" t="s">
        <v>204</v>
      </c>
      <c r="G4" s="367"/>
      <c r="H4" s="367"/>
      <c r="I4" s="368"/>
      <c r="J4" s="79" t="s">
        <v>1</v>
      </c>
      <c r="K4" s="263" t="s">
        <v>205</v>
      </c>
      <c r="L4" s="263"/>
      <c r="M4" s="508"/>
      <c r="N4" s="510"/>
      <c r="O4" s="372" t="s">
        <v>206</v>
      </c>
      <c r="P4" s="373"/>
      <c r="Q4" s="373"/>
      <c r="R4" s="374"/>
      <c r="S4" s="580"/>
      <c r="T4" s="581"/>
      <c r="U4" s="581"/>
      <c r="V4" s="582"/>
      <c r="W4" s="623"/>
      <c r="X4" s="624"/>
    </row>
    <row r="5" spans="2:24" ht="30" customHeight="1" x14ac:dyDescent="0.15">
      <c r="B5" s="619" t="s">
        <v>650</v>
      </c>
      <c r="C5" s="614" t="s">
        <v>651</v>
      </c>
      <c r="D5" s="615"/>
      <c r="E5" s="586" t="s">
        <v>768</v>
      </c>
      <c r="F5" s="586" t="s">
        <v>653</v>
      </c>
      <c r="G5" s="614" t="s">
        <v>769</v>
      </c>
      <c r="H5" s="628"/>
      <c r="I5" s="629"/>
      <c r="J5" s="477" t="s">
        <v>770</v>
      </c>
      <c r="K5" s="478"/>
      <c r="L5" s="478"/>
      <c r="M5" s="478"/>
      <c r="N5" s="606" t="s">
        <v>650</v>
      </c>
      <c r="O5" s="608"/>
      <c r="P5" s="598" t="s">
        <v>771</v>
      </c>
      <c r="Q5" s="612"/>
      <c r="R5" s="612"/>
      <c r="S5" s="612"/>
      <c r="T5" s="612"/>
      <c r="U5" s="599"/>
      <c r="V5" s="598" t="s">
        <v>659</v>
      </c>
      <c r="W5" s="612"/>
      <c r="X5" s="599"/>
    </row>
    <row r="6" spans="2:24" ht="16.5" customHeight="1" x14ac:dyDescent="0.15">
      <c r="B6" s="620"/>
      <c r="C6" s="625"/>
      <c r="D6" s="615"/>
      <c r="E6" s="626"/>
      <c r="F6" s="626"/>
      <c r="G6" s="598" t="s">
        <v>215</v>
      </c>
      <c r="H6" s="599"/>
      <c r="I6" s="497" t="s">
        <v>251</v>
      </c>
      <c r="J6" s="483" t="s">
        <v>772</v>
      </c>
      <c r="K6" s="483"/>
      <c r="L6" s="590" t="s">
        <v>773</v>
      </c>
      <c r="M6" s="590"/>
      <c r="N6" s="497" t="s">
        <v>774</v>
      </c>
      <c r="O6" s="588"/>
      <c r="P6" s="603" t="s">
        <v>667</v>
      </c>
      <c r="Q6" s="497" t="s">
        <v>775</v>
      </c>
      <c r="R6" s="497"/>
      <c r="S6" s="497"/>
      <c r="T6" s="497"/>
      <c r="U6" s="497"/>
      <c r="V6" s="614"/>
      <c r="W6" s="628"/>
      <c r="X6" s="629"/>
    </row>
    <row r="7" spans="2:24" ht="16.5" customHeight="1" x14ac:dyDescent="0.15">
      <c r="B7" s="620"/>
      <c r="C7" s="583"/>
      <c r="D7" s="584"/>
      <c r="E7" s="627"/>
      <c r="F7" s="627"/>
      <c r="G7" s="600"/>
      <c r="H7" s="601"/>
      <c r="I7" s="588"/>
      <c r="J7" s="589"/>
      <c r="K7" s="589"/>
      <c r="L7" s="589"/>
      <c r="M7" s="589"/>
      <c r="N7" s="225" t="s">
        <v>363</v>
      </c>
      <c r="O7" s="225" t="s">
        <v>364</v>
      </c>
      <c r="P7" s="631"/>
      <c r="Q7" s="588"/>
      <c r="R7" s="588"/>
      <c r="S7" s="588"/>
      <c r="T7" s="588"/>
      <c r="U7" s="588"/>
      <c r="V7" s="222"/>
      <c r="W7" s="233"/>
      <c r="X7" s="234"/>
    </row>
    <row r="8" spans="2:24" ht="15.95" customHeight="1" x14ac:dyDescent="0.15">
      <c r="B8" s="620"/>
      <c r="C8" s="274" t="s">
        <v>189</v>
      </c>
      <c r="D8" s="275"/>
      <c r="E8" s="109">
        <v>1</v>
      </c>
      <c r="F8" s="235">
        <v>22.700000762939453</v>
      </c>
      <c r="G8" s="109" t="s">
        <v>345</v>
      </c>
      <c r="H8" s="109" t="s">
        <v>165</v>
      </c>
      <c r="I8" s="109" t="s">
        <v>347</v>
      </c>
      <c r="J8" s="604" t="s">
        <v>167</v>
      </c>
      <c r="K8" s="604"/>
      <c r="L8" s="630" t="s">
        <v>776</v>
      </c>
      <c r="M8" s="275"/>
      <c r="N8" s="109" t="s">
        <v>350</v>
      </c>
      <c r="O8" s="109" t="s">
        <v>350</v>
      </c>
      <c r="P8" s="109"/>
      <c r="Q8" s="604"/>
      <c r="R8" s="604"/>
      <c r="S8" s="604"/>
      <c r="T8" s="604"/>
      <c r="U8" s="604"/>
      <c r="V8" s="274" t="s">
        <v>777</v>
      </c>
      <c r="W8" s="618"/>
      <c r="X8" s="275"/>
    </row>
    <row r="9" spans="2:24" ht="15.95" customHeight="1" x14ac:dyDescent="0.15">
      <c r="B9" s="620"/>
      <c r="C9" s="274" t="s">
        <v>191</v>
      </c>
      <c r="D9" s="275"/>
      <c r="E9" s="109">
        <v>1</v>
      </c>
      <c r="F9" s="235">
        <v>32.599998474121094</v>
      </c>
      <c r="G9" s="109" t="s">
        <v>345</v>
      </c>
      <c r="H9" s="109" t="s">
        <v>165</v>
      </c>
      <c r="I9" s="109" t="s">
        <v>347</v>
      </c>
      <c r="J9" s="604" t="s">
        <v>166</v>
      </c>
      <c r="K9" s="604"/>
      <c r="L9" s="630" t="s">
        <v>776</v>
      </c>
      <c r="M9" s="275"/>
      <c r="N9" s="109" t="s">
        <v>350</v>
      </c>
      <c r="O9" s="109" t="s">
        <v>350</v>
      </c>
      <c r="P9" s="109"/>
      <c r="Q9" s="604"/>
      <c r="R9" s="604"/>
      <c r="S9" s="604"/>
      <c r="T9" s="604"/>
      <c r="U9" s="604"/>
      <c r="V9" s="274" t="s">
        <v>777</v>
      </c>
      <c r="W9" s="618"/>
      <c r="X9" s="275"/>
    </row>
    <row r="10" spans="2:24" ht="15.95" customHeight="1" x14ac:dyDescent="0.15">
      <c r="B10" s="620"/>
      <c r="C10" s="274" t="s">
        <v>192</v>
      </c>
      <c r="D10" s="275"/>
      <c r="E10" s="109">
        <v>1</v>
      </c>
      <c r="F10" s="235">
        <v>42.900001525878906</v>
      </c>
      <c r="G10" s="109" t="s">
        <v>345</v>
      </c>
      <c r="H10" s="109" t="s">
        <v>165</v>
      </c>
      <c r="I10" s="109" t="s">
        <v>347</v>
      </c>
      <c r="J10" s="604" t="s">
        <v>167</v>
      </c>
      <c r="K10" s="604"/>
      <c r="L10" s="630" t="s">
        <v>776</v>
      </c>
      <c r="M10" s="275"/>
      <c r="N10" s="109" t="s">
        <v>350</v>
      </c>
      <c r="O10" s="109" t="s">
        <v>350</v>
      </c>
      <c r="P10" s="109"/>
      <c r="Q10" s="604"/>
      <c r="R10" s="604"/>
      <c r="S10" s="604"/>
      <c r="T10" s="604"/>
      <c r="U10" s="604"/>
      <c r="V10" s="274" t="s">
        <v>777</v>
      </c>
      <c r="W10" s="618"/>
      <c r="X10" s="275"/>
    </row>
    <row r="11" spans="2:24" ht="15.95" customHeight="1" x14ac:dyDescent="0.15">
      <c r="B11" s="620"/>
      <c r="C11" s="274"/>
      <c r="D11" s="275"/>
      <c r="E11" s="109"/>
      <c r="F11" s="235"/>
      <c r="G11" s="109"/>
      <c r="H11" s="109"/>
      <c r="I11" s="109"/>
      <c r="J11" s="604"/>
      <c r="K11" s="604"/>
      <c r="L11" s="630"/>
      <c r="M11" s="275"/>
      <c r="N11" s="109"/>
      <c r="O11" s="109"/>
      <c r="P11" s="109"/>
      <c r="Q11" s="604"/>
      <c r="R11" s="604"/>
      <c r="S11" s="604"/>
      <c r="T11" s="604"/>
      <c r="U11" s="604"/>
      <c r="V11" s="274"/>
      <c r="W11" s="618"/>
      <c r="X11" s="275"/>
    </row>
    <row r="12" spans="2:24" ht="15.95" customHeight="1" x14ac:dyDescent="0.15">
      <c r="B12" s="620"/>
      <c r="C12" s="274"/>
      <c r="D12" s="275"/>
      <c r="E12" s="109"/>
      <c r="F12" s="235"/>
      <c r="G12" s="109"/>
      <c r="H12" s="109"/>
      <c r="I12" s="109"/>
      <c r="J12" s="604"/>
      <c r="K12" s="604"/>
      <c r="L12" s="630"/>
      <c r="M12" s="275"/>
      <c r="N12" s="109"/>
      <c r="O12" s="109"/>
      <c r="P12" s="109"/>
      <c r="Q12" s="604"/>
      <c r="R12" s="604"/>
      <c r="S12" s="604"/>
      <c r="T12" s="604"/>
      <c r="U12" s="604"/>
      <c r="V12" s="274"/>
      <c r="W12" s="618"/>
      <c r="X12" s="275"/>
    </row>
    <row r="13" spans="2:24" ht="15.95" customHeight="1" x14ac:dyDescent="0.15">
      <c r="B13" s="620"/>
      <c r="C13" s="274"/>
      <c r="D13" s="275"/>
      <c r="E13" s="109"/>
      <c r="F13" s="235"/>
      <c r="G13" s="109"/>
      <c r="H13" s="109"/>
      <c r="I13" s="109"/>
      <c r="J13" s="604"/>
      <c r="K13" s="604"/>
      <c r="L13" s="604"/>
      <c r="M13" s="604"/>
      <c r="N13" s="109"/>
      <c r="O13" s="109"/>
      <c r="P13" s="109"/>
      <c r="Q13" s="604"/>
      <c r="R13" s="604"/>
      <c r="S13" s="604"/>
      <c r="T13" s="604"/>
      <c r="U13" s="604"/>
      <c r="V13" s="274"/>
      <c r="W13" s="618"/>
      <c r="X13" s="275"/>
    </row>
    <row r="14" spans="2:24" ht="15.95" customHeight="1" x14ac:dyDescent="0.15">
      <c r="B14" s="620"/>
      <c r="C14" s="274"/>
      <c r="D14" s="275"/>
      <c r="E14" s="109"/>
      <c r="F14" s="235"/>
      <c r="G14" s="109"/>
      <c r="H14" s="109"/>
      <c r="I14" s="109"/>
      <c r="J14" s="604"/>
      <c r="K14" s="604"/>
      <c r="L14" s="604"/>
      <c r="M14" s="604"/>
      <c r="N14" s="109"/>
      <c r="O14" s="109"/>
      <c r="P14" s="109"/>
      <c r="Q14" s="604"/>
      <c r="R14" s="604"/>
      <c r="S14" s="604"/>
      <c r="T14" s="604"/>
      <c r="U14" s="604"/>
      <c r="V14" s="274"/>
      <c r="W14" s="618"/>
      <c r="X14" s="275"/>
    </row>
    <row r="15" spans="2:24" ht="15.95" customHeight="1" x14ac:dyDescent="0.15">
      <c r="B15" s="620"/>
      <c r="C15" s="274"/>
      <c r="D15" s="275"/>
      <c r="E15" s="109"/>
      <c r="F15" s="235"/>
      <c r="G15" s="109"/>
      <c r="H15" s="109"/>
      <c r="I15" s="109"/>
      <c r="J15" s="604"/>
      <c r="K15" s="604"/>
      <c r="L15" s="604"/>
      <c r="M15" s="604"/>
      <c r="N15" s="109"/>
      <c r="O15" s="109"/>
      <c r="P15" s="109"/>
      <c r="Q15" s="604"/>
      <c r="R15" s="604"/>
      <c r="S15" s="604"/>
      <c r="T15" s="604"/>
      <c r="U15" s="604"/>
      <c r="V15" s="274"/>
      <c r="W15" s="618"/>
      <c r="X15" s="275"/>
    </row>
    <row r="16" spans="2:24" ht="15.95" customHeight="1" x14ac:dyDescent="0.15">
      <c r="B16" s="620"/>
      <c r="C16" s="274"/>
      <c r="D16" s="275"/>
      <c r="E16" s="109"/>
      <c r="F16" s="235"/>
      <c r="G16" s="109"/>
      <c r="H16" s="109"/>
      <c r="I16" s="109"/>
      <c r="J16" s="604"/>
      <c r="K16" s="604"/>
      <c r="L16" s="604"/>
      <c r="M16" s="604"/>
      <c r="N16" s="109"/>
      <c r="O16" s="109"/>
      <c r="P16" s="109"/>
      <c r="Q16" s="604"/>
      <c r="R16" s="604"/>
      <c r="S16" s="604"/>
      <c r="T16" s="604"/>
      <c r="U16" s="604"/>
      <c r="V16" s="274"/>
      <c r="W16" s="618"/>
      <c r="X16" s="275"/>
    </row>
    <row r="17" spans="2:24" ht="15.95" customHeight="1" x14ac:dyDescent="0.15">
      <c r="B17" s="620"/>
      <c r="C17" s="274"/>
      <c r="D17" s="275"/>
      <c r="E17" s="109"/>
      <c r="F17" s="235"/>
      <c r="G17" s="109"/>
      <c r="H17" s="109"/>
      <c r="I17" s="109"/>
      <c r="J17" s="604"/>
      <c r="K17" s="604"/>
      <c r="L17" s="604"/>
      <c r="M17" s="604"/>
      <c r="N17" s="109"/>
      <c r="O17" s="109"/>
      <c r="P17" s="109"/>
      <c r="Q17" s="604"/>
      <c r="R17" s="604"/>
      <c r="S17" s="604"/>
      <c r="T17" s="604"/>
      <c r="U17" s="604"/>
      <c r="V17" s="274"/>
      <c r="W17" s="618"/>
      <c r="X17" s="275"/>
    </row>
    <row r="18" spans="2:24" ht="15.95" customHeight="1" x14ac:dyDescent="0.15">
      <c r="B18" s="620"/>
      <c r="C18" s="274"/>
      <c r="D18" s="275"/>
      <c r="E18" s="109"/>
      <c r="F18" s="235"/>
      <c r="G18" s="109"/>
      <c r="H18" s="109"/>
      <c r="I18" s="109"/>
      <c r="J18" s="604"/>
      <c r="K18" s="604"/>
      <c r="L18" s="604"/>
      <c r="M18" s="604"/>
      <c r="N18" s="109"/>
      <c r="O18" s="109"/>
      <c r="P18" s="109"/>
      <c r="Q18" s="604"/>
      <c r="R18" s="604"/>
      <c r="S18" s="604"/>
      <c r="T18" s="604"/>
      <c r="U18" s="604"/>
      <c r="V18" s="274"/>
      <c r="W18" s="618"/>
      <c r="X18" s="275"/>
    </row>
    <row r="19" spans="2:24" ht="15.95" customHeight="1" x14ac:dyDescent="0.15">
      <c r="B19" s="620"/>
      <c r="C19" s="274"/>
      <c r="D19" s="275"/>
      <c r="E19" s="109"/>
      <c r="F19" s="235"/>
      <c r="G19" s="109"/>
      <c r="H19" s="109"/>
      <c r="I19" s="109"/>
      <c r="J19" s="604"/>
      <c r="K19" s="604"/>
      <c r="L19" s="604"/>
      <c r="M19" s="604"/>
      <c r="N19" s="109"/>
      <c r="O19" s="109"/>
      <c r="P19" s="109"/>
      <c r="Q19" s="604"/>
      <c r="R19" s="604"/>
      <c r="S19" s="604"/>
      <c r="T19" s="604"/>
      <c r="U19" s="604"/>
      <c r="V19" s="274"/>
      <c r="W19" s="618"/>
      <c r="X19" s="275"/>
    </row>
    <row r="20" spans="2:24" ht="15.95" customHeight="1" x14ac:dyDescent="0.15">
      <c r="B20" s="620"/>
      <c r="C20" s="274"/>
      <c r="D20" s="275"/>
      <c r="E20" s="109"/>
      <c r="F20" s="235"/>
      <c r="G20" s="109"/>
      <c r="H20" s="109"/>
      <c r="I20" s="109"/>
      <c r="J20" s="604"/>
      <c r="K20" s="604"/>
      <c r="L20" s="604"/>
      <c r="M20" s="604"/>
      <c r="N20" s="109"/>
      <c r="O20" s="109"/>
      <c r="P20" s="109"/>
      <c r="Q20" s="604"/>
      <c r="R20" s="604"/>
      <c r="S20" s="604"/>
      <c r="T20" s="604"/>
      <c r="U20" s="604"/>
      <c r="V20" s="274"/>
      <c r="W20" s="618"/>
      <c r="X20" s="275"/>
    </row>
    <row r="21" spans="2:24" ht="15.95" customHeight="1" x14ac:dyDescent="0.15">
      <c r="B21" s="620"/>
      <c r="C21" s="274"/>
      <c r="D21" s="275"/>
      <c r="E21" s="109"/>
      <c r="F21" s="235"/>
      <c r="G21" s="109"/>
      <c r="H21" s="109"/>
      <c r="I21" s="109"/>
      <c r="J21" s="604"/>
      <c r="K21" s="604"/>
      <c r="L21" s="604"/>
      <c r="M21" s="604"/>
      <c r="N21" s="109"/>
      <c r="O21" s="109"/>
      <c r="P21" s="109"/>
      <c r="Q21" s="604"/>
      <c r="R21" s="604"/>
      <c r="S21" s="604"/>
      <c r="T21" s="604"/>
      <c r="U21" s="604"/>
      <c r="V21" s="274"/>
      <c r="W21" s="618"/>
      <c r="X21" s="275"/>
    </row>
    <row r="22" spans="2:24" ht="15.95" customHeight="1" x14ac:dyDescent="0.15">
      <c r="B22" s="620"/>
      <c r="C22" s="274"/>
      <c r="D22" s="275"/>
      <c r="E22" s="109"/>
      <c r="F22" s="235"/>
      <c r="G22" s="109"/>
      <c r="H22" s="109"/>
      <c r="I22" s="109"/>
      <c r="J22" s="604"/>
      <c r="K22" s="604"/>
      <c r="L22" s="604"/>
      <c r="M22" s="604"/>
      <c r="N22" s="109"/>
      <c r="O22" s="109"/>
      <c r="P22" s="109"/>
      <c r="Q22" s="604"/>
      <c r="R22" s="604"/>
      <c r="S22" s="604"/>
      <c r="T22" s="604"/>
      <c r="U22" s="604"/>
      <c r="V22" s="274"/>
      <c r="W22" s="618"/>
      <c r="X22" s="275"/>
    </row>
    <row r="23" spans="2:24" ht="15.95" customHeight="1" x14ac:dyDescent="0.15">
      <c r="B23" s="620"/>
      <c r="C23" s="274"/>
      <c r="D23" s="275"/>
      <c r="E23" s="109"/>
      <c r="F23" s="235"/>
      <c r="G23" s="109"/>
      <c r="H23" s="109"/>
      <c r="I23" s="109"/>
      <c r="J23" s="604"/>
      <c r="K23" s="604"/>
      <c r="L23" s="604"/>
      <c r="M23" s="604"/>
      <c r="N23" s="109"/>
      <c r="O23" s="109"/>
      <c r="P23" s="109"/>
      <c r="Q23" s="604"/>
      <c r="R23" s="604"/>
      <c r="S23" s="604"/>
      <c r="T23" s="604"/>
      <c r="U23" s="604"/>
      <c r="V23" s="274"/>
      <c r="W23" s="618"/>
      <c r="X23" s="275"/>
    </row>
    <row r="24" spans="2:24" ht="15.95" customHeight="1" x14ac:dyDescent="0.15">
      <c r="B24" s="620"/>
      <c r="C24" s="274"/>
      <c r="D24" s="275"/>
      <c r="E24" s="109"/>
      <c r="F24" s="235"/>
      <c r="G24" s="109"/>
      <c r="H24" s="109"/>
      <c r="I24" s="109"/>
      <c r="J24" s="604"/>
      <c r="K24" s="604"/>
      <c r="L24" s="604"/>
      <c r="M24" s="604"/>
      <c r="N24" s="109"/>
      <c r="O24" s="109"/>
      <c r="P24" s="109"/>
      <c r="Q24" s="604"/>
      <c r="R24" s="604"/>
      <c r="S24" s="604"/>
      <c r="T24" s="604"/>
      <c r="U24" s="604"/>
      <c r="V24" s="274"/>
      <c r="W24" s="618"/>
      <c r="X24" s="275"/>
    </row>
    <row r="25" spans="2:24" ht="15.95" customHeight="1" x14ac:dyDescent="0.15">
      <c r="B25" s="620"/>
      <c r="C25" s="274"/>
      <c r="D25" s="275"/>
      <c r="E25" s="109"/>
      <c r="F25" s="235"/>
      <c r="G25" s="109"/>
      <c r="H25" s="109"/>
      <c r="I25" s="109"/>
      <c r="J25" s="604"/>
      <c r="K25" s="604"/>
      <c r="L25" s="604"/>
      <c r="M25" s="604"/>
      <c r="N25" s="109"/>
      <c r="O25" s="109"/>
      <c r="P25" s="109"/>
      <c r="Q25" s="604"/>
      <c r="R25" s="604"/>
      <c r="S25" s="604"/>
      <c r="T25" s="604"/>
      <c r="U25" s="604"/>
      <c r="V25" s="274"/>
      <c r="W25" s="618"/>
      <c r="X25" s="275"/>
    </row>
    <row r="26" spans="2:24" ht="15.95" customHeight="1" x14ac:dyDescent="0.15">
      <c r="B26" s="620"/>
      <c r="C26" s="274"/>
      <c r="D26" s="275"/>
      <c r="E26" s="109"/>
      <c r="F26" s="235"/>
      <c r="G26" s="109"/>
      <c r="H26" s="109"/>
      <c r="I26" s="109"/>
      <c r="J26" s="604"/>
      <c r="K26" s="604"/>
      <c r="L26" s="604"/>
      <c r="M26" s="604"/>
      <c r="N26" s="109"/>
      <c r="O26" s="109"/>
      <c r="P26" s="109"/>
      <c r="Q26" s="604"/>
      <c r="R26" s="604"/>
      <c r="S26" s="604"/>
      <c r="T26" s="604"/>
      <c r="U26" s="604"/>
      <c r="V26" s="274"/>
      <c r="W26" s="618"/>
      <c r="X26" s="275"/>
    </row>
    <row r="27" spans="2:24" ht="15.95" customHeight="1" x14ac:dyDescent="0.15">
      <c r="B27" s="620"/>
      <c r="C27" s="274"/>
      <c r="D27" s="275"/>
      <c r="E27" s="109"/>
      <c r="F27" s="235"/>
      <c r="G27" s="109"/>
      <c r="H27" s="109"/>
      <c r="I27" s="109"/>
      <c r="J27" s="604"/>
      <c r="K27" s="604"/>
      <c r="L27" s="604"/>
      <c r="M27" s="604"/>
      <c r="N27" s="109"/>
      <c r="O27" s="109"/>
      <c r="P27" s="109"/>
      <c r="Q27" s="604"/>
      <c r="R27" s="604"/>
      <c r="S27" s="604"/>
      <c r="T27" s="604"/>
      <c r="U27" s="604"/>
      <c r="V27" s="274"/>
      <c r="W27" s="618"/>
      <c r="X27" s="275"/>
    </row>
    <row r="28" spans="2:24" ht="15.95" customHeight="1" x14ac:dyDescent="0.15">
      <c r="B28" s="620"/>
      <c r="C28" s="274"/>
      <c r="D28" s="275"/>
      <c r="E28" s="109"/>
      <c r="F28" s="235"/>
      <c r="G28" s="109"/>
      <c r="H28" s="109"/>
      <c r="I28" s="109"/>
      <c r="J28" s="604"/>
      <c r="K28" s="604"/>
      <c r="L28" s="604"/>
      <c r="M28" s="604"/>
      <c r="N28" s="109"/>
      <c r="O28" s="109"/>
      <c r="P28" s="109"/>
      <c r="Q28" s="604"/>
      <c r="R28" s="604"/>
      <c r="S28" s="604"/>
      <c r="T28" s="604"/>
      <c r="U28" s="604"/>
      <c r="V28" s="274"/>
      <c r="W28" s="618"/>
      <c r="X28" s="275"/>
    </row>
    <row r="29" spans="2:24" ht="15.95" customHeight="1" x14ac:dyDescent="0.15">
      <c r="B29" s="620"/>
      <c r="C29" s="274"/>
      <c r="D29" s="275"/>
      <c r="E29" s="109"/>
      <c r="F29" s="235"/>
      <c r="G29" s="109"/>
      <c r="H29" s="109"/>
      <c r="I29" s="109"/>
      <c r="J29" s="604"/>
      <c r="K29" s="604"/>
      <c r="L29" s="604"/>
      <c r="M29" s="604"/>
      <c r="N29" s="109"/>
      <c r="O29" s="109"/>
      <c r="P29" s="109"/>
      <c r="Q29" s="604"/>
      <c r="R29" s="604"/>
      <c r="S29" s="604"/>
      <c r="T29" s="604"/>
      <c r="U29" s="604"/>
      <c r="V29" s="274"/>
      <c r="W29" s="618"/>
      <c r="X29" s="275"/>
    </row>
    <row r="30" spans="2:24" ht="15.95" customHeight="1" x14ac:dyDescent="0.15">
      <c r="B30" s="620"/>
      <c r="C30" s="274"/>
      <c r="D30" s="275"/>
      <c r="E30" s="109"/>
      <c r="F30" s="235"/>
      <c r="G30" s="109"/>
      <c r="H30" s="109"/>
      <c r="I30" s="109"/>
      <c r="J30" s="604"/>
      <c r="K30" s="604"/>
      <c r="L30" s="604"/>
      <c r="M30" s="604"/>
      <c r="N30" s="109"/>
      <c r="O30" s="109"/>
      <c r="P30" s="109"/>
      <c r="Q30" s="604"/>
      <c r="R30" s="604"/>
      <c r="S30" s="604"/>
      <c r="T30" s="604"/>
      <c r="U30" s="604"/>
      <c r="V30" s="274"/>
      <c r="W30" s="618"/>
      <c r="X30" s="275"/>
    </row>
    <row r="31" spans="2:24" ht="15.95" customHeight="1" x14ac:dyDescent="0.15">
      <c r="B31" s="620"/>
      <c r="C31" s="274"/>
      <c r="D31" s="275"/>
      <c r="E31" s="109"/>
      <c r="F31" s="235"/>
      <c r="G31" s="109"/>
      <c r="H31" s="109"/>
      <c r="I31" s="109"/>
      <c r="J31" s="604"/>
      <c r="K31" s="604"/>
      <c r="L31" s="604"/>
      <c r="M31" s="604"/>
      <c r="N31" s="109"/>
      <c r="O31" s="109"/>
      <c r="P31" s="109"/>
      <c r="Q31" s="604"/>
      <c r="R31" s="604"/>
      <c r="S31" s="604"/>
      <c r="T31" s="604"/>
      <c r="U31" s="604"/>
      <c r="V31" s="274"/>
      <c r="W31" s="618"/>
      <c r="X31" s="275"/>
    </row>
    <row r="32" spans="2:24" ht="15.95" customHeight="1" x14ac:dyDescent="0.15">
      <c r="B32" s="620"/>
      <c r="C32" s="274"/>
      <c r="D32" s="275"/>
      <c r="E32" s="109"/>
      <c r="F32" s="235"/>
      <c r="G32" s="109"/>
      <c r="H32" s="109"/>
      <c r="I32" s="109"/>
      <c r="J32" s="604"/>
      <c r="K32" s="604"/>
      <c r="L32" s="604"/>
      <c r="M32" s="604"/>
      <c r="N32" s="109"/>
      <c r="O32" s="109"/>
      <c r="P32" s="109"/>
      <c r="Q32" s="604"/>
      <c r="R32" s="604"/>
      <c r="S32" s="604"/>
      <c r="T32" s="604"/>
      <c r="U32" s="604"/>
      <c r="V32" s="274"/>
      <c r="W32" s="618"/>
      <c r="X32" s="275"/>
    </row>
    <row r="33" spans="2:24" ht="15.95" customHeight="1" x14ac:dyDescent="0.15">
      <c r="B33" s="620"/>
      <c r="C33" s="274"/>
      <c r="D33" s="275"/>
      <c r="E33" s="109"/>
      <c r="F33" s="235"/>
      <c r="G33" s="109"/>
      <c r="H33" s="109"/>
      <c r="I33" s="109"/>
      <c r="J33" s="604"/>
      <c r="K33" s="604"/>
      <c r="L33" s="604"/>
      <c r="M33" s="604"/>
      <c r="N33" s="109"/>
      <c r="O33" s="109"/>
      <c r="P33" s="109"/>
      <c r="Q33" s="604"/>
      <c r="R33" s="604"/>
      <c r="S33" s="604"/>
      <c r="T33" s="604"/>
      <c r="U33" s="604"/>
      <c r="V33" s="274"/>
      <c r="W33" s="618"/>
      <c r="X33" s="275"/>
    </row>
    <row r="34" spans="2:24" ht="15.95" customHeight="1" x14ac:dyDescent="0.15">
      <c r="B34" s="620"/>
      <c r="C34" s="274"/>
      <c r="D34" s="275"/>
      <c r="E34" s="109"/>
      <c r="F34" s="235"/>
      <c r="G34" s="109"/>
      <c r="H34" s="109"/>
      <c r="I34" s="109"/>
      <c r="J34" s="604"/>
      <c r="K34" s="604"/>
      <c r="L34" s="604"/>
      <c r="M34" s="604"/>
      <c r="N34" s="109"/>
      <c r="O34" s="109"/>
      <c r="P34" s="109"/>
      <c r="Q34" s="604"/>
      <c r="R34" s="604"/>
      <c r="S34" s="604"/>
      <c r="T34" s="604"/>
      <c r="U34" s="604"/>
      <c r="V34" s="274"/>
      <c r="W34" s="618"/>
      <c r="X34" s="275"/>
    </row>
    <row r="35" spans="2:24" ht="15.95" customHeight="1" x14ac:dyDescent="0.15">
      <c r="B35" s="620"/>
      <c r="C35" s="274"/>
      <c r="D35" s="275"/>
      <c r="E35" s="109"/>
      <c r="F35" s="235"/>
      <c r="G35" s="109"/>
      <c r="H35" s="109"/>
      <c r="I35" s="109"/>
      <c r="J35" s="604"/>
      <c r="K35" s="604"/>
      <c r="L35" s="604"/>
      <c r="M35" s="604"/>
      <c r="N35" s="109"/>
      <c r="O35" s="109"/>
      <c r="P35" s="109"/>
      <c r="Q35" s="604"/>
      <c r="R35" s="604"/>
      <c r="S35" s="604"/>
      <c r="T35" s="604"/>
      <c r="U35" s="604"/>
      <c r="V35" s="274"/>
      <c r="W35" s="618"/>
      <c r="X35" s="275"/>
    </row>
    <row r="36" spans="2:24" ht="15.95" customHeight="1" x14ac:dyDescent="0.15">
      <c r="B36" s="620"/>
      <c r="C36" s="274"/>
      <c r="D36" s="275"/>
      <c r="E36" s="109"/>
      <c r="F36" s="235"/>
      <c r="G36" s="109"/>
      <c r="H36" s="109"/>
      <c r="I36" s="109"/>
      <c r="J36" s="604"/>
      <c r="K36" s="604"/>
      <c r="L36" s="604"/>
      <c r="M36" s="604"/>
      <c r="N36" s="109"/>
      <c r="O36" s="109"/>
      <c r="P36" s="109"/>
      <c r="Q36" s="604"/>
      <c r="R36" s="604"/>
      <c r="S36" s="604"/>
      <c r="T36" s="604"/>
      <c r="U36" s="604"/>
      <c r="V36" s="274"/>
      <c r="W36" s="618"/>
      <c r="X36" s="275"/>
    </row>
    <row r="37" spans="2:24" ht="15.95" customHeight="1" x14ac:dyDescent="0.15">
      <c r="B37" s="620"/>
      <c r="C37" s="274"/>
      <c r="D37" s="275"/>
      <c r="E37" s="109"/>
      <c r="F37" s="235"/>
      <c r="G37" s="109"/>
      <c r="H37" s="109"/>
      <c r="I37" s="109"/>
      <c r="J37" s="604"/>
      <c r="K37" s="604"/>
      <c r="L37" s="604"/>
      <c r="M37" s="604"/>
      <c r="N37" s="109"/>
      <c r="O37" s="109"/>
      <c r="P37" s="109"/>
      <c r="Q37" s="604"/>
      <c r="R37" s="604"/>
      <c r="S37" s="604"/>
      <c r="T37" s="604"/>
      <c r="U37" s="604"/>
      <c r="V37" s="274"/>
      <c r="W37" s="618"/>
      <c r="X37" s="275"/>
    </row>
    <row r="38" spans="2:24" ht="15.95" customHeight="1" x14ac:dyDescent="0.15">
      <c r="B38" s="620"/>
      <c r="C38" s="274"/>
      <c r="D38" s="275"/>
      <c r="E38" s="109"/>
      <c r="F38" s="235"/>
      <c r="G38" s="109"/>
      <c r="H38" s="109"/>
      <c r="I38" s="109"/>
      <c r="J38" s="604"/>
      <c r="K38" s="604"/>
      <c r="L38" s="604"/>
      <c r="M38" s="604"/>
      <c r="N38" s="109"/>
      <c r="O38" s="109"/>
      <c r="P38" s="109"/>
      <c r="Q38" s="604"/>
      <c r="R38" s="604"/>
      <c r="S38" s="604"/>
      <c r="T38" s="604"/>
      <c r="U38" s="604"/>
      <c r="V38" s="274"/>
      <c r="W38" s="618"/>
      <c r="X38" s="275"/>
    </row>
    <row r="39" spans="2:24" ht="15.95" customHeight="1" x14ac:dyDescent="0.15">
      <c r="B39" s="620"/>
      <c r="C39" s="274"/>
      <c r="D39" s="275"/>
      <c r="E39" s="109"/>
      <c r="F39" s="235"/>
      <c r="G39" s="109"/>
      <c r="H39" s="109"/>
      <c r="I39" s="109"/>
      <c r="J39" s="604"/>
      <c r="K39" s="604"/>
      <c r="L39" s="604"/>
      <c r="M39" s="604"/>
      <c r="N39" s="109"/>
      <c r="O39" s="109"/>
      <c r="P39" s="109"/>
      <c r="Q39" s="604"/>
      <c r="R39" s="604"/>
      <c r="S39" s="604"/>
      <c r="T39" s="604"/>
      <c r="U39" s="604"/>
      <c r="V39" s="274"/>
      <c r="W39" s="618"/>
      <c r="X39" s="275"/>
    </row>
    <row r="40" spans="2:24" ht="15.95" customHeight="1" x14ac:dyDescent="0.15">
      <c r="B40" s="620"/>
      <c r="C40" s="616"/>
      <c r="D40" s="617"/>
      <c r="E40" s="109"/>
      <c r="F40" s="235"/>
      <c r="G40" s="109"/>
      <c r="H40" s="109"/>
      <c r="I40" s="109"/>
      <c r="J40" s="604"/>
      <c r="K40" s="604"/>
      <c r="L40" s="604"/>
      <c r="M40" s="604"/>
      <c r="N40" s="109"/>
      <c r="O40" s="109"/>
      <c r="P40" s="109"/>
      <c r="Q40" s="604"/>
      <c r="R40" s="604"/>
      <c r="S40" s="604"/>
      <c r="T40" s="604"/>
      <c r="U40" s="604"/>
      <c r="V40" s="274"/>
      <c r="W40" s="618"/>
      <c r="X40" s="275"/>
    </row>
    <row r="41" spans="2:24" ht="15.95" customHeight="1" x14ac:dyDescent="0.15">
      <c r="B41" s="621"/>
      <c r="C41" s="616"/>
      <c r="D41" s="617"/>
      <c r="E41" s="109"/>
      <c r="F41" s="235"/>
      <c r="G41" s="109"/>
      <c r="H41" s="109"/>
      <c r="I41" s="109"/>
      <c r="J41" s="604"/>
      <c r="K41" s="604"/>
      <c r="L41" s="604"/>
      <c r="M41" s="604"/>
      <c r="N41" s="109"/>
      <c r="O41" s="109"/>
      <c r="P41" s="109"/>
      <c r="Q41" s="604"/>
      <c r="R41" s="604"/>
      <c r="S41" s="604"/>
      <c r="T41" s="604"/>
      <c r="U41" s="604"/>
      <c r="V41" s="274"/>
      <c r="W41" s="618"/>
      <c r="X41" s="275"/>
    </row>
    <row r="42" spans="2:24" ht="15.95" customHeight="1" x14ac:dyDescent="0.15">
      <c r="B42" s="229"/>
      <c r="C42" s="1" t="s">
        <v>778</v>
      </c>
      <c r="D42" s="6"/>
      <c r="F42" s="6"/>
      <c r="G42" s="21"/>
      <c r="H42" s="21"/>
      <c r="I42" s="21"/>
      <c r="J42" s="21"/>
      <c r="K42" s="21"/>
      <c r="L42" s="21"/>
      <c r="M42" s="21"/>
      <c r="N42" s="21"/>
      <c r="O42" s="21"/>
      <c r="P42" s="6"/>
      <c r="Q42" s="21"/>
      <c r="R42" s="21"/>
      <c r="S42" s="21"/>
      <c r="T42" s="21"/>
      <c r="U42" s="21"/>
      <c r="V42" s="6"/>
      <c r="W42" s="6"/>
      <c r="X42" s="6"/>
    </row>
    <row r="43" spans="2:24" ht="15.95" customHeight="1" x14ac:dyDescent="0.15">
      <c r="B43" s="229"/>
      <c r="C43" s="216" t="s">
        <v>779</v>
      </c>
      <c r="D43" s="6"/>
      <c r="F43" s="6"/>
      <c r="G43" s="21"/>
      <c r="H43" s="21"/>
      <c r="I43" s="21"/>
      <c r="J43" s="21"/>
      <c r="K43" s="21"/>
      <c r="L43" s="21"/>
      <c r="M43" s="21"/>
      <c r="N43" s="21"/>
      <c r="O43" s="21"/>
      <c r="P43" s="6"/>
      <c r="Q43" s="21"/>
      <c r="R43" s="21"/>
      <c r="S43" s="21"/>
      <c r="T43" s="21"/>
      <c r="U43" s="21"/>
      <c r="V43" s="6"/>
      <c r="W43" s="6"/>
      <c r="X43" s="6"/>
    </row>
    <row r="44" spans="2:24" ht="15.95" customHeight="1" x14ac:dyDescent="0.15">
      <c r="C44" s="3" t="s">
        <v>780</v>
      </c>
    </row>
    <row r="45" spans="2:24" ht="15.95" customHeight="1" x14ac:dyDescent="0.15">
      <c r="C45" s="3" t="s">
        <v>781</v>
      </c>
    </row>
    <row r="46" spans="2:24" ht="15.95" customHeight="1" x14ac:dyDescent="0.15">
      <c r="C46" s="4" t="s">
        <v>136</v>
      </c>
    </row>
  </sheetData>
  <mergeCells count="198">
    <mergeCell ref="C41:D41"/>
    <mergeCell ref="J41:K41"/>
    <mergeCell ref="L41:M41"/>
    <mergeCell ref="Q41:U41"/>
    <mergeCell ref="V41:X41"/>
    <mergeCell ref="C39:D39"/>
    <mergeCell ref="J39:K39"/>
    <mergeCell ref="L39:M39"/>
    <mergeCell ref="Q39:U39"/>
    <mergeCell ref="V39:X39"/>
    <mergeCell ref="C40:D40"/>
    <mergeCell ref="J40:K40"/>
    <mergeCell ref="L40:M40"/>
    <mergeCell ref="Q40:U40"/>
    <mergeCell ref="V40:X40"/>
    <mergeCell ref="C37:D37"/>
    <mergeCell ref="J37:K37"/>
    <mergeCell ref="L37:M37"/>
    <mergeCell ref="Q37:U37"/>
    <mergeCell ref="V37:X37"/>
    <mergeCell ref="C38:D38"/>
    <mergeCell ref="J38:K38"/>
    <mergeCell ref="L38:M38"/>
    <mergeCell ref="Q38:U38"/>
    <mergeCell ref="V38:X38"/>
    <mergeCell ref="C35:D35"/>
    <mergeCell ref="J35:K35"/>
    <mergeCell ref="L35:M35"/>
    <mergeCell ref="Q35:U35"/>
    <mergeCell ref="V35:X35"/>
    <mergeCell ref="C36:D36"/>
    <mergeCell ref="J36:K36"/>
    <mergeCell ref="L36:M36"/>
    <mergeCell ref="Q36:U36"/>
    <mergeCell ref="V36:X36"/>
    <mergeCell ref="C33:D33"/>
    <mergeCell ref="J33:K33"/>
    <mergeCell ref="L33:M33"/>
    <mergeCell ref="Q33:U33"/>
    <mergeCell ref="V33:X33"/>
    <mergeCell ref="C34:D34"/>
    <mergeCell ref="J34:K34"/>
    <mergeCell ref="L34:M34"/>
    <mergeCell ref="Q34:U34"/>
    <mergeCell ref="V34:X34"/>
    <mergeCell ref="C31:D31"/>
    <mergeCell ref="J31:K31"/>
    <mergeCell ref="L31:M31"/>
    <mergeCell ref="Q31:U31"/>
    <mergeCell ref="V31:X31"/>
    <mergeCell ref="C32:D32"/>
    <mergeCell ref="J32:K32"/>
    <mergeCell ref="L32:M32"/>
    <mergeCell ref="Q32:U32"/>
    <mergeCell ref="V32:X32"/>
    <mergeCell ref="C29:D29"/>
    <mergeCell ref="J29:K29"/>
    <mergeCell ref="L29:M29"/>
    <mergeCell ref="Q29:U29"/>
    <mergeCell ref="V29:X29"/>
    <mergeCell ref="C30:D30"/>
    <mergeCell ref="J30:K30"/>
    <mergeCell ref="L30:M30"/>
    <mergeCell ref="Q30:U30"/>
    <mergeCell ref="V30:X30"/>
    <mergeCell ref="C27:D27"/>
    <mergeCell ref="J27:K27"/>
    <mergeCell ref="L27:M27"/>
    <mergeCell ref="Q27:U27"/>
    <mergeCell ref="V27:X27"/>
    <mergeCell ref="C28:D28"/>
    <mergeCell ref="J28:K28"/>
    <mergeCell ref="L28:M28"/>
    <mergeCell ref="Q28:U28"/>
    <mergeCell ref="V28:X28"/>
    <mergeCell ref="C25:D25"/>
    <mergeCell ref="J25:K25"/>
    <mergeCell ref="L25:M25"/>
    <mergeCell ref="Q25:U25"/>
    <mergeCell ref="V25:X25"/>
    <mergeCell ref="C26:D26"/>
    <mergeCell ref="J26:K26"/>
    <mergeCell ref="L26:M26"/>
    <mergeCell ref="Q26:U26"/>
    <mergeCell ref="V26:X26"/>
    <mergeCell ref="C23:D23"/>
    <mergeCell ref="J23:K23"/>
    <mergeCell ref="L23:M23"/>
    <mergeCell ref="Q23:U23"/>
    <mergeCell ref="V23:X23"/>
    <mergeCell ref="C24:D24"/>
    <mergeCell ref="J24:K24"/>
    <mergeCell ref="L24:M24"/>
    <mergeCell ref="Q24:U24"/>
    <mergeCell ref="V24:X24"/>
    <mergeCell ref="C21:D21"/>
    <mergeCell ref="J21:K21"/>
    <mergeCell ref="L21:M21"/>
    <mergeCell ref="Q21:U21"/>
    <mergeCell ref="V21:X21"/>
    <mergeCell ref="C22:D22"/>
    <mergeCell ref="J22:K22"/>
    <mergeCell ref="L22:M22"/>
    <mergeCell ref="Q22:U22"/>
    <mergeCell ref="V22:X22"/>
    <mergeCell ref="L18:M18"/>
    <mergeCell ref="Q18:U18"/>
    <mergeCell ref="V18:X18"/>
    <mergeCell ref="C19:D19"/>
    <mergeCell ref="J19:K19"/>
    <mergeCell ref="L19:M19"/>
    <mergeCell ref="Q19:U19"/>
    <mergeCell ref="V19:X19"/>
    <mergeCell ref="C20:D20"/>
    <mergeCell ref="J20:K20"/>
    <mergeCell ref="L20:M20"/>
    <mergeCell ref="Q20:U20"/>
    <mergeCell ref="V20:X20"/>
    <mergeCell ref="V15:X15"/>
    <mergeCell ref="C16:D16"/>
    <mergeCell ref="J16:K16"/>
    <mergeCell ref="L16:M16"/>
    <mergeCell ref="Q16:U16"/>
    <mergeCell ref="V16:X16"/>
    <mergeCell ref="C17:D17"/>
    <mergeCell ref="J17:K17"/>
    <mergeCell ref="L17:M17"/>
    <mergeCell ref="Q17:U17"/>
    <mergeCell ref="V17:X17"/>
    <mergeCell ref="V12:X12"/>
    <mergeCell ref="C13:D13"/>
    <mergeCell ref="J13:K13"/>
    <mergeCell ref="L13:M13"/>
    <mergeCell ref="Q13:U13"/>
    <mergeCell ref="V13:X13"/>
    <mergeCell ref="C14:D14"/>
    <mergeCell ref="J14:K14"/>
    <mergeCell ref="L14:M14"/>
    <mergeCell ref="Q14:U14"/>
    <mergeCell ref="V14:X14"/>
    <mergeCell ref="V9:X9"/>
    <mergeCell ref="C10:D10"/>
    <mergeCell ref="J10:K10"/>
    <mergeCell ref="L10:M10"/>
    <mergeCell ref="Q10:U10"/>
    <mergeCell ref="V10:X10"/>
    <mergeCell ref="C11:D11"/>
    <mergeCell ref="J11:K11"/>
    <mergeCell ref="L11:M11"/>
    <mergeCell ref="Q11:U11"/>
    <mergeCell ref="V11:X11"/>
    <mergeCell ref="V8:X8"/>
    <mergeCell ref="J5:M5"/>
    <mergeCell ref="N5:O5"/>
    <mergeCell ref="P5:U5"/>
    <mergeCell ref="V5:X6"/>
    <mergeCell ref="G6:H7"/>
    <mergeCell ref="I6:I7"/>
    <mergeCell ref="J6:K7"/>
    <mergeCell ref="L6:M7"/>
    <mergeCell ref="N6:O6"/>
    <mergeCell ref="P6:P7"/>
    <mergeCell ref="B5:B41"/>
    <mergeCell ref="C5:D7"/>
    <mergeCell ref="E5:E7"/>
    <mergeCell ref="F5:F7"/>
    <mergeCell ref="G5:I5"/>
    <mergeCell ref="Q6:U7"/>
    <mergeCell ref="C8:D8"/>
    <mergeCell ref="J8:K8"/>
    <mergeCell ref="L8:M8"/>
    <mergeCell ref="Q8:U8"/>
    <mergeCell ref="C9:D9"/>
    <mergeCell ref="J9:K9"/>
    <mergeCell ref="L9:M9"/>
    <mergeCell ref="Q9:U9"/>
    <mergeCell ref="C12:D12"/>
    <mergeCell ref="J12:K12"/>
    <mergeCell ref="L12:M12"/>
    <mergeCell ref="Q12:U12"/>
    <mergeCell ref="C15:D15"/>
    <mergeCell ref="J15:K15"/>
    <mergeCell ref="L15:M15"/>
    <mergeCell ref="Q15:U15"/>
    <mergeCell ref="C18:D18"/>
    <mergeCell ref="J18:K18"/>
    <mergeCell ref="B2:V2"/>
    <mergeCell ref="B3:E3"/>
    <mergeCell ref="F3:I3"/>
    <mergeCell ref="K3:L3"/>
    <mergeCell ref="M3:N4"/>
    <mergeCell ref="O3:R3"/>
    <mergeCell ref="S3:V4"/>
    <mergeCell ref="W3:X4"/>
    <mergeCell ref="B4:E4"/>
    <mergeCell ref="F4:I4"/>
    <mergeCell ref="K4:L4"/>
    <mergeCell ref="O4:R4"/>
  </mergeCells>
  <phoneticPr fontId="12"/>
  <dataValidations count="3">
    <dataValidation type="list" errorStyle="warning" allowBlank="1" showInputMessage="1" showErrorMessage="1" error="選択出来ません" sqref="H8:H41" xr:uid="{CBD49234-3123-48AB-9A72-0534AD83A92D}">
      <formula1>INDIRECT(G8)</formula1>
    </dataValidation>
    <dataValidation type="list" showInputMessage="1" showErrorMessage="1" sqref="G42:H43" xr:uid="{754CC2D1-CCC6-4B6E-B5EC-3488DDA7C8B8}">
      <formula1>部位本体</formula1>
    </dataValidation>
    <dataValidation type="list" allowBlank="1" showInputMessage="1" showErrorMessage="1" sqref="E42:E43 E8:E11" xr:uid="{AB34F837-A876-4A3A-9A48-F0368E20CE68}">
      <formula1>個数</formula1>
    </dataValidation>
  </dataValidations>
  <printOptions horizontalCentered="1" verticalCentered="1"/>
  <pageMargins left="0.19685039370078741" right="0.19685039370078741" top="0.78740157480314965" bottom="0" header="0.51181102362204722" footer="0.2755905511811023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8F8EC-3424-456E-A78C-863561BE4351}">
  <sheetPr codeName="Sheet8"/>
  <dimension ref="B1:AB23"/>
  <sheetViews>
    <sheetView showGridLines="0" showZeros="0" view="pageBreakPreview" zoomScale="85" zoomScaleNormal="85" zoomScaleSheetLayoutView="85" workbookViewId="0"/>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572" t="s">
        <v>782</v>
      </c>
      <c r="C2" s="572"/>
      <c r="D2" s="572"/>
      <c r="E2" s="476"/>
      <c r="F2" s="476"/>
      <c r="G2" s="476"/>
      <c r="H2" s="572"/>
      <c r="I2" s="572"/>
      <c r="J2" s="572"/>
      <c r="K2" s="572"/>
      <c r="L2" s="572"/>
      <c r="M2" s="572"/>
      <c r="N2" s="572"/>
      <c r="O2" s="572"/>
      <c r="P2" s="572"/>
      <c r="Q2" s="572"/>
      <c r="R2" s="572"/>
      <c r="S2" s="572"/>
      <c r="T2" s="572"/>
      <c r="U2" s="572"/>
      <c r="V2" s="572"/>
      <c r="W2" s="572"/>
      <c r="X2" s="572"/>
      <c r="Y2" s="572"/>
      <c r="Z2" s="572"/>
    </row>
    <row r="3" spans="2:28" ht="20.100000000000001" customHeight="1" x14ac:dyDescent="0.15">
      <c r="B3" s="632" t="s">
        <v>8</v>
      </c>
      <c r="C3" s="632"/>
      <c r="D3" s="477"/>
      <c r="E3" s="363" t="s">
        <v>168</v>
      </c>
      <c r="F3" s="364"/>
      <c r="G3" s="365"/>
      <c r="H3" s="575" t="s">
        <v>9</v>
      </c>
      <c r="I3" s="483"/>
      <c r="J3" s="633" t="s">
        <v>171</v>
      </c>
      <c r="K3" s="633"/>
      <c r="L3" s="633"/>
      <c r="M3" s="505" t="s">
        <v>201</v>
      </c>
      <c r="N3" s="506"/>
      <c r="O3" s="506"/>
      <c r="P3" s="506"/>
      <c r="Q3" s="622" t="s">
        <v>202</v>
      </c>
      <c r="R3" s="370"/>
      <c r="S3" s="370"/>
      <c r="T3" s="371"/>
      <c r="U3" s="517" t="s">
        <v>203</v>
      </c>
      <c r="V3" s="518"/>
      <c r="W3" s="519"/>
      <c r="X3" s="257">
        <v>45638</v>
      </c>
      <c r="Y3" s="258"/>
      <c r="Z3" s="259"/>
    </row>
    <row r="4" spans="2:28" ht="20.100000000000001" customHeight="1" x14ac:dyDescent="0.15">
      <c r="B4" s="597" t="s">
        <v>0</v>
      </c>
      <c r="C4" s="597"/>
      <c r="D4" s="491"/>
      <c r="E4" s="366" t="s">
        <v>204</v>
      </c>
      <c r="F4" s="367"/>
      <c r="G4" s="368"/>
      <c r="H4" s="594" t="s">
        <v>1</v>
      </c>
      <c r="I4" s="497"/>
      <c r="J4" s="633" t="s">
        <v>205</v>
      </c>
      <c r="K4" s="633"/>
      <c r="L4" s="633"/>
      <c r="M4" s="508"/>
      <c r="N4" s="509"/>
      <c r="O4" s="509"/>
      <c r="P4" s="509"/>
      <c r="Q4" s="372" t="s">
        <v>206</v>
      </c>
      <c r="R4" s="373"/>
      <c r="S4" s="373"/>
      <c r="T4" s="374"/>
      <c r="U4" s="580"/>
      <c r="V4" s="581"/>
      <c r="W4" s="582"/>
      <c r="X4" s="623"/>
      <c r="Y4" s="634"/>
      <c r="Z4" s="624"/>
    </row>
    <row r="5" spans="2:28" ht="28.5" customHeight="1" x14ac:dyDescent="0.15">
      <c r="B5" s="635" t="s">
        <v>783</v>
      </c>
      <c r="C5" s="587" t="s">
        <v>784</v>
      </c>
      <c r="D5" s="587"/>
      <c r="E5" s="636" t="s">
        <v>652</v>
      </c>
      <c r="F5" s="600" t="s">
        <v>783</v>
      </c>
      <c r="G5" s="613"/>
      <c r="H5" s="638"/>
      <c r="I5" s="638"/>
      <c r="J5" s="638"/>
      <c r="K5" s="638"/>
      <c r="L5" s="638"/>
      <c r="M5" s="638"/>
      <c r="N5" s="638"/>
      <c r="O5" s="638"/>
      <c r="P5" s="638"/>
      <c r="Q5" s="638"/>
      <c r="R5" s="638"/>
      <c r="S5" s="639"/>
      <c r="T5" s="639"/>
      <c r="U5" s="639"/>
      <c r="V5" s="639"/>
      <c r="W5" s="639"/>
      <c r="X5" s="639"/>
      <c r="Y5" s="639"/>
      <c r="Z5" s="640"/>
      <c r="AA5" s="236"/>
      <c r="AB5" s="5"/>
    </row>
    <row r="6" spans="2:28" ht="24.75" customHeight="1" x14ac:dyDescent="0.15">
      <c r="B6" s="635"/>
      <c r="C6" s="497"/>
      <c r="D6" s="497"/>
      <c r="E6" s="637"/>
      <c r="F6" s="483" t="s">
        <v>785</v>
      </c>
      <c r="G6" s="483"/>
      <c r="H6" s="593" t="s">
        <v>786</v>
      </c>
      <c r="I6" s="639"/>
      <c r="J6" s="639"/>
      <c r="K6" s="639"/>
      <c r="L6" s="639"/>
      <c r="M6" s="639"/>
      <c r="N6" s="640"/>
      <c r="O6" s="593" t="s">
        <v>787</v>
      </c>
      <c r="P6" s="638"/>
      <c r="Q6" s="638"/>
      <c r="R6" s="638"/>
      <c r="S6" s="638"/>
      <c r="T6" s="638"/>
      <c r="U6" s="638"/>
      <c r="V6" s="638"/>
      <c r="W6" s="638"/>
      <c r="X6" s="594"/>
      <c r="Y6" s="593" t="s">
        <v>788</v>
      </c>
      <c r="Z6" s="594"/>
      <c r="AA6" s="5"/>
      <c r="AB6" s="5"/>
    </row>
    <row r="7" spans="2:28" ht="27.75" customHeight="1" x14ac:dyDescent="0.15">
      <c r="B7" s="620"/>
      <c r="C7" s="266"/>
      <c r="D7" s="268"/>
      <c r="E7" s="77"/>
      <c r="F7" s="641"/>
      <c r="G7" s="641"/>
      <c r="H7" s="642"/>
      <c r="I7" s="643"/>
      <c r="J7" s="643"/>
      <c r="K7" s="643"/>
      <c r="L7" s="643"/>
      <c r="M7" s="643"/>
      <c r="N7" s="644"/>
      <c r="O7" s="645"/>
      <c r="P7" s="646"/>
      <c r="Q7" s="646"/>
      <c r="R7" s="646"/>
      <c r="S7" s="646"/>
      <c r="T7" s="646"/>
      <c r="U7" s="646"/>
      <c r="V7" s="646"/>
      <c r="W7" s="646"/>
      <c r="X7" s="647"/>
      <c r="Y7" s="648"/>
      <c r="Z7" s="648"/>
    </row>
    <row r="8" spans="2:28" ht="27.75" customHeight="1" x14ac:dyDescent="0.15">
      <c r="B8" s="620"/>
      <c r="C8" s="266"/>
      <c r="D8" s="268"/>
      <c r="E8" s="77"/>
      <c r="F8" s="641"/>
      <c r="G8" s="641"/>
      <c r="H8" s="642"/>
      <c r="I8" s="651"/>
      <c r="J8" s="651"/>
      <c r="K8" s="651"/>
      <c r="L8" s="643"/>
      <c r="M8" s="643"/>
      <c r="N8" s="644"/>
      <c r="O8" s="645"/>
      <c r="P8" s="646"/>
      <c r="Q8" s="646"/>
      <c r="R8" s="646"/>
      <c r="S8" s="646"/>
      <c r="T8" s="646"/>
      <c r="U8" s="646"/>
      <c r="V8" s="646"/>
      <c r="W8" s="646"/>
      <c r="X8" s="647"/>
      <c r="Y8" s="648"/>
      <c r="Z8" s="648"/>
    </row>
    <row r="9" spans="2:28" ht="27.75" customHeight="1" x14ac:dyDescent="0.15">
      <c r="B9" s="620"/>
      <c r="C9" s="649"/>
      <c r="D9" s="650"/>
      <c r="E9" s="77"/>
      <c r="F9" s="641"/>
      <c r="G9" s="641"/>
      <c r="H9" s="642"/>
      <c r="I9" s="651"/>
      <c r="J9" s="651"/>
      <c r="K9" s="651"/>
      <c r="L9" s="643"/>
      <c r="M9" s="643"/>
      <c r="N9" s="644"/>
      <c r="O9" s="645"/>
      <c r="P9" s="646"/>
      <c r="Q9" s="646"/>
      <c r="R9" s="646"/>
      <c r="S9" s="646"/>
      <c r="T9" s="646"/>
      <c r="U9" s="646"/>
      <c r="V9" s="646"/>
      <c r="W9" s="646"/>
      <c r="X9" s="647"/>
      <c r="Y9" s="652"/>
      <c r="Z9" s="653"/>
    </row>
    <row r="10" spans="2:28" ht="27.75" customHeight="1" x14ac:dyDescent="0.15">
      <c r="B10" s="620"/>
      <c r="C10" s="649"/>
      <c r="D10" s="650"/>
      <c r="E10" s="77"/>
      <c r="F10" s="658"/>
      <c r="G10" s="659"/>
      <c r="H10" s="642"/>
      <c r="I10" s="651"/>
      <c r="J10" s="651"/>
      <c r="K10" s="651"/>
      <c r="L10" s="651"/>
      <c r="M10" s="651"/>
      <c r="N10" s="656"/>
      <c r="O10" s="645"/>
      <c r="P10" s="646"/>
      <c r="Q10" s="646"/>
      <c r="R10" s="646"/>
      <c r="S10" s="646"/>
      <c r="T10" s="646"/>
      <c r="U10" s="646"/>
      <c r="V10" s="646"/>
      <c r="W10" s="646"/>
      <c r="X10" s="647"/>
      <c r="Y10" s="652"/>
      <c r="Z10" s="653"/>
    </row>
    <row r="11" spans="2:28" ht="27.75" customHeight="1" x14ac:dyDescent="0.15">
      <c r="B11" s="620"/>
      <c r="C11" s="652"/>
      <c r="D11" s="653"/>
      <c r="E11" s="237"/>
      <c r="F11" s="654"/>
      <c r="G11" s="655"/>
      <c r="H11" s="642"/>
      <c r="I11" s="651"/>
      <c r="J11" s="651"/>
      <c r="K11" s="651"/>
      <c r="L11" s="651"/>
      <c r="M11" s="651"/>
      <c r="N11" s="656"/>
      <c r="O11" s="652"/>
      <c r="P11" s="657"/>
      <c r="Q11" s="657"/>
      <c r="R11" s="657"/>
      <c r="S11" s="657"/>
      <c r="T11" s="657"/>
      <c r="U11" s="657"/>
      <c r="V11" s="657"/>
      <c r="W11" s="657"/>
      <c r="X11" s="653"/>
      <c r="Y11" s="652"/>
      <c r="Z11" s="653"/>
    </row>
    <row r="12" spans="2:28" ht="27.75" customHeight="1" x14ac:dyDescent="0.15">
      <c r="B12" s="620"/>
      <c r="C12" s="652"/>
      <c r="D12" s="653"/>
      <c r="E12" s="237"/>
      <c r="F12" s="660"/>
      <c r="G12" s="660"/>
      <c r="H12" s="642"/>
      <c r="I12" s="651"/>
      <c r="J12" s="651"/>
      <c r="K12" s="651"/>
      <c r="L12" s="643"/>
      <c r="M12" s="643"/>
      <c r="N12" s="644"/>
      <c r="O12" s="652"/>
      <c r="P12" s="657"/>
      <c r="Q12" s="657"/>
      <c r="R12" s="657"/>
      <c r="S12" s="657"/>
      <c r="T12" s="657"/>
      <c r="U12" s="657"/>
      <c r="V12" s="657"/>
      <c r="W12" s="657"/>
      <c r="X12" s="653"/>
      <c r="Y12" s="652"/>
      <c r="Z12" s="653"/>
    </row>
    <row r="13" spans="2:28" ht="27.75" customHeight="1" x14ac:dyDescent="0.15">
      <c r="B13" s="620"/>
      <c r="C13" s="652"/>
      <c r="D13" s="653"/>
      <c r="E13" s="237"/>
      <c r="F13" s="660"/>
      <c r="G13" s="660"/>
      <c r="H13" s="642"/>
      <c r="I13" s="651"/>
      <c r="J13" s="651"/>
      <c r="K13" s="651"/>
      <c r="L13" s="643"/>
      <c r="M13" s="643"/>
      <c r="N13" s="644"/>
      <c r="O13" s="652"/>
      <c r="P13" s="657"/>
      <c r="Q13" s="657"/>
      <c r="R13" s="657"/>
      <c r="S13" s="657"/>
      <c r="T13" s="657"/>
      <c r="U13" s="657"/>
      <c r="V13" s="657"/>
      <c r="W13" s="657"/>
      <c r="X13" s="653"/>
      <c r="Y13" s="652"/>
      <c r="Z13" s="653"/>
    </row>
    <row r="14" spans="2:28" ht="27.75" customHeight="1" x14ac:dyDescent="0.15">
      <c r="B14" s="620"/>
      <c r="C14" s="652"/>
      <c r="D14" s="653"/>
      <c r="E14" s="237"/>
      <c r="F14" s="641"/>
      <c r="G14" s="641"/>
      <c r="H14" s="642"/>
      <c r="I14" s="651"/>
      <c r="J14" s="651"/>
      <c r="K14" s="651"/>
      <c r="L14" s="643"/>
      <c r="M14" s="643"/>
      <c r="N14" s="644"/>
      <c r="O14" s="652"/>
      <c r="P14" s="657"/>
      <c r="Q14" s="657"/>
      <c r="R14" s="657"/>
      <c r="S14" s="657"/>
      <c r="T14" s="657"/>
      <c r="U14" s="657"/>
      <c r="V14" s="657"/>
      <c r="W14" s="657"/>
      <c r="X14" s="653"/>
      <c r="Y14" s="652"/>
      <c r="Z14" s="653"/>
    </row>
    <row r="15" spans="2:28" ht="27.75" customHeight="1" x14ac:dyDescent="0.15">
      <c r="B15" s="620"/>
      <c r="C15" s="652"/>
      <c r="D15" s="653"/>
      <c r="E15" s="237"/>
      <c r="F15" s="660"/>
      <c r="G15" s="660"/>
      <c r="H15" s="642"/>
      <c r="I15" s="651"/>
      <c r="J15" s="651"/>
      <c r="K15" s="651"/>
      <c r="L15" s="643"/>
      <c r="M15" s="643"/>
      <c r="N15" s="644"/>
      <c r="O15" s="652"/>
      <c r="P15" s="657"/>
      <c r="Q15" s="657"/>
      <c r="R15" s="657"/>
      <c r="S15" s="657"/>
      <c r="T15" s="657"/>
      <c r="U15" s="657"/>
      <c r="V15" s="657"/>
      <c r="W15" s="657"/>
      <c r="X15" s="653"/>
      <c r="Y15" s="652"/>
      <c r="Z15" s="653"/>
    </row>
    <row r="16" spans="2:28" ht="27.75" customHeight="1" x14ac:dyDescent="0.15">
      <c r="B16" s="620"/>
      <c r="C16" s="652"/>
      <c r="D16" s="653"/>
      <c r="E16" s="237"/>
      <c r="F16" s="660"/>
      <c r="G16" s="660"/>
      <c r="H16" s="642"/>
      <c r="I16" s="651"/>
      <c r="J16" s="651"/>
      <c r="K16" s="651"/>
      <c r="L16" s="643"/>
      <c r="M16" s="643"/>
      <c r="N16" s="644"/>
      <c r="O16" s="652"/>
      <c r="P16" s="657"/>
      <c r="Q16" s="657"/>
      <c r="R16" s="657"/>
      <c r="S16" s="657"/>
      <c r="T16" s="657"/>
      <c r="U16" s="657"/>
      <c r="V16" s="657"/>
      <c r="W16" s="657"/>
      <c r="X16" s="653"/>
      <c r="Y16" s="652"/>
      <c r="Z16" s="653"/>
    </row>
    <row r="17" spans="2:26" ht="27.75" customHeight="1" x14ac:dyDescent="0.15">
      <c r="B17" s="620"/>
      <c r="C17" s="652"/>
      <c r="D17" s="653"/>
      <c r="E17" s="237"/>
      <c r="F17" s="660"/>
      <c r="G17" s="660"/>
      <c r="H17" s="642"/>
      <c r="I17" s="651"/>
      <c r="J17" s="651"/>
      <c r="K17" s="651"/>
      <c r="L17" s="643"/>
      <c r="M17" s="643"/>
      <c r="N17" s="644"/>
      <c r="O17" s="652"/>
      <c r="P17" s="657"/>
      <c r="Q17" s="657"/>
      <c r="R17" s="657"/>
      <c r="S17" s="657"/>
      <c r="T17" s="657"/>
      <c r="U17" s="657"/>
      <c r="V17" s="657"/>
      <c r="W17" s="657"/>
      <c r="X17" s="653"/>
      <c r="Y17" s="652"/>
      <c r="Z17" s="653"/>
    </row>
    <row r="18" spans="2:26" ht="27.75" customHeight="1" x14ac:dyDescent="0.15">
      <c r="B18" s="620"/>
      <c r="C18" s="652"/>
      <c r="D18" s="653"/>
      <c r="E18" s="237"/>
      <c r="F18" s="660"/>
      <c r="G18" s="660"/>
      <c r="H18" s="642"/>
      <c r="I18" s="651"/>
      <c r="J18" s="651"/>
      <c r="K18" s="651"/>
      <c r="L18" s="643"/>
      <c r="M18" s="643"/>
      <c r="N18" s="644"/>
      <c r="O18" s="652"/>
      <c r="P18" s="657"/>
      <c r="Q18" s="657"/>
      <c r="R18" s="657"/>
      <c r="S18" s="657"/>
      <c r="T18" s="657"/>
      <c r="U18" s="657"/>
      <c r="V18" s="657"/>
      <c r="W18" s="657"/>
      <c r="X18" s="653"/>
      <c r="Y18" s="652"/>
      <c r="Z18" s="653"/>
    </row>
    <row r="19" spans="2:26" ht="27.75" customHeight="1" x14ac:dyDescent="0.15">
      <c r="B19" s="620"/>
      <c r="C19" s="652"/>
      <c r="D19" s="653"/>
      <c r="E19" s="237"/>
      <c r="F19" s="660"/>
      <c r="G19" s="660"/>
      <c r="H19" s="642"/>
      <c r="I19" s="651"/>
      <c r="J19" s="651"/>
      <c r="K19" s="651"/>
      <c r="L19" s="643"/>
      <c r="M19" s="643"/>
      <c r="N19" s="644"/>
      <c r="O19" s="652"/>
      <c r="P19" s="657"/>
      <c r="Q19" s="657"/>
      <c r="R19" s="657"/>
      <c r="S19" s="657"/>
      <c r="T19" s="657"/>
      <c r="U19" s="657"/>
      <c r="V19" s="657"/>
      <c r="W19" s="657"/>
      <c r="X19" s="653"/>
      <c r="Y19" s="652"/>
      <c r="Z19" s="653"/>
    </row>
    <row r="20" spans="2:26" ht="27.75" customHeight="1" x14ac:dyDescent="0.15">
      <c r="B20" s="620"/>
      <c r="C20" s="652"/>
      <c r="D20" s="653"/>
      <c r="E20" s="237"/>
      <c r="F20" s="660"/>
      <c r="G20" s="660"/>
      <c r="H20" s="642"/>
      <c r="I20" s="651"/>
      <c r="J20" s="651"/>
      <c r="K20" s="651"/>
      <c r="L20" s="643"/>
      <c r="M20" s="643"/>
      <c r="N20" s="644"/>
      <c r="O20" s="652"/>
      <c r="P20" s="657"/>
      <c r="Q20" s="657"/>
      <c r="R20" s="657"/>
      <c r="S20" s="657"/>
      <c r="T20" s="657"/>
      <c r="U20" s="657"/>
      <c r="V20" s="657"/>
      <c r="W20" s="657"/>
      <c r="X20" s="653"/>
      <c r="Y20" s="652"/>
      <c r="Z20" s="653"/>
    </row>
    <row r="21" spans="2:26" ht="27.75" customHeight="1" x14ac:dyDescent="0.15">
      <c r="B21" s="621"/>
      <c r="C21" s="652"/>
      <c r="D21" s="653"/>
      <c r="E21" s="237"/>
      <c r="F21" s="660"/>
      <c r="G21" s="660"/>
      <c r="H21" s="642"/>
      <c r="I21" s="651"/>
      <c r="J21" s="651"/>
      <c r="K21" s="651"/>
      <c r="L21" s="643"/>
      <c r="M21" s="643"/>
      <c r="N21" s="644"/>
      <c r="O21" s="652"/>
      <c r="P21" s="657"/>
      <c r="Q21" s="657"/>
      <c r="R21" s="657"/>
      <c r="S21" s="657"/>
      <c r="T21" s="657"/>
      <c r="U21" s="657"/>
      <c r="V21" s="657"/>
      <c r="W21" s="657"/>
      <c r="X21" s="653"/>
      <c r="Y21" s="652"/>
      <c r="Z21" s="653"/>
    </row>
    <row r="22" spans="2:26" ht="15.95" customHeight="1" x14ac:dyDescent="0.15">
      <c r="B22" s="1" t="s">
        <v>789</v>
      </c>
    </row>
    <row r="23" spans="2:26" ht="15.95" customHeight="1" x14ac:dyDescent="0.15">
      <c r="B23" s="4" t="s">
        <v>136</v>
      </c>
    </row>
  </sheetData>
  <mergeCells count="97">
    <mergeCell ref="C20:D20"/>
    <mergeCell ref="F20:G20"/>
    <mergeCell ref="H20:N20"/>
    <mergeCell ref="O20:X20"/>
    <mergeCell ref="Y20:Z20"/>
    <mergeCell ref="C21:D21"/>
    <mergeCell ref="F21:G21"/>
    <mergeCell ref="H21:N21"/>
    <mergeCell ref="O21:X21"/>
    <mergeCell ref="Y21:Z21"/>
    <mergeCell ref="C18:D18"/>
    <mergeCell ref="F18:G18"/>
    <mergeCell ref="H18:N18"/>
    <mergeCell ref="O18:X18"/>
    <mergeCell ref="Y18:Z18"/>
    <mergeCell ref="C19:D19"/>
    <mergeCell ref="F19:G19"/>
    <mergeCell ref="H19:N19"/>
    <mergeCell ref="O19:X19"/>
    <mergeCell ref="Y19:Z19"/>
    <mergeCell ref="C16:D16"/>
    <mergeCell ref="F16:G16"/>
    <mergeCell ref="H16:N16"/>
    <mergeCell ref="O16:X16"/>
    <mergeCell ref="Y16:Z16"/>
    <mergeCell ref="C17:D17"/>
    <mergeCell ref="F17:G17"/>
    <mergeCell ref="H17:N17"/>
    <mergeCell ref="O17:X17"/>
    <mergeCell ref="Y17:Z17"/>
    <mergeCell ref="C14:D14"/>
    <mergeCell ref="F14:G14"/>
    <mergeCell ref="H14:N14"/>
    <mergeCell ref="O14:X14"/>
    <mergeCell ref="Y14:Z14"/>
    <mergeCell ref="C15:D15"/>
    <mergeCell ref="F15:G15"/>
    <mergeCell ref="H15:N15"/>
    <mergeCell ref="O15:X15"/>
    <mergeCell ref="Y15:Z15"/>
    <mergeCell ref="C12:D12"/>
    <mergeCell ref="F12:G12"/>
    <mergeCell ref="H12:N12"/>
    <mergeCell ref="O12:X12"/>
    <mergeCell ref="Y12:Z12"/>
    <mergeCell ref="C13:D13"/>
    <mergeCell ref="F13:G13"/>
    <mergeCell ref="H13:N13"/>
    <mergeCell ref="O13:X13"/>
    <mergeCell ref="Y13:Z13"/>
    <mergeCell ref="C10:D10"/>
    <mergeCell ref="F10:G10"/>
    <mergeCell ref="H10:N10"/>
    <mergeCell ref="O10:X10"/>
    <mergeCell ref="Y10:Z10"/>
    <mergeCell ref="C11:D11"/>
    <mergeCell ref="F11:G11"/>
    <mergeCell ref="H11:N11"/>
    <mergeCell ref="O11:X11"/>
    <mergeCell ref="Y11:Z11"/>
    <mergeCell ref="O9:X9"/>
    <mergeCell ref="Y9:Z9"/>
    <mergeCell ref="C8:D8"/>
    <mergeCell ref="F8:G8"/>
    <mergeCell ref="H8:N8"/>
    <mergeCell ref="O8:X8"/>
    <mergeCell ref="Y8:Z8"/>
    <mergeCell ref="B5:B21"/>
    <mergeCell ref="C5:D6"/>
    <mergeCell ref="E5:E6"/>
    <mergeCell ref="F5:Z5"/>
    <mergeCell ref="F6:G6"/>
    <mergeCell ref="H6:N6"/>
    <mergeCell ref="O6:X6"/>
    <mergeCell ref="Y6:Z6"/>
    <mergeCell ref="C7:D7"/>
    <mergeCell ref="F7:G7"/>
    <mergeCell ref="H7:N7"/>
    <mergeCell ref="O7:X7"/>
    <mergeCell ref="Y7:Z7"/>
    <mergeCell ref="C9:D9"/>
    <mergeCell ref="F9:G9"/>
    <mergeCell ref="H9:N9"/>
    <mergeCell ref="B2:Z2"/>
    <mergeCell ref="B3:D3"/>
    <mergeCell ref="E3:G3"/>
    <mergeCell ref="H3:I3"/>
    <mergeCell ref="J3:L3"/>
    <mergeCell ref="M3:P4"/>
    <mergeCell ref="Q3:T3"/>
    <mergeCell ref="U3:W4"/>
    <mergeCell ref="X3:Z4"/>
    <mergeCell ref="B4:D4"/>
    <mergeCell ref="E4:G4"/>
    <mergeCell ref="H4:I4"/>
    <mergeCell ref="J4:L4"/>
    <mergeCell ref="Q4:T4"/>
  </mergeCells>
  <phoneticPr fontId="12"/>
  <printOptions horizontalCentered="1" verticalCentered="1"/>
  <pageMargins left="0.19685039370078741" right="0.19685039370078741" top="0.78740157480314965" bottom="0" header="0.51181102362204722" footer="0.2755905511811023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4025F-1497-42BC-B69C-6A2E46F4D34A}">
  <sheetPr codeName="Sheet9"/>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182</v>
      </c>
      <c r="F5" s="695"/>
      <c r="G5" s="696"/>
      <c r="H5" s="696"/>
      <c r="I5" s="696"/>
      <c r="J5" s="696"/>
      <c r="K5" s="696"/>
      <c r="L5" s="697"/>
      <c r="M5" s="691" t="s">
        <v>358</v>
      </c>
      <c r="N5" s="693" t="s">
        <v>214</v>
      </c>
      <c r="O5" s="694"/>
      <c r="P5" s="219" t="s">
        <v>182</v>
      </c>
      <c r="Q5" s="698"/>
      <c r="R5" s="699"/>
      <c r="S5" s="699"/>
      <c r="T5" s="699"/>
      <c r="U5" s="699"/>
      <c r="V5" s="699"/>
      <c r="W5" s="700"/>
    </row>
    <row r="6" spans="2:23" s="211" customFormat="1" ht="25.5" customHeight="1" x14ac:dyDescent="0.15">
      <c r="B6" s="692"/>
      <c r="C6" s="693" t="s">
        <v>249</v>
      </c>
      <c r="D6" s="694"/>
      <c r="E6" s="206">
        <v>1</v>
      </c>
      <c r="F6" s="698"/>
      <c r="G6" s="699"/>
      <c r="H6" s="699"/>
      <c r="I6" s="699"/>
      <c r="J6" s="699"/>
      <c r="K6" s="699"/>
      <c r="L6" s="700"/>
      <c r="M6" s="692"/>
      <c r="N6" s="693" t="s">
        <v>249</v>
      </c>
      <c r="O6" s="694"/>
      <c r="P6" s="206">
        <v>2</v>
      </c>
      <c r="Q6" s="698"/>
      <c r="R6" s="699"/>
      <c r="S6" s="699"/>
      <c r="T6" s="699"/>
      <c r="U6" s="699"/>
      <c r="V6" s="699"/>
      <c r="W6" s="700"/>
    </row>
    <row r="7" spans="2:23" s="211" customFormat="1" ht="25.5" customHeight="1" x14ac:dyDescent="0.15">
      <c r="B7" s="691" t="s">
        <v>359</v>
      </c>
      <c r="C7" s="693" t="s">
        <v>250</v>
      </c>
      <c r="D7" s="694"/>
      <c r="E7" s="220" t="s">
        <v>261</v>
      </c>
      <c r="F7" s="698"/>
      <c r="G7" s="699"/>
      <c r="H7" s="699"/>
      <c r="I7" s="699"/>
      <c r="J7" s="699"/>
      <c r="K7" s="699"/>
      <c r="L7" s="700"/>
      <c r="M7" s="691" t="s">
        <v>359</v>
      </c>
      <c r="N7" s="693" t="s">
        <v>250</v>
      </c>
      <c r="O7" s="694"/>
      <c r="P7" s="220" t="s">
        <v>261</v>
      </c>
      <c r="Q7" s="698"/>
      <c r="R7" s="699"/>
      <c r="S7" s="699"/>
      <c r="T7" s="699"/>
      <c r="U7" s="699"/>
      <c r="V7" s="699"/>
      <c r="W7" s="700"/>
    </row>
    <row r="8" spans="2:23" s="211" customFormat="1" ht="25.5" customHeight="1" x14ac:dyDescent="0.15">
      <c r="B8" s="704"/>
      <c r="C8" s="693" t="s">
        <v>251</v>
      </c>
      <c r="D8" s="694"/>
      <c r="E8" s="219" t="s">
        <v>262</v>
      </c>
      <c r="F8" s="698"/>
      <c r="G8" s="699"/>
      <c r="H8" s="699"/>
      <c r="I8" s="699"/>
      <c r="J8" s="699"/>
      <c r="K8" s="699"/>
      <c r="L8" s="700"/>
      <c r="M8" s="704"/>
      <c r="N8" s="693" t="s">
        <v>251</v>
      </c>
      <c r="O8" s="694"/>
      <c r="P8" s="219" t="s">
        <v>262</v>
      </c>
      <c r="Q8" s="698"/>
      <c r="R8" s="699"/>
      <c r="S8" s="699"/>
      <c r="T8" s="699"/>
      <c r="U8" s="699"/>
      <c r="V8" s="699"/>
      <c r="W8" s="700"/>
    </row>
    <row r="9" spans="2:23" s="211" customFormat="1" ht="25.5" customHeight="1" x14ac:dyDescent="0.15">
      <c r="B9" s="705" t="s">
        <v>360</v>
      </c>
      <c r="C9" s="706"/>
      <c r="D9" s="707"/>
      <c r="E9" s="205" t="s">
        <v>161</v>
      </c>
      <c r="F9" s="698"/>
      <c r="G9" s="699"/>
      <c r="H9" s="699"/>
      <c r="I9" s="699"/>
      <c r="J9" s="699"/>
      <c r="K9" s="699"/>
      <c r="L9" s="700"/>
      <c r="M9" s="705" t="s">
        <v>360</v>
      </c>
      <c r="N9" s="706"/>
      <c r="O9" s="707"/>
      <c r="P9" s="205" t="s">
        <v>165</v>
      </c>
      <c r="Q9" s="698"/>
      <c r="R9" s="699"/>
      <c r="S9" s="699"/>
      <c r="T9" s="699"/>
      <c r="U9" s="699"/>
      <c r="V9" s="699"/>
      <c r="W9" s="700"/>
    </row>
    <row r="10" spans="2:23" s="211" customFormat="1" ht="25.5" customHeight="1" x14ac:dyDescent="0.15">
      <c r="B10" s="691" t="s">
        <v>361</v>
      </c>
      <c r="C10" s="705" t="s">
        <v>362</v>
      </c>
      <c r="D10" s="707"/>
      <c r="E10" s="206" t="s">
        <v>263</v>
      </c>
      <c r="F10" s="698"/>
      <c r="G10" s="699"/>
      <c r="H10" s="699"/>
      <c r="I10" s="699"/>
      <c r="J10" s="699"/>
      <c r="K10" s="699"/>
      <c r="L10" s="700"/>
      <c r="M10" s="691" t="s">
        <v>361</v>
      </c>
      <c r="N10" s="705" t="s">
        <v>362</v>
      </c>
      <c r="O10" s="707"/>
      <c r="P10" s="206" t="s">
        <v>263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264</v>
      </c>
      <c r="F12" s="701"/>
      <c r="G12" s="702"/>
      <c r="H12" s="702"/>
      <c r="I12" s="702"/>
      <c r="J12" s="702"/>
      <c r="K12" s="702"/>
      <c r="L12" s="703"/>
      <c r="M12" s="692"/>
      <c r="N12" s="708" t="s">
        <v>364</v>
      </c>
      <c r="O12" s="708"/>
      <c r="P12" s="109" t="s">
        <v>265</v>
      </c>
      <c r="Q12" s="698"/>
      <c r="R12" s="699"/>
      <c r="S12" s="699"/>
      <c r="T12" s="699"/>
      <c r="U12" s="699"/>
      <c r="V12" s="699"/>
      <c r="W12" s="700"/>
    </row>
    <row r="13" spans="2:23" s="211" customFormat="1" ht="25.5" customHeight="1" x14ac:dyDescent="0.15">
      <c r="B13" s="713" t="s">
        <v>365</v>
      </c>
      <c r="C13" s="713"/>
      <c r="D13" s="713"/>
      <c r="E13" s="722" t="s">
        <v>366</v>
      </c>
      <c r="F13" s="723"/>
      <c r="G13" s="724"/>
      <c r="H13" s="713" t="s">
        <v>367</v>
      </c>
      <c r="I13" s="713"/>
      <c r="J13" s="714" t="s">
        <v>368</v>
      </c>
      <c r="K13" s="714"/>
      <c r="L13" s="714"/>
      <c r="M13" s="713" t="s">
        <v>365</v>
      </c>
      <c r="N13" s="713"/>
      <c r="O13" s="713"/>
      <c r="P13" s="722" t="s">
        <v>267</v>
      </c>
      <c r="Q13" s="723"/>
      <c r="R13" s="724"/>
      <c r="S13" s="713" t="s">
        <v>367</v>
      </c>
      <c r="T13" s="713"/>
      <c r="U13" s="714" t="s">
        <v>369</v>
      </c>
      <c r="V13" s="714"/>
      <c r="W13" s="714"/>
    </row>
    <row r="14" spans="2:23" s="211" customFormat="1" ht="25.5" customHeight="1" x14ac:dyDescent="0.15">
      <c r="B14" s="410" t="s">
        <v>370</v>
      </c>
      <c r="C14" s="410"/>
      <c r="D14" s="410"/>
      <c r="E14" s="715" t="s">
        <v>371</v>
      </c>
      <c r="F14" s="715"/>
      <c r="G14" s="715"/>
      <c r="H14" s="473" t="s">
        <v>372</v>
      </c>
      <c r="I14" s="474"/>
      <c r="J14" s="716" t="s">
        <v>373</v>
      </c>
      <c r="K14" s="717"/>
      <c r="L14" s="718"/>
      <c r="M14" s="473" t="s">
        <v>370</v>
      </c>
      <c r="N14" s="474"/>
      <c r="O14" s="475"/>
      <c r="P14" s="719" t="s">
        <v>266</v>
      </c>
      <c r="Q14" s="715"/>
      <c r="R14" s="715"/>
      <c r="S14" s="720" t="s">
        <v>372</v>
      </c>
      <c r="T14" s="721"/>
      <c r="U14" s="716" t="s">
        <v>374</v>
      </c>
      <c r="V14" s="717"/>
      <c r="W14" s="718"/>
    </row>
    <row r="15" spans="2:23" s="211" customFormat="1" ht="39.75" customHeight="1" x14ac:dyDescent="0.15">
      <c r="B15" s="708" t="s">
        <v>375</v>
      </c>
      <c r="C15" s="708"/>
      <c r="D15" s="708"/>
      <c r="E15" s="709" t="s">
        <v>376</v>
      </c>
      <c r="F15" s="710"/>
      <c r="G15" s="710"/>
      <c r="H15" s="710"/>
      <c r="I15" s="710"/>
      <c r="J15" s="710"/>
      <c r="K15" s="710"/>
      <c r="L15" s="711"/>
      <c r="M15" s="708" t="s">
        <v>375</v>
      </c>
      <c r="N15" s="708"/>
      <c r="O15" s="708"/>
      <c r="P15" s="709" t="s">
        <v>377</v>
      </c>
      <c r="Q15" s="710"/>
      <c r="R15" s="710"/>
      <c r="S15" s="710"/>
      <c r="T15" s="710"/>
      <c r="U15" s="710"/>
      <c r="V15" s="710"/>
      <c r="W15" s="711"/>
    </row>
    <row r="16" spans="2:23" s="211" customFormat="1" ht="25.5" customHeight="1" x14ac:dyDescent="0.15">
      <c r="B16" s="712" t="s">
        <v>358</v>
      </c>
      <c r="C16" s="712" t="s">
        <v>214</v>
      </c>
      <c r="D16" s="712"/>
      <c r="E16" s="219" t="s">
        <v>182</v>
      </c>
      <c r="F16" s="695"/>
      <c r="G16" s="696"/>
      <c r="H16" s="696"/>
      <c r="I16" s="696"/>
      <c r="J16" s="696"/>
      <c r="K16" s="696"/>
      <c r="L16" s="697"/>
      <c r="M16" s="712" t="s">
        <v>358</v>
      </c>
      <c r="N16" s="712" t="s">
        <v>214</v>
      </c>
      <c r="O16" s="712"/>
      <c r="P16" s="219" t="s">
        <v>182</v>
      </c>
      <c r="Q16" s="698"/>
      <c r="R16" s="699"/>
      <c r="S16" s="699"/>
      <c r="T16" s="699"/>
      <c r="U16" s="699"/>
      <c r="V16" s="699"/>
      <c r="W16" s="700"/>
    </row>
    <row r="17" spans="2:24" s="211" customFormat="1" ht="25.5" customHeight="1" x14ac:dyDescent="0.15">
      <c r="B17" s="712"/>
      <c r="C17" s="712" t="s">
        <v>249</v>
      </c>
      <c r="D17" s="712"/>
      <c r="E17" s="206">
        <v>3</v>
      </c>
      <c r="F17" s="698"/>
      <c r="G17" s="699"/>
      <c r="H17" s="699"/>
      <c r="I17" s="699"/>
      <c r="J17" s="699"/>
      <c r="K17" s="699"/>
      <c r="L17" s="700"/>
      <c r="M17" s="712"/>
      <c r="N17" s="712" t="s">
        <v>249</v>
      </c>
      <c r="O17" s="712"/>
      <c r="P17" s="206">
        <v>4</v>
      </c>
      <c r="Q17" s="698"/>
      <c r="R17" s="699"/>
      <c r="S17" s="699"/>
      <c r="T17" s="699"/>
      <c r="U17" s="699"/>
      <c r="V17" s="699"/>
      <c r="W17" s="700"/>
    </row>
    <row r="18" spans="2:24" s="211" customFormat="1" ht="25.5" customHeight="1" x14ac:dyDescent="0.15">
      <c r="B18" s="712" t="s">
        <v>359</v>
      </c>
      <c r="C18" s="712" t="s">
        <v>250</v>
      </c>
      <c r="D18" s="712"/>
      <c r="E18" s="220" t="s">
        <v>261</v>
      </c>
      <c r="F18" s="698"/>
      <c r="G18" s="699"/>
      <c r="H18" s="699"/>
      <c r="I18" s="699"/>
      <c r="J18" s="699"/>
      <c r="K18" s="699"/>
      <c r="L18" s="700"/>
      <c r="M18" s="712" t="s">
        <v>359</v>
      </c>
      <c r="N18" s="712" t="s">
        <v>250</v>
      </c>
      <c r="O18" s="712"/>
      <c r="P18" s="220" t="s">
        <v>261</v>
      </c>
      <c r="Q18" s="698"/>
      <c r="R18" s="699"/>
      <c r="S18" s="699"/>
      <c r="T18" s="699"/>
      <c r="U18" s="699"/>
      <c r="V18" s="699"/>
      <c r="W18" s="700"/>
    </row>
    <row r="19" spans="2:24" s="211" customFormat="1" ht="25.5" customHeight="1" x14ac:dyDescent="0.15">
      <c r="B19" s="712"/>
      <c r="C19" s="712" t="s">
        <v>251</v>
      </c>
      <c r="D19" s="712"/>
      <c r="E19" s="219" t="s">
        <v>262</v>
      </c>
      <c r="F19" s="698"/>
      <c r="G19" s="699"/>
      <c r="H19" s="699"/>
      <c r="I19" s="699"/>
      <c r="J19" s="699"/>
      <c r="K19" s="699"/>
      <c r="L19" s="700"/>
      <c r="M19" s="712"/>
      <c r="N19" s="712" t="s">
        <v>251</v>
      </c>
      <c r="O19" s="712"/>
      <c r="P19" s="219" t="s">
        <v>262</v>
      </c>
      <c r="Q19" s="698"/>
      <c r="R19" s="699"/>
      <c r="S19" s="699"/>
      <c r="T19" s="699"/>
      <c r="U19" s="699"/>
      <c r="V19" s="699"/>
      <c r="W19" s="700"/>
    </row>
    <row r="20" spans="2:24" s="211" customFormat="1" ht="25.5" customHeight="1" x14ac:dyDescent="0.15">
      <c r="B20" s="708" t="s">
        <v>360</v>
      </c>
      <c r="C20" s="708"/>
      <c r="D20" s="708"/>
      <c r="E20" s="205" t="s">
        <v>163</v>
      </c>
      <c r="F20" s="698"/>
      <c r="G20" s="699"/>
      <c r="H20" s="699"/>
      <c r="I20" s="699"/>
      <c r="J20" s="699"/>
      <c r="K20" s="699"/>
      <c r="L20" s="700"/>
      <c r="M20" s="708" t="s">
        <v>360</v>
      </c>
      <c r="N20" s="708"/>
      <c r="O20" s="708"/>
      <c r="P20" s="205" t="s">
        <v>163</v>
      </c>
      <c r="Q20" s="698"/>
      <c r="R20" s="699"/>
      <c r="S20" s="699"/>
      <c r="T20" s="699"/>
      <c r="U20" s="699"/>
      <c r="V20" s="699"/>
      <c r="W20" s="700"/>
    </row>
    <row r="21" spans="2:24" s="211" customFormat="1" ht="25.5" customHeight="1" x14ac:dyDescent="0.15">
      <c r="B21" s="691" t="s">
        <v>361</v>
      </c>
      <c r="C21" s="708" t="s">
        <v>362</v>
      </c>
      <c r="D21" s="708"/>
      <c r="E21" s="206" t="s">
        <v>163</v>
      </c>
      <c r="F21" s="698"/>
      <c r="G21" s="699"/>
      <c r="H21" s="699"/>
      <c r="I21" s="699"/>
      <c r="J21" s="699"/>
      <c r="K21" s="699"/>
      <c r="L21" s="700"/>
      <c r="M21" s="691" t="s">
        <v>361</v>
      </c>
      <c r="N21" s="708" t="s">
        <v>362</v>
      </c>
      <c r="O21" s="708"/>
      <c r="P21" s="206" t="s">
        <v>163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265</v>
      </c>
      <c r="F23" s="701"/>
      <c r="G23" s="702"/>
      <c r="H23" s="702"/>
      <c r="I23" s="702"/>
      <c r="J23" s="702"/>
      <c r="K23" s="702"/>
      <c r="L23" s="703"/>
      <c r="M23" s="692"/>
      <c r="N23" s="708" t="s">
        <v>364</v>
      </c>
      <c r="O23" s="708"/>
      <c r="P23" s="109" t="s">
        <v>265</v>
      </c>
      <c r="Q23" s="698"/>
      <c r="R23" s="699"/>
      <c r="S23" s="699"/>
      <c r="T23" s="699"/>
      <c r="U23" s="699"/>
      <c r="V23" s="699"/>
      <c r="W23" s="700"/>
    </row>
    <row r="24" spans="2:24" s="211" customFormat="1" ht="25.5" customHeight="1" x14ac:dyDescent="0.15">
      <c r="B24" s="713" t="s">
        <v>365</v>
      </c>
      <c r="C24" s="713"/>
      <c r="D24" s="713"/>
      <c r="E24" s="722" t="s">
        <v>378</v>
      </c>
      <c r="F24" s="723"/>
      <c r="G24" s="724"/>
      <c r="H24" s="713" t="s">
        <v>367</v>
      </c>
      <c r="I24" s="713"/>
      <c r="J24" s="722" t="s">
        <v>379</v>
      </c>
      <c r="K24" s="723"/>
      <c r="L24" s="724"/>
      <c r="M24" s="713" t="s">
        <v>365</v>
      </c>
      <c r="N24" s="713"/>
      <c r="O24" s="713"/>
      <c r="P24" s="722" t="s">
        <v>380</v>
      </c>
      <c r="Q24" s="723"/>
      <c r="R24" s="724"/>
      <c r="S24" s="713" t="s">
        <v>367</v>
      </c>
      <c r="T24" s="713"/>
      <c r="U24" s="714" t="s">
        <v>379</v>
      </c>
      <c r="V24" s="714"/>
      <c r="W24" s="714"/>
    </row>
    <row r="25" spans="2:24" s="211" customFormat="1" ht="25.5" customHeight="1" x14ac:dyDescent="0.15">
      <c r="B25" s="410" t="s">
        <v>370</v>
      </c>
      <c r="C25" s="410"/>
      <c r="D25" s="410"/>
      <c r="E25" s="715" t="s">
        <v>381</v>
      </c>
      <c r="F25" s="715"/>
      <c r="G25" s="715"/>
      <c r="H25" s="473" t="s">
        <v>372</v>
      </c>
      <c r="I25" s="474"/>
      <c r="J25" s="716" t="s">
        <v>381</v>
      </c>
      <c r="K25" s="717"/>
      <c r="L25" s="718"/>
      <c r="M25" s="473" t="s">
        <v>370</v>
      </c>
      <c r="N25" s="474"/>
      <c r="O25" s="475"/>
      <c r="P25" s="719" t="s">
        <v>381</v>
      </c>
      <c r="Q25" s="715"/>
      <c r="R25" s="715"/>
      <c r="S25" s="720" t="s">
        <v>372</v>
      </c>
      <c r="T25" s="721"/>
      <c r="U25" s="716" t="s">
        <v>381</v>
      </c>
      <c r="V25" s="717"/>
      <c r="W25" s="718"/>
    </row>
    <row r="26" spans="2:24" s="211" customFormat="1" ht="39.75" customHeight="1" x14ac:dyDescent="0.15">
      <c r="B26" s="708" t="s">
        <v>375</v>
      </c>
      <c r="C26" s="708"/>
      <c r="D26" s="708"/>
      <c r="E26" s="709" t="s">
        <v>382</v>
      </c>
      <c r="F26" s="710"/>
      <c r="G26" s="710"/>
      <c r="H26" s="710"/>
      <c r="I26" s="710"/>
      <c r="J26" s="710"/>
      <c r="K26" s="710"/>
      <c r="L26" s="711"/>
      <c r="M26" s="708" t="s">
        <v>375</v>
      </c>
      <c r="N26" s="708"/>
      <c r="O26" s="708"/>
      <c r="P26" s="709" t="s">
        <v>383</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97CA2128-2EB3-47BF-B6C6-6B52120696E0}">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8C7B6-2A9B-4B1B-976C-3208EE27D7A7}">
  <sheetPr codeName="Sheet10"/>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182</v>
      </c>
      <c r="F5" s="695"/>
      <c r="G5" s="696"/>
      <c r="H5" s="696"/>
      <c r="I5" s="696"/>
      <c r="J5" s="696"/>
      <c r="K5" s="696"/>
      <c r="L5" s="697"/>
      <c r="M5" s="691" t="s">
        <v>358</v>
      </c>
      <c r="N5" s="693" t="s">
        <v>214</v>
      </c>
      <c r="O5" s="694"/>
      <c r="P5" s="219" t="s">
        <v>182</v>
      </c>
      <c r="Q5" s="698"/>
      <c r="R5" s="699"/>
      <c r="S5" s="699"/>
      <c r="T5" s="699"/>
      <c r="U5" s="699"/>
      <c r="V5" s="699"/>
      <c r="W5" s="700"/>
    </row>
    <row r="6" spans="2:23" s="211" customFormat="1" ht="25.5" customHeight="1" x14ac:dyDescent="0.15">
      <c r="B6" s="692"/>
      <c r="C6" s="693" t="s">
        <v>249</v>
      </c>
      <c r="D6" s="694"/>
      <c r="E6" s="206">
        <v>5</v>
      </c>
      <c r="F6" s="698"/>
      <c r="G6" s="699"/>
      <c r="H6" s="699"/>
      <c r="I6" s="699"/>
      <c r="J6" s="699"/>
      <c r="K6" s="699"/>
      <c r="L6" s="700"/>
      <c r="M6" s="692"/>
      <c r="N6" s="693" t="s">
        <v>249</v>
      </c>
      <c r="O6" s="694"/>
      <c r="P6" s="206">
        <v>6</v>
      </c>
      <c r="Q6" s="698"/>
      <c r="R6" s="699"/>
      <c r="S6" s="699"/>
      <c r="T6" s="699"/>
      <c r="U6" s="699"/>
      <c r="V6" s="699"/>
      <c r="W6" s="700"/>
    </row>
    <row r="7" spans="2:23" s="211" customFormat="1" ht="25.5" customHeight="1" x14ac:dyDescent="0.15">
      <c r="B7" s="691" t="s">
        <v>359</v>
      </c>
      <c r="C7" s="693" t="s">
        <v>250</v>
      </c>
      <c r="D7" s="694"/>
      <c r="E7" s="220" t="s">
        <v>261</v>
      </c>
      <c r="F7" s="698"/>
      <c r="G7" s="699"/>
      <c r="H7" s="699"/>
      <c r="I7" s="699"/>
      <c r="J7" s="699"/>
      <c r="K7" s="699"/>
      <c r="L7" s="700"/>
      <c r="M7" s="691" t="s">
        <v>359</v>
      </c>
      <c r="N7" s="693" t="s">
        <v>250</v>
      </c>
      <c r="O7" s="694"/>
      <c r="P7" s="220" t="s">
        <v>261</v>
      </c>
      <c r="Q7" s="698"/>
      <c r="R7" s="699"/>
      <c r="S7" s="699"/>
      <c r="T7" s="699"/>
      <c r="U7" s="699"/>
      <c r="V7" s="699"/>
      <c r="W7" s="700"/>
    </row>
    <row r="8" spans="2:23" s="211" customFormat="1" ht="25.5" customHeight="1" x14ac:dyDescent="0.15">
      <c r="B8" s="704"/>
      <c r="C8" s="693" t="s">
        <v>251</v>
      </c>
      <c r="D8" s="694"/>
      <c r="E8" s="219" t="s">
        <v>262</v>
      </c>
      <c r="F8" s="698"/>
      <c r="G8" s="699"/>
      <c r="H8" s="699"/>
      <c r="I8" s="699"/>
      <c r="J8" s="699"/>
      <c r="K8" s="699"/>
      <c r="L8" s="700"/>
      <c r="M8" s="704"/>
      <c r="N8" s="693" t="s">
        <v>251</v>
      </c>
      <c r="O8" s="694"/>
      <c r="P8" s="219" t="s">
        <v>262</v>
      </c>
      <c r="Q8" s="698"/>
      <c r="R8" s="699"/>
      <c r="S8" s="699"/>
      <c r="T8" s="699"/>
      <c r="U8" s="699"/>
      <c r="V8" s="699"/>
      <c r="W8" s="700"/>
    </row>
    <row r="9" spans="2:23" s="211" customFormat="1" ht="25.5" customHeight="1" x14ac:dyDescent="0.15">
      <c r="B9" s="705" t="s">
        <v>360</v>
      </c>
      <c r="C9" s="706"/>
      <c r="D9" s="707"/>
      <c r="E9" s="205" t="s">
        <v>160</v>
      </c>
      <c r="F9" s="698"/>
      <c r="G9" s="699"/>
      <c r="H9" s="699"/>
      <c r="I9" s="699"/>
      <c r="J9" s="699"/>
      <c r="K9" s="699"/>
      <c r="L9" s="700"/>
      <c r="M9" s="705" t="s">
        <v>360</v>
      </c>
      <c r="N9" s="706"/>
      <c r="O9" s="707"/>
      <c r="P9" s="205" t="s">
        <v>165</v>
      </c>
      <c r="Q9" s="698"/>
      <c r="R9" s="699"/>
      <c r="S9" s="699"/>
      <c r="T9" s="699"/>
      <c r="U9" s="699"/>
      <c r="V9" s="699"/>
      <c r="W9" s="700"/>
    </row>
    <row r="10" spans="2:23" s="211" customFormat="1" ht="25.5" customHeight="1" x14ac:dyDescent="0.15">
      <c r="B10" s="691" t="s">
        <v>361</v>
      </c>
      <c r="C10" s="705" t="s">
        <v>362</v>
      </c>
      <c r="D10" s="707"/>
      <c r="E10" s="206" t="s">
        <v>263</v>
      </c>
      <c r="F10" s="698"/>
      <c r="G10" s="699"/>
      <c r="H10" s="699"/>
      <c r="I10" s="699"/>
      <c r="J10" s="699"/>
      <c r="K10" s="699"/>
      <c r="L10" s="700"/>
      <c r="M10" s="691" t="s">
        <v>361</v>
      </c>
      <c r="N10" s="705" t="s">
        <v>362</v>
      </c>
      <c r="O10" s="707"/>
      <c r="P10" s="206" t="s">
        <v>263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265</v>
      </c>
      <c r="F12" s="701"/>
      <c r="G12" s="702"/>
      <c r="H12" s="702"/>
      <c r="I12" s="702"/>
      <c r="J12" s="702"/>
      <c r="K12" s="702"/>
      <c r="L12" s="703"/>
      <c r="M12" s="692"/>
      <c r="N12" s="708" t="s">
        <v>364</v>
      </c>
      <c r="O12" s="708"/>
      <c r="P12" s="109" t="s">
        <v>265</v>
      </c>
      <c r="Q12" s="698"/>
      <c r="R12" s="699"/>
      <c r="S12" s="699"/>
      <c r="T12" s="699"/>
      <c r="U12" s="699"/>
      <c r="V12" s="699"/>
      <c r="W12" s="700"/>
    </row>
    <row r="13" spans="2:23" s="211" customFormat="1" ht="25.5" customHeight="1" x14ac:dyDescent="0.15">
      <c r="B13" s="713" t="s">
        <v>365</v>
      </c>
      <c r="C13" s="713"/>
      <c r="D13" s="713"/>
      <c r="E13" s="722" t="s">
        <v>391</v>
      </c>
      <c r="F13" s="723"/>
      <c r="G13" s="724"/>
      <c r="H13" s="713" t="s">
        <v>367</v>
      </c>
      <c r="I13" s="713"/>
      <c r="J13" s="714" t="s">
        <v>392</v>
      </c>
      <c r="K13" s="714"/>
      <c r="L13" s="714"/>
      <c r="M13" s="713" t="s">
        <v>365</v>
      </c>
      <c r="N13" s="713"/>
      <c r="O13" s="713"/>
      <c r="P13" s="722" t="s">
        <v>267</v>
      </c>
      <c r="Q13" s="723"/>
      <c r="R13" s="724"/>
      <c r="S13" s="713" t="s">
        <v>367</v>
      </c>
      <c r="T13" s="713"/>
      <c r="U13" s="714" t="s">
        <v>369</v>
      </c>
      <c r="V13" s="714"/>
      <c r="W13" s="714"/>
    </row>
    <row r="14" spans="2:23" s="211" customFormat="1" ht="25.5" customHeight="1" x14ac:dyDescent="0.15">
      <c r="B14" s="410" t="s">
        <v>370</v>
      </c>
      <c r="C14" s="410"/>
      <c r="D14" s="410"/>
      <c r="E14" s="715" t="s">
        <v>381</v>
      </c>
      <c r="F14" s="715"/>
      <c r="G14" s="715"/>
      <c r="H14" s="473" t="s">
        <v>372</v>
      </c>
      <c r="I14" s="474"/>
      <c r="J14" s="716" t="s">
        <v>381</v>
      </c>
      <c r="K14" s="717"/>
      <c r="L14" s="718"/>
      <c r="M14" s="473" t="s">
        <v>370</v>
      </c>
      <c r="N14" s="474"/>
      <c r="O14" s="475"/>
      <c r="P14" s="719" t="s">
        <v>266</v>
      </c>
      <c r="Q14" s="715"/>
      <c r="R14" s="715"/>
      <c r="S14" s="720" t="s">
        <v>372</v>
      </c>
      <c r="T14" s="721"/>
      <c r="U14" s="716" t="s">
        <v>374</v>
      </c>
      <c r="V14" s="717"/>
      <c r="W14" s="718"/>
    </row>
    <row r="15" spans="2:23" s="211" customFormat="1" ht="39.75" customHeight="1" x14ac:dyDescent="0.15">
      <c r="B15" s="708" t="s">
        <v>375</v>
      </c>
      <c r="C15" s="708"/>
      <c r="D15" s="708"/>
      <c r="E15" s="709" t="s">
        <v>393</v>
      </c>
      <c r="F15" s="710"/>
      <c r="G15" s="710"/>
      <c r="H15" s="710"/>
      <c r="I15" s="710"/>
      <c r="J15" s="710"/>
      <c r="K15" s="710"/>
      <c r="L15" s="711"/>
      <c r="M15" s="708" t="s">
        <v>375</v>
      </c>
      <c r="N15" s="708"/>
      <c r="O15" s="708"/>
      <c r="P15" s="709" t="s">
        <v>377</v>
      </c>
      <c r="Q15" s="710"/>
      <c r="R15" s="710"/>
      <c r="S15" s="710"/>
      <c r="T15" s="710"/>
      <c r="U15" s="710"/>
      <c r="V15" s="710"/>
      <c r="W15" s="711"/>
    </row>
    <row r="16" spans="2:23" s="211" customFormat="1" ht="25.5" customHeight="1" x14ac:dyDescent="0.15">
      <c r="B16" s="712" t="s">
        <v>358</v>
      </c>
      <c r="C16" s="712" t="s">
        <v>214</v>
      </c>
      <c r="D16" s="712"/>
      <c r="E16" s="219" t="s">
        <v>182</v>
      </c>
      <c r="F16" s="695"/>
      <c r="G16" s="696"/>
      <c r="H16" s="696"/>
      <c r="I16" s="696"/>
      <c r="J16" s="696"/>
      <c r="K16" s="696"/>
      <c r="L16" s="697"/>
      <c r="M16" s="712" t="s">
        <v>358</v>
      </c>
      <c r="N16" s="712" t="s">
        <v>214</v>
      </c>
      <c r="O16" s="712"/>
      <c r="P16" s="219" t="s">
        <v>182</v>
      </c>
      <c r="Q16" s="698"/>
      <c r="R16" s="699"/>
      <c r="S16" s="699"/>
      <c r="T16" s="699"/>
      <c r="U16" s="699"/>
      <c r="V16" s="699"/>
      <c r="W16" s="700"/>
    </row>
    <row r="17" spans="2:24" s="211" customFormat="1" ht="25.5" customHeight="1" x14ac:dyDescent="0.15">
      <c r="B17" s="712"/>
      <c r="C17" s="712" t="s">
        <v>249</v>
      </c>
      <c r="D17" s="712"/>
      <c r="E17" s="206">
        <v>7</v>
      </c>
      <c r="F17" s="698"/>
      <c r="G17" s="699"/>
      <c r="H17" s="699"/>
      <c r="I17" s="699"/>
      <c r="J17" s="699"/>
      <c r="K17" s="699"/>
      <c r="L17" s="700"/>
      <c r="M17" s="712"/>
      <c r="N17" s="712" t="s">
        <v>249</v>
      </c>
      <c r="O17" s="712"/>
      <c r="P17" s="206">
        <v>8</v>
      </c>
      <c r="Q17" s="698"/>
      <c r="R17" s="699"/>
      <c r="S17" s="699"/>
      <c r="T17" s="699"/>
      <c r="U17" s="699"/>
      <c r="V17" s="699"/>
      <c r="W17" s="700"/>
    </row>
    <row r="18" spans="2:24" s="211" customFormat="1" ht="25.5" customHeight="1" x14ac:dyDescent="0.15">
      <c r="B18" s="712" t="s">
        <v>359</v>
      </c>
      <c r="C18" s="712" t="s">
        <v>250</v>
      </c>
      <c r="D18" s="712"/>
      <c r="E18" s="220" t="s">
        <v>261</v>
      </c>
      <c r="F18" s="698"/>
      <c r="G18" s="699"/>
      <c r="H18" s="699"/>
      <c r="I18" s="699"/>
      <c r="J18" s="699"/>
      <c r="K18" s="699"/>
      <c r="L18" s="700"/>
      <c r="M18" s="712" t="s">
        <v>359</v>
      </c>
      <c r="N18" s="712" t="s">
        <v>250</v>
      </c>
      <c r="O18" s="712"/>
      <c r="P18" s="220" t="s">
        <v>261</v>
      </c>
      <c r="Q18" s="698"/>
      <c r="R18" s="699"/>
      <c r="S18" s="699"/>
      <c r="T18" s="699"/>
      <c r="U18" s="699"/>
      <c r="V18" s="699"/>
      <c r="W18" s="700"/>
    </row>
    <row r="19" spans="2:24" s="211" customFormat="1" ht="25.5" customHeight="1" x14ac:dyDescent="0.15">
      <c r="B19" s="712"/>
      <c r="C19" s="712" t="s">
        <v>251</v>
      </c>
      <c r="D19" s="712"/>
      <c r="E19" s="219" t="s">
        <v>262</v>
      </c>
      <c r="F19" s="698"/>
      <c r="G19" s="699"/>
      <c r="H19" s="699"/>
      <c r="I19" s="699"/>
      <c r="J19" s="699"/>
      <c r="K19" s="699"/>
      <c r="L19" s="700"/>
      <c r="M19" s="712"/>
      <c r="N19" s="712" t="s">
        <v>251</v>
      </c>
      <c r="O19" s="712"/>
      <c r="P19" s="219" t="s">
        <v>262</v>
      </c>
      <c r="Q19" s="698"/>
      <c r="R19" s="699"/>
      <c r="S19" s="699"/>
      <c r="T19" s="699"/>
      <c r="U19" s="699"/>
      <c r="V19" s="699"/>
      <c r="W19" s="700"/>
    </row>
    <row r="20" spans="2:24" s="211" customFormat="1" ht="25.5" customHeight="1" x14ac:dyDescent="0.15">
      <c r="B20" s="708" t="s">
        <v>360</v>
      </c>
      <c r="C20" s="708"/>
      <c r="D20" s="708"/>
      <c r="E20" s="205" t="s">
        <v>165</v>
      </c>
      <c r="F20" s="698"/>
      <c r="G20" s="699"/>
      <c r="H20" s="699"/>
      <c r="I20" s="699"/>
      <c r="J20" s="699"/>
      <c r="K20" s="699"/>
      <c r="L20" s="700"/>
      <c r="M20" s="708" t="s">
        <v>360</v>
      </c>
      <c r="N20" s="708"/>
      <c r="O20" s="708"/>
      <c r="P20" s="205" t="s">
        <v>161</v>
      </c>
      <c r="Q20" s="698"/>
      <c r="R20" s="699"/>
      <c r="S20" s="699"/>
      <c r="T20" s="699"/>
      <c r="U20" s="699"/>
      <c r="V20" s="699"/>
      <c r="W20" s="700"/>
    </row>
    <row r="21" spans="2:24" s="211" customFormat="1" ht="25.5" customHeight="1" x14ac:dyDescent="0.15">
      <c r="B21" s="691" t="s">
        <v>361</v>
      </c>
      <c r="C21" s="708" t="s">
        <v>362</v>
      </c>
      <c r="D21" s="708"/>
      <c r="E21" s="206" t="s">
        <v>263</v>
      </c>
      <c r="F21" s="698"/>
      <c r="G21" s="699"/>
      <c r="H21" s="699"/>
      <c r="I21" s="699"/>
      <c r="J21" s="699"/>
      <c r="K21" s="699"/>
      <c r="L21" s="700"/>
      <c r="M21" s="691" t="s">
        <v>361</v>
      </c>
      <c r="N21" s="708" t="s">
        <v>362</v>
      </c>
      <c r="O21" s="708"/>
      <c r="P21" s="206" t="s">
        <v>263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265</v>
      </c>
      <c r="F23" s="701"/>
      <c r="G23" s="702"/>
      <c r="H23" s="702"/>
      <c r="I23" s="702"/>
      <c r="J23" s="702"/>
      <c r="K23" s="702"/>
      <c r="L23" s="703"/>
      <c r="M23" s="692"/>
      <c r="N23" s="708" t="s">
        <v>364</v>
      </c>
      <c r="O23" s="708"/>
      <c r="P23" s="109" t="s">
        <v>264</v>
      </c>
      <c r="Q23" s="698"/>
      <c r="R23" s="699"/>
      <c r="S23" s="699"/>
      <c r="T23" s="699"/>
      <c r="U23" s="699"/>
      <c r="V23" s="699"/>
      <c r="W23" s="700"/>
    </row>
    <row r="24" spans="2:24" s="211" customFormat="1" ht="25.5" customHeight="1" x14ac:dyDescent="0.15">
      <c r="B24" s="713" t="s">
        <v>365</v>
      </c>
      <c r="C24" s="713"/>
      <c r="D24" s="713"/>
      <c r="E24" s="722" t="s">
        <v>394</v>
      </c>
      <c r="F24" s="723"/>
      <c r="G24" s="724"/>
      <c r="H24" s="713" t="s">
        <v>367</v>
      </c>
      <c r="I24" s="713"/>
      <c r="J24" s="722" t="s">
        <v>395</v>
      </c>
      <c r="K24" s="723"/>
      <c r="L24" s="724"/>
      <c r="M24" s="713" t="s">
        <v>365</v>
      </c>
      <c r="N24" s="713"/>
      <c r="O24" s="713"/>
      <c r="P24" s="722" t="s">
        <v>366</v>
      </c>
      <c r="Q24" s="723"/>
      <c r="R24" s="724"/>
      <c r="S24" s="713" t="s">
        <v>367</v>
      </c>
      <c r="T24" s="713"/>
      <c r="U24" s="714" t="s">
        <v>396</v>
      </c>
      <c r="V24" s="714"/>
      <c r="W24" s="714"/>
    </row>
    <row r="25" spans="2:24" s="211" customFormat="1" ht="25.5" customHeight="1" x14ac:dyDescent="0.15">
      <c r="B25" s="410" t="s">
        <v>370</v>
      </c>
      <c r="C25" s="410"/>
      <c r="D25" s="410"/>
      <c r="E25" s="715" t="s">
        <v>381</v>
      </c>
      <c r="F25" s="715"/>
      <c r="G25" s="715"/>
      <c r="H25" s="473" t="s">
        <v>372</v>
      </c>
      <c r="I25" s="474"/>
      <c r="J25" s="716" t="s">
        <v>381</v>
      </c>
      <c r="K25" s="717"/>
      <c r="L25" s="718"/>
      <c r="M25" s="473" t="s">
        <v>370</v>
      </c>
      <c r="N25" s="474"/>
      <c r="O25" s="475"/>
      <c r="P25" s="719" t="s">
        <v>381</v>
      </c>
      <c r="Q25" s="715"/>
      <c r="R25" s="715"/>
      <c r="S25" s="720" t="s">
        <v>372</v>
      </c>
      <c r="T25" s="721"/>
      <c r="U25" s="716" t="s">
        <v>381</v>
      </c>
      <c r="V25" s="717"/>
      <c r="W25" s="718"/>
    </row>
    <row r="26" spans="2:24" s="211" customFormat="1" ht="39.75" customHeight="1" x14ac:dyDescent="0.15">
      <c r="B26" s="708" t="s">
        <v>375</v>
      </c>
      <c r="C26" s="708"/>
      <c r="D26" s="708"/>
      <c r="E26" s="709" t="s">
        <v>397</v>
      </c>
      <c r="F26" s="710"/>
      <c r="G26" s="710"/>
      <c r="H26" s="710"/>
      <c r="I26" s="710"/>
      <c r="J26" s="710"/>
      <c r="K26" s="710"/>
      <c r="L26" s="711"/>
      <c r="M26" s="708" t="s">
        <v>375</v>
      </c>
      <c r="N26" s="708"/>
      <c r="O26" s="708"/>
      <c r="P26" s="709" t="s">
        <v>398</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2631F11E-8831-4181-B9A2-6C5008999FF8}">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BDD81-81B8-47B9-BB6A-0466FA690A55}">
  <sheetPr codeName="Sheet11"/>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185</v>
      </c>
      <c r="F5" s="695"/>
      <c r="G5" s="696"/>
      <c r="H5" s="696"/>
      <c r="I5" s="696"/>
      <c r="J5" s="696"/>
      <c r="K5" s="696"/>
      <c r="L5" s="697"/>
      <c r="M5" s="691" t="s">
        <v>358</v>
      </c>
      <c r="N5" s="693" t="s">
        <v>214</v>
      </c>
      <c r="O5" s="694"/>
      <c r="P5" s="219" t="s">
        <v>185</v>
      </c>
      <c r="Q5" s="698"/>
      <c r="R5" s="699"/>
      <c r="S5" s="699"/>
      <c r="T5" s="699"/>
      <c r="U5" s="699"/>
      <c r="V5" s="699"/>
      <c r="W5" s="700"/>
    </row>
    <row r="6" spans="2:23" s="211" customFormat="1" ht="25.5" customHeight="1" x14ac:dyDescent="0.15">
      <c r="B6" s="692"/>
      <c r="C6" s="693" t="s">
        <v>249</v>
      </c>
      <c r="D6" s="694"/>
      <c r="E6" s="206">
        <v>1</v>
      </c>
      <c r="F6" s="698"/>
      <c r="G6" s="699"/>
      <c r="H6" s="699"/>
      <c r="I6" s="699"/>
      <c r="J6" s="699"/>
      <c r="K6" s="699"/>
      <c r="L6" s="700"/>
      <c r="M6" s="692"/>
      <c r="N6" s="693" t="s">
        <v>249</v>
      </c>
      <c r="O6" s="694"/>
      <c r="P6" s="206">
        <v>2</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288</v>
      </c>
      <c r="F8" s="698"/>
      <c r="G8" s="699"/>
      <c r="H8" s="699"/>
      <c r="I8" s="699"/>
      <c r="J8" s="699"/>
      <c r="K8" s="699"/>
      <c r="L8" s="700"/>
      <c r="M8" s="704"/>
      <c r="N8" s="693" t="s">
        <v>251</v>
      </c>
      <c r="O8" s="694"/>
      <c r="P8" s="219" t="s">
        <v>290</v>
      </c>
      <c r="Q8" s="698"/>
      <c r="R8" s="699"/>
      <c r="S8" s="699"/>
      <c r="T8" s="699"/>
      <c r="U8" s="699"/>
      <c r="V8" s="699"/>
      <c r="W8" s="700"/>
    </row>
    <row r="9" spans="2:23" s="211" customFormat="1" ht="25.5" customHeight="1" x14ac:dyDescent="0.15">
      <c r="B9" s="705" t="s">
        <v>360</v>
      </c>
      <c r="C9" s="706"/>
      <c r="D9" s="707"/>
      <c r="E9" s="205" t="s">
        <v>165</v>
      </c>
      <c r="F9" s="698"/>
      <c r="G9" s="699"/>
      <c r="H9" s="699"/>
      <c r="I9" s="699"/>
      <c r="J9" s="699"/>
      <c r="K9" s="699"/>
      <c r="L9" s="700"/>
      <c r="M9" s="705" t="s">
        <v>360</v>
      </c>
      <c r="N9" s="706"/>
      <c r="O9" s="707"/>
      <c r="P9" s="205" t="s">
        <v>165</v>
      </c>
      <c r="Q9" s="698"/>
      <c r="R9" s="699"/>
      <c r="S9" s="699"/>
      <c r="T9" s="699"/>
      <c r="U9" s="699"/>
      <c r="V9" s="699"/>
      <c r="W9" s="700"/>
    </row>
    <row r="10" spans="2:23" s="211" customFormat="1" ht="25.5" customHeight="1" x14ac:dyDescent="0.15">
      <c r="B10" s="691" t="s">
        <v>361</v>
      </c>
      <c r="C10" s="705" t="s">
        <v>362</v>
      </c>
      <c r="D10" s="707"/>
      <c r="E10" s="206" t="s">
        <v>163</v>
      </c>
      <c r="F10" s="698"/>
      <c r="G10" s="699"/>
      <c r="H10" s="699"/>
      <c r="I10" s="699"/>
      <c r="J10" s="699"/>
      <c r="K10" s="699"/>
      <c r="L10" s="700"/>
      <c r="M10" s="691" t="s">
        <v>361</v>
      </c>
      <c r="N10" s="705" t="s">
        <v>362</v>
      </c>
      <c r="O10" s="707"/>
      <c r="P10" s="206" t="s">
        <v>263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265</v>
      </c>
      <c r="F12" s="701"/>
      <c r="G12" s="702"/>
      <c r="H12" s="702"/>
      <c r="I12" s="702"/>
      <c r="J12" s="702"/>
      <c r="K12" s="702"/>
      <c r="L12" s="703"/>
      <c r="M12" s="692"/>
      <c r="N12" s="708" t="s">
        <v>364</v>
      </c>
      <c r="O12" s="708"/>
      <c r="P12" s="109" t="s">
        <v>265</v>
      </c>
      <c r="Q12" s="698"/>
      <c r="R12" s="699"/>
      <c r="S12" s="699"/>
      <c r="T12" s="699"/>
      <c r="U12" s="699"/>
      <c r="V12" s="699"/>
      <c r="W12" s="700"/>
    </row>
    <row r="13" spans="2:23" s="211" customFormat="1" ht="25.5" customHeight="1" x14ac:dyDescent="0.15">
      <c r="B13" s="713" t="s">
        <v>365</v>
      </c>
      <c r="C13" s="713"/>
      <c r="D13" s="713"/>
      <c r="E13" s="722" t="s">
        <v>267</v>
      </c>
      <c r="F13" s="723"/>
      <c r="G13" s="724"/>
      <c r="H13" s="713" t="s">
        <v>367</v>
      </c>
      <c r="I13" s="713"/>
      <c r="J13" s="714" t="s">
        <v>399</v>
      </c>
      <c r="K13" s="714"/>
      <c r="L13" s="714"/>
      <c r="M13" s="713" t="s">
        <v>365</v>
      </c>
      <c r="N13" s="713"/>
      <c r="O13" s="713"/>
      <c r="P13" s="722" t="s">
        <v>267</v>
      </c>
      <c r="Q13" s="723"/>
      <c r="R13" s="724"/>
      <c r="S13" s="713" t="s">
        <v>367</v>
      </c>
      <c r="T13" s="713"/>
      <c r="U13" s="714" t="s">
        <v>400</v>
      </c>
      <c r="V13" s="714"/>
      <c r="W13" s="714"/>
    </row>
    <row r="14" spans="2:23" s="211" customFormat="1" ht="25.5" customHeight="1" x14ac:dyDescent="0.15">
      <c r="B14" s="410" t="s">
        <v>370</v>
      </c>
      <c r="C14" s="410"/>
      <c r="D14" s="410"/>
      <c r="E14" s="715" t="s">
        <v>289</v>
      </c>
      <c r="F14" s="715"/>
      <c r="G14" s="715"/>
      <c r="H14" s="473" t="s">
        <v>372</v>
      </c>
      <c r="I14" s="474"/>
      <c r="J14" s="716" t="s">
        <v>374</v>
      </c>
      <c r="K14" s="717"/>
      <c r="L14" s="718"/>
      <c r="M14" s="473" t="s">
        <v>370</v>
      </c>
      <c r="N14" s="474"/>
      <c r="O14" s="475"/>
      <c r="P14" s="719" t="s">
        <v>292</v>
      </c>
      <c r="Q14" s="715"/>
      <c r="R14" s="715"/>
      <c r="S14" s="720" t="s">
        <v>372</v>
      </c>
      <c r="T14" s="721"/>
      <c r="U14" s="716" t="s">
        <v>374</v>
      </c>
      <c r="V14" s="717"/>
      <c r="W14" s="718"/>
    </row>
    <row r="15" spans="2:23" s="211" customFormat="1" ht="39.75" customHeight="1" x14ac:dyDescent="0.15">
      <c r="B15" s="708" t="s">
        <v>375</v>
      </c>
      <c r="C15" s="708"/>
      <c r="D15" s="708"/>
      <c r="E15" s="709" t="s">
        <v>401</v>
      </c>
      <c r="F15" s="710"/>
      <c r="G15" s="710"/>
      <c r="H15" s="710"/>
      <c r="I15" s="710"/>
      <c r="J15" s="710"/>
      <c r="K15" s="710"/>
      <c r="L15" s="711"/>
      <c r="M15" s="708" t="s">
        <v>375</v>
      </c>
      <c r="N15" s="708"/>
      <c r="O15" s="708"/>
      <c r="P15" s="709" t="s">
        <v>402</v>
      </c>
      <c r="Q15" s="710"/>
      <c r="R15" s="710"/>
      <c r="S15" s="710"/>
      <c r="T15" s="710"/>
      <c r="U15" s="710"/>
      <c r="V15" s="710"/>
      <c r="W15" s="711"/>
    </row>
    <row r="16" spans="2:23" s="211" customFormat="1" ht="25.5" customHeight="1" x14ac:dyDescent="0.15">
      <c r="B16" s="712" t="s">
        <v>358</v>
      </c>
      <c r="C16" s="712" t="s">
        <v>214</v>
      </c>
      <c r="D16" s="712"/>
      <c r="E16" s="219" t="s">
        <v>185</v>
      </c>
      <c r="F16" s="695"/>
      <c r="G16" s="696"/>
      <c r="H16" s="696"/>
      <c r="I16" s="696"/>
      <c r="J16" s="696"/>
      <c r="K16" s="696"/>
      <c r="L16" s="697"/>
      <c r="M16" s="712" t="s">
        <v>358</v>
      </c>
      <c r="N16" s="712" t="s">
        <v>214</v>
      </c>
      <c r="O16" s="712"/>
      <c r="P16" s="219" t="s">
        <v>185</v>
      </c>
      <c r="Q16" s="698"/>
      <c r="R16" s="699"/>
      <c r="S16" s="699"/>
      <c r="T16" s="699"/>
      <c r="U16" s="699"/>
      <c r="V16" s="699"/>
      <c r="W16" s="700"/>
    </row>
    <row r="17" spans="2:24" s="211" customFormat="1" ht="25.5" customHeight="1" x14ac:dyDescent="0.15">
      <c r="B17" s="712"/>
      <c r="C17" s="712" t="s">
        <v>249</v>
      </c>
      <c r="D17" s="712"/>
      <c r="E17" s="206">
        <v>3</v>
      </c>
      <c r="F17" s="698"/>
      <c r="G17" s="699"/>
      <c r="H17" s="699"/>
      <c r="I17" s="699"/>
      <c r="J17" s="699"/>
      <c r="K17" s="699"/>
      <c r="L17" s="700"/>
      <c r="M17" s="712"/>
      <c r="N17" s="712" t="s">
        <v>249</v>
      </c>
      <c r="O17" s="712"/>
      <c r="P17" s="206">
        <v>4</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293</v>
      </c>
      <c r="F19" s="698"/>
      <c r="G19" s="699"/>
      <c r="H19" s="699"/>
      <c r="I19" s="699"/>
      <c r="J19" s="699"/>
      <c r="K19" s="699"/>
      <c r="L19" s="700"/>
      <c r="M19" s="712"/>
      <c r="N19" s="712" t="s">
        <v>251</v>
      </c>
      <c r="O19" s="712"/>
      <c r="P19" s="219" t="s">
        <v>293</v>
      </c>
      <c r="Q19" s="698"/>
      <c r="R19" s="699"/>
      <c r="S19" s="699"/>
      <c r="T19" s="699"/>
      <c r="U19" s="699"/>
      <c r="V19" s="699"/>
      <c r="W19" s="700"/>
    </row>
    <row r="20" spans="2:24" s="211" customFormat="1" ht="25.5" customHeight="1" x14ac:dyDescent="0.15">
      <c r="B20" s="708" t="s">
        <v>360</v>
      </c>
      <c r="C20" s="708"/>
      <c r="D20" s="708"/>
      <c r="E20" s="205" t="s">
        <v>165</v>
      </c>
      <c r="F20" s="698"/>
      <c r="G20" s="699"/>
      <c r="H20" s="699"/>
      <c r="I20" s="699"/>
      <c r="J20" s="699"/>
      <c r="K20" s="699"/>
      <c r="L20" s="700"/>
      <c r="M20" s="708" t="s">
        <v>360</v>
      </c>
      <c r="N20" s="708"/>
      <c r="O20" s="708"/>
      <c r="P20" s="205" t="s">
        <v>165</v>
      </c>
      <c r="Q20" s="698"/>
      <c r="R20" s="699"/>
      <c r="S20" s="699"/>
      <c r="T20" s="699"/>
      <c r="U20" s="699"/>
      <c r="V20" s="699"/>
      <c r="W20" s="700"/>
    </row>
    <row r="21" spans="2:24" s="211" customFormat="1" ht="25.5" customHeight="1" x14ac:dyDescent="0.15">
      <c r="B21" s="691" t="s">
        <v>361</v>
      </c>
      <c r="C21" s="708" t="s">
        <v>362</v>
      </c>
      <c r="D21" s="708"/>
      <c r="E21" s="206" t="s">
        <v>263</v>
      </c>
      <c r="F21" s="698"/>
      <c r="G21" s="699"/>
      <c r="H21" s="699"/>
      <c r="I21" s="699"/>
      <c r="J21" s="699"/>
      <c r="K21" s="699"/>
      <c r="L21" s="700"/>
      <c r="M21" s="691" t="s">
        <v>361</v>
      </c>
      <c r="N21" s="708" t="s">
        <v>362</v>
      </c>
      <c r="O21" s="708"/>
      <c r="P21" s="206" t="s">
        <v>263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265</v>
      </c>
      <c r="F23" s="701"/>
      <c r="G23" s="702"/>
      <c r="H23" s="702"/>
      <c r="I23" s="702"/>
      <c r="J23" s="702"/>
      <c r="K23" s="702"/>
      <c r="L23" s="703"/>
      <c r="M23" s="692"/>
      <c r="N23" s="708" t="s">
        <v>364</v>
      </c>
      <c r="O23" s="708"/>
      <c r="P23" s="109" t="s">
        <v>265</v>
      </c>
      <c r="Q23" s="698"/>
      <c r="R23" s="699"/>
      <c r="S23" s="699"/>
      <c r="T23" s="699"/>
      <c r="U23" s="699"/>
      <c r="V23" s="699"/>
      <c r="W23" s="700"/>
    </row>
    <row r="24" spans="2:24" s="211" customFormat="1" ht="25.5" customHeight="1" x14ac:dyDescent="0.15">
      <c r="B24" s="713" t="s">
        <v>365</v>
      </c>
      <c r="C24" s="713"/>
      <c r="D24" s="713"/>
      <c r="E24" s="722" t="s">
        <v>267</v>
      </c>
      <c r="F24" s="723"/>
      <c r="G24" s="724"/>
      <c r="H24" s="713" t="s">
        <v>367</v>
      </c>
      <c r="I24" s="713"/>
      <c r="J24" s="722" t="s">
        <v>369</v>
      </c>
      <c r="K24" s="723"/>
      <c r="L24" s="724"/>
      <c r="M24" s="713" t="s">
        <v>365</v>
      </c>
      <c r="N24" s="713"/>
      <c r="O24" s="713"/>
      <c r="P24" s="722" t="s">
        <v>267</v>
      </c>
      <c r="Q24" s="723"/>
      <c r="R24" s="724"/>
      <c r="S24" s="713" t="s">
        <v>367</v>
      </c>
      <c r="T24" s="713"/>
      <c r="U24" s="714" t="s">
        <v>403</v>
      </c>
      <c r="V24" s="714"/>
      <c r="W24" s="714"/>
    </row>
    <row r="25" spans="2:24" s="211" customFormat="1" ht="25.5" customHeight="1" x14ac:dyDescent="0.15">
      <c r="B25" s="410" t="s">
        <v>370</v>
      </c>
      <c r="C25" s="410"/>
      <c r="D25" s="410"/>
      <c r="E25" s="715" t="s">
        <v>266</v>
      </c>
      <c r="F25" s="715"/>
      <c r="G25" s="715"/>
      <c r="H25" s="473" t="s">
        <v>372</v>
      </c>
      <c r="I25" s="474"/>
      <c r="J25" s="716" t="s">
        <v>374</v>
      </c>
      <c r="K25" s="717"/>
      <c r="L25" s="718"/>
      <c r="M25" s="473" t="s">
        <v>370</v>
      </c>
      <c r="N25" s="474"/>
      <c r="O25" s="475"/>
      <c r="P25" s="719" t="s">
        <v>292</v>
      </c>
      <c r="Q25" s="715"/>
      <c r="R25" s="715"/>
      <c r="S25" s="720" t="s">
        <v>372</v>
      </c>
      <c r="T25" s="721"/>
      <c r="U25" s="716" t="s">
        <v>374</v>
      </c>
      <c r="V25" s="717"/>
      <c r="W25" s="718"/>
    </row>
    <row r="26" spans="2:24" s="211" customFormat="1" ht="39.75" customHeight="1" x14ac:dyDescent="0.15">
      <c r="B26" s="708" t="s">
        <v>375</v>
      </c>
      <c r="C26" s="708"/>
      <c r="D26" s="708"/>
      <c r="E26" s="709" t="s">
        <v>404</v>
      </c>
      <c r="F26" s="710"/>
      <c r="G26" s="710"/>
      <c r="H26" s="710"/>
      <c r="I26" s="710"/>
      <c r="J26" s="710"/>
      <c r="K26" s="710"/>
      <c r="L26" s="711"/>
      <c r="M26" s="708" t="s">
        <v>375</v>
      </c>
      <c r="N26" s="708"/>
      <c r="O26" s="708"/>
      <c r="P26" s="709" t="s">
        <v>404</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1024179D-6A6C-4BAB-A088-3643F1E0B670}">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5CBB6-0222-460C-B03B-FE7982915EF3}">
  <sheetPr codeName="Sheet12"/>
  <dimension ref="B1:X31"/>
  <sheetViews>
    <sheetView showGridLines="0" showZeros="0" view="pageBreakPreview" zoomScale="85" zoomScaleNormal="70" zoomScaleSheetLayoutView="85" workbookViewId="0">
      <selection activeCell="Z18" sqref="Z18"/>
    </sheetView>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185</v>
      </c>
      <c r="F5" s="695"/>
      <c r="G5" s="696"/>
      <c r="H5" s="696"/>
      <c r="I5" s="696"/>
      <c r="J5" s="696"/>
      <c r="K5" s="696"/>
      <c r="L5" s="697"/>
      <c r="M5" s="691" t="s">
        <v>358</v>
      </c>
      <c r="N5" s="693" t="s">
        <v>214</v>
      </c>
      <c r="O5" s="694"/>
      <c r="P5" s="219" t="s">
        <v>185</v>
      </c>
      <c r="Q5" s="698"/>
      <c r="R5" s="699"/>
      <c r="S5" s="699"/>
      <c r="T5" s="699"/>
      <c r="U5" s="699"/>
      <c r="V5" s="699"/>
      <c r="W5" s="700"/>
    </row>
    <row r="6" spans="2:23" s="211" customFormat="1" ht="25.5" customHeight="1" x14ac:dyDescent="0.15">
      <c r="B6" s="692"/>
      <c r="C6" s="693" t="s">
        <v>249</v>
      </c>
      <c r="D6" s="694"/>
      <c r="E6" s="206">
        <v>5</v>
      </c>
      <c r="F6" s="698"/>
      <c r="G6" s="699"/>
      <c r="H6" s="699"/>
      <c r="I6" s="699"/>
      <c r="J6" s="699"/>
      <c r="K6" s="699"/>
      <c r="L6" s="700"/>
      <c r="M6" s="692"/>
      <c r="N6" s="693" t="s">
        <v>249</v>
      </c>
      <c r="O6" s="694"/>
      <c r="P6" s="206">
        <v>6</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293</v>
      </c>
      <c r="F8" s="698"/>
      <c r="G8" s="699"/>
      <c r="H8" s="699"/>
      <c r="I8" s="699"/>
      <c r="J8" s="699"/>
      <c r="K8" s="699"/>
      <c r="L8" s="700"/>
      <c r="M8" s="704"/>
      <c r="N8" s="693" t="s">
        <v>251</v>
      </c>
      <c r="O8" s="694"/>
      <c r="P8" s="219" t="s">
        <v>295</v>
      </c>
      <c r="Q8" s="698"/>
      <c r="R8" s="699"/>
      <c r="S8" s="699"/>
      <c r="T8" s="699"/>
      <c r="U8" s="699"/>
      <c r="V8" s="699"/>
      <c r="W8" s="700"/>
    </row>
    <row r="9" spans="2:23" s="211" customFormat="1" ht="25.5" customHeight="1" x14ac:dyDescent="0.15">
      <c r="B9" s="705" t="s">
        <v>360</v>
      </c>
      <c r="C9" s="706"/>
      <c r="D9" s="707"/>
      <c r="E9" s="205" t="s">
        <v>165</v>
      </c>
      <c r="F9" s="698"/>
      <c r="G9" s="699"/>
      <c r="H9" s="699"/>
      <c r="I9" s="699"/>
      <c r="J9" s="699"/>
      <c r="K9" s="699"/>
      <c r="L9" s="700"/>
      <c r="M9" s="705" t="s">
        <v>360</v>
      </c>
      <c r="N9" s="706"/>
      <c r="O9" s="707"/>
      <c r="P9" s="205" t="s">
        <v>165</v>
      </c>
      <c r="Q9" s="698"/>
      <c r="R9" s="699"/>
      <c r="S9" s="699"/>
      <c r="T9" s="699"/>
      <c r="U9" s="699"/>
      <c r="V9" s="699"/>
      <c r="W9" s="700"/>
    </row>
    <row r="10" spans="2:23" s="211" customFormat="1" ht="25.5" customHeight="1" x14ac:dyDescent="0.15">
      <c r="B10" s="691" t="s">
        <v>361</v>
      </c>
      <c r="C10" s="705" t="s">
        <v>362</v>
      </c>
      <c r="D10" s="707"/>
      <c r="E10" s="206" t="s">
        <v>263</v>
      </c>
      <c r="F10" s="698"/>
      <c r="G10" s="699"/>
      <c r="H10" s="699"/>
      <c r="I10" s="699"/>
      <c r="J10" s="699"/>
      <c r="K10" s="699"/>
      <c r="L10" s="700"/>
      <c r="M10" s="691" t="s">
        <v>361</v>
      </c>
      <c r="N10" s="705" t="s">
        <v>362</v>
      </c>
      <c r="O10" s="707"/>
      <c r="P10" s="206" t="s">
        <v>263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265</v>
      </c>
      <c r="F12" s="701"/>
      <c r="G12" s="702"/>
      <c r="H12" s="702"/>
      <c r="I12" s="702"/>
      <c r="J12" s="702"/>
      <c r="K12" s="702"/>
      <c r="L12" s="703"/>
      <c r="M12" s="692"/>
      <c r="N12" s="708" t="s">
        <v>364</v>
      </c>
      <c r="O12" s="708"/>
      <c r="P12" s="109" t="s">
        <v>265</v>
      </c>
      <c r="Q12" s="698"/>
      <c r="R12" s="699"/>
      <c r="S12" s="699"/>
      <c r="T12" s="699"/>
      <c r="U12" s="699"/>
      <c r="V12" s="699"/>
      <c r="W12" s="700"/>
    </row>
    <row r="13" spans="2:23" s="211" customFormat="1" ht="25.5" customHeight="1" x14ac:dyDescent="0.15">
      <c r="B13" s="713" t="s">
        <v>365</v>
      </c>
      <c r="C13" s="713"/>
      <c r="D13" s="713"/>
      <c r="E13" s="722" t="s">
        <v>267</v>
      </c>
      <c r="F13" s="723"/>
      <c r="G13" s="724"/>
      <c r="H13" s="713" t="s">
        <v>367</v>
      </c>
      <c r="I13" s="713"/>
      <c r="J13" s="714" t="s">
        <v>405</v>
      </c>
      <c r="K13" s="714"/>
      <c r="L13" s="714"/>
      <c r="M13" s="713" t="s">
        <v>365</v>
      </c>
      <c r="N13" s="713"/>
      <c r="O13" s="713"/>
      <c r="P13" s="722" t="s">
        <v>267</v>
      </c>
      <c r="Q13" s="723"/>
      <c r="R13" s="724"/>
      <c r="S13" s="713" t="s">
        <v>367</v>
      </c>
      <c r="T13" s="713"/>
      <c r="U13" s="714" t="s">
        <v>406</v>
      </c>
      <c r="V13" s="714"/>
      <c r="W13" s="714"/>
    </row>
    <row r="14" spans="2:23" s="211" customFormat="1" ht="25.5" customHeight="1" x14ac:dyDescent="0.15">
      <c r="B14" s="410" t="s">
        <v>370</v>
      </c>
      <c r="C14" s="410"/>
      <c r="D14" s="410"/>
      <c r="E14" s="715" t="s">
        <v>292</v>
      </c>
      <c r="F14" s="715"/>
      <c r="G14" s="715"/>
      <c r="H14" s="473" t="s">
        <v>372</v>
      </c>
      <c r="I14" s="474"/>
      <c r="J14" s="716" t="s">
        <v>374</v>
      </c>
      <c r="K14" s="717"/>
      <c r="L14" s="718"/>
      <c r="M14" s="473" t="s">
        <v>370</v>
      </c>
      <c r="N14" s="474"/>
      <c r="O14" s="475"/>
      <c r="P14" s="719" t="s">
        <v>292</v>
      </c>
      <c r="Q14" s="715"/>
      <c r="R14" s="715"/>
      <c r="S14" s="720" t="s">
        <v>372</v>
      </c>
      <c r="T14" s="721"/>
      <c r="U14" s="716" t="s">
        <v>374</v>
      </c>
      <c r="V14" s="717"/>
      <c r="W14" s="718"/>
    </row>
    <row r="15" spans="2:23" s="211" customFormat="1" ht="39.75" customHeight="1" x14ac:dyDescent="0.15">
      <c r="B15" s="708" t="s">
        <v>375</v>
      </c>
      <c r="C15" s="708"/>
      <c r="D15" s="708"/>
      <c r="E15" s="709" t="s">
        <v>404</v>
      </c>
      <c r="F15" s="710"/>
      <c r="G15" s="710"/>
      <c r="H15" s="710"/>
      <c r="I15" s="710"/>
      <c r="J15" s="710"/>
      <c r="K15" s="710"/>
      <c r="L15" s="711"/>
      <c r="M15" s="708" t="s">
        <v>375</v>
      </c>
      <c r="N15" s="708"/>
      <c r="O15" s="708"/>
      <c r="P15" s="709" t="s">
        <v>407</v>
      </c>
      <c r="Q15" s="710"/>
      <c r="R15" s="710"/>
      <c r="S15" s="710"/>
      <c r="T15" s="710"/>
      <c r="U15" s="710"/>
      <c r="V15" s="710"/>
      <c r="W15" s="711"/>
    </row>
    <row r="16" spans="2:23" s="211" customFormat="1" ht="25.5" customHeight="1" x14ac:dyDescent="0.15">
      <c r="B16" s="712" t="s">
        <v>358</v>
      </c>
      <c r="C16" s="712" t="s">
        <v>214</v>
      </c>
      <c r="D16" s="712"/>
      <c r="E16" s="219" t="s">
        <v>185</v>
      </c>
      <c r="F16" s="695"/>
      <c r="G16" s="696"/>
      <c r="H16" s="696"/>
      <c r="I16" s="696"/>
      <c r="J16" s="696"/>
      <c r="K16" s="696"/>
      <c r="L16" s="697"/>
      <c r="M16" s="712" t="s">
        <v>358</v>
      </c>
      <c r="N16" s="712" t="s">
        <v>214</v>
      </c>
      <c r="O16" s="712"/>
      <c r="P16" s="219" t="s">
        <v>185</v>
      </c>
      <c r="Q16" s="698"/>
      <c r="R16" s="699"/>
      <c r="S16" s="699"/>
      <c r="T16" s="699"/>
      <c r="U16" s="699"/>
      <c r="V16" s="699"/>
      <c r="W16" s="700"/>
    </row>
    <row r="17" spans="2:24" s="211" customFormat="1" ht="25.5" customHeight="1" x14ac:dyDescent="0.15">
      <c r="B17" s="712"/>
      <c r="C17" s="712" t="s">
        <v>249</v>
      </c>
      <c r="D17" s="712"/>
      <c r="E17" s="206">
        <v>7</v>
      </c>
      <c r="F17" s="698"/>
      <c r="G17" s="699"/>
      <c r="H17" s="699"/>
      <c r="I17" s="699"/>
      <c r="J17" s="699"/>
      <c r="K17" s="699"/>
      <c r="L17" s="700"/>
      <c r="M17" s="712"/>
      <c r="N17" s="712" t="s">
        <v>249</v>
      </c>
      <c r="O17" s="712"/>
      <c r="P17" s="206">
        <v>8</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295</v>
      </c>
      <c r="F19" s="698"/>
      <c r="G19" s="699"/>
      <c r="H19" s="699"/>
      <c r="I19" s="699"/>
      <c r="J19" s="699"/>
      <c r="K19" s="699"/>
      <c r="L19" s="700"/>
      <c r="M19" s="712"/>
      <c r="N19" s="712" t="s">
        <v>251</v>
      </c>
      <c r="O19" s="712"/>
      <c r="P19" s="219" t="s">
        <v>295</v>
      </c>
      <c r="Q19" s="698"/>
      <c r="R19" s="699"/>
      <c r="S19" s="699"/>
      <c r="T19" s="699"/>
      <c r="U19" s="699"/>
      <c r="V19" s="699"/>
      <c r="W19" s="700"/>
    </row>
    <row r="20" spans="2:24" s="211" customFormat="1" ht="25.5" customHeight="1" x14ac:dyDescent="0.15">
      <c r="B20" s="708" t="s">
        <v>360</v>
      </c>
      <c r="C20" s="708"/>
      <c r="D20" s="708"/>
      <c r="E20" s="205" t="s">
        <v>165</v>
      </c>
      <c r="F20" s="698"/>
      <c r="G20" s="699"/>
      <c r="H20" s="699"/>
      <c r="I20" s="699"/>
      <c r="J20" s="699"/>
      <c r="K20" s="699"/>
      <c r="L20" s="700"/>
      <c r="M20" s="708" t="s">
        <v>360</v>
      </c>
      <c r="N20" s="708"/>
      <c r="O20" s="708"/>
      <c r="P20" s="205" t="s">
        <v>161</v>
      </c>
      <c r="Q20" s="698"/>
      <c r="R20" s="699"/>
      <c r="S20" s="699"/>
      <c r="T20" s="699"/>
      <c r="U20" s="699"/>
      <c r="V20" s="699"/>
      <c r="W20" s="700"/>
    </row>
    <row r="21" spans="2:24" s="211" customFormat="1" ht="25.5" customHeight="1" x14ac:dyDescent="0.15">
      <c r="B21" s="691" t="s">
        <v>361</v>
      </c>
      <c r="C21" s="708" t="s">
        <v>362</v>
      </c>
      <c r="D21" s="708"/>
      <c r="E21" s="206" t="s">
        <v>263</v>
      </c>
      <c r="F21" s="698"/>
      <c r="G21" s="699"/>
      <c r="H21" s="699"/>
      <c r="I21" s="699"/>
      <c r="J21" s="699"/>
      <c r="K21" s="699"/>
      <c r="L21" s="700"/>
      <c r="M21" s="691" t="s">
        <v>361</v>
      </c>
      <c r="N21" s="708" t="s">
        <v>362</v>
      </c>
      <c r="O21" s="708"/>
      <c r="P21" s="206" t="s">
        <v>263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265</v>
      </c>
      <c r="F23" s="701"/>
      <c r="G23" s="702"/>
      <c r="H23" s="702"/>
      <c r="I23" s="702"/>
      <c r="J23" s="702"/>
      <c r="K23" s="702"/>
      <c r="L23" s="703"/>
      <c r="M23" s="692"/>
      <c r="N23" s="708" t="s">
        <v>364</v>
      </c>
      <c r="O23" s="708"/>
      <c r="P23" s="109" t="s">
        <v>264</v>
      </c>
      <c r="Q23" s="698"/>
      <c r="R23" s="699"/>
      <c r="S23" s="699"/>
      <c r="T23" s="699"/>
      <c r="U23" s="699"/>
      <c r="V23" s="699"/>
      <c r="W23" s="700"/>
    </row>
    <row r="24" spans="2:24" s="211" customFormat="1" ht="25.5" customHeight="1" x14ac:dyDescent="0.15">
      <c r="B24" s="713" t="s">
        <v>365</v>
      </c>
      <c r="C24" s="713"/>
      <c r="D24" s="713"/>
      <c r="E24" s="722" t="s">
        <v>267</v>
      </c>
      <c r="F24" s="723"/>
      <c r="G24" s="724"/>
      <c r="H24" s="713" t="s">
        <v>367</v>
      </c>
      <c r="I24" s="713"/>
      <c r="J24" s="722" t="s">
        <v>408</v>
      </c>
      <c r="K24" s="723"/>
      <c r="L24" s="724"/>
      <c r="M24" s="713" t="s">
        <v>365</v>
      </c>
      <c r="N24" s="713"/>
      <c r="O24" s="713"/>
      <c r="P24" s="722" t="s">
        <v>409</v>
      </c>
      <c r="Q24" s="723"/>
      <c r="R24" s="724"/>
      <c r="S24" s="713" t="s">
        <v>367</v>
      </c>
      <c r="T24" s="713"/>
      <c r="U24" s="714" t="s">
        <v>396</v>
      </c>
      <c r="V24" s="714"/>
      <c r="W24" s="714"/>
    </row>
    <row r="25" spans="2:24" s="211" customFormat="1" ht="25.5" customHeight="1" x14ac:dyDescent="0.15">
      <c r="B25" s="410" t="s">
        <v>370</v>
      </c>
      <c r="C25" s="410"/>
      <c r="D25" s="410"/>
      <c r="E25" s="715" t="s">
        <v>292</v>
      </c>
      <c r="F25" s="715"/>
      <c r="G25" s="715"/>
      <c r="H25" s="473" t="s">
        <v>372</v>
      </c>
      <c r="I25" s="474"/>
      <c r="J25" s="716" t="s">
        <v>374</v>
      </c>
      <c r="K25" s="717"/>
      <c r="L25" s="718"/>
      <c r="M25" s="473" t="s">
        <v>370</v>
      </c>
      <c r="N25" s="474"/>
      <c r="O25" s="475"/>
      <c r="P25" s="719" t="s">
        <v>381</v>
      </c>
      <c r="Q25" s="715"/>
      <c r="R25" s="715"/>
      <c r="S25" s="720" t="s">
        <v>372</v>
      </c>
      <c r="T25" s="721"/>
      <c r="U25" s="716" t="s">
        <v>381</v>
      </c>
      <c r="V25" s="717"/>
      <c r="W25" s="718"/>
    </row>
    <row r="26" spans="2:24" s="211" customFormat="1" ht="39.75" customHeight="1" x14ac:dyDescent="0.15">
      <c r="B26" s="708" t="s">
        <v>375</v>
      </c>
      <c r="C26" s="708"/>
      <c r="D26" s="708"/>
      <c r="E26" s="709" t="s">
        <v>407</v>
      </c>
      <c r="F26" s="710"/>
      <c r="G26" s="710"/>
      <c r="H26" s="710"/>
      <c r="I26" s="710"/>
      <c r="J26" s="710"/>
      <c r="K26" s="710"/>
      <c r="L26" s="711"/>
      <c r="M26" s="708" t="s">
        <v>375</v>
      </c>
      <c r="N26" s="708"/>
      <c r="O26" s="708"/>
      <c r="P26" s="709" t="s">
        <v>410</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DC80D8DE-6010-4E08-A97B-E66F465D3D45}">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F98EC-17D6-46EE-B1F4-B18C0BA18AB3}">
  <sheetPr codeName="Sheet13"/>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185</v>
      </c>
      <c r="F5" s="695"/>
      <c r="G5" s="696"/>
      <c r="H5" s="696"/>
      <c r="I5" s="696"/>
      <c r="J5" s="696"/>
      <c r="K5" s="696"/>
      <c r="L5" s="697"/>
      <c r="M5" s="691" t="s">
        <v>358</v>
      </c>
      <c r="N5" s="693" t="s">
        <v>214</v>
      </c>
      <c r="O5" s="694"/>
      <c r="P5" s="219" t="s">
        <v>186</v>
      </c>
      <c r="Q5" s="698"/>
      <c r="R5" s="699"/>
      <c r="S5" s="699"/>
      <c r="T5" s="699"/>
      <c r="U5" s="699"/>
      <c r="V5" s="699"/>
      <c r="W5" s="700"/>
    </row>
    <row r="6" spans="2:23" s="211" customFormat="1" ht="25.5" customHeight="1" x14ac:dyDescent="0.15">
      <c r="B6" s="692"/>
      <c r="C6" s="693" t="s">
        <v>249</v>
      </c>
      <c r="D6" s="694"/>
      <c r="E6" s="206">
        <v>9</v>
      </c>
      <c r="F6" s="698"/>
      <c r="G6" s="699"/>
      <c r="H6" s="699"/>
      <c r="I6" s="699"/>
      <c r="J6" s="699"/>
      <c r="K6" s="699"/>
      <c r="L6" s="700"/>
      <c r="M6" s="692"/>
      <c r="N6" s="693" t="s">
        <v>249</v>
      </c>
      <c r="O6" s="694"/>
      <c r="P6" s="206">
        <v>1</v>
      </c>
      <c r="Q6" s="698"/>
      <c r="R6" s="699"/>
      <c r="S6" s="699"/>
      <c r="T6" s="699"/>
      <c r="U6" s="699"/>
      <c r="V6" s="699"/>
      <c r="W6" s="700"/>
    </row>
    <row r="7" spans="2:23" s="211" customFormat="1" ht="25.5" customHeight="1" x14ac:dyDescent="0.15">
      <c r="B7" s="691" t="s">
        <v>359</v>
      </c>
      <c r="C7" s="693" t="s">
        <v>250</v>
      </c>
      <c r="D7" s="694"/>
      <c r="E7" s="220" t="s">
        <v>296</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297</v>
      </c>
      <c r="F8" s="698"/>
      <c r="G8" s="699"/>
      <c r="H8" s="699"/>
      <c r="I8" s="699"/>
      <c r="J8" s="699"/>
      <c r="K8" s="699"/>
      <c r="L8" s="700"/>
      <c r="M8" s="704"/>
      <c r="N8" s="693" t="s">
        <v>251</v>
      </c>
      <c r="O8" s="694"/>
      <c r="P8" s="219" t="s">
        <v>299</v>
      </c>
      <c r="Q8" s="698"/>
      <c r="R8" s="699"/>
      <c r="S8" s="699"/>
      <c r="T8" s="699"/>
      <c r="U8" s="699"/>
      <c r="V8" s="699"/>
      <c r="W8" s="700"/>
    </row>
    <row r="9" spans="2:23" s="211" customFormat="1" ht="25.5" customHeight="1" x14ac:dyDescent="0.15">
      <c r="B9" s="705" t="s">
        <v>360</v>
      </c>
      <c r="C9" s="706"/>
      <c r="D9" s="707"/>
      <c r="E9" s="205" t="s">
        <v>164</v>
      </c>
      <c r="F9" s="698"/>
      <c r="G9" s="699"/>
      <c r="H9" s="699"/>
      <c r="I9" s="699"/>
      <c r="J9" s="699"/>
      <c r="K9" s="699"/>
      <c r="L9" s="700"/>
      <c r="M9" s="705" t="s">
        <v>360</v>
      </c>
      <c r="N9" s="706"/>
      <c r="O9" s="707"/>
      <c r="P9" s="205" t="s">
        <v>161</v>
      </c>
      <c r="Q9" s="698"/>
      <c r="R9" s="699"/>
      <c r="S9" s="699"/>
      <c r="T9" s="699"/>
      <c r="U9" s="699"/>
      <c r="V9" s="699"/>
      <c r="W9" s="700"/>
    </row>
    <row r="10" spans="2:23" s="211" customFormat="1" ht="25.5" customHeight="1" x14ac:dyDescent="0.15">
      <c r="B10" s="691" t="s">
        <v>361</v>
      </c>
      <c r="C10" s="705" t="s">
        <v>362</v>
      </c>
      <c r="D10" s="707"/>
      <c r="E10" s="206" t="s">
        <v>163</v>
      </c>
      <c r="F10" s="698"/>
      <c r="G10" s="699"/>
      <c r="H10" s="699"/>
      <c r="I10" s="699"/>
      <c r="J10" s="699"/>
      <c r="K10" s="699"/>
      <c r="L10" s="700"/>
      <c r="M10" s="691" t="s">
        <v>361</v>
      </c>
      <c r="N10" s="705" t="s">
        <v>362</v>
      </c>
      <c r="O10" s="707"/>
      <c r="P10" s="206" t="s">
        <v>263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264</v>
      </c>
      <c r="F12" s="701"/>
      <c r="G12" s="702"/>
      <c r="H12" s="702"/>
      <c r="I12" s="702"/>
      <c r="J12" s="702"/>
      <c r="K12" s="702"/>
      <c r="L12" s="703"/>
      <c r="M12" s="692"/>
      <c r="N12" s="708" t="s">
        <v>364</v>
      </c>
      <c r="O12" s="708"/>
      <c r="P12" s="109" t="s">
        <v>264</v>
      </c>
      <c r="Q12" s="698"/>
      <c r="R12" s="699"/>
      <c r="S12" s="699"/>
      <c r="T12" s="699"/>
      <c r="U12" s="699"/>
      <c r="V12" s="699"/>
      <c r="W12" s="700"/>
    </row>
    <row r="13" spans="2:23" s="211" customFormat="1" ht="25.5" customHeight="1" x14ac:dyDescent="0.15">
      <c r="B13" s="713" t="s">
        <v>365</v>
      </c>
      <c r="C13" s="713"/>
      <c r="D13" s="713"/>
      <c r="E13" s="722" t="s">
        <v>298</v>
      </c>
      <c r="F13" s="723"/>
      <c r="G13" s="724"/>
      <c r="H13" s="713" t="s">
        <v>367</v>
      </c>
      <c r="I13" s="713"/>
      <c r="J13" s="714" t="s">
        <v>411</v>
      </c>
      <c r="K13" s="714"/>
      <c r="L13" s="714"/>
      <c r="M13" s="713" t="s">
        <v>365</v>
      </c>
      <c r="N13" s="713"/>
      <c r="O13" s="713"/>
      <c r="P13" s="722" t="s">
        <v>412</v>
      </c>
      <c r="Q13" s="723"/>
      <c r="R13" s="724"/>
      <c r="S13" s="713" t="s">
        <v>367</v>
      </c>
      <c r="T13" s="713"/>
      <c r="U13" s="714" t="s">
        <v>413</v>
      </c>
      <c r="V13" s="714"/>
      <c r="W13" s="714"/>
    </row>
    <row r="14" spans="2:23" s="211" customFormat="1" ht="25.5" customHeight="1" x14ac:dyDescent="0.15">
      <c r="B14" s="410" t="s">
        <v>370</v>
      </c>
      <c r="C14" s="410"/>
      <c r="D14" s="410"/>
      <c r="E14" s="715" t="s">
        <v>381</v>
      </c>
      <c r="F14" s="715"/>
      <c r="G14" s="715"/>
      <c r="H14" s="473" t="s">
        <v>372</v>
      </c>
      <c r="I14" s="474"/>
      <c r="J14" s="716" t="s">
        <v>381</v>
      </c>
      <c r="K14" s="717"/>
      <c r="L14" s="718"/>
      <c r="M14" s="473" t="s">
        <v>370</v>
      </c>
      <c r="N14" s="474"/>
      <c r="O14" s="475"/>
      <c r="P14" s="719" t="s">
        <v>371</v>
      </c>
      <c r="Q14" s="715"/>
      <c r="R14" s="715"/>
      <c r="S14" s="720" t="s">
        <v>372</v>
      </c>
      <c r="T14" s="721"/>
      <c r="U14" s="716" t="s">
        <v>373</v>
      </c>
      <c r="V14" s="717"/>
      <c r="W14" s="718"/>
    </row>
    <row r="15" spans="2:23" s="211" customFormat="1" ht="39.75" customHeight="1" x14ac:dyDescent="0.15">
      <c r="B15" s="708" t="s">
        <v>375</v>
      </c>
      <c r="C15" s="708"/>
      <c r="D15" s="708"/>
      <c r="E15" s="709" t="s">
        <v>414</v>
      </c>
      <c r="F15" s="710"/>
      <c r="G15" s="710"/>
      <c r="H15" s="710"/>
      <c r="I15" s="710"/>
      <c r="J15" s="710"/>
      <c r="K15" s="710"/>
      <c r="L15" s="711"/>
      <c r="M15" s="708" t="s">
        <v>375</v>
      </c>
      <c r="N15" s="708"/>
      <c r="O15" s="708"/>
      <c r="P15" s="709" t="s">
        <v>415</v>
      </c>
      <c r="Q15" s="710"/>
      <c r="R15" s="710"/>
      <c r="S15" s="710"/>
      <c r="T15" s="710"/>
      <c r="U15" s="710"/>
      <c r="V15" s="710"/>
      <c r="W15" s="711"/>
    </row>
    <row r="16" spans="2:23" s="211" customFormat="1" ht="25.5" customHeight="1" x14ac:dyDescent="0.15">
      <c r="B16" s="712" t="s">
        <v>358</v>
      </c>
      <c r="C16" s="712" t="s">
        <v>214</v>
      </c>
      <c r="D16" s="712"/>
      <c r="E16" s="219" t="s">
        <v>186</v>
      </c>
      <c r="F16" s="695"/>
      <c r="G16" s="696"/>
      <c r="H16" s="696"/>
      <c r="I16" s="696"/>
      <c r="J16" s="696"/>
      <c r="K16" s="696"/>
      <c r="L16" s="697"/>
      <c r="M16" s="712" t="s">
        <v>358</v>
      </c>
      <c r="N16" s="712" t="s">
        <v>214</v>
      </c>
      <c r="O16" s="712"/>
      <c r="P16" s="219" t="s">
        <v>186</v>
      </c>
      <c r="Q16" s="698"/>
      <c r="R16" s="699"/>
      <c r="S16" s="699"/>
      <c r="T16" s="699"/>
      <c r="U16" s="699"/>
      <c r="V16" s="699"/>
      <c r="W16" s="700"/>
    </row>
    <row r="17" spans="2:24" s="211" customFormat="1" ht="25.5" customHeight="1" x14ac:dyDescent="0.15">
      <c r="B17" s="712"/>
      <c r="C17" s="712" t="s">
        <v>249</v>
      </c>
      <c r="D17" s="712"/>
      <c r="E17" s="206">
        <v>2</v>
      </c>
      <c r="F17" s="698"/>
      <c r="G17" s="699"/>
      <c r="H17" s="699"/>
      <c r="I17" s="699"/>
      <c r="J17" s="699"/>
      <c r="K17" s="699"/>
      <c r="L17" s="700"/>
      <c r="M17" s="712"/>
      <c r="N17" s="712" t="s">
        <v>249</v>
      </c>
      <c r="O17" s="712"/>
      <c r="P17" s="206">
        <v>3</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299</v>
      </c>
      <c r="F19" s="698"/>
      <c r="G19" s="699"/>
      <c r="H19" s="699"/>
      <c r="I19" s="699"/>
      <c r="J19" s="699"/>
      <c r="K19" s="699"/>
      <c r="L19" s="700"/>
      <c r="M19" s="712"/>
      <c r="N19" s="712" t="s">
        <v>251</v>
      </c>
      <c r="O19" s="712"/>
      <c r="P19" s="219" t="s">
        <v>290</v>
      </c>
      <c r="Q19" s="698"/>
      <c r="R19" s="699"/>
      <c r="S19" s="699"/>
      <c r="T19" s="699"/>
      <c r="U19" s="699"/>
      <c r="V19" s="699"/>
      <c r="W19" s="700"/>
    </row>
    <row r="20" spans="2:24" s="211" customFormat="1" ht="25.5" customHeight="1" x14ac:dyDescent="0.15">
      <c r="B20" s="708" t="s">
        <v>360</v>
      </c>
      <c r="C20" s="708"/>
      <c r="D20" s="708"/>
      <c r="E20" s="205" t="s">
        <v>161</v>
      </c>
      <c r="F20" s="698"/>
      <c r="G20" s="699"/>
      <c r="H20" s="699"/>
      <c r="I20" s="699"/>
      <c r="J20" s="699"/>
      <c r="K20" s="699"/>
      <c r="L20" s="700"/>
      <c r="M20" s="708" t="s">
        <v>360</v>
      </c>
      <c r="N20" s="708"/>
      <c r="O20" s="708"/>
      <c r="P20" s="205" t="s">
        <v>165</v>
      </c>
      <c r="Q20" s="698"/>
      <c r="R20" s="699"/>
      <c r="S20" s="699"/>
      <c r="T20" s="699"/>
      <c r="U20" s="699"/>
      <c r="V20" s="699"/>
      <c r="W20" s="700"/>
    </row>
    <row r="21" spans="2:24" s="211" customFormat="1" ht="25.5" customHeight="1" x14ac:dyDescent="0.15">
      <c r="B21" s="691" t="s">
        <v>361</v>
      </c>
      <c r="C21" s="708" t="s">
        <v>362</v>
      </c>
      <c r="D21" s="708"/>
      <c r="E21" s="206" t="s">
        <v>263</v>
      </c>
      <c r="F21" s="698"/>
      <c r="G21" s="699"/>
      <c r="H21" s="699"/>
      <c r="I21" s="699"/>
      <c r="J21" s="699"/>
      <c r="K21" s="699"/>
      <c r="L21" s="700"/>
      <c r="M21" s="691" t="s">
        <v>361</v>
      </c>
      <c r="N21" s="708" t="s">
        <v>362</v>
      </c>
      <c r="O21" s="708"/>
      <c r="P21" s="206" t="s">
        <v>163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264</v>
      </c>
      <c r="F23" s="701"/>
      <c r="G23" s="702"/>
      <c r="H23" s="702"/>
      <c r="I23" s="702"/>
      <c r="J23" s="702"/>
      <c r="K23" s="702"/>
      <c r="L23" s="703"/>
      <c r="M23" s="692"/>
      <c r="N23" s="708" t="s">
        <v>364</v>
      </c>
      <c r="O23" s="708"/>
      <c r="P23" s="109" t="s">
        <v>265</v>
      </c>
      <c r="Q23" s="698"/>
      <c r="R23" s="699"/>
      <c r="S23" s="699"/>
      <c r="T23" s="699"/>
      <c r="U23" s="699"/>
      <c r="V23" s="699"/>
      <c r="W23" s="700"/>
    </row>
    <row r="24" spans="2:24" s="211" customFormat="1" ht="25.5" customHeight="1" x14ac:dyDescent="0.15">
      <c r="B24" s="713" t="s">
        <v>365</v>
      </c>
      <c r="C24" s="713"/>
      <c r="D24" s="713"/>
      <c r="E24" s="722" t="s">
        <v>416</v>
      </c>
      <c r="F24" s="723"/>
      <c r="G24" s="724"/>
      <c r="H24" s="713" t="s">
        <v>367</v>
      </c>
      <c r="I24" s="713"/>
      <c r="J24" s="722" t="s">
        <v>417</v>
      </c>
      <c r="K24" s="723"/>
      <c r="L24" s="724"/>
      <c r="M24" s="713" t="s">
        <v>365</v>
      </c>
      <c r="N24" s="713"/>
      <c r="O24" s="713"/>
      <c r="P24" s="722" t="s">
        <v>267</v>
      </c>
      <c r="Q24" s="723"/>
      <c r="R24" s="724"/>
      <c r="S24" s="713" t="s">
        <v>367</v>
      </c>
      <c r="T24" s="713"/>
      <c r="U24" s="714" t="s">
        <v>418</v>
      </c>
      <c r="V24" s="714"/>
      <c r="W24" s="714"/>
    </row>
    <row r="25" spans="2:24" s="211" customFormat="1" ht="25.5" customHeight="1" x14ac:dyDescent="0.15">
      <c r="B25" s="410" t="s">
        <v>370</v>
      </c>
      <c r="C25" s="410"/>
      <c r="D25" s="410"/>
      <c r="E25" s="715" t="s">
        <v>371</v>
      </c>
      <c r="F25" s="715"/>
      <c r="G25" s="715"/>
      <c r="H25" s="473" t="s">
        <v>372</v>
      </c>
      <c r="I25" s="474"/>
      <c r="J25" s="716" t="s">
        <v>373</v>
      </c>
      <c r="K25" s="717"/>
      <c r="L25" s="718"/>
      <c r="M25" s="473" t="s">
        <v>370</v>
      </c>
      <c r="N25" s="474"/>
      <c r="O25" s="475"/>
      <c r="P25" s="719" t="s">
        <v>289</v>
      </c>
      <c r="Q25" s="715"/>
      <c r="R25" s="715"/>
      <c r="S25" s="720" t="s">
        <v>372</v>
      </c>
      <c r="T25" s="721"/>
      <c r="U25" s="716" t="s">
        <v>374</v>
      </c>
      <c r="V25" s="717"/>
      <c r="W25" s="718"/>
    </row>
    <row r="26" spans="2:24" s="211" customFormat="1" ht="39.75" customHeight="1" x14ac:dyDescent="0.15">
      <c r="B26" s="708" t="s">
        <v>375</v>
      </c>
      <c r="C26" s="708"/>
      <c r="D26" s="708"/>
      <c r="E26" s="709" t="s">
        <v>415</v>
      </c>
      <c r="F26" s="710"/>
      <c r="G26" s="710"/>
      <c r="H26" s="710"/>
      <c r="I26" s="710"/>
      <c r="J26" s="710"/>
      <c r="K26" s="710"/>
      <c r="L26" s="711"/>
      <c r="M26" s="708" t="s">
        <v>375</v>
      </c>
      <c r="N26" s="708"/>
      <c r="O26" s="708"/>
      <c r="P26" s="709" t="s">
        <v>419</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909B06F4-4958-4079-8483-374C4B797AFB}">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8BD5B-F126-468C-B445-D9B14B65FD86}">
  <sheetPr codeName="Sheet15"/>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186</v>
      </c>
      <c r="F5" s="695"/>
      <c r="G5" s="696"/>
      <c r="H5" s="696"/>
      <c r="I5" s="696"/>
      <c r="J5" s="696"/>
      <c r="K5" s="696"/>
      <c r="L5" s="697"/>
      <c r="M5" s="691" t="s">
        <v>358</v>
      </c>
      <c r="N5" s="693" t="s">
        <v>214</v>
      </c>
      <c r="O5" s="694"/>
      <c r="P5" s="219" t="s">
        <v>186</v>
      </c>
      <c r="Q5" s="698"/>
      <c r="R5" s="699"/>
      <c r="S5" s="699"/>
      <c r="T5" s="699"/>
      <c r="U5" s="699"/>
      <c r="V5" s="699"/>
      <c r="W5" s="700"/>
    </row>
    <row r="6" spans="2:23" s="211" customFormat="1" ht="25.5" customHeight="1" x14ac:dyDescent="0.15">
      <c r="B6" s="692"/>
      <c r="C6" s="693" t="s">
        <v>249</v>
      </c>
      <c r="D6" s="694"/>
      <c r="E6" s="206">
        <v>4</v>
      </c>
      <c r="F6" s="698"/>
      <c r="G6" s="699"/>
      <c r="H6" s="699"/>
      <c r="I6" s="699"/>
      <c r="J6" s="699"/>
      <c r="K6" s="699"/>
      <c r="L6" s="700"/>
      <c r="M6" s="692"/>
      <c r="N6" s="693" t="s">
        <v>249</v>
      </c>
      <c r="O6" s="694"/>
      <c r="P6" s="206">
        <v>5</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293</v>
      </c>
      <c r="F8" s="698"/>
      <c r="G8" s="699"/>
      <c r="H8" s="699"/>
      <c r="I8" s="699"/>
      <c r="J8" s="699"/>
      <c r="K8" s="699"/>
      <c r="L8" s="700"/>
      <c r="M8" s="704"/>
      <c r="N8" s="693" t="s">
        <v>251</v>
      </c>
      <c r="O8" s="694"/>
      <c r="P8" s="219" t="s">
        <v>290</v>
      </c>
      <c r="Q8" s="698"/>
      <c r="R8" s="699"/>
      <c r="S8" s="699"/>
      <c r="T8" s="699"/>
      <c r="U8" s="699"/>
      <c r="V8" s="699"/>
      <c r="W8" s="700"/>
    </row>
    <row r="9" spans="2:23" s="211" customFormat="1" ht="25.5" customHeight="1" x14ac:dyDescent="0.15">
      <c r="B9" s="705" t="s">
        <v>360</v>
      </c>
      <c r="C9" s="706"/>
      <c r="D9" s="707"/>
      <c r="E9" s="205" t="s">
        <v>165</v>
      </c>
      <c r="F9" s="698"/>
      <c r="G9" s="699"/>
      <c r="H9" s="699"/>
      <c r="I9" s="699"/>
      <c r="J9" s="699"/>
      <c r="K9" s="699"/>
      <c r="L9" s="700"/>
      <c r="M9" s="705" t="s">
        <v>360</v>
      </c>
      <c r="N9" s="706"/>
      <c r="O9" s="707"/>
      <c r="P9" s="205" t="s">
        <v>160</v>
      </c>
      <c r="Q9" s="698"/>
      <c r="R9" s="699"/>
      <c r="S9" s="699"/>
      <c r="T9" s="699"/>
      <c r="U9" s="699"/>
      <c r="V9" s="699"/>
      <c r="W9" s="700"/>
    </row>
    <row r="10" spans="2:23" s="211" customFormat="1" ht="25.5" customHeight="1" x14ac:dyDescent="0.15">
      <c r="B10" s="691" t="s">
        <v>361</v>
      </c>
      <c r="C10" s="705" t="s">
        <v>362</v>
      </c>
      <c r="D10" s="707"/>
      <c r="E10" s="206" t="s">
        <v>163</v>
      </c>
      <c r="F10" s="698"/>
      <c r="G10" s="699"/>
      <c r="H10" s="699"/>
      <c r="I10" s="699"/>
      <c r="J10" s="699"/>
      <c r="K10" s="699"/>
      <c r="L10" s="700"/>
      <c r="M10" s="691" t="s">
        <v>361</v>
      </c>
      <c r="N10" s="705" t="s">
        <v>362</v>
      </c>
      <c r="O10" s="707"/>
      <c r="P10" s="206" t="s">
        <v>263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265</v>
      </c>
      <c r="F12" s="701"/>
      <c r="G12" s="702"/>
      <c r="H12" s="702"/>
      <c r="I12" s="702"/>
      <c r="J12" s="702"/>
      <c r="K12" s="702"/>
      <c r="L12" s="703"/>
      <c r="M12" s="692"/>
      <c r="N12" s="708" t="s">
        <v>364</v>
      </c>
      <c r="O12" s="708"/>
      <c r="P12" s="109" t="s">
        <v>265</v>
      </c>
      <c r="Q12" s="698"/>
      <c r="R12" s="699"/>
      <c r="S12" s="699"/>
      <c r="T12" s="699"/>
      <c r="U12" s="699"/>
      <c r="V12" s="699"/>
      <c r="W12" s="700"/>
    </row>
    <row r="13" spans="2:23" s="211" customFormat="1" ht="25.5" customHeight="1" x14ac:dyDescent="0.15">
      <c r="B13" s="713" t="s">
        <v>365</v>
      </c>
      <c r="C13" s="713"/>
      <c r="D13" s="713"/>
      <c r="E13" s="722" t="s">
        <v>267</v>
      </c>
      <c r="F13" s="723"/>
      <c r="G13" s="724"/>
      <c r="H13" s="713" t="s">
        <v>367</v>
      </c>
      <c r="I13" s="713"/>
      <c r="J13" s="714" t="s">
        <v>420</v>
      </c>
      <c r="K13" s="714"/>
      <c r="L13" s="714"/>
      <c r="M13" s="713" t="s">
        <v>365</v>
      </c>
      <c r="N13" s="713"/>
      <c r="O13" s="713"/>
      <c r="P13" s="722" t="s">
        <v>421</v>
      </c>
      <c r="Q13" s="723"/>
      <c r="R13" s="724"/>
      <c r="S13" s="713" t="s">
        <v>367</v>
      </c>
      <c r="T13" s="713"/>
      <c r="U13" s="714" t="s">
        <v>422</v>
      </c>
      <c r="V13" s="714"/>
      <c r="W13" s="714"/>
    </row>
    <row r="14" spans="2:23" s="211" customFormat="1" ht="25.5" customHeight="1" x14ac:dyDescent="0.15">
      <c r="B14" s="410" t="s">
        <v>370</v>
      </c>
      <c r="C14" s="410"/>
      <c r="D14" s="410"/>
      <c r="E14" s="715" t="s">
        <v>289</v>
      </c>
      <c r="F14" s="715"/>
      <c r="G14" s="715"/>
      <c r="H14" s="473" t="s">
        <v>372</v>
      </c>
      <c r="I14" s="474"/>
      <c r="J14" s="716" t="s">
        <v>374</v>
      </c>
      <c r="K14" s="717"/>
      <c r="L14" s="718"/>
      <c r="M14" s="473" t="s">
        <v>370</v>
      </c>
      <c r="N14" s="474"/>
      <c r="O14" s="475"/>
      <c r="P14" s="719" t="s">
        <v>381</v>
      </c>
      <c r="Q14" s="715"/>
      <c r="R14" s="715"/>
      <c r="S14" s="720" t="s">
        <v>372</v>
      </c>
      <c r="T14" s="721"/>
      <c r="U14" s="716" t="s">
        <v>381</v>
      </c>
      <c r="V14" s="717"/>
      <c r="W14" s="718"/>
    </row>
    <row r="15" spans="2:23" s="211" customFormat="1" ht="39.75" customHeight="1" x14ac:dyDescent="0.15">
      <c r="B15" s="708" t="s">
        <v>375</v>
      </c>
      <c r="C15" s="708"/>
      <c r="D15" s="708"/>
      <c r="E15" s="709" t="s">
        <v>423</v>
      </c>
      <c r="F15" s="710"/>
      <c r="G15" s="710"/>
      <c r="H15" s="710"/>
      <c r="I15" s="710"/>
      <c r="J15" s="710"/>
      <c r="K15" s="710"/>
      <c r="L15" s="711"/>
      <c r="M15" s="708" t="s">
        <v>375</v>
      </c>
      <c r="N15" s="708"/>
      <c r="O15" s="708"/>
      <c r="P15" s="709" t="s">
        <v>424</v>
      </c>
      <c r="Q15" s="710"/>
      <c r="R15" s="710"/>
      <c r="S15" s="710"/>
      <c r="T15" s="710"/>
      <c r="U15" s="710"/>
      <c r="V15" s="710"/>
      <c r="W15" s="711"/>
    </row>
    <row r="16" spans="2:23" s="211" customFormat="1" ht="25.5" customHeight="1" x14ac:dyDescent="0.15">
      <c r="B16" s="712" t="s">
        <v>358</v>
      </c>
      <c r="C16" s="712" t="s">
        <v>214</v>
      </c>
      <c r="D16" s="712"/>
      <c r="E16" s="219" t="s">
        <v>186</v>
      </c>
      <c r="F16" s="695"/>
      <c r="G16" s="696"/>
      <c r="H16" s="696"/>
      <c r="I16" s="696"/>
      <c r="J16" s="696"/>
      <c r="K16" s="696"/>
      <c r="L16" s="697"/>
      <c r="M16" s="712" t="s">
        <v>358</v>
      </c>
      <c r="N16" s="712" t="s">
        <v>214</v>
      </c>
      <c r="O16" s="712"/>
      <c r="P16" s="219" t="s">
        <v>186</v>
      </c>
      <c r="Q16" s="698"/>
      <c r="R16" s="699"/>
      <c r="S16" s="699"/>
      <c r="T16" s="699"/>
      <c r="U16" s="699"/>
      <c r="V16" s="699"/>
      <c r="W16" s="700"/>
    </row>
    <row r="17" spans="2:24" s="211" customFormat="1" ht="25.5" customHeight="1" x14ac:dyDescent="0.15">
      <c r="B17" s="712"/>
      <c r="C17" s="712" t="s">
        <v>249</v>
      </c>
      <c r="D17" s="712"/>
      <c r="E17" s="206">
        <v>6</v>
      </c>
      <c r="F17" s="698"/>
      <c r="G17" s="699"/>
      <c r="H17" s="699"/>
      <c r="I17" s="699"/>
      <c r="J17" s="699"/>
      <c r="K17" s="699"/>
      <c r="L17" s="700"/>
      <c r="M17" s="712"/>
      <c r="N17" s="712" t="s">
        <v>249</v>
      </c>
      <c r="O17" s="712"/>
      <c r="P17" s="206">
        <v>7</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295</v>
      </c>
      <c r="F19" s="698"/>
      <c r="G19" s="699"/>
      <c r="H19" s="699"/>
      <c r="I19" s="699"/>
      <c r="J19" s="699"/>
      <c r="K19" s="699"/>
      <c r="L19" s="700"/>
      <c r="M19" s="712"/>
      <c r="N19" s="712" t="s">
        <v>251</v>
      </c>
      <c r="O19" s="712"/>
      <c r="P19" s="219" t="s">
        <v>295</v>
      </c>
      <c r="Q19" s="698"/>
      <c r="R19" s="699"/>
      <c r="S19" s="699"/>
      <c r="T19" s="699"/>
      <c r="U19" s="699"/>
      <c r="V19" s="699"/>
      <c r="W19" s="700"/>
    </row>
    <row r="20" spans="2:24" s="211" customFormat="1" ht="25.5" customHeight="1" x14ac:dyDescent="0.15">
      <c r="B20" s="708" t="s">
        <v>360</v>
      </c>
      <c r="C20" s="708"/>
      <c r="D20" s="708"/>
      <c r="E20" s="205" t="s">
        <v>163</v>
      </c>
      <c r="F20" s="698"/>
      <c r="G20" s="699"/>
      <c r="H20" s="699"/>
      <c r="I20" s="699"/>
      <c r="J20" s="699"/>
      <c r="K20" s="699"/>
      <c r="L20" s="700"/>
      <c r="M20" s="708" t="s">
        <v>360</v>
      </c>
      <c r="N20" s="708"/>
      <c r="O20" s="708"/>
      <c r="P20" s="205" t="s">
        <v>163</v>
      </c>
      <c r="Q20" s="698"/>
      <c r="R20" s="699"/>
      <c r="S20" s="699"/>
      <c r="T20" s="699"/>
      <c r="U20" s="699"/>
      <c r="V20" s="699"/>
      <c r="W20" s="700"/>
    </row>
    <row r="21" spans="2:24" s="211" customFormat="1" ht="25.5" customHeight="1" x14ac:dyDescent="0.15">
      <c r="B21" s="691" t="s">
        <v>361</v>
      </c>
      <c r="C21" s="708" t="s">
        <v>362</v>
      </c>
      <c r="D21" s="708"/>
      <c r="E21" s="206" t="s">
        <v>163</v>
      </c>
      <c r="F21" s="698"/>
      <c r="G21" s="699"/>
      <c r="H21" s="699"/>
      <c r="I21" s="699"/>
      <c r="J21" s="699"/>
      <c r="K21" s="699"/>
      <c r="L21" s="700"/>
      <c r="M21" s="691" t="s">
        <v>361</v>
      </c>
      <c r="N21" s="708" t="s">
        <v>362</v>
      </c>
      <c r="O21" s="708"/>
      <c r="P21" s="206" t="s">
        <v>163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264</v>
      </c>
      <c r="F23" s="701"/>
      <c r="G23" s="702"/>
      <c r="H23" s="702"/>
      <c r="I23" s="702"/>
      <c r="J23" s="702"/>
      <c r="K23" s="702"/>
      <c r="L23" s="703"/>
      <c r="M23" s="692"/>
      <c r="N23" s="708" t="s">
        <v>364</v>
      </c>
      <c r="O23" s="708"/>
      <c r="P23" s="109" t="s">
        <v>264</v>
      </c>
      <c r="Q23" s="698"/>
      <c r="R23" s="699"/>
      <c r="S23" s="699"/>
      <c r="T23" s="699"/>
      <c r="U23" s="699"/>
      <c r="V23" s="699"/>
      <c r="W23" s="700"/>
    </row>
    <row r="24" spans="2:24" s="211" customFormat="1" ht="25.5" customHeight="1" x14ac:dyDescent="0.15">
      <c r="B24" s="713" t="s">
        <v>365</v>
      </c>
      <c r="C24" s="713"/>
      <c r="D24" s="713"/>
      <c r="E24" s="722" t="s">
        <v>425</v>
      </c>
      <c r="F24" s="723"/>
      <c r="G24" s="724"/>
      <c r="H24" s="713" t="s">
        <v>367</v>
      </c>
      <c r="I24" s="713"/>
      <c r="J24" s="722" t="s">
        <v>426</v>
      </c>
      <c r="K24" s="723"/>
      <c r="L24" s="724"/>
      <c r="M24" s="713" t="s">
        <v>365</v>
      </c>
      <c r="N24" s="713"/>
      <c r="O24" s="713"/>
      <c r="P24" s="722" t="s">
        <v>425</v>
      </c>
      <c r="Q24" s="723"/>
      <c r="R24" s="724"/>
      <c r="S24" s="713" t="s">
        <v>367</v>
      </c>
      <c r="T24" s="713"/>
      <c r="U24" s="714" t="s">
        <v>427</v>
      </c>
      <c r="V24" s="714"/>
      <c r="W24" s="714"/>
    </row>
    <row r="25" spans="2:24" s="211" customFormat="1" ht="25.5" customHeight="1" x14ac:dyDescent="0.15">
      <c r="B25" s="410" t="s">
        <v>370</v>
      </c>
      <c r="C25" s="410"/>
      <c r="D25" s="410"/>
      <c r="E25" s="715" t="s">
        <v>371</v>
      </c>
      <c r="F25" s="715"/>
      <c r="G25" s="715"/>
      <c r="H25" s="473" t="s">
        <v>372</v>
      </c>
      <c r="I25" s="474"/>
      <c r="J25" s="716" t="s">
        <v>373</v>
      </c>
      <c r="K25" s="717"/>
      <c r="L25" s="718"/>
      <c r="M25" s="473" t="s">
        <v>370</v>
      </c>
      <c r="N25" s="474"/>
      <c r="O25" s="475"/>
      <c r="P25" s="719" t="s">
        <v>381</v>
      </c>
      <c r="Q25" s="715"/>
      <c r="R25" s="715"/>
      <c r="S25" s="720" t="s">
        <v>372</v>
      </c>
      <c r="T25" s="721"/>
      <c r="U25" s="716" t="s">
        <v>381</v>
      </c>
      <c r="V25" s="717"/>
      <c r="W25" s="718"/>
    </row>
    <row r="26" spans="2:24" s="211" customFormat="1" ht="39.75" customHeight="1" x14ac:dyDescent="0.15">
      <c r="B26" s="708" t="s">
        <v>375</v>
      </c>
      <c r="C26" s="708"/>
      <c r="D26" s="708"/>
      <c r="E26" s="709" t="s">
        <v>428</v>
      </c>
      <c r="F26" s="710"/>
      <c r="G26" s="710"/>
      <c r="H26" s="710"/>
      <c r="I26" s="710"/>
      <c r="J26" s="710"/>
      <c r="K26" s="710"/>
      <c r="L26" s="711"/>
      <c r="M26" s="708" t="s">
        <v>375</v>
      </c>
      <c r="N26" s="708"/>
      <c r="O26" s="708"/>
      <c r="P26" s="709" t="s">
        <v>429</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D6978D5C-3045-4AE8-9216-8E31710CAFA4}">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DB3F3-6104-4090-8396-6BC2949E0AC8}">
  <sheetPr codeName="Sheet16"/>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186</v>
      </c>
      <c r="F5" s="695"/>
      <c r="G5" s="696"/>
      <c r="H5" s="696"/>
      <c r="I5" s="696"/>
      <c r="J5" s="696"/>
      <c r="K5" s="696"/>
      <c r="L5" s="697"/>
      <c r="M5" s="691" t="s">
        <v>358</v>
      </c>
      <c r="N5" s="693" t="s">
        <v>214</v>
      </c>
      <c r="O5" s="694"/>
      <c r="P5" s="219" t="s">
        <v>186</v>
      </c>
      <c r="Q5" s="698"/>
      <c r="R5" s="699"/>
      <c r="S5" s="699"/>
      <c r="T5" s="699"/>
      <c r="U5" s="699"/>
      <c r="V5" s="699"/>
      <c r="W5" s="700"/>
    </row>
    <row r="6" spans="2:23" s="211" customFormat="1" ht="25.5" customHeight="1" x14ac:dyDescent="0.15">
      <c r="B6" s="692"/>
      <c r="C6" s="693" t="s">
        <v>249</v>
      </c>
      <c r="D6" s="694"/>
      <c r="E6" s="206">
        <v>8</v>
      </c>
      <c r="F6" s="698"/>
      <c r="G6" s="699"/>
      <c r="H6" s="699"/>
      <c r="I6" s="699"/>
      <c r="J6" s="699"/>
      <c r="K6" s="699"/>
      <c r="L6" s="700"/>
      <c r="M6" s="692"/>
      <c r="N6" s="693" t="s">
        <v>249</v>
      </c>
      <c r="O6" s="694"/>
      <c r="P6" s="206">
        <v>9</v>
      </c>
      <c r="Q6" s="698"/>
      <c r="R6" s="699"/>
      <c r="S6" s="699"/>
      <c r="T6" s="699"/>
      <c r="U6" s="699"/>
      <c r="V6" s="699"/>
      <c r="W6" s="700"/>
    </row>
    <row r="7" spans="2:23" s="211" customFormat="1" ht="25.5" customHeight="1" x14ac:dyDescent="0.15">
      <c r="B7" s="691" t="s">
        <v>359</v>
      </c>
      <c r="C7" s="693" t="s">
        <v>250</v>
      </c>
      <c r="D7" s="694"/>
      <c r="E7" s="220" t="s">
        <v>296</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297</v>
      </c>
      <c r="F8" s="698"/>
      <c r="G8" s="699"/>
      <c r="H8" s="699"/>
      <c r="I8" s="699"/>
      <c r="J8" s="699"/>
      <c r="K8" s="699"/>
      <c r="L8" s="700"/>
      <c r="M8" s="704"/>
      <c r="N8" s="693" t="s">
        <v>251</v>
      </c>
      <c r="O8" s="694"/>
      <c r="P8" s="219" t="s">
        <v>301</v>
      </c>
      <c r="Q8" s="698"/>
      <c r="R8" s="699"/>
      <c r="S8" s="699"/>
      <c r="T8" s="699"/>
      <c r="U8" s="699"/>
      <c r="V8" s="699"/>
      <c r="W8" s="700"/>
    </row>
    <row r="9" spans="2:23" s="211" customFormat="1" ht="25.5" customHeight="1" x14ac:dyDescent="0.15">
      <c r="B9" s="705" t="s">
        <v>360</v>
      </c>
      <c r="C9" s="706"/>
      <c r="D9" s="707"/>
      <c r="E9" s="205" t="s">
        <v>164</v>
      </c>
      <c r="F9" s="698"/>
      <c r="G9" s="699"/>
      <c r="H9" s="699"/>
      <c r="I9" s="699"/>
      <c r="J9" s="699"/>
      <c r="K9" s="699"/>
      <c r="L9" s="700"/>
      <c r="M9" s="705" t="s">
        <v>360</v>
      </c>
      <c r="N9" s="706"/>
      <c r="O9" s="707"/>
      <c r="P9" s="205" t="s">
        <v>162</v>
      </c>
      <c r="Q9" s="698"/>
      <c r="R9" s="699"/>
      <c r="S9" s="699"/>
      <c r="T9" s="699"/>
      <c r="U9" s="699"/>
      <c r="V9" s="699"/>
      <c r="W9" s="700"/>
    </row>
    <row r="10" spans="2:23" s="211" customFormat="1" ht="25.5" customHeight="1" x14ac:dyDescent="0.15">
      <c r="B10" s="691" t="s">
        <v>361</v>
      </c>
      <c r="C10" s="705" t="s">
        <v>362</v>
      </c>
      <c r="D10" s="707"/>
      <c r="E10" s="206" t="s">
        <v>163</v>
      </c>
      <c r="F10" s="698"/>
      <c r="G10" s="699"/>
      <c r="H10" s="699"/>
      <c r="I10" s="699"/>
      <c r="J10" s="699"/>
      <c r="K10" s="699"/>
      <c r="L10" s="700"/>
      <c r="M10" s="691" t="s">
        <v>361</v>
      </c>
      <c r="N10" s="705" t="s">
        <v>362</v>
      </c>
      <c r="O10" s="707"/>
      <c r="P10" s="206" t="s">
        <v>263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264</v>
      </c>
      <c r="F12" s="701"/>
      <c r="G12" s="702"/>
      <c r="H12" s="702"/>
      <c r="I12" s="702"/>
      <c r="J12" s="702"/>
      <c r="K12" s="702"/>
      <c r="L12" s="703"/>
      <c r="M12" s="692"/>
      <c r="N12" s="708" t="s">
        <v>364</v>
      </c>
      <c r="O12" s="708"/>
      <c r="P12" s="109" t="s">
        <v>264</v>
      </c>
      <c r="Q12" s="698"/>
      <c r="R12" s="699"/>
      <c r="S12" s="699"/>
      <c r="T12" s="699"/>
      <c r="U12" s="699"/>
      <c r="V12" s="699"/>
      <c r="W12" s="700"/>
    </row>
    <row r="13" spans="2:23" s="211" customFormat="1" ht="25.5" customHeight="1" x14ac:dyDescent="0.15">
      <c r="B13" s="713" t="s">
        <v>365</v>
      </c>
      <c r="C13" s="713"/>
      <c r="D13" s="713"/>
      <c r="E13" s="722" t="s">
        <v>300</v>
      </c>
      <c r="F13" s="723"/>
      <c r="G13" s="724"/>
      <c r="H13" s="713" t="s">
        <v>367</v>
      </c>
      <c r="I13" s="713"/>
      <c r="J13" s="714" t="s">
        <v>430</v>
      </c>
      <c r="K13" s="714"/>
      <c r="L13" s="714"/>
      <c r="M13" s="713" t="s">
        <v>365</v>
      </c>
      <c r="N13" s="713"/>
      <c r="O13" s="713"/>
      <c r="P13" s="722" t="s">
        <v>303</v>
      </c>
      <c r="Q13" s="723"/>
      <c r="R13" s="724"/>
      <c r="S13" s="713" t="s">
        <v>367</v>
      </c>
      <c r="T13" s="713"/>
      <c r="U13" s="714" t="s">
        <v>396</v>
      </c>
      <c r="V13" s="714"/>
      <c r="W13" s="714"/>
    </row>
    <row r="14" spans="2:23" s="211" customFormat="1" ht="25.5" customHeight="1" x14ac:dyDescent="0.15">
      <c r="B14" s="410" t="s">
        <v>370</v>
      </c>
      <c r="C14" s="410"/>
      <c r="D14" s="410"/>
      <c r="E14" s="715" t="s">
        <v>371</v>
      </c>
      <c r="F14" s="715"/>
      <c r="G14" s="715"/>
      <c r="H14" s="473" t="s">
        <v>372</v>
      </c>
      <c r="I14" s="474"/>
      <c r="J14" s="716" t="s">
        <v>373</v>
      </c>
      <c r="K14" s="717"/>
      <c r="L14" s="718"/>
      <c r="M14" s="473" t="s">
        <v>370</v>
      </c>
      <c r="N14" s="474"/>
      <c r="O14" s="475"/>
      <c r="P14" s="719" t="s">
        <v>381</v>
      </c>
      <c r="Q14" s="715"/>
      <c r="R14" s="715"/>
      <c r="S14" s="720" t="s">
        <v>372</v>
      </c>
      <c r="T14" s="721"/>
      <c r="U14" s="716" t="s">
        <v>381</v>
      </c>
      <c r="V14" s="717"/>
      <c r="W14" s="718"/>
    </row>
    <row r="15" spans="2:23" s="211" customFormat="1" ht="39.75" customHeight="1" x14ac:dyDescent="0.15">
      <c r="B15" s="708" t="s">
        <v>375</v>
      </c>
      <c r="C15" s="708"/>
      <c r="D15" s="708"/>
      <c r="E15" s="709" t="s">
        <v>414</v>
      </c>
      <c r="F15" s="710"/>
      <c r="G15" s="710"/>
      <c r="H15" s="710"/>
      <c r="I15" s="710"/>
      <c r="J15" s="710"/>
      <c r="K15" s="710"/>
      <c r="L15" s="711"/>
      <c r="M15" s="708" t="s">
        <v>375</v>
      </c>
      <c r="N15" s="708"/>
      <c r="O15" s="708"/>
      <c r="P15" s="709" t="s">
        <v>431</v>
      </c>
      <c r="Q15" s="710"/>
      <c r="R15" s="710"/>
      <c r="S15" s="710"/>
      <c r="T15" s="710"/>
      <c r="U15" s="710"/>
      <c r="V15" s="710"/>
      <c r="W15" s="711"/>
    </row>
    <row r="16" spans="2:23" s="211" customFormat="1" ht="25.5" customHeight="1" x14ac:dyDescent="0.15">
      <c r="B16" s="712" t="s">
        <v>358</v>
      </c>
      <c r="C16" s="712" t="s">
        <v>214</v>
      </c>
      <c r="D16" s="712"/>
      <c r="E16" s="219" t="s">
        <v>186</v>
      </c>
      <c r="F16" s="695"/>
      <c r="G16" s="696"/>
      <c r="H16" s="696"/>
      <c r="I16" s="696"/>
      <c r="J16" s="696"/>
      <c r="K16" s="696"/>
      <c r="L16" s="697"/>
      <c r="M16" s="712" t="s">
        <v>358</v>
      </c>
      <c r="N16" s="712" t="s">
        <v>214</v>
      </c>
      <c r="O16" s="712"/>
      <c r="P16" s="219" t="s">
        <v>187</v>
      </c>
      <c r="Q16" s="698"/>
      <c r="R16" s="699"/>
      <c r="S16" s="699"/>
      <c r="T16" s="699"/>
      <c r="U16" s="699"/>
      <c r="V16" s="699"/>
      <c r="W16" s="700"/>
    </row>
    <row r="17" spans="2:24" s="211" customFormat="1" ht="25.5" customHeight="1" x14ac:dyDescent="0.15">
      <c r="B17" s="712"/>
      <c r="C17" s="712" t="s">
        <v>249</v>
      </c>
      <c r="D17" s="712"/>
      <c r="E17" s="206">
        <v>10</v>
      </c>
      <c r="F17" s="698"/>
      <c r="G17" s="699"/>
      <c r="H17" s="699"/>
      <c r="I17" s="699"/>
      <c r="J17" s="699"/>
      <c r="K17" s="699"/>
      <c r="L17" s="700"/>
      <c r="M17" s="712"/>
      <c r="N17" s="712" t="s">
        <v>249</v>
      </c>
      <c r="O17" s="712"/>
      <c r="P17" s="206">
        <v>1</v>
      </c>
      <c r="Q17" s="698"/>
      <c r="R17" s="699"/>
      <c r="S17" s="699"/>
      <c r="T17" s="699"/>
      <c r="U17" s="699"/>
      <c r="V17" s="699"/>
      <c r="W17" s="700"/>
    </row>
    <row r="18" spans="2:24" s="211" customFormat="1" ht="25.5" customHeight="1" x14ac:dyDescent="0.15">
      <c r="B18" s="712" t="s">
        <v>359</v>
      </c>
      <c r="C18" s="712" t="s">
        <v>250</v>
      </c>
      <c r="D18" s="712"/>
      <c r="E18" s="220" t="s">
        <v>296</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297</v>
      </c>
      <c r="F19" s="698"/>
      <c r="G19" s="699"/>
      <c r="H19" s="699"/>
      <c r="I19" s="699"/>
      <c r="J19" s="699"/>
      <c r="K19" s="699"/>
      <c r="L19" s="700"/>
      <c r="M19" s="712"/>
      <c r="N19" s="712" t="s">
        <v>251</v>
      </c>
      <c r="O19" s="712"/>
      <c r="P19" s="219" t="s">
        <v>299</v>
      </c>
      <c r="Q19" s="698"/>
      <c r="R19" s="699"/>
      <c r="S19" s="699"/>
      <c r="T19" s="699"/>
      <c r="U19" s="699"/>
      <c r="V19" s="699"/>
      <c r="W19" s="700"/>
    </row>
    <row r="20" spans="2:24" s="211" customFormat="1" ht="25.5" customHeight="1" x14ac:dyDescent="0.15">
      <c r="B20" s="708" t="s">
        <v>360</v>
      </c>
      <c r="C20" s="708"/>
      <c r="D20" s="708"/>
      <c r="E20" s="205" t="s">
        <v>164</v>
      </c>
      <c r="F20" s="698"/>
      <c r="G20" s="699"/>
      <c r="H20" s="699"/>
      <c r="I20" s="699"/>
      <c r="J20" s="699"/>
      <c r="K20" s="699"/>
      <c r="L20" s="700"/>
      <c r="M20" s="708" t="s">
        <v>360</v>
      </c>
      <c r="N20" s="708"/>
      <c r="O20" s="708"/>
      <c r="P20" s="205" t="s">
        <v>161</v>
      </c>
      <c r="Q20" s="698"/>
      <c r="R20" s="699"/>
      <c r="S20" s="699"/>
      <c r="T20" s="699"/>
      <c r="U20" s="699"/>
      <c r="V20" s="699"/>
      <c r="W20" s="700"/>
    </row>
    <row r="21" spans="2:24" s="211" customFormat="1" ht="25.5" customHeight="1" x14ac:dyDescent="0.15">
      <c r="B21" s="691" t="s">
        <v>361</v>
      </c>
      <c r="C21" s="708" t="s">
        <v>362</v>
      </c>
      <c r="D21" s="708"/>
      <c r="E21" s="206" t="s">
        <v>163</v>
      </c>
      <c r="F21" s="698"/>
      <c r="G21" s="699"/>
      <c r="H21" s="699"/>
      <c r="I21" s="699"/>
      <c r="J21" s="699"/>
      <c r="K21" s="699"/>
      <c r="L21" s="700"/>
      <c r="M21" s="691" t="s">
        <v>361</v>
      </c>
      <c r="N21" s="708" t="s">
        <v>362</v>
      </c>
      <c r="O21" s="708"/>
      <c r="P21" s="206" t="s">
        <v>263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264</v>
      </c>
      <c r="F23" s="701"/>
      <c r="G23" s="702"/>
      <c r="H23" s="702"/>
      <c r="I23" s="702"/>
      <c r="J23" s="702"/>
      <c r="K23" s="702"/>
      <c r="L23" s="703"/>
      <c r="M23" s="692"/>
      <c r="N23" s="708" t="s">
        <v>364</v>
      </c>
      <c r="O23" s="708"/>
      <c r="P23" s="109" t="s">
        <v>264</v>
      </c>
      <c r="Q23" s="698"/>
      <c r="R23" s="699"/>
      <c r="S23" s="699"/>
      <c r="T23" s="699"/>
      <c r="U23" s="699"/>
      <c r="V23" s="699"/>
      <c r="W23" s="700"/>
    </row>
    <row r="24" spans="2:24" s="211" customFormat="1" ht="25.5" customHeight="1" x14ac:dyDescent="0.15">
      <c r="B24" s="713" t="s">
        <v>365</v>
      </c>
      <c r="C24" s="713"/>
      <c r="D24" s="713"/>
      <c r="E24" s="722" t="s">
        <v>304</v>
      </c>
      <c r="F24" s="723"/>
      <c r="G24" s="724"/>
      <c r="H24" s="713" t="s">
        <v>367</v>
      </c>
      <c r="I24" s="713"/>
      <c r="J24" s="722" t="s">
        <v>396</v>
      </c>
      <c r="K24" s="723"/>
      <c r="L24" s="724"/>
      <c r="M24" s="713" t="s">
        <v>365</v>
      </c>
      <c r="N24" s="713"/>
      <c r="O24" s="713"/>
      <c r="P24" s="722" t="s">
        <v>432</v>
      </c>
      <c r="Q24" s="723"/>
      <c r="R24" s="724"/>
      <c r="S24" s="713" t="s">
        <v>367</v>
      </c>
      <c r="T24" s="713"/>
      <c r="U24" s="714" t="s">
        <v>433</v>
      </c>
      <c r="V24" s="714"/>
      <c r="W24" s="714"/>
    </row>
    <row r="25" spans="2:24" s="211" customFormat="1" ht="25.5" customHeight="1" x14ac:dyDescent="0.15">
      <c r="B25" s="410" t="s">
        <v>370</v>
      </c>
      <c r="C25" s="410"/>
      <c r="D25" s="410"/>
      <c r="E25" s="715" t="s">
        <v>381</v>
      </c>
      <c r="F25" s="715"/>
      <c r="G25" s="715"/>
      <c r="H25" s="473" t="s">
        <v>372</v>
      </c>
      <c r="I25" s="474"/>
      <c r="J25" s="716" t="s">
        <v>381</v>
      </c>
      <c r="K25" s="717"/>
      <c r="L25" s="718"/>
      <c r="M25" s="473" t="s">
        <v>370</v>
      </c>
      <c r="N25" s="474"/>
      <c r="O25" s="475"/>
      <c r="P25" s="719" t="s">
        <v>371</v>
      </c>
      <c r="Q25" s="715"/>
      <c r="R25" s="715"/>
      <c r="S25" s="720" t="s">
        <v>372</v>
      </c>
      <c r="T25" s="721"/>
      <c r="U25" s="716" t="s">
        <v>373</v>
      </c>
      <c r="V25" s="717"/>
      <c r="W25" s="718"/>
    </row>
    <row r="26" spans="2:24" s="211" customFormat="1" ht="39.75" customHeight="1" x14ac:dyDescent="0.15">
      <c r="B26" s="708" t="s">
        <v>375</v>
      </c>
      <c r="C26" s="708"/>
      <c r="D26" s="708"/>
      <c r="E26" s="709" t="s">
        <v>434</v>
      </c>
      <c r="F26" s="710"/>
      <c r="G26" s="710"/>
      <c r="H26" s="710"/>
      <c r="I26" s="710"/>
      <c r="J26" s="710"/>
      <c r="K26" s="710"/>
      <c r="L26" s="711"/>
      <c r="M26" s="708" t="s">
        <v>375</v>
      </c>
      <c r="N26" s="708"/>
      <c r="O26" s="708"/>
      <c r="P26" s="709" t="s">
        <v>415</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5D594FAF-2230-4454-9640-443427E94C13}">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7069D-6DB8-4C7C-90E1-B556ACAC401F}">
  <sheetPr codeName="Sheet17"/>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187</v>
      </c>
      <c r="F5" s="695"/>
      <c r="G5" s="696"/>
      <c r="H5" s="696"/>
      <c r="I5" s="696"/>
      <c r="J5" s="696"/>
      <c r="K5" s="696"/>
      <c r="L5" s="697"/>
      <c r="M5" s="691" t="s">
        <v>358</v>
      </c>
      <c r="N5" s="693" t="s">
        <v>214</v>
      </c>
      <c r="O5" s="694"/>
      <c r="P5" s="219" t="s">
        <v>187</v>
      </c>
      <c r="Q5" s="698"/>
      <c r="R5" s="699"/>
      <c r="S5" s="699"/>
      <c r="T5" s="699"/>
      <c r="U5" s="699"/>
      <c r="V5" s="699"/>
      <c r="W5" s="700"/>
    </row>
    <row r="6" spans="2:23" s="211" customFormat="1" ht="25.5" customHeight="1" x14ac:dyDescent="0.15">
      <c r="B6" s="692"/>
      <c r="C6" s="693" t="s">
        <v>249</v>
      </c>
      <c r="D6" s="694"/>
      <c r="E6" s="206">
        <v>2</v>
      </c>
      <c r="F6" s="698"/>
      <c r="G6" s="699"/>
      <c r="H6" s="699"/>
      <c r="I6" s="699"/>
      <c r="J6" s="699"/>
      <c r="K6" s="699"/>
      <c r="L6" s="700"/>
      <c r="M6" s="692"/>
      <c r="N6" s="693" t="s">
        <v>249</v>
      </c>
      <c r="O6" s="694"/>
      <c r="P6" s="206">
        <v>3</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288</v>
      </c>
      <c r="F8" s="698"/>
      <c r="G8" s="699"/>
      <c r="H8" s="699"/>
      <c r="I8" s="699"/>
      <c r="J8" s="699"/>
      <c r="K8" s="699"/>
      <c r="L8" s="700"/>
      <c r="M8" s="704"/>
      <c r="N8" s="693" t="s">
        <v>251</v>
      </c>
      <c r="O8" s="694"/>
      <c r="P8" s="219" t="s">
        <v>290</v>
      </c>
      <c r="Q8" s="698"/>
      <c r="R8" s="699"/>
      <c r="S8" s="699"/>
      <c r="T8" s="699"/>
      <c r="U8" s="699"/>
      <c r="V8" s="699"/>
      <c r="W8" s="700"/>
    </row>
    <row r="9" spans="2:23" s="211" customFormat="1" ht="25.5" customHeight="1" x14ac:dyDescent="0.15">
      <c r="B9" s="705" t="s">
        <v>360</v>
      </c>
      <c r="C9" s="706"/>
      <c r="D9" s="707"/>
      <c r="E9" s="205" t="s">
        <v>163</v>
      </c>
      <c r="F9" s="698"/>
      <c r="G9" s="699"/>
      <c r="H9" s="699"/>
      <c r="I9" s="699"/>
      <c r="J9" s="699"/>
      <c r="K9" s="699"/>
      <c r="L9" s="700"/>
      <c r="M9" s="705" t="s">
        <v>360</v>
      </c>
      <c r="N9" s="706"/>
      <c r="O9" s="707"/>
      <c r="P9" s="205" t="s">
        <v>165</v>
      </c>
      <c r="Q9" s="698"/>
      <c r="R9" s="699"/>
      <c r="S9" s="699"/>
      <c r="T9" s="699"/>
      <c r="U9" s="699"/>
      <c r="V9" s="699"/>
      <c r="W9" s="700"/>
    </row>
    <row r="10" spans="2:23" s="211" customFormat="1" ht="25.5" customHeight="1" x14ac:dyDescent="0.15">
      <c r="B10" s="691" t="s">
        <v>361</v>
      </c>
      <c r="C10" s="705" t="s">
        <v>362</v>
      </c>
      <c r="D10" s="707"/>
      <c r="E10" s="206" t="s">
        <v>163</v>
      </c>
      <c r="F10" s="698"/>
      <c r="G10" s="699"/>
      <c r="H10" s="699"/>
      <c r="I10" s="699"/>
      <c r="J10" s="699"/>
      <c r="K10" s="699"/>
      <c r="L10" s="700"/>
      <c r="M10" s="691" t="s">
        <v>361</v>
      </c>
      <c r="N10" s="705" t="s">
        <v>362</v>
      </c>
      <c r="O10" s="707"/>
      <c r="P10" s="206" t="s">
        <v>263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264</v>
      </c>
      <c r="F12" s="701"/>
      <c r="G12" s="702"/>
      <c r="H12" s="702"/>
      <c r="I12" s="702"/>
      <c r="J12" s="702"/>
      <c r="K12" s="702"/>
      <c r="L12" s="703"/>
      <c r="M12" s="692"/>
      <c r="N12" s="708" t="s">
        <v>364</v>
      </c>
      <c r="O12" s="708"/>
      <c r="P12" s="109" t="s">
        <v>265</v>
      </c>
      <c r="Q12" s="698"/>
      <c r="R12" s="699"/>
      <c r="S12" s="699"/>
      <c r="T12" s="699"/>
      <c r="U12" s="699"/>
      <c r="V12" s="699"/>
      <c r="W12" s="700"/>
    </row>
    <row r="13" spans="2:23" s="211" customFormat="1" ht="25.5" customHeight="1" x14ac:dyDescent="0.15">
      <c r="B13" s="713" t="s">
        <v>365</v>
      </c>
      <c r="C13" s="713"/>
      <c r="D13" s="713"/>
      <c r="E13" s="722" t="s">
        <v>435</v>
      </c>
      <c r="F13" s="723"/>
      <c r="G13" s="724"/>
      <c r="H13" s="713" t="s">
        <v>367</v>
      </c>
      <c r="I13" s="713"/>
      <c r="J13" s="714" t="s">
        <v>436</v>
      </c>
      <c r="K13" s="714"/>
      <c r="L13" s="714"/>
      <c r="M13" s="713" t="s">
        <v>365</v>
      </c>
      <c r="N13" s="713"/>
      <c r="O13" s="713"/>
      <c r="P13" s="722" t="s">
        <v>267</v>
      </c>
      <c r="Q13" s="723"/>
      <c r="R13" s="724"/>
      <c r="S13" s="713" t="s">
        <v>367</v>
      </c>
      <c r="T13" s="713"/>
      <c r="U13" s="714" t="s">
        <v>369</v>
      </c>
      <c r="V13" s="714"/>
      <c r="W13" s="714"/>
    </row>
    <row r="14" spans="2:23" s="211" customFormat="1" ht="25.5" customHeight="1" x14ac:dyDescent="0.15">
      <c r="B14" s="410" t="s">
        <v>370</v>
      </c>
      <c r="C14" s="410"/>
      <c r="D14" s="410"/>
      <c r="E14" s="715" t="s">
        <v>289</v>
      </c>
      <c r="F14" s="715"/>
      <c r="G14" s="715"/>
      <c r="H14" s="473" t="s">
        <v>372</v>
      </c>
      <c r="I14" s="474"/>
      <c r="J14" s="716" t="s">
        <v>374</v>
      </c>
      <c r="K14" s="717"/>
      <c r="L14" s="718"/>
      <c r="M14" s="473" t="s">
        <v>370</v>
      </c>
      <c r="N14" s="474"/>
      <c r="O14" s="475"/>
      <c r="P14" s="719" t="s">
        <v>266</v>
      </c>
      <c r="Q14" s="715"/>
      <c r="R14" s="715"/>
      <c r="S14" s="720" t="s">
        <v>372</v>
      </c>
      <c r="T14" s="721"/>
      <c r="U14" s="716" t="s">
        <v>374</v>
      </c>
      <c r="V14" s="717"/>
      <c r="W14" s="718"/>
    </row>
    <row r="15" spans="2:23" s="211" customFormat="1" ht="39.75" customHeight="1" x14ac:dyDescent="0.15">
      <c r="B15" s="708" t="s">
        <v>375</v>
      </c>
      <c r="C15" s="708"/>
      <c r="D15" s="708"/>
      <c r="E15" s="709" t="s">
        <v>437</v>
      </c>
      <c r="F15" s="710"/>
      <c r="G15" s="710"/>
      <c r="H15" s="710"/>
      <c r="I15" s="710"/>
      <c r="J15" s="710"/>
      <c r="K15" s="710"/>
      <c r="L15" s="711"/>
      <c r="M15" s="708" t="s">
        <v>375</v>
      </c>
      <c r="N15" s="708"/>
      <c r="O15" s="708"/>
      <c r="P15" s="709" t="s">
        <v>438</v>
      </c>
      <c r="Q15" s="710"/>
      <c r="R15" s="710"/>
      <c r="S15" s="710"/>
      <c r="T15" s="710"/>
      <c r="U15" s="710"/>
      <c r="V15" s="710"/>
      <c r="W15" s="711"/>
    </row>
    <row r="16" spans="2:23" s="211" customFormat="1" ht="25.5" customHeight="1" x14ac:dyDescent="0.15">
      <c r="B16" s="712" t="s">
        <v>358</v>
      </c>
      <c r="C16" s="712" t="s">
        <v>214</v>
      </c>
      <c r="D16" s="712"/>
      <c r="E16" s="219" t="s">
        <v>187</v>
      </c>
      <c r="F16" s="695"/>
      <c r="G16" s="696"/>
      <c r="H16" s="696"/>
      <c r="I16" s="696"/>
      <c r="J16" s="696"/>
      <c r="K16" s="696"/>
      <c r="L16" s="697"/>
      <c r="M16" s="712" t="s">
        <v>358</v>
      </c>
      <c r="N16" s="712" t="s">
        <v>214</v>
      </c>
      <c r="O16" s="712"/>
      <c r="P16" s="219" t="s">
        <v>187</v>
      </c>
      <c r="Q16" s="698"/>
      <c r="R16" s="699"/>
      <c r="S16" s="699"/>
      <c r="T16" s="699"/>
      <c r="U16" s="699"/>
      <c r="V16" s="699"/>
      <c r="W16" s="700"/>
    </row>
    <row r="17" spans="2:24" s="211" customFormat="1" ht="25.5" customHeight="1" x14ac:dyDescent="0.15">
      <c r="B17" s="712"/>
      <c r="C17" s="712" t="s">
        <v>249</v>
      </c>
      <c r="D17" s="712"/>
      <c r="E17" s="206">
        <v>4</v>
      </c>
      <c r="F17" s="698"/>
      <c r="G17" s="699"/>
      <c r="H17" s="699"/>
      <c r="I17" s="699"/>
      <c r="J17" s="699"/>
      <c r="K17" s="699"/>
      <c r="L17" s="700"/>
      <c r="M17" s="712"/>
      <c r="N17" s="712" t="s">
        <v>249</v>
      </c>
      <c r="O17" s="712"/>
      <c r="P17" s="206">
        <v>5</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299</v>
      </c>
      <c r="F19" s="698"/>
      <c r="G19" s="699"/>
      <c r="H19" s="699"/>
      <c r="I19" s="699"/>
      <c r="J19" s="699"/>
      <c r="K19" s="699"/>
      <c r="L19" s="700"/>
      <c r="M19" s="712"/>
      <c r="N19" s="712" t="s">
        <v>251</v>
      </c>
      <c r="O19" s="712"/>
      <c r="P19" s="219" t="s">
        <v>290</v>
      </c>
      <c r="Q19" s="698"/>
      <c r="R19" s="699"/>
      <c r="S19" s="699"/>
      <c r="T19" s="699"/>
      <c r="U19" s="699"/>
      <c r="V19" s="699"/>
      <c r="W19" s="700"/>
    </row>
    <row r="20" spans="2:24" s="211" customFormat="1" ht="25.5" customHeight="1" x14ac:dyDescent="0.15">
      <c r="B20" s="708" t="s">
        <v>360</v>
      </c>
      <c r="C20" s="708"/>
      <c r="D20" s="708"/>
      <c r="E20" s="205" t="s">
        <v>161</v>
      </c>
      <c r="F20" s="698"/>
      <c r="G20" s="699"/>
      <c r="H20" s="699"/>
      <c r="I20" s="699"/>
      <c r="J20" s="699"/>
      <c r="K20" s="699"/>
      <c r="L20" s="700"/>
      <c r="M20" s="708" t="s">
        <v>360</v>
      </c>
      <c r="N20" s="708"/>
      <c r="O20" s="708"/>
      <c r="P20" s="205" t="s">
        <v>163</v>
      </c>
      <c r="Q20" s="698"/>
      <c r="R20" s="699"/>
      <c r="S20" s="699"/>
      <c r="T20" s="699"/>
      <c r="U20" s="699"/>
      <c r="V20" s="699"/>
      <c r="W20" s="700"/>
    </row>
    <row r="21" spans="2:24" s="211" customFormat="1" ht="25.5" customHeight="1" x14ac:dyDescent="0.15">
      <c r="B21" s="691" t="s">
        <v>361</v>
      </c>
      <c r="C21" s="708" t="s">
        <v>362</v>
      </c>
      <c r="D21" s="708"/>
      <c r="E21" s="206" t="s">
        <v>263</v>
      </c>
      <c r="F21" s="698"/>
      <c r="G21" s="699"/>
      <c r="H21" s="699"/>
      <c r="I21" s="699"/>
      <c r="J21" s="699"/>
      <c r="K21" s="699"/>
      <c r="L21" s="700"/>
      <c r="M21" s="691" t="s">
        <v>361</v>
      </c>
      <c r="N21" s="708" t="s">
        <v>362</v>
      </c>
      <c r="O21" s="708"/>
      <c r="P21" s="206" t="s">
        <v>163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264</v>
      </c>
      <c r="F23" s="701"/>
      <c r="G23" s="702"/>
      <c r="H23" s="702"/>
      <c r="I23" s="702"/>
      <c r="J23" s="702"/>
      <c r="K23" s="702"/>
      <c r="L23" s="703"/>
      <c r="M23" s="692"/>
      <c r="N23" s="708" t="s">
        <v>364</v>
      </c>
      <c r="O23" s="708"/>
      <c r="P23" s="109" t="s">
        <v>264</v>
      </c>
      <c r="Q23" s="698"/>
      <c r="R23" s="699"/>
      <c r="S23" s="699"/>
      <c r="T23" s="699"/>
      <c r="U23" s="699"/>
      <c r="V23" s="699"/>
      <c r="W23" s="700"/>
    </row>
    <row r="24" spans="2:24" s="211" customFormat="1" ht="25.5" customHeight="1" x14ac:dyDescent="0.15">
      <c r="B24" s="713" t="s">
        <v>365</v>
      </c>
      <c r="C24" s="713"/>
      <c r="D24" s="713"/>
      <c r="E24" s="722" t="s">
        <v>432</v>
      </c>
      <c r="F24" s="723"/>
      <c r="G24" s="724"/>
      <c r="H24" s="713" t="s">
        <v>367</v>
      </c>
      <c r="I24" s="713"/>
      <c r="J24" s="722" t="s">
        <v>433</v>
      </c>
      <c r="K24" s="723"/>
      <c r="L24" s="724"/>
      <c r="M24" s="713" t="s">
        <v>365</v>
      </c>
      <c r="N24" s="713"/>
      <c r="O24" s="713"/>
      <c r="P24" s="722" t="s">
        <v>439</v>
      </c>
      <c r="Q24" s="723"/>
      <c r="R24" s="724"/>
      <c r="S24" s="713" t="s">
        <v>367</v>
      </c>
      <c r="T24" s="713"/>
      <c r="U24" s="714" t="s">
        <v>440</v>
      </c>
      <c r="V24" s="714"/>
      <c r="W24" s="714"/>
    </row>
    <row r="25" spans="2:24" s="211" customFormat="1" ht="25.5" customHeight="1" x14ac:dyDescent="0.15">
      <c r="B25" s="410" t="s">
        <v>370</v>
      </c>
      <c r="C25" s="410"/>
      <c r="D25" s="410"/>
      <c r="E25" s="715" t="s">
        <v>371</v>
      </c>
      <c r="F25" s="715"/>
      <c r="G25" s="715"/>
      <c r="H25" s="473" t="s">
        <v>372</v>
      </c>
      <c r="I25" s="474"/>
      <c r="J25" s="716" t="s">
        <v>373</v>
      </c>
      <c r="K25" s="717"/>
      <c r="L25" s="718"/>
      <c r="M25" s="473" t="s">
        <v>370</v>
      </c>
      <c r="N25" s="474"/>
      <c r="O25" s="475"/>
      <c r="P25" s="719" t="s">
        <v>371</v>
      </c>
      <c r="Q25" s="715"/>
      <c r="R25" s="715"/>
      <c r="S25" s="720" t="s">
        <v>372</v>
      </c>
      <c r="T25" s="721"/>
      <c r="U25" s="716" t="s">
        <v>373</v>
      </c>
      <c r="V25" s="717"/>
      <c r="W25" s="718"/>
    </row>
    <row r="26" spans="2:24" s="211" customFormat="1" ht="39.75" customHeight="1" x14ac:dyDescent="0.15">
      <c r="B26" s="708" t="s">
        <v>375</v>
      </c>
      <c r="C26" s="708"/>
      <c r="D26" s="708"/>
      <c r="E26" s="709" t="s">
        <v>415</v>
      </c>
      <c r="F26" s="710"/>
      <c r="G26" s="710"/>
      <c r="H26" s="710"/>
      <c r="I26" s="710"/>
      <c r="J26" s="710"/>
      <c r="K26" s="710"/>
      <c r="L26" s="711"/>
      <c r="M26" s="708" t="s">
        <v>375</v>
      </c>
      <c r="N26" s="708"/>
      <c r="O26" s="708"/>
      <c r="P26" s="709" t="s">
        <v>441</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58960AE5-A948-4671-8B92-56EA0604590C}">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9C5DC-64DB-42E4-A362-A428348FAA7C}">
  <sheetPr codeName="Sheet18"/>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187</v>
      </c>
      <c r="F5" s="695"/>
      <c r="G5" s="696"/>
      <c r="H5" s="696"/>
      <c r="I5" s="696"/>
      <c r="J5" s="696"/>
      <c r="K5" s="696"/>
      <c r="L5" s="697"/>
      <c r="M5" s="691" t="s">
        <v>358</v>
      </c>
      <c r="N5" s="693" t="s">
        <v>214</v>
      </c>
      <c r="O5" s="694"/>
      <c r="P5" s="219" t="s">
        <v>187</v>
      </c>
      <c r="Q5" s="698"/>
      <c r="R5" s="699"/>
      <c r="S5" s="699"/>
      <c r="T5" s="699"/>
      <c r="U5" s="699"/>
      <c r="V5" s="699"/>
      <c r="W5" s="700"/>
    </row>
    <row r="6" spans="2:23" s="211" customFormat="1" ht="25.5" customHeight="1" x14ac:dyDescent="0.15">
      <c r="B6" s="692"/>
      <c r="C6" s="693" t="s">
        <v>249</v>
      </c>
      <c r="D6" s="694"/>
      <c r="E6" s="206">
        <v>6</v>
      </c>
      <c r="F6" s="698"/>
      <c r="G6" s="699"/>
      <c r="H6" s="699"/>
      <c r="I6" s="699"/>
      <c r="J6" s="699"/>
      <c r="K6" s="699"/>
      <c r="L6" s="700"/>
      <c r="M6" s="692"/>
      <c r="N6" s="693" t="s">
        <v>249</v>
      </c>
      <c r="O6" s="694"/>
      <c r="P6" s="206">
        <v>7</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295</v>
      </c>
      <c r="F8" s="698"/>
      <c r="G8" s="699"/>
      <c r="H8" s="699"/>
      <c r="I8" s="699"/>
      <c r="J8" s="699"/>
      <c r="K8" s="699"/>
      <c r="L8" s="700"/>
      <c r="M8" s="704"/>
      <c r="N8" s="693" t="s">
        <v>251</v>
      </c>
      <c r="O8" s="694"/>
      <c r="P8" s="219" t="s">
        <v>305</v>
      </c>
      <c r="Q8" s="698"/>
      <c r="R8" s="699"/>
      <c r="S8" s="699"/>
      <c r="T8" s="699"/>
      <c r="U8" s="699"/>
      <c r="V8" s="699"/>
      <c r="W8" s="700"/>
    </row>
    <row r="9" spans="2:23" s="211" customFormat="1" ht="25.5" customHeight="1" x14ac:dyDescent="0.15">
      <c r="B9" s="705" t="s">
        <v>360</v>
      </c>
      <c r="C9" s="706"/>
      <c r="D9" s="707"/>
      <c r="E9" s="205" t="s">
        <v>165</v>
      </c>
      <c r="F9" s="698"/>
      <c r="G9" s="699"/>
      <c r="H9" s="699"/>
      <c r="I9" s="699"/>
      <c r="J9" s="699"/>
      <c r="K9" s="699"/>
      <c r="L9" s="700"/>
      <c r="M9" s="705" t="s">
        <v>360</v>
      </c>
      <c r="N9" s="706"/>
      <c r="O9" s="707"/>
      <c r="P9" s="205" t="s">
        <v>161</v>
      </c>
      <c r="Q9" s="698"/>
      <c r="R9" s="699"/>
      <c r="S9" s="699"/>
      <c r="T9" s="699"/>
      <c r="U9" s="699"/>
      <c r="V9" s="699"/>
      <c r="W9" s="700"/>
    </row>
    <row r="10" spans="2:23" s="211" customFormat="1" ht="25.5" customHeight="1" x14ac:dyDescent="0.15">
      <c r="B10" s="691" t="s">
        <v>361</v>
      </c>
      <c r="C10" s="705" t="s">
        <v>362</v>
      </c>
      <c r="D10" s="707"/>
      <c r="E10" s="206" t="s">
        <v>263</v>
      </c>
      <c r="F10" s="698"/>
      <c r="G10" s="699"/>
      <c r="H10" s="699"/>
      <c r="I10" s="699"/>
      <c r="J10" s="699"/>
      <c r="K10" s="699"/>
      <c r="L10" s="700"/>
      <c r="M10" s="691" t="s">
        <v>361</v>
      </c>
      <c r="N10" s="705" t="s">
        <v>362</v>
      </c>
      <c r="O10" s="707"/>
      <c r="P10" s="206" t="s">
        <v>263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265</v>
      </c>
      <c r="F12" s="701"/>
      <c r="G12" s="702"/>
      <c r="H12" s="702"/>
      <c r="I12" s="702"/>
      <c r="J12" s="702"/>
      <c r="K12" s="702"/>
      <c r="L12" s="703"/>
      <c r="M12" s="692"/>
      <c r="N12" s="708" t="s">
        <v>364</v>
      </c>
      <c r="O12" s="708"/>
      <c r="P12" s="109" t="s">
        <v>264</v>
      </c>
      <c r="Q12" s="698"/>
      <c r="R12" s="699"/>
      <c r="S12" s="699"/>
      <c r="T12" s="699"/>
      <c r="U12" s="699"/>
      <c r="V12" s="699"/>
      <c r="W12" s="700"/>
    </row>
    <row r="13" spans="2:23" s="211" customFormat="1" ht="25.5" customHeight="1" x14ac:dyDescent="0.15">
      <c r="B13" s="713" t="s">
        <v>365</v>
      </c>
      <c r="C13" s="713"/>
      <c r="D13" s="713"/>
      <c r="E13" s="722" t="s">
        <v>267</v>
      </c>
      <c r="F13" s="723"/>
      <c r="G13" s="724"/>
      <c r="H13" s="713" t="s">
        <v>367</v>
      </c>
      <c r="I13" s="713"/>
      <c r="J13" s="714" t="s">
        <v>369</v>
      </c>
      <c r="K13" s="714"/>
      <c r="L13" s="714"/>
      <c r="M13" s="713" t="s">
        <v>365</v>
      </c>
      <c r="N13" s="713"/>
      <c r="O13" s="713"/>
      <c r="P13" s="722" t="s">
        <v>442</v>
      </c>
      <c r="Q13" s="723"/>
      <c r="R13" s="724"/>
      <c r="S13" s="713" t="s">
        <v>367</v>
      </c>
      <c r="T13" s="713"/>
      <c r="U13" s="714" t="s">
        <v>443</v>
      </c>
      <c r="V13" s="714"/>
      <c r="W13" s="714"/>
    </row>
    <row r="14" spans="2:23" s="211" customFormat="1" ht="25.5" customHeight="1" x14ac:dyDescent="0.15">
      <c r="B14" s="410" t="s">
        <v>370</v>
      </c>
      <c r="C14" s="410"/>
      <c r="D14" s="410"/>
      <c r="E14" s="715" t="s">
        <v>266</v>
      </c>
      <c r="F14" s="715"/>
      <c r="G14" s="715"/>
      <c r="H14" s="473" t="s">
        <v>372</v>
      </c>
      <c r="I14" s="474"/>
      <c r="J14" s="716" t="s">
        <v>374</v>
      </c>
      <c r="K14" s="717"/>
      <c r="L14" s="718"/>
      <c r="M14" s="473" t="s">
        <v>370</v>
      </c>
      <c r="N14" s="474"/>
      <c r="O14" s="475"/>
      <c r="P14" s="719" t="s">
        <v>371</v>
      </c>
      <c r="Q14" s="715"/>
      <c r="R14" s="715"/>
      <c r="S14" s="720" t="s">
        <v>372</v>
      </c>
      <c r="T14" s="721"/>
      <c r="U14" s="716" t="s">
        <v>373</v>
      </c>
      <c r="V14" s="717"/>
      <c r="W14" s="718"/>
    </row>
    <row r="15" spans="2:23" s="211" customFormat="1" ht="39.75" customHeight="1" x14ac:dyDescent="0.15">
      <c r="B15" s="708" t="s">
        <v>375</v>
      </c>
      <c r="C15" s="708"/>
      <c r="D15" s="708"/>
      <c r="E15" s="709" t="s">
        <v>444</v>
      </c>
      <c r="F15" s="710"/>
      <c r="G15" s="710"/>
      <c r="H15" s="710"/>
      <c r="I15" s="710"/>
      <c r="J15" s="710"/>
      <c r="K15" s="710"/>
      <c r="L15" s="711"/>
      <c r="M15" s="708" t="s">
        <v>375</v>
      </c>
      <c r="N15" s="708"/>
      <c r="O15" s="708"/>
      <c r="P15" s="709" t="s">
        <v>445</v>
      </c>
      <c r="Q15" s="710"/>
      <c r="R15" s="710"/>
      <c r="S15" s="710"/>
      <c r="T15" s="710"/>
      <c r="U15" s="710"/>
      <c r="V15" s="710"/>
      <c r="W15" s="711"/>
    </row>
    <row r="16" spans="2:23" s="211" customFormat="1" ht="25.5" customHeight="1" x14ac:dyDescent="0.15">
      <c r="B16" s="712" t="s">
        <v>358</v>
      </c>
      <c r="C16" s="712" t="s">
        <v>214</v>
      </c>
      <c r="D16" s="712"/>
      <c r="E16" s="219" t="s">
        <v>187</v>
      </c>
      <c r="F16" s="695"/>
      <c r="G16" s="696"/>
      <c r="H16" s="696"/>
      <c r="I16" s="696"/>
      <c r="J16" s="696"/>
      <c r="K16" s="696"/>
      <c r="L16" s="697"/>
      <c r="M16" s="712" t="s">
        <v>358</v>
      </c>
      <c r="N16" s="712" t="s">
        <v>214</v>
      </c>
      <c r="O16" s="712"/>
      <c r="P16" s="219" t="s">
        <v>187</v>
      </c>
      <c r="Q16" s="698"/>
      <c r="R16" s="699"/>
      <c r="S16" s="699"/>
      <c r="T16" s="699"/>
      <c r="U16" s="699"/>
      <c r="V16" s="699"/>
      <c r="W16" s="700"/>
    </row>
    <row r="17" spans="2:24" s="211" customFormat="1" ht="25.5" customHeight="1" x14ac:dyDescent="0.15">
      <c r="B17" s="712"/>
      <c r="C17" s="712" t="s">
        <v>249</v>
      </c>
      <c r="D17" s="712"/>
      <c r="E17" s="206">
        <v>8</v>
      </c>
      <c r="F17" s="698"/>
      <c r="G17" s="699"/>
      <c r="H17" s="699"/>
      <c r="I17" s="699"/>
      <c r="J17" s="699"/>
      <c r="K17" s="699"/>
      <c r="L17" s="700"/>
      <c r="M17" s="712"/>
      <c r="N17" s="712" t="s">
        <v>249</v>
      </c>
      <c r="O17" s="712"/>
      <c r="P17" s="206">
        <v>9</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296</v>
      </c>
      <c r="Q18" s="698"/>
      <c r="R18" s="699"/>
      <c r="S18" s="699"/>
      <c r="T18" s="699"/>
      <c r="U18" s="699"/>
      <c r="V18" s="699"/>
      <c r="W18" s="700"/>
    </row>
    <row r="19" spans="2:24" s="211" customFormat="1" ht="25.5" customHeight="1" x14ac:dyDescent="0.15">
      <c r="B19" s="712"/>
      <c r="C19" s="712" t="s">
        <v>251</v>
      </c>
      <c r="D19" s="712"/>
      <c r="E19" s="219" t="s">
        <v>295</v>
      </c>
      <c r="F19" s="698"/>
      <c r="G19" s="699"/>
      <c r="H19" s="699"/>
      <c r="I19" s="699"/>
      <c r="J19" s="699"/>
      <c r="K19" s="699"/>
      <c r="L19" s="700"/>
      <c r="M19" s="712"/>
      <c r="N19" s="712" t="s">
        <v>251</v>
      </c>
      <c r="O19" s="712"/>
      <c r="P19" s="219" t="s">
        <v>297</v>
      </c>
      <c r="Q19" s="698"/>
      <c r="R19" s="699"/>
      <c r="S19" s="699"/>
      <c r="T19" s="699"/>
      <c r="U19" s="699"/>
      <c r="V19" s="699"/>
      <c r="W19" s="700"/>
    </row>
    <row r="20" spans="2:24" s="211" customFormat="1" ht="25.5" customHeight="1" x14ac:dyDescent="0.15">
      <c r="B20" s="708" t="s">
        <v>360</v>
      </c>
      <c r="C20" s="708"/>
      <c r="D20" s="708"/>
      <c r="E20" s="205" t="s">
        <v>165</v>
      </c>
      <c r="F20" s="698"/>
      <c r="G20" s="699"/>
      <c r="H20" s="699"/>
      <c r="I20" s="699"/>
      <c r="J20" s="699"/>
      <c r="K20" s="699"/>
      <c r="L20" s="700"/>
      <c r="M20" s="708" t="s">
        <v>360</v>
      </c>
      <c r="N20" s="708"/>
      <c r="O20" s="708"/>
      <c r="P20" s="205" t="s">
        <v>164</v>
      </c>
      <c r="Q20" s="698"/>
      <c r="R20" s="699"/>
      <c r="S20" s="699"/>
      <c r="T20" s="699"/>
      <c r="U20" s="699"/>
      <c r="V20" s="699"/>
      <c r="W20" s="700"/>
    </row>
    <row r="21" spans="2:24" s="211" customFormat="1" ht="25.5" customHeight="1" x14ac:dyDescent="0.15">
      <c r="B21" s="691" t="s">
        <v>361</v>
      </c>
      <c r="C21" s="708" t="s">
        <v>362</v>
      </c>
      <c r="D21" s="708"/>
      <c r="E21" s="206" t="s">
        <v>263</v>
      </c>
      <c r="F21" s="698"/>
      <c r="G21" s="699"/>
      <c r="H21" s="699"/>
      <c r="I21" s="699"/>
      <c r="J21" s="699"/>
      <c r="K21" s="699"/>
      <c r="L21" s="700"/>
      <c r="M21" s="691" t="s">
        <v>361</v>
      </c>
      <c r="N21" s="708" t="s">
        <v>362</v>
      </c>
      <c r="O21" s="708"/>
      <c r="P21" s="206" t="s">
        <v>163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265</v>
      </c>
      <c r="F23" s="701"/>
      <c r="G23" s="702"/>
      <c r="H23" s="702"/>
      <c r="I23" s="702"/>
      <c r="J23" s="702"/>
      <c r="K23" s="702"/>
      <c r="L23" s="703"/>
      <c r="M23" s="692"/>
      <c r="N23" s="708" t="s">
        <v>364</v>
      </c>
      <c r="O23" s="708"/>
      <c r="P23" s="109" t="s">
        <v>264</v>
      </c>
      <c r="Q23" s="698"/>
      <c r="R23" s="699"/>
      <c r="S23" s="699"/>
      <c r="T23" s="699"/>
      <c r="U23" s="699"/>
      <c r="V23" s="699"/>
      <c r="W23" s="700"/>
    </row>
    <row r="24" spans="2:24" s="211" customFormat="1" ht="25.5" customHeight="1" x14ac:dyDescent="0.15">
      <c r="B24" s="713" t="s">
        <v>365</v>
      </c>
      <c r="C24" s="713"/>
      <c r="D24" s="713"/>
      <c r="E24" s="722" t="s">
        <v>267</v>
      </c>
      <c r="F24" s="723"/>
      <c r="G24" s="724"/>
      <c r="H24" s="713" t="s">
        <v>367</v>
      </c>
      <c r="I24" s="713"/>
      <c r="J24" s="722" t="s">
        <v>446</v>
      </c>
      <c r="K24" s="723"/>
      <c r="L24" s="724"/>
      <c r="M24" s="713" t="s">
        <v>365</v>
      </c>
      <c r="N24" s="713"/>
      <c r="O24" s="713"/>
      <c r="P24" s="722" t="s">
        <v>306</v>
      </c>
      <c r="Q24" s="723"/>
      <c r="R24" s="724"/>
      <c r="S24" s="713" t="s">
        <v>367</v>
      </c>
      <c r="T24" s="713"/>
      <c r="U24" s="714" t="s">
        <v>396</v>
      </c>
      <c r="V24" s="714"/>
      <c r="W24" s="714"/>
    </row>
    <row r="25" spans="2:24" s="211" customFormat="1" ht="25.5" customHeight="1" x14ac:dyDescent="0.15">
      <c r="B25" s="410" t="s">
        <v>370</v>
      </c>
      <c r="C25" s="410"/>
      <c r="D25" s="410"/>
      <c r="E25" s="715" t="s">
        <v>292</v>
      </c>
      <c r="F25" s="715"/>
      <c r="G25" s="715"/>
      <c r="H25" s="473" t="s">
        <v>372</v>
      </c>
      <c r="I25" s="474"/>
      <c r="J25" s="716" t="s">
        <v>374</v>
      </c>
      <c r="K25" s="717"/>
      <c r="L25" s="718"/>
      <c r="M25" s="473" t="s">
        <v>370</v>
      </c>
      <c r="N25" s="474"/>
      <c r="O25" s="475"/>
      <c r="P25" s="719" t="s">
        <v>381</v>
      </c>
      <c r="Q25" s="715"/>
      <c r="R25" s="715"/>
      <c r="S25" s="720" t="s">
        <v>372</v>
      </c>
      <c r="T25" s="721"/>
      <c r="U25" s="716" t="s">
        <v>381</v>
      </c>
      <c r="V25" s="717"/>
      <c r="W25" s="718"/>
    </row>
    <row r="26" spans="2:24" s="211" customFormat="1" ht="39.75" customHeight="1" x14ac:dyDescent="0.15">
      <c r="B26" s="708" t="s">
        <v>375</v>
      </c>
      <c r="C26" s="708"/>
      <c r="D26" s="708"/>
      <c r="E26" s="709" t="s">
        <v>447</v>
      </c>
      <c r="F26" s="710"/>
      <c r="G26" s="710"/>
      <c r="H26" s="710"/>
      <c r="I26" s="710"/>
      <c r="J26" s="710"/>
      <c r="K26" s="710"/>
      <c r="L26" s="711"/>
      <c r="M26" s="708" t="s">
        <v>375</v>
      </c>
      <c r="N26" s="708"/>
      <c r="O26" s="708"/>
      <c r="P26" s="709" t="s">
        <v>448</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1E4F5A54-3DEA-4D1B-9718-61F9D8014A08}">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44AE-9CA9-452E-873A-B5359AAFF4A9}">
  <sheetPr codeName="Sheet19"/>
  <dimension ref="B1:X31"/>
  <sheetViews>
    <sheetView showGridLines="0" showZeros="0" view="pageBreakPreview" zoomScale="85" zoomScaleNormal="70" zoomScaleSheetLayoutView="85" workbookViewId="0">
      <selection activeCell="E5" sqref="E5"/>
    </sheetView>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188</v>
      </c>
      <c r="F5" s="695"/>
      <c r="G5" s="696"/>
      <c r="H5" s="696"/>
      <c r="I5" s="696"/>
      <c r="J5" s="696"/>
      <c r="K5" s="696"/>
      <c r="L5" s="697"/>
      <c r="M5" s="691" t="s">
        <v>358</v>
      </c>
      <c r="N5" s="693" t="s">
        <v>214</v>
      </c>
      <c r="O5" s="694"/>
      <c r="P5" s="219" t="s">
        <v>188</v>
      </c>
      <c r="Q5" s="698"/>
      <c r="R5" s="699"/>
      <c r="S5" s="699"/>
      <c r="T5" s="699"/>
      <c r="U5" s="699"/>
      <c r="V5" s="699"/>
      <c r="W5" s="700"/>
    </row>
    <row r="6" spans="2:23" s="211" customFormat="1" ht="25.5" customHeight="1" x14ac:dyDescent="0.15">
      <c r="B6" s="692"/>
      <c r="C6" s="693" t="s">
        <v>249</v>
      </c>
      <c r="D6" s="694"/>
      <c r="E6" s="206">
        <v>1</v>
      </c>
      <c r="F6" s="698"/>
      <c r="G6" s="699"/>
      <c r="H6" s="699"/>
      <c r="I6" s="699"/>
      <c r="J6" s="699"/>
      <c r="K6" s="699"/>
      <c r="L6" s="700"/>
      <c r="M6" s="692"/>
      <c r="N6" s="693" t="s">
        <v>249</v>
      </c>
      <c r="O6" s="694"/>
      <c r="P6" s="206">
        <v>2</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299</v>
      </c>
      <c r="F8" s="698"/>
      <c r="G8" s="699"/>
      <c r="H8" s="699"/>
      <c r="I8" s="699"/>
      <c r="J8" s="699"/>
      <c r="K8" s="699"/>
      <c r="L8" s="700"/>
      <c r="M8" s="704"/>
      <c r="N8" s="693" t="s">
        <v>251</v>
      </c>
      <c r="O8" s="694"/>
      <c r="P8" s="219" t="s">
        <v>288</v>
      </c>
      <c r="Q8" s="698"/>
      <c r="R8" s="699"/>
      <c r="S8" s="699"/>
      <c r="T8" s="699"/>
      <c r="U8" s="699"/>
      <c r="V8" s="699"/>
      <c r="W8" s="700"/>
    </row>
    <row r="9" spans="2:23" s="211" customFormat="1" ht="25.5" customHeight="1" x14ac:dyDescent="0.15">
      <c r="B9" s="705" t="s">
        <v>360</v>
      </c>
      <c r="C9" s="706"/>
      <c r="D9" s="707"/>
      <c r="E9" s="205" t="s">
        <v>161</v>
      </c>
      <c r="F9" s="698"/>
      <c r="G9" s="699"/>
      <c r="H9" s="699"/>
      <c r="I9" s="699"/>
      <c r="J9" s="699"/>
      <c r="K9" s="699"/>
      <c r="L9" s="700"/>
      <c r="M9" s="705" t="s">
        <v>360</v>
      </c>
      <c r="N9" s="706"/>
      <c r="O9" s="707"/>
      <c r="P9" s="205" t="s">
        <v>163</v>
      </c>
      <c r="Q9" s="698"/>
      <c r="R9" s="699"/>
      <c r="S9" s="699"/>
      <c r="T9" s="699"/>
      <c r="U9" s="699"/>
      <c r="V9" s="699"/>
      <c r="W9" s="700"/>
    </row>
    <row r="10" spans="2:23" s="211" customFormat="1" ht="25.5" customHeight="1" x14ac:dyDescent="0.15">
      <c r="B10" s="691" t="s">
        <v>361</v>
      </c>
      <c r="C10" s="705" t="s">
        <v>362</v>
      </c>
      <c r="D10" s="707"/>
      <c r="E10" s="206" t="s">
        <v>263</v>
      </c>
      <c r="F10" s="698"/>
      <c r="G10" s="699"/>
      <c r="H10" s="699"/>
      <c r="I10" s="699"/>
      <c r="J10" s="699"/>
      <c r="K10" s="699"/>
      <c r="L10" s="700"/>
      <c r="M10" s="691" t="s">
        <v>361</v>
      </c>
      <c r="N10" s="705" t="s">
        <v>362</v>
      </c>
      <c r="O10" s="707"/>
      <c r="P10" s="206" t="s">
        <v>163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264</v>
      </c>
      <c r="F12" s="701"/>
      <c r="G12" s="702"/>
      <c r="H12" s="702"/>
      <c r="I12" s="702"/>
      <c r="J12" s="702"/>
      <c r="K12" s="702"/>
      <c r="L12" s="703"/>
      <c r="M12" s="692"/>
      <c r="N12" s="708" t="s">
        <v>364</v>
      </c>
      <c r="O12" s="708"/>
      <c r="P12" s="109" t="s">
        <v>264</v>
      </c>
      <c r="Q12" s="698"/>
      <c r="R12" s="699"/>
      <c r="S12" s="699"/>
      <c r="T12" s="699"/>
      <c r="U12" s="699"/>
      <c r="V12" s="699"/>
      <c r="W12" s="700"/>
    </row>
    <row r="13" spans="2:23" s="211" customFormat="1" ht="25.5" customHeight="1" x14ac:dyDescent="0.15">
      <c r="B13" s="713" t="s">
        <v>365</v>
      </c>
      <c r="C13" s="713"/>
      <c r="D13" s="713"/>
      <c r="E13" s="722" t="s">
        <v>412</v>
      </c>
      <c r="F13" s="723"/>
      <c r="G13" s="724"/>
      <c r="H13" s="713" t="s">
        <v>367</v>
      </c>
      <c r="I13" s="713"/>
      <c r="J13" s="714" t="s">
        <v>413</v>
      </c>
      <c r="K13" s="714"/>
      <c r="L13" s="714"/>
      <c r="M13" s="713" t="s">
        <v>365</v>
      </c>
      <c r="N13" s="713"/>
      <c r="O13" s="713"/>
      <c r="P13" s="722" t="s">
        <v>449</v>
      </c>
      <c r="Q13" s="723"/>
      <c r="R13" s="724"/>
      <c r="S13" s="713" t="s">
        <v>367</v>
      </c>
      <c r="T13" s="713"/>
      <c r="U13" s="714" t="s">
        <v>450</v>
      </c>
      <c r="V13" s="714"/>
      <c r="W13" s="714"/>
    </row>
    <row r="14" spans="2:23" s="211" customFormat="1" ht="25.5" customHeight="1" x14ac:dyDescent="0.15">
      <c r="B14" s="410" t="s">
        <v>370</v>
      </c>
      <c r="C14" s="410"/>
      <c r="D14" s="410"/>
      <c r="E14" s="715" t="s">
        <v>371</v>
      </c>
      <c r="F14" s="715"/>
      <c r="G14" s="715"/>
      <c r="H14" s="473" t="s">
        <v>372</v>
      </c>
      <c r="I14" s="474"/>
      <c r="J14" s="716" t="s">
        <v>373</v>
      </c>
      <c r="K14" s="717"/>
      <c r="L14" s="718"/>
      <c r="M14" s="473" t="s">
        <v>370</v>
      </c>
      <c r="N14" s="474"/>
      <c r="O14" s="475"/>
      <c r="P14" s="719" t="s">
        <v>371</v>
      </c>
      <c r="Q14" s="715"/>
      <c r="R14" s="715"/>
      <c r="S14" s="720" t="s">
        <v>372</v>
      </c>
      <c r="T14" s="721"/>
      <c r="U14" s="716" t="s">
        <v>373</v>
      </c>
      <c r="V14" s="717"/>
      <c r="W14" s="718"/>
    </row>
    <row r="15" spans="2:23" s="211" customFormat="1" ht="39.75" customHeight="1" x14ac:dyDescent="0.15">
      <c r="B15" s="708" t="s">
        <v>375</v>
      </c>
      <c r="C15" s="708"/>
      <c r="D15" s="708"/>
      <c r="E15" s="709" t="s">
        <v>415</v>
      </c>
      <c r="F15" s="710"/>
      <c r="G15" s="710"/>
      <c r="H15" s="710"/>
      <c r="I15" s="710"/>
      <c r="J15" s="710"/>
      <c r="K15" s="710"/>
      <c r="L15" s="711"/>
      <c r="M15" s="708" t="s">
        <v>375</v>
      </c>
      <c r="N15" s="708"/>
      <c r="O15" s="708"/>
      <c r="P15" s="709" t="s">
        <v>451</v>
      </c>
      <c r="Q15" s="710"/>
      <c r="R15" s="710"/>
      <c r="S15" s="710"/>
      <c r="T15" s="710"/>
      <c r="U15" s="710"/>
      <c r="V15" s="710"/>
      <c r="W15" s="711"/>
    </row>
    <row r="16" spans="2:23" s="211" customFormat="1" ht="25.5" customHeight="1" x14ac:dyDescent="0.15">
      <c r="B16" s="712" t="s">
        <v>358</v>
      </c>
      <c r="C16" s="712" t="s">
        <v>214</v>
      </c>
      <c r="D16" s="712"/>
      <c r="E16" s="219" t="s">
        <v>188</v>
      </c>
      <c r="F16" s="695"/>
      <c r="G16" s="696"/>
      <c r="H16" s="696"/>
      <c r="I16" s="696"/>
      <c r="J16" s="696"/>
      <c r="K16" s="696"/>
      <c r="L16" s="697"/>
      <c r="M16" s="712" t="s">
        <v>358</v>
      </c>
      <c r="N16" s="712" t="s">
        <v>214</v>
      </c>
      <c r="O16" s="712"/>
      <c r="P16" s="219" t="s">
        <v>188</v>
      </c>
      <c r="Q16" s="698"/>
      <c r="R16" s="699"/>
      <c r="S16" s="699"/>
      <c r="T16" s="699"/>
      <c r="U16" s="699"/>
      <c r="V16" s="699"/>
      <c r="W16" s="700"/>
    </row>
    <row r="17" spans="2:24" s="211" customFormat="1" ht="25.5" customHeight="1" x14ac:dyDescent="0.15">
      <c r="B17" s="712"/>
      <c r="C17" s="712" t="s">
        <v>249</v>
      </c>
      <c r="D17" s="712"/>
      <c r="E17" s="206">
        <v>3</v>
      </c>
      <c r="F17" s="698"/>
      <c r="G17" s="699"/>
      <c r="H17" s="699"/>
      <c r="I17" s="699"/>
      <c r="J17" s="699"/>
      <c r="K17" s="699"/>
      <c r="L17" s="700"/>
      <c r="M17" s="712"/>
      <c r="N17" s="712" t="s">
        <v>249</v>
      </c>
      <c r="O17" s="712"/>
      <c r="P17" s="206">
        <v>4</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299</v>
      </c>
      <c r="F19" s="698"/>
      <c r="G19" s="699"/>
      <c r="H19" s="699"/>
      <c r="I19" s="699"/>
      <c r="J19" s="699"/>
      <c r="K19" s="699"/>
      <c r="L19" s="700"/>
      <c r="M19" s="712"/>
      <c r="N19" s="712" t="s">
        <v>251</v>
      </c>
      <c r="O19" s="712"/>
      <c r="P19" s="219" t="s">
        <v>299</v>
      </c>
      <c r="Q19" s="698"/>
      <c r="R19" s="699"/>
      <c r="S19" s="699"/>
      <c r="T19" s="699"/>
      <c r="U19" s="699"/>
      <c r="V19" s="699"/>
      <c r="W19" s="700"/>
    </row>
    <row r="20" spans="2:24" s="211" customFormat="1" ht="25.5" customHeight="1" x14ac:dyDescent="0.15">
      <c r="B20" s="708" t="s">
        <v>360</v>
      </c>
      <c r="C20" s="708"/>
      <c r="D20" s="708"/>
      <c r="E20" s="205" t="s">
        <v>161</v>
      </c>
      <c r="F20" s="698"/>
      <c r="G20" s="699"/>
      <c r="H20" s="699"/>
      <c r="I20" s="699"/>
      <c r="J20" s="699"/>
      <c r="K20" s="699"/>
      <c r="L20" s="700"/>
      <c r="M20" s="708" t="s">
        <v>360</v>
      </c>
      <c r="N20" s="708"/>
      <c r="O20" s="708"/>
      <c r="P20" s="205" t="s">
        <v>161</v>
      </c>
      <c r="Q20" s="698"/>
      <c r="R20" s="699"/>
      <c r="S20" s="699"/>
      <c r="T20" s="699"/>
      <c r="U20" s="699"/>
      <c r="V20" s="699"/>
      <c r="W20" s="700"/>
    </row>
    <row r="21" spans="2:24" s="211" customFormat="1" ht="25.5" customHeight="1" x14ac:dyDescent="0.15">
      <c r="B21" s="691" t="s">
        <v>361</v>
      </c>
      <c r="C21" s="708" t="s">
        <v>362</v>
      </c>
      <c r="D21" s="708"/>
      <c r="E21" s="206" t="s">
        <v>263</v>
      </c>
      <c r="F21" s="698"/>
      <c r="G21" s="699"/>
      <c r="H21" s="699"/>
      <c r="I21" s="699"/>
      <c r="J21" s="699"/>
      <c r="K21" s="699"/>
      <c r="L21" s="700"/>
      <c r="M21" s="691" t="s">
        <v>361</v>
      </c>
      <c r="N21" s="708" t="s">
        <v>362</v>
      </c>
      <c r="O21" s="708"/>
      <c r="P21" s="206" t="s">
        <v>263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264</v>
      </c>
      <c r="F23" s="701"/>
      <c r="G23" s="702"/>
      <c r="H23" s="702"/>
      <c r="I23" s="702"/>
      <c r="J23" s="702"/>
      <c r="K23" s="702"/>
      <c r="L23" s="703"/>
      <c r="M23" s="692"/>
      <c r="N23" s="708" t="s">
        <v>364</v>
      </c>
      <c r="O23" s="708"/>
      <c r="P23" s="109" t="s">
        <v>264</v>
      </c>
      <c r="Q23" s="698"/>
      <c r="R23" s="699"/>
      <c r="S23" s="699"/>
      <c r="T23" s="699"/>
      <c r="U23" s="699"/>
      <c r="V23" s="699"/>
      <c r="W23" s="700"/>
    </row>
    <row r="24" spans="2:24" s="211" customFormat="1" ht="25.5" customHeight="1" x14ac:dyDescent="0.15">
      <c r="B24" s="713" t="s">
        <v>365</v>
      </c>
      <c r="C24" s="713"/>
      <c r="D24" s="713"/>
      <c r="E24" s="722" t="s">
        <v>442</v>
      </c>
      <c r="F24" s="723"/>
      <c r="G24" s="724"/>
      <c r="H24" s="713" t="s">
        <v>367</v>
      </c>
      <c r="I24" s="713"/>
      <c r="J24" s="722" t="s">
        <v>443</v>
      </c>
      <c r="K24" s="723"/>
      <c r="L24" s="724"/>
      <c r="M24" s="713" t="s">
        <v>365</v>
      </c>
      <c r="N24" s="713"/>
      <c r="O24" s="713"/>
      <c r="P24" s="722" t="s">
        <v>452</v>
      </c>
      <c r="Q24" s="723"/>
      <c r="R24" s="724"/>
      <c r="S24" s="713" t="s">
        <v>367</v>
      </c>
      <c r="T24" s="713"/>
      <c r="U24" s="714" t="s">
        <v>453</v>
      </c>
      <c r="V24" s="714"/>
      <c r="W24" s="714"/>
    </row>
    <row r="25" spans="2:24" s="211" customFormat="1" ht="25.5" customHeight="1" x14ac:dyDescent="0.15">
      <c r="B25" s="410" t="s">
        <v>370</v>
      </c>
      <c r="C25" s="410"/>
      <c r="D25" s="410"/>
      <c r="E25" s="715" t="s">
        <v>371</v>
      </c>
      <c r="F25" s="715"/>
      <c r="G25" s="715"/>
      <c r="H25" s="473" t="s">
        <v>372</v>
      </c>
      <c r="I25" s="474"/>
      <c r="J25" s="716" t="s">
        <v>373</v>
      </c>
      <c r="K25" s="717"/>
      <c r="L25" s="718"/>
      <c r="M25" s="473" t="s">
        <v>370</v>
      </c>
      <c r="N25" s="474"/>
      <c r="O25" s="475"/>
      <c r="P25" s="719" t="s">
        <v>371</v>
      </c>
      <c r="Q25" s="715"/>
      <c r="R25" s="715"/>
      <c r="S25" s="720" t="s">
        <v>372</v>
      </c>
      <c r="T25" s="721"/>
      <c r="U25" s="716" t="s">
        <v>373</v>
      </c>
      <c r="V25" s="717"/>
      <c r="W25" s="718"/>
    </row>
    <row r="26" spans="2:24" s="211" customFormat="1" ht="39.75" customHeight="1" x14ac:dyDescent="0.15">
      <c r="B26" s="708" t="s">
        <v>375</v>
      </c>
      <c r="C26" s="708"/>
      <c r="D26" s="708"/>
      <c r="E26" s="709" t="s">
        <v>415</v>
      </c>
      <c r="F26" s="710"/>
      <c r="G26" s="710"/>
      <c r="H26" s="710"/>
      <c r="I26" s="710"/>
      <c r="J26" s="710"/>
      <c r="K26" s="710"/>
      <c r="L26" s="711"/>
      <c r="M26" s="708" t="s">
        <v>375</v>
      </c>
      <c r="N26" s="708"/>
      <c r="O26" s="708"/>
      <c r="P26" s="709" t="s">
        <v>415</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76AC1711-7A87-476B-881E-45947AF7C2FE}">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88FD-45D2-495E-BBBC-577B3C0EDD3B}">
  <sheetPr codeName="Sheet20"/>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188</v>
      </c>
      <c r="F5" s="695"/>
      <c r="G5" s="696"/>
      <c r="H5" s="696"/>
      <c r="I5" s="696"/>
      <c r="J5" s="696"/>
      <c r="K5" s="696"/>
      <c r="L5" s="697"/>
      <c r="M5" s="691" t="s">
        <v>358</v>
      </c>
      <c r="N5" s="693" t="s">
        <v>214</v>
      </c>
      <c r="O5" s="694"/>
      <c r="P5" s="219" t="s">
        <v>188</v>
      </c>
      <c r="Q5" s="698"/>
      <c r="R5" s="699"/>
      <c r="S5" s="699"/>
      <c r="T5" s="699"/>
      <c r="U5" s="699"/>
      <c r="V5" s="699"/>
      <c r="W5" s="700"/>
    </row>
    <row r="6" spans="2:23" s="211" customFormat="1" ht="25.5" customHeight="1" x14ac:dyDescent="0.15">
      <c r="B6" s="692"/>
      <c r="C6" s="693" t="s">
        <v>249</v>
      </c>
      <c r="D6" s="694"/>
      <c r="E6" s="206">
        <v>5</v>
      </c>
      <c r="F6" s="698"/>
      <c r="G6" s="699"/>
      <c r="H6" s="699"/>
      <c r="I6" s="699"/>
      <c r="J6" s="699"/>
      <c r="K6" s="699"/>
      <c r="L6" s="700"/>
      <c r="M6" s="692"/>
      <c r="N6" s="693" t="s">
        <v>249</v>
      </c>
      <c r="O6" s="694"/>
      <c r="P6" s="206">
        <v>6</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290</v>
      </c>
      <c r="F8" s="698"/>
      <c r="G8" s="699"/>
      <c r="H8" s="699"/>
      <c r="I8" s="699"/>
      <c r="J8" s="699"/>
      <c r="K8" s="699"/>
      <c r="L8" s="700"/>
      <c r="M8" s="704"/>
      <c r="N8" s="693" t="s">
        <v>251</v>
      </c>
      <c r="O8" s="694"/>
      <c r="P8" s="219" t="s">
        <v>307</v>
      </c>
      <c r="Q8" s="698"/>
      <c r="R8" s="699"/>
      <c r="S8" s="699"/>
      <c r="T8" s="699"/>
      <c r="U8" s="699"/>
      <c r="V8" s="699"/>
      <c r="W8" s="700"/>
    </row>
    <row r="9" spans="2:23" s="211" customFormat="1" ht="25.5" customHeight="1" x14ac:dyDescent="0.15">
      <c r="B9" s="705" t="s">
        <v>360</v>
      </c>
      <c r="C9" s="706"/>
      <c r="D9" s="707"/>
      <c r="E9" s="205" t="s">
        <v>160</v>
      </c>
      <c r="F9" s="698"/>
      <c r="G9" s="699"/>
      <c r="H9" s="699"/>
      <c r="I9" s="699"/>
      <c r="J9" s="699"/>
      <c r="K9" s="699"/>
      <c r="L9" s="700"/>
      <c r="M9" s="705" t="s">
        <v>360</v>
      </c>
      <c r="N9" s="706"/>
      <c r="O9" s="707"/>
      <c r="P9" s="205" t="s">
        <v>161</v>
      </c>
      <c r="Q9" s="698"/>
      <c r="R9" s="699"/>
      <c r="S9" s="699"/>
      <c r="T9" s="699"/>
      <c r="U9" s="699"/>
      <c r="V9" s="699"/>
      <c r="W9" s="700"/>
    </row>
    <row r="10" spans="2:23" s="211" customFormat="1" ht="25.5" customHeight="1" x14ac:dyDescent="0.15">
      <c r="B10" s="691" t="s">
        <v>361</v>
      </c>
      <c r="C10" s="705" t="s">
        <v>362</v>
      </c>
      <c r="D10" s="707"/>
      <c r="E10" s="206" t="s">
        <v>263</v>
      </c>
      <c r="F10" s="698"/>
      <c r="G10" s="699"/>
      <c r="H10" s="699"/>
      <c r="I10" s="699"/>
      <c r="J10" s="699"/>
      <c r="K10" s="699"/>
      <c r="L10" s="700"/>
      <c r="M10" s="691" t="s">
        <v>361</v>
      </c>
      <c r="N10" s="705" t="s">
        <v>362</v>
      </c>
      <c r="O10" s="707"/>
      <c r="P10" s="206" t="s">
        <v>263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265</v>
      </c>
      <c r="F12" s="701"/>
      <c r="G12" s="702"/>
      <c r="H12" s="702"/>
      <c r="I12" s="702"/>
      <c r="J12" s="702"/>
      <c r="K12" s="702"/>
      <c r="L12" s="703"/>
      <c r="M12" s="692"/>
      <c r="N12" s="708" t="s">
        <v>364</v>
      </c>
      <c r="O12" s="708"/>
      <c r="P12" s="109" t="s">
        <v>265</v>
      </c>
      <c r="Q12" s="698"/>
      <c r="R12" s="699"/>
      <c r="S12" s="699"/>
      <c r="T12" s="699"/>
      <c r="U12" s="699"/>
      <c r="V12" s="699"/>
      <c r="W12" s="700"/>
    </row>
    <row r="13" spans="2:23" s="211" customFormat="1" ht="25.5" customHeight="1" x14ac:dyDescent="0.15">
      <c r="B13" s="713" t="s">
        <v>365</v>
      </c>
      <c r="C13" s="713"/>
      <c r="D13" s="713"/>
      <c r="E13" s="722" t="s">
        <v>454</v>
      </c>
      <c r="F13" s="723"/>
      <c r="G13" s="724"/>
      <c r="H13" s="713" t="s">
        <v>367</v>
      </c>
      <c r="I13" s="713"/>
      <c r="J13" s="714" t="s">
        <v>455</v>
      </c>
      <c r="K13" s="714"/>
      <c r="L13" s="714"/>
      <c r="M13" s="713" t="s">
        <v>365</v>
      </c>
      <c r="N13" s="713"/>
      <c r="O13" s="713"/>
      <c r="P13" s="722" t="s">
        <v>456</v>
      </c>
      <c r="Q13" s="723"/>
      <c r="R13" s="724"/>
      <c r="S13" s="713" t="s">
        <v>367</v>
      </c>
      <c r="T13" s="713"/>
      <c r="U13" s="714" t="s">
        <v>457</v>
      </c>
      <c r="V13" s="714"/>
      <c r="W13" s="714"/>
    </row>
    <row r="14" spans="2:23" s="211" customFormat="1" ht="25.5" customHeight="1" x14ac:dyDescent="0.15">
      <c r="B14" s="410" t="s">
        <v>370</v>
      </c>
      <c r="C14" s="410"/>
      <c r="D14" s="410"/>
      <c r="E14" s="715" t="s">
        <v>381</v>
      </c>
      <c r="F14" s="715"/>
      <c r="G14" s="715"/>
      <c r="H14" s="473" t="s">
        <v>372</v>
      </c>
      <c r="I14" s="474"/>
      <c r="J14" s="716" t="s">
        <v>381</v>
      </c>
      <c r="K14" s="717"/>
      <c r="L14" s="718"/>
      <c r="M14" s="473" t="s">
        <v>370</v>
      </c>
      <c r="N14" s="474"/>
      <c r="O14" s="475"/>
      <c r="P14" s="719" t="s">
        <v>381</v>
      </c>
      <c r="Q14" s="715"/>
      <c r="R14" s="715"/>
      <c r="S14" s="720" t="s">
        <v>372</v>
      </c>
      <c r="T14" s="721"/>
      <c r="U14" s="716" t="s">
        <v>381</v>
      </c>
      <c r="V14" s="717"/>
      <c r="W14" s="718"/>
    </row>
    <row r="15" spans="2:23" s="211" customFormat="1" ht="39.75" customHeight="1" x14ac:dyDescent="0.15">
      <c r="B15" s="708" t="s">
        <v>375</v>
      </c>
      <c r="C15" s="708"/>
      <c r="D15" s="708"/>
      <c r="E15" s="709" t="s">
        <v>458</v>
      </c>
      <c r="F15" s="710"/>
      <c r="G15" s="710"/>
      <c r="H15" s="710"/>
      <c r="I15" s="710"/>
      <c r="J15" s="710"/>
      <c r="K15" s="710"/>
      <c r="L15" s="711"/>
      <c r="M15" s="708" t="s">
        <v>375</v>
      </c>
      <c r="N15" s="708"/>
      <c r="O15" s="708"/>
      <c r="P15" s="709" t="s">
        <v>459</v>
      </c>
      <c r="Q15" s="710"/>
      <c r="R15" s="710"/>
      <c r="S15" s="710"/>
      <c r="T15" s="710"/>
      <c r="U15" s="710"/>
      <c r="V15" s="710"/>
      <c r="W15" s="711"/>
    </row>
    <row r="16" spans="2:23" s="211" customFormat="1" ht="25.5" customHeight="1" x14ac:dyDescent="0.15">
      <c r="B16" s="712" t="s">
        <v>358</v>
      </c>
      <c r="C16" s="712" t="s">
        <v>214</v>
      </c>
      <c r="D16" s="712"/>
      <c r="E16" s="219" t="s">
        <v>188</v>
      </c>
      <c r="F16" s="695"/>
      <c r="G16" s="696"/>
      <c r="H16" s="696"/>
      <c r="I16" s="696"/>
      <c r="J16" s="696"/>
      <c r="K16" s="696"/>
      <c r="L16" s="697"/>
      <c r="M16" s="712" t="s">
        <v>358</v>
      </c>
      <c r="N16" s="712" t="s">
        <v>214</v>
      </c>
      <c r="O16" s="712"/>
      <c r="P16" s="219" t="s">
        <v>188</v>
      </c>
      <c r="Q16" s="698"/>
      <c r="R16" s="699"/>
      <c r="S16" s="699"/>
      <c r="T16" s="699"/>
      <c r="U16" s="699"/>
      <c r="V16" s="699"/>
      <c r="W16" s="700"/>
    </row>
    <row r="17" spans="2:24" s="211" customFormat="1" ht="25.5" customHeight="1" x14ac:dyDescent="0.15">
      <c r="B17" s="712"/>
      <c r="C17" s="712" t="s">
        <v>249</v>
      </c>
      <c r="D17" s="712"/>
      <c r="E17" s="206">
        <v>7</v>
      </c>
      <c r="F17" s="698"/>
      <c r="G17" s="699"/>
      <c r="H17" s="699"/>
      <c r="I17" s="699"/>
      <c r="J17" s="699"/>
      <c r="K17" s="699"/>
      <c r="L17" s="700"/>
      <c r="M17" s="712"/>
      <c r="N17" s="712" t="s">
        <v>249</v>
      </c>
      <c r="O17" s="712"/>
      <c r="P17" s="206">
        <v>8</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293</v>
      </c>
      <c r="F19" s="698"/>
      <c r="G19" s="699"/>
      <c r="H19" s="699"/>
      <c r="I19" s="699"/>
      <c r="J19" s="699"/>
      <c r="K19" s="699"/>
      <c r="L19" s="700"/>
      <c r="M19" s="712"/>
      <c r="N19" s="712" t="s">
        <v>251</v>
      </c>
      <c r="O19" s="712"/>
      <c r="P19" s="219" t="s">
        <v>293</v>
      </c>
      <c r="Q19" s="698"/>
      <c r="R19" s="699"/>
      <c r="S19" s="699"/>
      <c r="T19" s="699"/>
      <c r="U19" s="699"/>
      <c r="V19" s="699"/>
      <c r="W19" s="700"/>
    </row>
    <row r="20" spans="2:24" s="211" customFormat="1" ht="25.5" customHeight="1" x14ac:dyDescent="0.15">
      <c r="B20" s="708" t="s">
        <v>360</v>
      </c>
      <c r="C20" s="708"/>
      <c r="D20" s="708"/>
      <c r="E20" s="205" t="s">
        <v>163</v>
      </c>
      <c r="F20" s="698"/>
      <c r="G20" s="699"/>
      <c r="H20" s="699"/>
      <c r="I20" s="699"/>
      <c r="J20" s="699"/>
      <c r="K20" s="699"/>
      <c r="L20" s="700"/>
      <c r="M20" s="708" t="s">
        <v>360</v>
      </c>
      <c r="N20" s="708"/>
      <c r="O20" s="708"/>
      <c r="P20" s="205" t="s">
        <v>161</v>
      </c>
      <c r="Q20" s="698"/>
      <c r="R20" s="699"/>
      <c r="S20" s="699"/>
      <c r="T20" s="699"/>
      <c r="U20" s="699"/>
      <c r="V20" s="699"/>
      <c r="W20" s="700"/>
    </row>
    <row r="21" spans="2:24" s="211" customFormat="1" ht="25.5" customHeight="1" x14ac:dyDescent="0.15">
      <c r="B21" s="691" t="s">
        <v>361</v>
      </c>
      <c r="C21" s="708" t="s">
        <v>362</v>
      </c>
      <c r="D21" s="708"/>
      <c r="E21" s="206" t="s">
        <v>163</v>
      </c>
      <c r="F21" s="698"/>
      <c r="G21" s="699"/>
      <c r="H21" s="699"/>
      <c r="I21" s="699"/>
      <c r="J21" s="699"/>
      <c r="K21" s="699"/>
      <c r="L21" s="700"/>
      <c r="M21" s="691" t="s">
        <v>361</v>
      </c>
      <c r="N21" s="708" t="s">
        <v>362</v>
      </c>
      <c r="O21" s="708"/>
      <c r="P21" s="206" t="s">
        <v>263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265</v>
      </c>
      <c r="F23" s="701"/>
      <c r="G23" s="702"/>
      <c r="H23" s="702"/>
      <c r="I23" s="702"/>
      <c r="J23" s="702"/>
      <c r="K23" s="702"/>
      <c r="L23" s="703"/>
      <c r="M23" s="692"/>
      <c r="N23" s="708" t="s">
        <v>364</v>
      </c>
      <c r="O23" s="708"/>
      <c r="P23" s="109" t="s">
        <v>291</v>
      </c>
      <c r="Q23" s="698"/>
      <c r="R23" s="699"/>
      <c r="S23" s="699"/>
      <c r="T23" s="699"/>
      <c r="U23" s="699"/>
      <c r="V23" s="699"/>
      <c r="W23" s="700"/>
    </row>
    <row r="24" spans="2:24" s="211" customFormat="1" ht="25.5" customHeight="1" x14ac:dyDescent="0.15">
      <c r="B24" s="713" t="s">
        <v>365</v>
      </c>
      <c r="C24" s="713"/>
      <c r="D24" s="713"/>
      <c r="E24" s="722" t="s">
        <v>460</v>
      </c>
      <c r="F24" s="723"/>
      <c r="G24" s="724"/>
      <c r="H24" s="713" t="s">
        <v>367</v>
      </c>
      <c r="I24" s="713"/>
      <c r="J24" s="722" t="s">
        <v>379</v>
      </c>
      <c r="K24" s="723"/>
      <c r="L24" s="724"/>
      <c r="M24" s="713" t="s">
        <v>365</v>
      </c>
      <c r="N24" s="713"/>
      <c r="O24" s="713"/>
      <c r="P24" s="722" t="s">
        <v>461</v>
      </c>
      <c r="Q24" s="723"/>
      <c r="R24" s="724"/>
      <c r="S24" s="713" t="s">
        <v>367</v>
      </c>
      <c r="T24" s="713"/>
      <c r="U24" s="714" t="s">
        <v>462</v>
      </c>
      <c r="V24" s="714"/>
      <c r="W24" s="714"/>
    </row>
    <row r="25" spans="2:24" s="211" customFormat="1" ht="25.5" customHeight="1" x14ac:dyDescent="0.15">
      <c r="B25" s="410" t="s">
        <v>370</v>
      </c>
      <c r="C25" s="410"/>
      <c r="D25" s="410"/>
      <c r="E25" s="715" t="s">
        <v>381</v>
      </c>
      <c r="F25" s="715"/>
      <c r="G25" s="715"/>
      <c r="H25" s="473" t="s">
        <v>372</v>
      </c>
      <c r="I25" s="474"/>
      <c r="J25" s="716" t="s">
        <v>381</v>
      </c>
      <c r="K25" s="717"/>
      <c r="L25" s="718"/>
      <c r="M25" s="473" t="s">
        <v>370</v>
      </c>
      <c r="N25" s="474"/>
      <c r="O25" s="475"/>
      <c r="P25" s="719" t="s">
        <v>292</v>
      </c>
      <c r="Q25" s="715"/>
      <c r="R25" s="715"/>
      <c r="S25" s="720" t="s">
        <v>372</v>
      </c>
      <c r="T25" s="721"/>
      <c r="U25" s="716" t="s">
        <v>463</v>
      </c>
      <c r="V25" s="717"/>
      <c r="W25" s="718"/>
    </row>
    <row r="26" spans="2:24" s="211" customFormat="1" ht="39.75" customHeight="1" x14ac:dyDescent="0.15">
      <c r="B26" s="708" t="s">
        <v>375</v>
      </c>
      <c r="C26" s="708"/>
      <c r="D26" s="708"/>
      <c r="E26" s="709" t="s">
        <v>464</v>
      </c>
      <c r="F26" s="710"/>
      <c r="G26" s="710"/>
      <c r="H26" s="710"/>
      <c r="I26" s="710"/>
      <c r="J26" s="710"/>
      <c r="K26" s="710"/>
      <c r="L26" s="711"/>
      <c r="M26" s="708" t="s">
        <v>375</v>
      </c>
      <c r="N26" s="708"/>
      <c r="O26" s="708"/>
      <c r="P26" s="709" t="s">
        <v>465</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6C0DF1FE-9CAC-40C9-A1C7-59A9B4104EAB}">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C4E88-7FD4-4068-AC98-B4335D4FCD7A}">
  <sheetPr codeName="Sheet21"/>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188</v>
      </c>
      <c r="F5" s="695"/>
      <c r="G5" s="696"/>
      <c r="H5" s="696"/>
      <c r="I5" s="696"/>
      <c r="J5" s="696"/>
      <c r="K5" s="696"/>
      <c r="L5" s="697"/>
      <c r="M5" s="691" t="s">
        <v>358</v>
      </c>
      <c r="N5" s="693" t="s">
        <v>214</v>
      </c>
      <c r="O5" s="694"/>
      <c r="P5" s="219" t="s">
        <v>188</v>
      </c>
      <c r="Q5" s="698"/>
      <c r="R5" s="699"/>
      <c r="S5" s="699"/>
      <c r="T5" s="699"/>
      <c r="U5" s="699"/>
      <c r="V5" s="699"/>
      <c r="W5" s="700"/>
    </row>
    <row r="6" spans="2:23" s="211" customFormat="1" ht="25.5" customHeight="1" x14ac:dyDescent="0.15">
      <c r="B6" s="692"/>
      <c r="C6" s="693" t="s">
        <v>249</v>
      </c>
      <c r="D6" s="694"/>
      <c r="E6" s="206">
        <v>9</v>
      </c>
      <c r="F6" s="698"/>
      <c r="G6" s="699"/>
      <c r="H6" s="699"/>
      <c r="I6" s="699"/>
      <c r="J6" s="699"/>
      <c r="K6" s="699"/>
      <c r="L6" s="700"/>
      <c r="M6" s="692"/>
      <c r="N6" s="693" t="s">
        <v>249</v>
      </c>
      <c r="O6" s="694"/>
      <c r="P6" s="206">
        <v>10</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293</v>
      </c>
      <c r="F8" s="698"/>
      <c r="G8" s="699"/>
      <c r="H8" s="699"/>
      <c r="I8" s="699"/>
      <c r="J8" s="699"/>
      <c r="K8" s="699"/>
      <c r="L8" s="700"/>
      <c r="M8" s="704"/>
      <c r="N8" s="693" t="s">
        <v>251</v>
      </c>
      <c r="O8" s="694"/>
      <c r="P8" s="219" t="s">
        <v>293</v>
      </c>
      <c r="Q8" s="698"/>
      <c r="R8" s="699"/>
      <c r="S8" s="699"/>
      <c r="T8" s="699"/>
      <c r="U8" s="699"/>
      <c r="V8" s="699"/>
      <c r="W8" s="700"/>
    </row>
    <row r="9" spans="2:23" s="211" customFormat="1" ht="25.5" customHeight="1" x14ac:dyDescent="0.15">
      <c r="B9" s="705" t="s">
        <v>360</v>
      </c>
      <c r="C9" s="706"/>
      <c r="D9" s="707"/>
      <c r="E9" s="205" t="s">
        <v>163</v>
      </c>
      <c r="F9" s="698"/>
      <c r="G9" s="699"/>
      <c r="H9" s="699"/>
      <c r="I9" s="699"/>
      <c r="J9" s="699"/>
      <c r="K9" s="699"/>
      <c r="L9" s="700"/>
      <c r="M9" s="705" t="s">
        <v>360</v>
      </c>
      <c r="N9" s="706"/>
      <c r="O9" s="707"/>
      <c r="P9" s="205" t="s">
        <v>160</v>
      </c>
      <c r="Q9" s="698"/>
      <c r="R9" s="699"/>
      <c r="S9" s="699"/>
      <c r="T9" s="699"/>
      <c r="U9" s="699"/>
      <c r="V9" s="699"/>
      <c r="W9" s="700"/>
    </row>
    <row r="10" spans="2:23" s="211" customFormat="1" ht="25.5" customHeight="1" x14ac:dyDescent="0.15">
      <c r="B10" s="691" t="s">
        <v>361</v>
      </c>
      <c r="C10" s="705" t="s">
        <v>362</v>
      </c>
      <c r="D10" s="707"/>
      <c r="E10" s="206" t="s">
        <v>163</v>
      </c>
      <c r="F10" s="698"/>
      <c r="G10" s="699"/>
      <c r="H10" s="699"/>
      <c r="I10" s="699"/>
      <c r="J10" s="699"/>
      <c r="K10" s="699"/>
      <c r="L10" s="700"/>
      <c r="M10" s="691" t="s">
        <v>361</v>
      </c>
      <c r="N10" s="705" t="s">
        <v>362</v>
      </c>
      <c r="O10" s="707"/>
      <c r="P10" s="206" t="s">
        <v>263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265</v>
      </c>
      <c r="F12" s="701"/>
      <c r="G12" s="702"/>
      <c r="H12" s="702"/>
      <c r="I12" s="702"/>
      <c r="J12" s="702"/>
      <c r="K12" s="702"/>
      <c r="L12" s="703"/>
      <c r="M12" s="692"/>
      <c r="N12" s="708" t="s">
        <v>364</v>
      </c>
      <c r="O12" s="708"/>
      <c r="P12" s="109" t="s">
        <v>265</v>
      </c>
      <c r="Q12" s="698"/>
      <c r="R12" s="699"/>
      <c r="S12" s="699"/>
      <c r="T12" s="699"/>
      <c r="U12" s="699"/>
      <c r="V12" s="699"/>
      <c r="W12" s="700"/>
    </row>
    <row r="13" spans="2:23" s="211" customFormat="1" ht="25.5" customHeight="1" x14ac:dyDescent="0.15">
      <c r="B13" s="713" t="s">
        <v>365</v>
      </c>
      <c r="C13" s="713"/>
      <c r="D13" s="713"/>
      <c r="E13" s="722" t="s">
        <v>466</v>
      </c>
      <c r="F13" s="723"/>
      <c r="G13" s="724"/>
      <c r="H13" s="713" t="s">
        <v>367</v>
      </c>
      <c r="I13" s="713"/>
      <c r="J13" s="714" t="s">
        <v>379</v>
      </c>
      <c r="K13" s="714"/>
      <c r="L13" s="714"/>
      <c r="M13" s="713" t="s">
        <v>365</v>
      </c>
      <c r="N13" s="713"/>
      <c r="O13" s="713"/>
      <c r="P13" s="722" t="s">
        <v>467</v>
      </c>
      <c r="Q13" s="723"/>
      <c r="R13" s="724"/>
      <c r="S13" s="713" t="s">
        <v>367</v>
      </c>
      <c r="T13" s="713"/>
      <c r="U13" s="714" t="s">
        <v>468</v>
      </c>
      <c r="V13" s="714"/>
      <c r="W13" s="714"/>
    </row>
    <row r="14" spans="2:23" s="211" customFormat="1" ht="25.5" customHeight="1" x14ac:dyDescent="0.15">
      <c r="B14" s="410" t="s">
        <v>370</v>
      </c>
      <c r="C14" s="410"/>
      <c r="D14" s="410"/>
      <c r="E14" s="715" t="s">
        <v>381</v>
      </c>
      <c r="F14" s="715"/>
      <c r="G14" s="715"/>
      <c r="H14" s="473" t="s">
        <v>372</v>
      </c>
      <c r="I14" s="474"/>
      <c r="J14" s="716" t="s">
        <v>381</v>
      </c>
      <c r="K14" s="717"/>
      <c r="L14" s="718"/>
      <c r="M14" s="473" t="s">
        <v>370</v>
      </c>
      <c r="N14" s="474"/>
      <c r="O14" s="475"/>
      <c r="P14" s="719" t="s">
        <v>381</v>
      </c>
      <c r="Q14" s="715"/>
      <c r="R14" s="715"/>
      <c r="S14" s="720" t="s">
        <v>372</v>
      </c>
      <c r="T14" s="721"/>
      <c r="U14" s="716" t="s">
        <v>381</v>
      </c>
      <c r="V14" s="717"/>
      <c r="W14" s="718"/>
    </row>
    <row r="15" spans="2:23" s="211" customFormat="1" ht="39.75" customHeight="1" x14ac:dyDescent="0.15">
      <c r="B15" s="708" t="s">
        <v>375</v>
      </c>
      <c r="C15" s="708"/>
      <c r="D15" s="708"/>
      <c r="E15" s="709" t="s">
        <v>464</v>
      </c>
      <c r="F15" s="710"/>
      <c r="G15" s="710"/>
      <c r="H15" s="710"/>
      <c r="I15" s="710"/>
      <c r="J15" s="710"/>
      <c r="K15" s="710"/>
      <c r="L15" s="711"/>
      <c r="M15" s="708" t="s">
        <v>375</v>
      </c>
      <c r="N15" s="708"/>
      <c r="O15" s="708"/>
      <c r="P15" s="709" t="s">
        <v>469</v>
      </c>
      <c r="Q15" s="710"/>
      <c r="R15" s="710"/>
      <c r="S15" s="710"/>
      <c r="T15" s="710"/>
      <c r="U15" s="710"/>
      <c r="V15" s="710"/>
      <c r="W15" s="711"/>
    </row>
    <row r="16" spans="2:23" s="211" customFormat="1" ht="25.5" customHeight="1" x14ac:dyDescent="0.15">
      <c r="B16" s="712" t="s">
        <v>358</v>
      </c>
      <c r="C16" s="712" t="s">
        <v>214</v>
      </c>
      <c r="D16" s="712"/>
      <c r="E16" s="219" t="s">
        <v>188</v>
      </c>
      <c r="F16" s="695"/>
      <c r="G16" s="696"/>
      <c r="H16" s="696"/>
      <c r="I16" s="696"/>
      <c r="J16" s="696"/>
      <c r="K16" s="696"/>
      <c r="L16" s="697"/>
      <c r="M16" s="712" t="s">
        <v>358</v>
      </c>
      <c r="N16" s="712" t="s">
        <v>214</v>
      </c>
      <c r="O16" s="712"/>
      <c r="P16" s="219" t="s">
        <v>188</v>
      </c>
      <c r="Q16" s="698"/>
      <c r="R16" s="699"/>
      <c r="S16" s="699"/>
      <c r="T16" s="699"/>
      <c r="U16" s="699"/>
      <c r="V16" s="699"/>
      <c r="W16" s="700"/>
    </row>
    <row r="17" spans="2:24" s="211" customFormat="1" ht="25.5" customHeight="1" x14ac:dyDescent="0.15">
      <c r="B17" s="712"/>
      <c r="C17" s="712" t="s">
        <v>249</v>
      </c>
      <c r="D17" s="712"/>
      <c r="E17" s="206">
        <v>11</v>
      </c>
      <c r="F17" s="698"/>
      <c r="G17" s="699"/>
      <c r="H17" s="699"/>
      <c r="I17" s="699"/>
      <c r="J17" s="699"/>
      <c r="K17" s="699"/>
      <c r="L17" s="700"/>
      <c r="M17" s="712"/>
      <c r="N17" s="712" t="s">
        <v>249</v>
      </c>
      <c r="O17" s="712"/>
      <c r="P17" s="206">
        <v>12</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305</v>
      </c>
      <c r="F19" s="698"/>
      <c r="G19" s="699"/>
      <c r="H19" s="699"/>
      <c r="I19" s="699"/>
      <c r="J19" s="699"/>
      <c r="K19" s="699"/>
      <c r="L19" s="700"/>
      <c r="M19" s="712"/>
      <c r="N19" s="712" t="s">
        <v>251</v>
      </c>
      <c r="O19" s="712"/>
      <c r="P19" s="219" t="s">
        <v>308</v>
      </c>
      <c r="Q19" s="698"/>
      <c r="R19" s="699"/>
      <c r="S19" s="699"/>
      <c r="T19" s="699"/>
      <c r="U19" s="699"/>
      <c r="V19" s="699"/>
      <c r="W19" s="700"/>
    </row>
    <row r="20" spans="2:24" s="211" customFormat="1" ht="25.5" customHeight="1" x14ac:dyDescent="0.15">
      <c r="B20" s="708" t="s">
        <v>360</v>
      </c>
      <c r="C20" s="708"/>
      <c r="D20" s="708"/>
      <c r="E20" s="205" t="s">
        <v>161</v>
      </c>
      <c r="F20" s="698"/>
      <c r="G20" s="699"/>
      <c r="H20" s="699"/>
      <c r="I20" s="699"/>
      <c r="J20" s="699"/>
      <c r="K20" s="699"/>
      <c r="L20" s="700"/>
      <c r="M20" s="708" t="s">
        <v>360</v>
      </c>
      <c r="N20" s="708"/>
      <c r="O20" s="708"/>
      <c r="P20" s="205" t="s">
        <v>163</v>
      </c>
      <c r="Q20" s="698"/>
      <c r="R20" s="699"/>
      <c r="S20" s="699"/>
      <c r="T20" s="699"/>
      <c r="U20" s="699"/>
      <c r="V20" s="699"/>
      <c r="W20" s="700"/>
    </row>
    <row r="21" spans="2:24" s="211" customFormat="1" ht="25.5" customHeight="1" x14ac:dyDescent="0.15">
      <c r="B21" s="691" t="s">
        <v>361</v>
      </c>
      <c r="C21" s="708" t="s">
        <v>362</v>
      </c>
      <c r="D21" s="708"/>
      <c r="E21" s="206" t="s">
        <v>263</v>
      </c>
      <c r="F21" s="698"/>
      <c r="G21" s="699"/>
      <c r="H21" s="699"/>
      <c r="I21" s="699"/>
      <c r="J21" s="699"/>
      <c r="K21" s="699"/>
      <c r="L21" s="700"/>
      <c r="M21" s="691" t="s">
        <v>361</v>
      </c>
      <c r="N21" s="708" t="s">
        <v>362</v>
      </c>
      <c r="O21" s="708"/>
      <c r="P21" s="206" t="s">
        <v>163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264</v>
      </c>
      <c r="F23" s="701"/>
      <c r="G23" s="702"/>
      <c r="H23" s="702"/>
      <c r="I23" s="702"/>
      <c r="J23" s="702"/>
      <c r="K23" s="702"/>
      <c r="L23" s="703"/>
      <c r="M23" s="692"/>
      <c r="N23" s="708" t="s">
        <v>364</v>
      </c>
      <c r="O23" s="708"/>
      <c r="P23" s="109" t="s">
        <v>265</v>
      </c>
      <c r="Q23" s="698"/>
      <c r="R23" s="699"/>
      <c r="S23" s="699"/>
      <c r="T23" s="699"/>
      <c r="U23" s="699"/>
      <c r="V23" s="699"/>
      <c r="W23" s="700"/>
    </row>
    <row r="24" spans="2:24" s="211" customFormat="1" ht="25.5" customHeight="1" x14ac:dyDescent="0.15">
      <c r="B24" s="713" t="s">
        <v>365</v>
      </c>
      <c r="C24" s="713"/>
      <c r="D24" s="713"/>
      <c r="E24" s="722" t="s">
        <v>470</v>
      </c>
      <c r="F24" s="723"/>
      <c r="G24" s="724"/>
      <c r="H24" s="713" t="s">
        <v>367</v>
      </c>
      <c r="I24" s="713"/>
      <c r="J24" s="722" t="s">
        <v>471</v>
      </c>
      <c r="K24" s="723"/>
      <c r="L24" s="724"/>
      <c r="M24" s="713" t="s">
        <v>365</v>
      </c>
      <c r="N24" s="713"/>
      <c r="O24" s="713"/>
      <c r="P24" s="722" t="s">
        <v>472</v>
      </c>
      <c r="Q24" s="723"/>
      <c r="R24" s="724"/>
      <c r="S24" s="713" t="s">
        <v>367</v>
      </c>
      <c r="T24" s="713"/>
      <c r="U24" s="714" t="s">
        <v>473</v>
      </c>
      <c r="V24" s="714"/>
      <c r="W24" s="714"/>
    </row>
    <row r="25" spans="2:24" s="211" customFormat="1" ht="25.5" customHeight="1" x14ac:dyDescent="0.15">
      <c r="B25" s="410" t="s">
        <v>370</v>
      </c>
      <c r="C25" s="410"/>
      <c r="D25" s="410"/>
      <c r="E25" s="715" t="s">
        <v>371</v>
      </c>
      <c r="F25" s="715"/>
      <c r="G25" s="715"/>
      <c r="H25" s="473" t="s">
        <v>372</v>
      </c>
      <c r="I25" s="474"/>
      <c r="J25" s="716" t="s">
        <v>373</v>
      </c>
      <c r="K25" s="717"/>
      <c r="L25" s="718"/>
      <c r="M25" s="473" t="s">
        <v>370</v>
      </c>
      <c r="N25" s="474"/>
      <c r="O25" s="475"/>
      <c r="P25" s="719" t="s">
        <v>381</v>
      </c>
      <c r="Q25" s="715"/>
      <c r="R25" s="715"/>
      <c r="S25" s="720" t="s">
        <v>372</v>
      </c>
      <c r="T25" s="721"/>
      <c r="U25" s="716" t="s">
        <v>381</v>
      </c>
      <c r="V25" s="717"/>
      <c r="W25" s="718"/>
    </row>
    <row r="26" spans="2:24" s="211" customFormat="1" ht="39.75" customHeight="1" x14ac:dyDescent="0.15">
      <c r="B26" s="708" t="s">
        <v>375</v>
      </c>
      <c r="C26" s="708"/>
      <c r="D26" s="708"/>
      <c r="E26" s="709" t="s">
        <v>445</v>
      </c>
      <c r="F26" s="710"/>
      <c r="G26" s="710"/>
      <c r="H26" s="710"/>
      <c r="I26" s="710"/>
      <c r="J26" s="710"/>
      <c r="K26" s="710"/>
      <c r="L26" s="711"/>
      <c r="M26" s="708" t="s">
        <v>375</v>
      </c>
      <c r="N26" s="708"/>
      <c r="O26" s="708"/>
      <c r="P26" s="709" t="s">
        <v>474</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1967F667-857A-435F-A66E-427D4A21FBC8}">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F77FF-A045-4A1A-9A80-24931078F992}">
  <sheetPr codeName="Sheet22"/>
  <dimension ref="B1:X31"/>
  <sheetViews>
    <sheetView showGridLines="0" showZeros="0" view="pageBreakPreview" zoomScale="85" zoomScaleNormal="70" zoomScaleSheetLayoutView="85" workbookViewId="0">
      <selection activeCell="P5" sqref="P5"/>
    </sheetView>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188</v>
      </c>
      <c r="F5" s="695"/>
      <c r="G5" s="696"/>
      <c r="H5" s="696"/>
      <c r="I5" s="696"/>
      <c r="J5" s="696"/>
      <c r="K5" s="696"/>
      <c r="L5" s="697"/>
      <c r="M5" s="691" t="s">
        <v>358</v>
      </c>
      <c r="N5" s="693" t="s">
        <v>214</v>
      </c>
      <c r="O5" s="694"/>
      <c r="P5" s="219" t="s">
        <v>189</v>
      </c>
      <c r="Q5" s="698"/>
      <c r="R5" s="699"/>
      <c r="S5" s="699"/>
      <c r="T5" s="699"/>
      <c r="U5" s="699"/>
      <c r="V5" s="699"/>
      <c r="W5" s="700"/>
    </row>
    <row r="6" spans="2:23" s="211" customFormat="1" ht="25.5" customHeight="1" x14ac:dyDescent="0.15">
      <c r="B6" s="692"/>
      <c r="C6" s="693" t="s">
        <v>249</v>
      </c>
      <c r="D6" s="694"/>
      <c r="E6" s="206">
        <v>13</v>
      </c>
      <c r="F6" s="698"/>
      <c r="G6" s="699"/>
      <c r="H6" s="699"/>
      <c r="I6" s="699"/>
      <c r="J6" s="699"/>
      <c r="K6" s="699"/>
      <c r="L6" s="700"/>
      <c r="M6" s="692"/>
      <c r="N6" s="693" t="s">
        <v>249</v>
      </c>
      <c r="O6" s="694"/>
      <c r="P6" s="206">
        <v>1</v>
      </c>
      <c r="Q6" s="698"/>
      <c r="R6" s="699"/>
      <c r="S6" s="699"/>
      <c r="T6" s="699"/>
      <c r="U6" s="699"/>
      <c r="V6" s="699"/>
      <c r="W6" s="700"/>
    </row>
    <row r="7" spans="2:23" s="211" customFormat="1" ht="25.5" customHeight="1" x14ac:dyDescent="0.15">
      <c r="B7" s="691" t="s">
        <v>359</v>
      </c>
      <c r="C7" s="693" t="s">
        <v>250</v>
      </c>
      <c r="D7" s="694"/>
      <c r="E7" s="220" t="s">
        <v>296</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309</v>
      </c>
      <c r="F8" s="698"/>
      <c r="G8" s="699"/>
      <c r="H8" s="699"/>
      <c r="I8" s="699"/>
      <c r="J8" s="699"/>
      <c r="K8" s="699"/>
      <c r="L8" s="700"/>
      <c r="M8" s="704"/>
      <c r="N8" s="693" t="s">
        <v>251</v>
      </c>
      <c r="O8" s="694"/>
      <c r="P8" s="219" t="s">
        <v>299</v>
      </c>
      <c r="Q8" s="698"/>
      <c r="R8" s="699"/>
      <c r="S8" s="699"/>
      <c r="T8" s="699"/>
      <c r="U8" s="699"/>
      <c r="V8" s="699"/>
      <c r="W8" s="700"/>
    </row>
    <row r="9" spans="2:23" s="211" customFormat="1" ht="25.5" customHeight="1" x14ac:dyDescent="0.15">
      <c r="B9" s="705" t="s">
        <v>360</v>
      </c>
      <c r="C9" s="706"/>
      <c r="D9" s="707"/>
      <c r="E9" s="205" t="s">
        <v>829</v>
      </c>
      <c r="F9" s="698"/>
      <c r="G9" s="699"/>
      <c r="H9" s="699"/>
      <c r="I9" s="699"/>
      <c r="J9" s="699"/>
      <c r="K9" s="699"/>
      <c r="L9" s="700"/>
      <c r="M9" s="705" t="s">
        <v>360</v>
      </c>
      <c r="N9" s="706"/>
      <c r="O9" s="707"/>
      <c r="P9" s="205" t="s">
        <v>161</v>
      </c>
      <c r="Q9" s="698"/>
      <c r="R9" s="699"/>
      <c r="S9" s="699"/>
      <c r="T9" s="699"/>
      <c r="U9" s="699"/>
      <c r="V9" s="699"/>
      <c r="W9" s="700"/>
    </row>
    <row r="10" spans="2:23" s="211" customFormat="1" ht="25.5" customHeight="1" x14ac:dyDescent="0.15">
      <c r="B10" s="691" t="s">
        <v>361</v>
      </c>
      <c r="C10" s="705" t="s">
        <v>362</v>
      </c>
      <c r="D10" s="707"/>
      <c r="E10" s="206"/>
      <c r="F10" s="698"/>
      <c r="G10" s="699"/>
      <c r="H10" s="699"/>
      <c r="I10" s="699"/>
      <c r="J10" s="699"/>
      <c r="K10" s="699"/>
      <c r="L10" s="700"/>
      <c r="M10" s="691" t="s">
        <v>361</v>
      </c>
      <c r="N10" s="705" t="s">
        <v>362</v>
      </c>
      <c r="O10" s="707"/>
      <c r="P10" s="206" t="s">
        <v>263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c r="F12" s="701"/>
      <c r="G12" s="702"/>
      <c r="H12" s="702"/>
      <c r="I12" s="702"/>
      <c r="J12" s="702"/>
      <c r="K12" s="702"/>
      <c r="L12" s="703"/>
      <c r="M12" s="692"/>
      <c r="N12" s="708" t="s">
        <v>364</v>
      </c>
      <c r="O12" s="708"/>
      <c r="P12" s="109" t="s">
        <v>264</v>
      </c>
      <c r="Q12" s="698"/>
      <c r="R12" s="699"/>
      <c r="S12" s="699"/>
      <c r="T12" s="699"/>
      <c r="U12" s="699"/>
      <c r="V12" s="699"/>
      <c r="W12" s="700"/>
    </row>
    <row r="13" spans="2:23" s="211" customFormat="1" ht="25.5" customHeight="1" x14ac:dyDescent="0.15">
      <c r="B13" s="713" t="s">
        <v>365</v>
      </c>
      <c r="C13" s="713"/>
      <c r="D13" s="713"/>
      <c r="E13" s="722" t="s">
        <v>475</v>
      </c>
      <c r="F13" s="723"/>
      <c r="G13" s="724"/>
      <c r="H13" s="713" t="s">
        <v>367</v>
      </c>
      <c r="I13" s="713"/>
      <c r="J13" s="714" t="s">
        <v>476</v>
      </c>
      <c r="K13" s="714"/>
      <c r="L13" s="714"/>
      <c r="M13" s="713" t="s">
        <v>365</v>
      </c>
      <c r="N13" s="713"/>
      <c r="O13" s="713"/>
      <c r="P13" s="722" t="s">
        <v>477</v>
      </c>
      <c r="Q13" s="723"/>
      <c r="R13" s="724"/>
      <c r="S13" s="713" t="s">
        <v>367</v>
      </c>
      <c r="T13" s="713"/>
      <c r="U13" s="714" t="s">
        <v>478</v>
      </c>
      <c r="V13" s="714"/>
      <c r="W13" s="714"/>
    </row>
    <row r="14" spans="2:23" s="211" customFormat="1" ht="25.5" customHeight="1" x14ac:dyDescent="0.15">
      <c r="B14" s="410" t="s">
        <v>370</v>
      </c>
      <c r="C14" s="410"/>
      <c r="D14" s="410"/>
      <c r="E14" s="715" t="s">
        <v>381</v>
      </c>
      <c r="F14" s="715"/>
      <c r="G14" s="715"/>
      <c r="H14" s="473" t="s">
        <v>372</v>
      </c>
      <c r="I14" s="474"/>
      <c r="J14" s="716" t="s">
        <v>381</v>
      </c>
      <c r="K14" s="717"/>
      <c r="L14" s="718"/>
      <c r="M14" s="473" t="s">
        <v>370</v>
      </c>
      <c r="N14" s="474"/>
      <c r="O14" s="475"/>
      <c r="P14" s="719" t="s">
        <v>371</v>
      </c>
      <c r="Q14" s="715"/>
      <c r="R14" s="715"/>
      <c r="S14" s="720" t="s">
        <v>372</v>
      </c>
      <c r="T14" s="721"/>
      <c r="U14" s="716" t="s">
        <v>373</v>
      </c>
      <c r="V14" s="717"/>
      <c r="W14" s="718"/>
    </row>
    <row r="15" spans="2:23" s="211" customFormat="1" ht="39.75" customHeight="1" x14ac:dyDescent="0.15">
      <c r="B15" s="708" t="s">
        <v>375</v>
      </c>
      <c r="C15" s="708"/>
      <c r="D15" s="708"/>
      <c r="E15" s="709" t="s">
        <v>479</v>
      </c>
      <c r="F15" s="710"/>
      <c r="G15" s="710"/>
      <c r="H15" s="710"/>
      <c r="I15" s="710"/>
      <c r="J15" s="710"/>
      <c r="K15" s="710"/>
      <c r="L15" s="711"/>
      <c r="M15" s="708" t="s">
        <v>375</v>
      </c>
      <c r="N15" s="708"/>
      <c r="O15" s="708"/>
      <c r="P15" s="709" t="s">
        <v>415</v>
      </c>
      <c r="Q15" s="710"/>
      <c r="R15" s="710"/>
      <c r="S15" s="710"/>
      <c r="T15" s="710"/>
      <c r="U15" s="710"/>
      <c r="V15" s="710"/>
      <c r="W15" s="711"/>
    </row>
    <row r="16" spans="2:23" s="211" customFormat="1" ht="25.5" customHeight="1" x14ac:dyDescent="0.15">
      <c r="B16" s="712" t="s">
        <v>358</v>
      </c>
      <c r="C16" s="712" t="s">
        <v>214</v>
      </c>
      <c r="D16" s="712"/>
      <c r="E16" s="219" t="s">
        <v>189</v>
      </c>
      <c r="F16" s="695"/>
      <c r="G16" s="696"/>
      <c r="H16" s="696"/>
      <c r="I16" s="696"/>
      <c r="J16" s="696"/>
      <c r="K16" s="696"/>
      <c r="L16" s="697"/>
      <c r="M16" s="712" t="s">
        <v>358</v>
      </c>
      <c r="N16" s="712" t="s">
        <v>214</v>
      </c>
      <c r="O16" s="712"/>
      <c r="P16" s="219" t="s">
        <v>189</v>
      </c>
      <c r="Q16" s="698"/>
      <c r="R16" s="699"/>
      <c r="S16" s="699"/>
      <c r="T16" s="699"/>
      <c r="U16" s="699"/>
      <c r="V16" s="699"/>
      <c r="W16" s="700"/>
    </row>
    <row r="17" spans="2:24" s="211" customFormat="1" ht="25.5" customHeight="1" x14ac:dyDescent="0.15">
      <c r="B17" s="712"/>
      <c r="C17" s="712" t="s">
        <v>249</v>
      </c>
      <c r="D17" s="712"/>
      <c r="E17" s="206">
        <v>2</v>
      </c>
      <c r="F17" s="698"/>
      <c r="G17" s="699"/>
      <c r="H17" s="699"/>
      <c r="I17" s="699"/>
      <c r="J17" s="699"/>
      <c r="K17" s="699"/>
      <c r="L17" s="700"/>
      <c r="M17" s="712"/>
      <c r="N17" s="712" t="s">
        <v>249</v>
      </c>
      <c r="O17" s="712"/>
      <c r="P17" s="206">
        <v>3</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290</v>
      </c>
      <c r="F19" s="698"/>
      <c r="G19" s="699"/>
      <c r="H19" s="699"/>
      <c r="I19" s="699"/>
      <c r="J19" s="699"/>
      <c r="K19" s="699"/>
      <c r="L19" s="700"/>
      <c r="M19" s="712"/>
      <c r="N19" s="712" t="s">
        <v>251</v>
      </c>
      <c r="O19" s="712"/>
      <c r="P19" s="219" t="s">
        <v>293</v>
      </c>
      <c r="Q19" s="698"/>
      <c r="R19" s="699"/>
      <c r="S19" s="699"/>
      <c r="T19" s="699"/>
      <c r="U19" s="699"/>
      <c r="V19" s="699"/>
      <c r="W19" s="700"/>
    </row>
    <row r="20" spans="2:24" s="211" customFormat="1" ht="25.5" customHeight="1" x14ac:dyDescent="0.15">
      <c r="B20" s="708" t="s">
        <v>360</v>
      </c>
      <c r="C20" s="708"/>
      <c r="D20" s="708"/>
      <c r="E20" s="205" t="s">
        <v>163</v>
      </c>
      <c r="F20" s="698"/>
      <c r="G20" s="699"/>
      <c r="H20" s="699"/>
      <c r="I20" s="699"/>
      <c r="J20" s="699"/>
      <c r="K20" s="699"/>
      <c r="L20" s="700"/>
      <c r="M20" s="708" t="s">
        <v>360</v>
      </c>
      <c r="N20" s="708"/>
      <c r="O20" s="708"/>
      <c r="P20" s="205" t="s">
        <v>163</v>
      </c>
      <c r="Q20" s="698"/>
      <c r="R20" s="699"/>
      <c r="S20" s="699"/>
      <c r="T20" s="699"/>
      <c r="U20" s="699"/>
      <c r="V20" s="699"/>
      <c r="W20" s="700"/>
    </row>
    <row r="21" spans="2:24" s="211" customFormat="1" ht="25.5" customHeight="1" x14ac:dyDescent="0.15">
      <c r="B21" s="691" t="s">
        <v>361</v>
      </c>
      <c r="C21" s="708" t="s">
        <v>362</v>
      </c>
      <c r="D21" s="708"/>
      <c r="E21" s="206" t="s">
        <v>163</v>
      </c>
      <c r="F21" s="698"/>
      <c r="G21" s="699"/>
      <c r="H21" s="699"/>
      <c r="I21" s="699"/>
      <c r="J21" s="699"/>
      <c r="K21" s="699"/>
      <c r="L21" s="700"/>
      <c r="M21" s="691" t="s">
        <v>361</v>
      </c>
      <c r="N21" s="708" t="s">
        <v>362</v>
      </c>
      <c r="O21" s="708"/>
      <c r="P21" s="206" t="s">
        <v>163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265</v>
      </c>
      <c r="F23" s="701"/>
      <c r="G23" s="702"/>
      <c r="H23" s="702"/>
      <c r="I23" s="702"/>
      <c r="J23" s="702"/>
      <c r="K23" s="702"/>
      <c r="L23" s="703"/>
      <c r="M23" s="692"/>
      <c r="N23" s="708" t="s">
        <v>364</v>
      </c>
      <c r="O23" s="708"/>
      <c r="P23" s="109" t="s">
        <v>265</v>
      </c>
      <c r="Q23" s="698"/>
      <c r="R23" s="699"/>
      <c r="S23" s="699"/>
      <c r="T23" s="699"/>
      <c r="U23" s="699"/>
      <c r="V23" s="699"/>
      <c r="W23" s="700"/>
    </row>
    <row r="24" spans="2:24" s="211" customFormat="1" ht="25.5" customHeight="1" x14ac:dyDescent="0.15">
      <c r="B24" s="713" t="s">
        <v>365</v>
      </c>
      <c r="C24" s="713"/>
      <c r="D24" s="713"/>
      <c r="E24" s="722" t="s">
        <v>480</v>
      </c>
      <c r="F24" s="723"/>
      <c r="G24" s="724"/>
      <c r="H24" s="713" t="s">
        <v>367</v>
      </c>
      <c r="I24" s="713"/>
      <c r="J24" s="722" t="s">
        <v>379</v>
      </c>
      <c r="K24" s="723"/>
      <c r="L24" s="724"/>
      <c r="M24" s="713" t="s">
        <v>365</v>
      </c>
      <c r="N24" s="713"/>
      <c r="O24" s="713"/>
      <c r="P24" s="722" t="s">
        <v>481</v>
      </c>
      <c r="Q24" s="723"/>
      <c r="R24" s="724"/>
      <c r="S24" s="713" t="s">
        <v>367</v>
      </c>
      <c r="T24" s="713"/>
      <c r="U24" s="714" t="s">
        <v>379</v>
      </c>
      <c r="V24" s="714"/>
      <c r="W24" s="714"/>
    </row>
    <row r="25" spans="2:24" s="211" customFormat="1" ht="25.5" customHeight="1" x14ac:dyDescent="0.15">
      <c r="B25" s="410" t="s">
        <v>370</v>
      </c>
      <c r="C25" s="410"/>
      <c r="D25" s="410"/>
      <c r="E25" s="715" t="s">
        <v>381</v>
      </c>
      <c r="F25" s="715"/>
      <c r="G25" s="715"/>
      <c r="H25" s="473" t="s">
        <v>372</v>
      </c>
      <c r="I25" s="474"/>
      <c r="J25" s="716" t="s">
        <v>381</v>
      </c>
      <c r="K25" s="717"/>
      <c r="L25" s="718"/>
      <c r="M25" s="473" t="s">
        <v>370</v>
      </c>
      <c r="N25" s="474"/>
      <c r="O25" s="475"/>
      <c r="P25" s="719" t="s">
        <v>381</v>
      </c>
      <c r="Q25" s="715"/>
      <c r="R25" s="715"/>
      <c r="S25" s="720" t="s">
        <v>372</v>
      </c>
      <c r="T25" s="721"/>
      <c r="U25" s="716" t="s">
        <v>381</v>
      </c>
      <c r="V25" s="717"/>
      <c r="W25" s="718"/>
    </row>
    <row r="26" spans="2:24" s="211" customFormat="1" ht="39.75" customHeight="1" x14ac:dyDescent="0.15">
      <c r="B26" s="708" t="s">
        <v>375</v>
      </c>
      <c r="C26" s="708"/>
      <c r="D26" s="708"/>
      <c r="E26" s="709" t="s">
        <v>482</v>
      </c>
      <c r="F26" s="710"/>
      <c r="G26" s="710"/>
      <c r="H26" s="710"/>
      <c r="I26" s="710"/>
      <c r="J26" s="710"/>
      <c r="K26" s="710"/>
      <c r="L26" s="711"/>
      <c r="M26" s="708" t="s">
        <v>375</v>
      </c>
      <c r="N26" s="708"/>
      <c r="O26" s="708"/>
      <c r="P26" s="709" t="s">
        <v>483</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B1B9AD59-D066-4897-B888-FAC5B914C354}">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BE974-00D8-4F8C-B2A5-87053E14A82A}">
  <sheetPr codeName="Sheet23"/>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189</v>
      </c>
      <c r="F5" s="695"/>
      <c r="G5" s="696"/>
      <c r="H5" s="696"/>
      <c r="I5" s="696"/>
      <c r="J5" s="696"/>
      <c r="K5" s="696"/>
      <c r="L5" s="697"/>
      <c r="M5" s="691" t="s">
        <v>358</v>
      </c>
      <c r="N5" s="693" t="s">
        <v>214</v>
      </c>
      <c r="O5" s="694"/>
      <c r="P5" s="219" t="s">
        <v>189</v>
      </c>
      <c r="Q5" s="698"/>
      <c r="R5" s="699"/>
      <c r="S5" s="699"/>
      <c r="T5" s="699"/>
      <c r="U5" s="699"/>
      <c r="V5" s="699"/>
      <c r="W5" s="700"/>
    </row>
    <row r="6" spans="2:23" s="211" customFormat="1" ht="25.5" customHeight="1" x14ac:dyDescent="0.15">
      <c r="B6" s="692"/>
      <c r="C6" s="693" t="s">
        <v>249</v>
      </c>
      <c r="D6" s="694"/>
      <c r="E6" s="206">
        <v>4</v>
      </c>
      <c r="F6" s="698"/>
      <c r="G6" s="699"/>
      <c r="H6" s="699"/>
      <c r="I6" s="699"/>
      <c r="J6" s="699"/>
      <c r="K6" s="699"/>
      <c r="L6" s="700"/>
      <c r="M6" s="692"/>
      <c r="N6" s="693" t="s">
        <v>249</v>
      </c>
      <c r="O6" s="694"/>
      <c r="P6" s="206">
        <v>5</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293</v>
      </c>
      <c r="F8" s="698"/>
      <c r="G8" s="699"/>
      <c r="H8" s="699"/>
      <c r="I8" s="699"/>
      <c r="J8" s="699"/>
      <c r="K8" s="699"/>
      <c r="L8" s="700"/>
      <c r="M8" s="704"/>
      <c r="N8" s="693" t="s">
        <v>251</v>
      </c>
      <c r="O8" s="694"/>
      <c r="P8" s="219" t="s">
        <v>308</v>
      </c>
      <c r="Q8" s="698"/>
      <c r="R8" s="699"/>
      <c r="S8" s="699"/>
      <c r="T8" s="699"/>
      <c r="U8" s="699"/>
      <c r="V8" s="699"/>
      <c r="W8" s="700"/>
    </row>
    <row r="9" spans="2:23" s="211" customFormat="1" ht="25.5" customHeight="1" x14ac:dyDescent="0.15">
      <c r="B9" s="705" t="s">
        <v>360</v>
      </c>
      <c r="C9" s="706"/>
      <c r="D9" s="707"/>
      <c r="E9" s="205" t="s">
        <v>160</v>
      </c>
      <c r="F9" s="698"/>
      <c r="G9" s="699"/>
      <c r="H9" s="699"/>
      <c r="I9" s="699"/>
      <c r="J9" s="699"/>
      <c r="K9" s="699"/>
      <c r="L9" s="700"/>
      <c r="M9" s="705" t="s">
        <v>360</v>
      </c>
      <c r="N9" s="706"/>
      <c r="O9" s="707"/>
      <c r="P9" s="205" t="s">
        <v>161</v>
      </c>
      <c r="Q9" s="698"/>
      <c r="R9" s="699"/>
      <c r="S9" s="699"/>
      <c r="T9" s="699"/>
      <c r="U9" s="699"/>
      <c r="V9" s="699"/>
      <c r="W9" s="700"/>
    </row>
    <row r="10" spans="2:23" s="211" customFormat="1" ht="25.5" customHeight="1" x14ac:dyDescent="0.15">
      <c r="B10" s="691" t="s">
        <v>361</v>
      </c>
      <c r="C10" s="705" t="s">
        <v>362</v>
      </c>
      <c r="D10" s="707"/>
      <c r="E10" s="206" t="s">
        <v>263</v>
      </c>
      <c r="F10" s="698"/>
      <c r="G10" s="699"/>
      <c r="H10" s="699"/>
      <c r="I10" s="699"/>
      <c r="J10" s="699"/>
      <c r="K10" s="699"/>
      <c r="L10" s="700"/>
      <c r="M10" s="691" t="s">
        <v>361</v>
      </c>
      <c r="N10" s="705" t="s">
        <v>362</v>
      </c>
      <c r="O10" s="707"/>
      <c r="P10" s="206" t="s">
        <v>263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265</v>
      </c>
      <c r="F12" s="701"/>
      <c r="G12" s="702"/>
      <c r="H12" s="702"/>
      <c r="I12" s="702"/>
      <c r="J12" s="702"/>
      <c r="K12" s="702"/>
      <c r="L12" s="703"/>
      <c r="M12" s="692"/>
      <c r="N12" s="708" t="s">
        <v>364</v>
      </c>
      <c r="O12" s="708"/>
      <c r="P12" s="109" t="s">
        <v>291</v>
      </c>
      <c r="Q12" s="698"/>
      <c r="R12" s="699"/>
      <c r="S12" s="699"/>
      <c r="T12" s="699"/>
      <c r="U12" s="699"/>
      <c r="V12" s="699"/>
      <c r="W12" s="700"/>
    </row>
    <row r="13" spans="2:23" s="211" customFormat="1" ht="25.5" customHeight="1" x14ac:dyDescent="0.15">
      <c r="B13" s="713" t="s">
        <v>365</v>
      </c>
      <c r="C13" s="713"/>
      <c r="D13" s="713"/>
      <c r="E13" s="722" t="s">
        <v>484</v>
      </c>
      <c r="F13" s="723"/>
      <c r="G13" s="724"/>
      <c r="H13" s="713" t="s">
        <v>367</v>
      </c>
      <c r="I13" s="713"/>
      <c r="J13" s="714" t="s">
        <v>485</v>
      </c>
      <c r="K13" s="714"/>
      <c r="L13" s="714"/>
      <c r="M13" s="713" t="s">
        <v>365</v>
      </c>
      <c r="N13" s="713"/>
      <c r="O13" s="713"/>
      <c r="P13" s="722" t="s">
        <v>486</v>
      </c>
      <c r="Q13" s="723"/>
      <c r="R13" s="724"/>
      <c r="S13" s="713" t="s">
        <v>367</v>
      </c>
      <c r="T13" s="713"/>
      <c r="U13" s="714" t="s">
        <v>487</v>
      </c>
      <c r="V13" s="714"/>
      <c r="W13" s="714"/>
    </row>
    <row r="14" spans="2:23" s="211" customFormat="1" ht="25.5" customHeight="1" x14ac:dyDescent="0.15">
      <c r="B14" s="410" t="s">
        <v>370</v>
      </c>
      <c r="C14" s="410"/>
      <c r="D14" s="410"/>
      <c r="E14" s="715" t="s">
        <v>381</v>
      </c>
      <c r="F14" s="715"/>
      <c r="G14" s="715"/>
      <c r="H14" s="473" t="s">
        <v>372</v>
      </c>
      <c r="I14" s="474"/>
      <c r="J14" s="716" t="s">
        <v>381</v>
      </c>
      <c r="K14" s="717"/>
      <c r="L14" s="718"/>
      <c r="M14" s="473" t="s">
        <v>370</v>
      </c>
      <c r="N14" s="474"/>
      <c r="O14" s="475"/>
      <c r="P14" s="719" t="s">
        <v>292</v>
      </c>
      <c r="Q14" s="715"/>
      <c r="R14" s="715"/>
      <c r="S14" s="720" t="s">
        <v>372</v>
      </c>
      <c r="T14" s="721"/>
      <c r="U14" s="716" t="s">
        <v>463</v>
      </c>
      <c r="V14" s="717"/>
      <c r="W14" s="718"/>
    </row>
    <row r="15" spans="2:23" s="211" customFormat="1" ht="39.75" customHeight="1" x14ac:dyDescent="0.15">
      <c r="B15" s="708" t="s">
        <v>375</v>
      </c>
      <c r="C15" s="708"/>
      <c r="D15" s="708"/>
      <c r="E15" s="709" t="s">
        <v>488</v>
      </c>
      <c r="F15" s="710"/>
      <c r="G15" s="710"/>
      <c r="H15" s="710"/>
      <c r="I15" s="710"/>
      <c r="J15" s="710"/>
      <c r="K15" s="710"/>
      <c r="L15" s="711"/>
      <c r="M15" s="708" t="s">
        <v>375</v>
      </c>
      <c r="N15" s="708"/>
      <c r="O15" s="708"/>
      <c r="P15" s="709" t="s">
        <v>489</v>
      </c>
      <c r="Q15" s="710"/>
      <c r="R15" s="710"/>
      <c r="S15" s="710"/>
      <c r="T15" s="710"/>
      <c r="U15" s="710"/>
      <c r="V15" s="710"/>
      <c r="W15" s="711"/>
    </row>
    <row r="16" spans="2:23" s="211" customFormat="1" ht="25.5" customHeight="1" x14ac:dyDescent="0.15">
      <c r="B16" s="712" t="s">
        <v>358</v>
      </c>
      <c r="C16" s="712" t="s">
        <v>214</v>
      </c>
      <c r="D16" s="712"/>
      <c r="E16" s="219" t="s">
        <v>189</v>
      </c>
      <c r="F16" s="695"/>
      <c r="G16" s="696"/>
      <c r="H16" s="696"/>
      <c r="I16" s="696"/>
      <c r="J16" s="696"/>
      <c r="K16" s="696"/>
      <c r="L16" s="697"/>
      <c r="M16" s="712" t="s">
        <v>358</v>
      </c>
      <c r="N16" s="712" t="s">
        <v>214</v>
      </c>
      <c r="O16" s="712"/>
      <c r="P16" s="219" t="s">
        <v>189</v>
      </c>
      <c r="Q16" s="698"/>
      <c r="R16" s="699"/>
      <c r="S16" s="699"/>
      <c r="T16" s="699"/>
      <c r="U16" s="699"/>
      <c r="V16" s="699"/>
      <c r="W16" s="700"/>
    </row>
    <row r="17" spans="2:24" s="211" customFormat="1" ht="25.5" customHeight="1" x14ac:dyDescent="0.15">
      <c r="B17" s="712"/>
      <c r="C17" s="712" t="s">
        <v>249</v>
      </c>
      <c r="D17" s="712"/>
      <c r="E17" s="206">
        <v>6</v>
      </c>
      <c r="F17" s="698"/>
      <c r="G17" s="699"/>
      <c r="H17" s="699"/>
      <c r="I17" s="699"/>
      <c r="J17" s="699"/>
      <c r="K17" s="699"/>
      <c r="L17" s="700"/>
      <c r="M17" s="712"/>
      <c r="N17" s="712" t="s">
        <v>249</v>
      </c>
      <c r="O17" s="712"/>
      <c r="P17" s="206">
        <v>7</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293</v>
      </c>
      <c r="F19" s="698"/>
      <c r="G19" s="699"/>
      <c r="H19" s="699"/>
      <c r="I19" s="699"/>
      <c r="J19" s="699"/>
      <c r="K19" s="699"/>
      <c r="L19" s="700"/>
      <c r="M19" s="712"/>
      <c r="N19" s="712" t="s">
        <v>251</v>
      </c>
      <c r="O19" s="712"/>
      <c r="P19" s="219" t="s">
        <v>293</v>
      </c>
      <c r="Q19" s="698"/>
      <c r="R19" s="699"/>
      <c r="S19" s="699"/>
      <c r="T19" s="699"/>
      <c r="U19" s="699"/>
      <c r="V19" s="699"/>
      <c r="W19" s="700"/>
    </row>
    <row r="20" spans="2:24" s="211" customFormat="1" ht="25.5" customHeight="1" x14ac:dyDescent="0.15">
      <c r="B20" s="708" t="s">
        <v>360</v>
      </c>
      <c r="C20" s="708"/>
      <c r="D20" s="708"/>
      <c r="E20" s="205" t="s">
        <v>161</v>
      </c>
      <c r="F20" s="698"/>
      <c r="G20" s="699"/>
      <c r="H20" s="699"/>
      <c r="I20" s="699"/>
      <c r="J20" s="699"/>
      <c r="K20" s="699"/>
      <c r="L20" s="700"/>
      <c r="M20" s="708" t="s">
        <v>360</v>
      </c>
      <c r="N20" s="708"/>
      <c r="O20" s="708"/>
      <c r="P20" s="205" t="s">
        <v>161</v>
      </c>
      <c r="Q20" s="698"/>
      <c r="R20" s="699"/>
      <c r="S20" s="699"/>
      <c r="T20" s="699"/>
      <c r="U20" s="699"/>
      <c r="V20" s="699"/>
      <c r="W20" s="700"/>
    </row>
    <row r="21" spans="2:24" s="211" customFormat="1" ht="25.5" customHeight="1" x14ac:dyDescent="0.15">
      <c r="B21" s="691" t="s">
        <v>361</v>
      </c>
      <c r="C21" s="708" t="s">
        <v>362</v>
      </c>
      <c r="D21" s="708"/>
      <c r="E21" s="206" t="s">
        <v>263</v>
      </c>
      <c r="F21" s="698"/>
      <c r="G21" s="699"/>
      <c r="H21" s="699"/>
      <c r="I21" s="699"/>
      <c r="J21" s="699"/>
      <c r="K21" s="699"/>
      <c r="L21" s="700"/>
      <c r="M21" s="691" t="s">
        <v>361</v>
      </c>
      <c r="N21" s="708" t="s">
        <v>362</v>
      </c>
      <c r="O21" s="708"/>
      <c r="P21" s="206" t="s">
        <v>263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291</v>
      </c>
      <c r="F23" s="701"/>
      <c r="G23" s="702"/>
      <c r="H23" s="702"/>
      <c r="I23" s="702"/>
      <c r="J23" s="702"/>
      <c r="K23" s="702"/>
      <c r="L23" s="703"/>
      <c r="M23" s="692"/>
      <c r="N23" s="708" t="s">
        <v>364</v>
      </c>
      <c r="O23" s="708"/>
      <c r="P23" s="109" t="s">
        <v>291</v>
      </c>
      <c r="Q23" s="698"/>
      <c r="R23" s="699"/>
      <c r="S23" s="699"/>
      <c r="T23" s="699"/>
      <c r="U23" s="699"/>
      <c r="V23" s="699"/>
      <c r="W23" s="700"/>
    </row>
    <row r="24" spans="2:24" s="211" customFormat="1" ht="25.5" customHeight="1" x14ac:dyDescent="0.15">
      <c r="B24" s="713" t="s">
        <v>365</v>
      </c>
      <c r="C24" s="713"/>
      <c r="D24" s="713"/>
      <c r="E24" s="722" t="s">
        <v>490</v>
      </c>
      <c r="F24" s="723"/>
      <c r="G24" s="724"/>
      <c r="H24" s="713" t="s">
        <v>367</v>
      </c>
      <c r="I24" s="713"/>
      <c r="J24" s="722" t="s">
        <v>491</v>
      </c>
      <c r="K24" s="723"/>
      <c r="L24" s="724"/>
      <c r="M24" s="713" t="s">
        <v>365</v>
      </c>
      <c r="N24" s="713"/>
      <c r="O24" s="713"/>
      <c r="P24" s="722" t="s">
        <v>492</v>
      </c>
      <c r="Q24" s="723"/>
      <c r="R24" s="724"/>
      <c r="S24" s="713" t="s">
        <v>367</v>
      </c>
      <c r="T24" s="713"/>
      <c r="U24" s="714" t="s">
        <v>493</v>
      </c>
      <c r="V24" s="714"/>
      <c r="W24" s="714"/>
    </row>
    <row r="25" spans="2:24" s="211" customFormat="1" ht="25.5" customHeight="1" x14ac:dyDescent="0.15">
      <c r="B25" s="410" t="s">
        <v>370</v>
      </c>
      <c r="C25" s="410"/>
      <c r="D25" s="410"/>
      <c r="E25" s="715" t="s">
        <v>292</v>
      </c>
      <c r="F25" s="715"/>
      <c r="G25" s="715"/>
      <c r="H25" s="473" t="s">
        <v>372</v>
      </c>
      <c r="I25" s="474"/>
      <c r="J25" s="716" t="s">
        <v>463</v>
      </c>
      <c r="K25" s="717"/>
      <c r="L25" s="718"/>
      <c r="M25" s="473" t="s">
        <v>370</v>
      </c>
      <c r="N25" s="474"/>
      <c r="O25" s="475"/>
      <c r="P25" s="719" t="s">
        <v>371</v>
      </c>
      <c r="Q25" s="715"/>
      <c r="R25" s="715"/>
      <c r="S25" s="720" t="s">
        <v>372</v>
      </c>
      <c r="T25" s="721"/>
      <c r="U25" s="716" t="s">
        <v>373</v>
      </c>
      <c r="V25" s="717"/>
      <c r="W25" s="718"/>
    </row>
    <row r="26" spans="2:24" s="211" customFormat="1" ht="39.75" customHeight="1" x14ac:dyDescent="0.15">
      <c r="B26" s="708" t="s">
        <v>375</v>
      </c>
      <c r="C26" s="708"/>
      <c r="D26" s="708"/>
      <c r="E26" s="709" t="s">
        <v>494</v>
      </c>
      <c r="F26" s="710"/>
      <c r="G26" s="710"/>
      <c r="H26" s="710"/>
      <c r="I26" s="710"/>
      <c r="J26" s="710"/>
      <c r="K26" s="710"/>
      <c r="L26" s="711"/>
      <c r="M26" s="708" t="s">
        <v>375</v>
      </c>
      <c r="N26" s="708"/>
      <c r="O26" s="708"/>
      <c r="P26" s="709" t="s">
        <v>494</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00A5157A-1FE0-4C06-AB62-129EBACA9951}">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DC58F-986E-4E56-8A55-A2AC20CACFB1}">
  <sheetPr codeName="Sheet24"/>
  <dimension ref="B1:X31"/>
  <sheetViews>
    <sheetView showGridLines="0" showZeros="0" view="pageBreakPreview" topLeftCell="A4"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189</v>
      </c>
      <c r="F5" s="695"/>
      <c r="G5" s="696"/>
      <c r="H5" s="696"/>
      <c r="I5" s="696"/>
      <c r="J5" s="696"/>
      <c r="K5" s="696"/>
      <c r="L5" s="697"/>
      <c r="M5" s="691" t="s">
        <v>358</v>
      </c>
      <c r="N5" s="693" t="s">
        <v>214</v>
      </c>
      <c r="O5" s="694"/>
      <c r="P5" s="219" t="s">
        <v>189</v>
      </c>
      <c r="Q5" s="698"/>
      <c r="R5" s="699"/>
      <c r="S5" s="699"/>
      <c r="T5" s="699"/>
      <c r="U5" s="699"/>
      <c r="V5" s="699"/>
      <c r="W5" s="700"/>
    </row>
    <row r="6" spans="2:23" s="211" customFormat="1" ht="25.5" customHeight="1" x14ac:dyDescent="0.15">
      <c r="B6" s="692"/>
      <c r="C6" s="693" t="s">
        <v>249</v>
      </c>
      <c r="D6" s="694"/>
      <c r="E6" s="206">
        <v>8</v>
      </c>
      <c r="F6" s="698"/>
      <c r="G6" s="699"/>
      <c r="H6" s="699"/>
      <c r="I6" s="699"/>
      <c r="J6" s="699"/>
      <c r="K6" s="699"/>
      <c r="L6" s="700"/>
      <c r="M6" s="692"/>
      <c r="N6" s="693" t="s">
        <v>249</v>
      </c>
      <c r="O6" s="694"/>
      <c r="P6" s="206">
        <v>9</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295</v>
      </c>
      <c r="F8" s="698"/>
      <c r="G8" s="699"/>
      <c r="H8" s="699"/>
      <c r="I8" s="699"/>
      <c r="J8" s="699"/>
      <c r="K8" s="699"/>
      <c r="L8" s="700"/>
      <c r="M8" s="704"/>
      <c r="N8" s="693" t="s">
        <v>251</v>
      </c>
      <c r="O8" s="694"/>
      <c r="P8" s="219" t="s">
        <v>305</v>
      </c>
      <c r="Q8" s="698"/>
      <c r="R8" s="699"/>
      <c r="S8" s="699"/>
      <c r="T8" s="699"/>
      <c r="U8" s="699"/>
      <c r="V8" s="699"/>
      <c r="W8" s="700"/>
    </row>
    <row r="9" spans="2:23" s="211" customFormat="1" ht="25.5" customHeight="1" x14ac:dyDescent="0.15">
      <c r="B9" s="705" t="s">
        <v>360</v>
      </c>
      <c r="C9" s="706"/>
      <c r="D9" s="707"/>
      <c r="E9" s="205" t="s">
        <v>163</v>
      </c>
      <c r="F9" s="698"/>
      <c r="G9" s="699"/>
      <c r="H9" s="699"/>
      <c r="I9" s="699"/>
      <c r="J9" s="699"/>
      <c r="K9" s="699"/>
      <c r="L9" s="700"/>
      <c r="M9" s="705" t="s">
        <v>360</v>
      </c>
      <c r="N9" s="706"/>
      <c r="O9" s="707"/>
      <c r="P9" s="205" t="s">
        <v>161</v>
      </c>
      <c r="Q9" s="698"/>
      <c r="R9" s="699"/>
      <c r="S9" s="699"/>
      <c r="T9" s="699"/>
      <c r="U9" s="699"/>
      <c r="V9" s="699"/>
      <c r="W9" s="700"/>
    </row>
    <row r="10" spans="2:23" s="211" customFormat="1" ht="25.5" customHeight="1" x14ac:dyDescent="0.15">
      <c r="B10" s="691" t="s">
        <v>361</v>
      </c>
      <c r="C10" s="705" t="s">
        <v>362</v>
      </c>
      <c r="D10" s="707"/>
      <c r="E10" s="206" t="s">
        <v>163</v>
      </c>
      <c r="F10" s="698"/>
      <c r="G10" s="699"/>
      <c r="H10" s="699"/>
      <c r="I10" s="699"/>
      <c r="J10" s="699"/>
      <c r="K10" s="699"/>
      <c r="L10" s="700"/>
      <c r="M10" s="691" t="s">
        <v>361</v>
      </c>
      <c r="N10" s="705" t="s">
        <v>362</v>
      </c>
      <c r="O10" s="707"/>
      <c r="P10" s="206" t="s">
        <v>263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265</v>
      </c>
      <c r="F12" s="701"/>
      <c r="G12" s="702"/>
      <c r="H12" s="702"/>
      <c r="I12" s="702"/>
      <c r="J12" s="702"/>
      <c r="K12" s="702"/>
      <c r="L12" s="703"/>
      <c r="M12" s="692"/>
      <c r="N12" s="708" t="s">
        <v>364</v>
      </c>
      <c r="O12" s="708"/>
      <c r="P12" s="109" t="s">
        <v>264</v>
      </c>
      <c r="Q12" s="698"/>
      <c r="R12" s="699"/>
      <c r="S12" s="699"/>
      <c r="T12" s="699"/>
      <c r="U12" s="699"/>
      <c r="V12" s="699"/>
      <c r="W12" s="700"/>
    </row>
    <row r="13" spans="2:23" s="211" customFormat="1" ht="25.5" customHeight="1" x14ac:dyDescent="0.15">
      <c r="B13" s="713" t="s">
        <v>365</v>
      </c>
      <c r="C13" s="713"/>
      <c r="D13" s="713"/>
      <c r="E13" s="722" t="s">
        <v>495</v>
      </c>
      <c r="F13" s="723"/>
      <c r="G13" s="724"/>
      <c r="H13" s="713" t="s">
        <v>367</v>
      </c>
      <c r="I13" s="713"/>
      <c r="J13" s="714" t="s">
        <v>379</v>
      </c>
      <c r="K13" s="714"/>
      <c r="L13" s="714"/>
      <c r="M13" s="713" t="s">
        <v>365</v>
      </c>
      <c r="N13" s="713"/>
      <c r="O13" s="713"/>
      <c r="P13" s="722" t="s">
        <v>496</v>
      </c>
      <c r="Q13" s="723"/>
      <c r="R13" s="724"/>
      <c r="S13" s="713" t="s">
        <v>367</v>
      </c>
      <c r="T13" s="713"/>
      <c r="U13" s="714" t="s">
        <v>497</v>
      </c>
      <c r="V13" s="714"/>
      <c r="W13" s="714"/>
    </row>
    <row r="14" spans="2:23" s="211" customFormat="1" ht="25.5" customHeight="1" x14ac:dyDescent="0.15">
      <c r="B14" s="410" t="s">
        <v>370</v>
      </c>
      <c r="C14" s="410"/>
      <c r="D14" s="410"/>
      <c r="E14" s="715" t="s">
        <v>381</v>
      </c>
      <c r="F14" s="715"/>
      <c r="G14" s="715"/>
      <c r="H14" s="473" t="s">
        <v>372</v>
      </c>
      <c r="I14" s="474"/>
      <c r="J14" s="716" t="s">
        <v>381</v>
      </c>
      <c r="K14" s="717"/>
      <c r="L14" s="718"/>
      <c r="M14" s="473" t="s">
        <v>370</v>
      </c>
      <c r="N14" s="474"/>
      <c r="O14" s="475"/>
      <c r="P14" s="719" t="s">
        <v>371</v>
      </c>
      <c r="Q14" s="715"/>
      <c r="R14" s="715"/>
      <c r="S14" s="720" t="s">
        <v>372</v>
      </c>
      <c r="T14" s="721"/>
      <c r="U14" s="716" t="s">
        <v>373</v>
      </c>
      <c r="V14" s="717"/>
      <c r="W14" s="718"/>
    </row>
    <row r="15" spans="2:23" s="211" customFormat="1" ht="39.75" customHeight="1" x14ac:dyDescent="0.15">
      <c r="B15" s="708" t="s">
        <v>375</v>
      </c>
      <c r="C15" s="708"/>
      <c r="D15" s="708"/>
      <c r="E15" s="709" t="s">
        <v>498</v>
      </c>
      <c r="F15" s="710"/>
      <c r="G15" s="710"/>
      <c r="H15" s="710"/>
      <c r="I15" s="710"/>
      <c r="J15" s="710"/>
      <c r="K15" s="710"/>
      <c r="L15" s="711"/>
      <c r="M15" s="708" t="s">
        <v>375</v>
      </c>
      <c r="N15" s="708"/>
      <c r="O15" s="708"/>
      <c r="P15" s="709" t="s">
        <v>445</v>
      </c>
      <c r="Q15" s="710"/>
      <c r="R15" s="710"/>
      <c r="S15" s="710"/>
      <c r="T15" s="710"/>
      <c r="U15" s="710"/>
      <c r="V15" s="710"/>
      <c r="W15" s="711"/>
    </row>
    <row r="16" spans="2:23" s="211" customFormat="1" ht="25.5" customHeight="1" x14ac:dyDescent="0.15">
      <c r="B16" s="712" t="s">
        <v>358</v>
      </c>
      <c r="C16" s="712" t="s">
        <v>214</v>
      </c>
      <c r="D16" s="712"/>
      <c r="E16" s="219" t="s">
        <v>189</v>
      </c>
      <c r="F16" s="695"/>
      <c r="G16" s="696"/>
      <c r="H16" s="696"/>
      <c r="I16" s="696"/>
      <c r="J16" s="696"/>
      <c r="K16" s="696"/>
      <c r="L16" s="697"/>
      <c r="M16" s="712" t="s">
        <v>358</v>
      </c>
      <c r="N16" s="712" t="s">
        <v>214</v>
      </c>
      <c r="O16" s="712"/>
      <c r="P16" s="219" t="s">
        <v>190</v>
      </c>
      <c r="Q16" s="698"/>
      <c r="R16" s="699"/>
      <c r="S16" s="699"/>
      <c r="T16" s="699"/>
      <c r="U16" s="699"/>
      <c r="V16" s="699"/>
      <c r="W16" s="700"/>
    </row>
    <row r="17" spans="2:24" s="211" customFormat="1" ht="25.5" customHeight="1" x14ac:dyDescent="0.15">
      <c r="B17" s="712"/>
      <c r="C17" s="712" t="s">
        <v>249</v>
      </c>
      <c r="D17" s="712"/>
      <c r="E17" s="206">
        <v>10</v>
      </c>
      <c r="F17" s="698"/>
      <c r="G17" s="699"/>
      <c r="H17" s="699"/>
      <c r="I17" s="699"/>
      <c r="J17" s="699"/>
      <c r="K17" s="699"/>
      <c r="L17" s="700"/>
      <c r="M17" s="712"/>
      <c r="N17" s="712" t="s">
        <v>249</v>
      </c>
      <c r="O17" s="712"/>
      <c r="P17" s="206">
        <v>1</v>
      </c>
      <c r="Q17" s="698"/>
      <c r="R17" s="699"/>
      <c r="S17" s="699"/>
      <c r="T17" s="699"/>
      <c r="U17" s="699"/>
      <c r="V17" s="699"/>
      <c r="W17" s="700"/>
    </row>
    <row r="18" spans="2:24" s="211" customFormat="1" ht="25.5" customHeight="1" x14ac:dyDescent="0.15">
      <c r="B18" s="712" t="s">
        <v>359</v>
      </c>
      <c r="C18" s="712" t="s">
        <v>250</v>
      </c>
      <c r="D18" s="712"/>
      <c r="E18" s="220" t="s">
        <v>296</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297</v>
      </c>
      <c r="F19" s="698"/>
      <c r="G19" s="699"/>
      <c r="H19" s="699"/>
      <c r="I19" s="699"/>
      <c r="J19" s="699"/>
      <c r="K19" s="699"/>
      <c r="L19" s="700"/>
      <c r="M19" s="712"/>
      <c r="N19" s="712" t="s">
        <v>251</v>
      </c>
      <c r="O19" s="712"/>
      <c r="P19" s="219" t="s">
        <v>299</v>
      </c>
      <c r="Q19" s="698"/>
      <c r="R19" s="699"/>
      <c r="S19" s="699"/>
      <c r="T19" s="699"/>
      <c r="U19" s="699"/>
      <c r="V19" s="699"/>
      <c r="W19" s="700"/>
    </row>
    <row r="20" spans="2:24" s="211" customFormat="1" ht="25.5" customHeight="1" x14ac:dyDescent="0.15">
      <c r="B20" s="708" t="s">
        <v>360</v>
      </c>
      <c r="C20" s="708"/>
      <c r="D20" s="708"/>
      <c r="E20" s="205" t="s">
        <v>829</v>
      </c>
      <c r="F20" s="698"/>
      <c r="G20" s="699"/>
      <c r="H20" s="699"/>
      <c r="I20" s="699"/>
      <c r="J20" s="699"/>
      <c r="K20" s="699"/>
      <c r="L20" s="700"/>
      <c r="M20" s="708" t="s">
        <v>360</v>
      </c>
      <c r="N20" s="708"/>
      <c r="O20" s="708"/>
      <c r="P20" s="205" t="s">
        <v>161</v>
      </c>
      <c r="Q20" s="698"/>
      <c r="R20" s="699"/>
      <c r="S20" s="699"/>
      <c r="T20" s="699"/>
      <c r="U20" s="699"/>
      <c r="V20" s="699"/>
      <c r="W20" s="700"/>
    </row>
    <row r="21" spans="2:24" s="211" customFormat="1" ht="25.5" customHeight="1" x14ac:dyDescent="0.15">
      <c r="B21" s="691" t="s">
        <v>361</v>
      </c>
      <c r="C21" s="708" t="s">
        <v>362</v>
      </c>
      <c r="D21" s="708"/>
      <c r="E21" s="206"/>
      <c r="F21" s="698"/>
      <c r="G21" s="699"/>
      <c r="H21" s="699"/>
      <c r="I21" s="699"/>
      <c r="J21" s="699"/>
      <c r="K21" s="699"/>
      <c r="L21" s="700"/>
      <c r="M21" s="691" t="s">
        <v>361</v>
      </c>
      <c r="N21" s="708" t="s">
        <v>362</v>
      </c>
      <c r="O21" s="708"/>
      <c r="P21" s="206" t="s">
        <v>263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c r="F23" s="701"/>
      <c r="G23" s="702"/>
      <c r="H23" s="702"/>
      <c r="I23" s="702"/>
      <c r="J23" s="702"/>
      <c r="K23" s="702"/>
      <c r="L23" s="703"/>
      <c r="M23" s="692"/>
      <c r="N23" s="708" t="s">
        <v>364</v>
      </c>
      <c r="O23" s="708"/>
      <c r="P23" s="109" t="s">
        <v>264</v>
      </c>
      <c r="Q23" s="698"/>
      <c r="R23" s="699"/>
      <c r="S23" s="699"/>
      <c r="T23" s="699"/>
      <c r="U23" s="699"/>
      <c r="V23" s="699"/>
      <c r="W23" s="700"/>
    </row>
    <row r="24" spans="2:24" s="211" customFormat="1" ht="25.5" customHeight="1" x14ac:dyDescent="0.15">
      <c r="B24" s="713" t="s">
        <v>365</v>
      </c>
      <c r="C24" s="713"/>
      <c r="D24" s="713"/>
      <c r="E24" s="722" t="s">
        <v>499</v>
      </c>
      <c r="F24" s="723"/>
      <c r="G24" s="724"/>
      <c r="H24" s="713" t="s">
        <v>367</v>
      </c>
      <c r="I24" s="713"/>
      <c r="J24" s="722" t="s">
        <v>411</v>
      </c>
      <c r="K24" s="723"/>
      <c r="L24" s="724"/>
      <c r="M24" s="713" t="s">
        <v>365</v>
      </c>
      <c r="N24" s="713"/>
      <c r="O24" s="713"/>
      <c r="P24" s="722" t="s">
        <v>500</v>
      </c>
      <c r="Q24" s="723"/>
      <c r="R24" s="724"/>
      <c r="S24" s="713" t="s">
        <v>367</v>
      </c>
      <c r="T24" s="713"/>
      <c r="U24" s="714" t="s">
        <v>501</v>
      </c>
      <c r="V24" s="714"/>
      <c r="W24" s="714"/>
    </row>
    <row r="25" spans="2:24" s="211" customFormat="1" ht="25.5" customHeight="1" x14ac:dyDescent="0.15">
      <c r="B25" s="410" t="s">
        <v>370</v>
      </c>
      <c r="C25" s="410"/>
      <c r="D25" s="410"/>
      <c r="E25" s="715" t="s">
        <v>381</v>
      </c>
      <c r="F25" s="715"/>
      <c r="G25" s="715"/>
      <c r="H25" s="473" t="s">
        <v>372</v>
      </c>
      <c r="I25" s="474"/>
      <c r="J25" s="716" t="s">
        <v>381</v>
      </c>
      <c r="K25" s="717"/>
      <c r="L25" s="718"/>
      <c r="M25" s="473" t="s">
        <v>370</v>
      </c>
      <c r="N25" s="474"/>
      <c r="O25" s="475"/>
      <c r="P25" s="719" t="s">
        <v>371</v>
      </c>
      <c r="Q25" s="715"/>
      <c r="R25" s="715"/>
      <c r="S25" s="720" t="s">
        <v>372</v>
      </c>
      <c r="T25" s="721"/>
      <c r="U25" s="716" t="s">
        <v>373</v>
      </c>
      <c r="V25" s="717"/>
      <c r="W25" s="718"/>
    </row>
    <row r="26" spans="2:24" s="211" customFormat="1" ht="39.75" customHeight="1" x14ac:dyDescent="0.15">
      <c r="B26" s="708" t="s">
        <v>375</v>
      </c>
      <c r="C26" s="708"/>
      <c r="D26" s="708"/>
      <c r="E26" s="709" t="s">
        <v>502</v>
      </c>
      <c r="F26" s="710"/>
      <c r="G26" s="710"/>
      <c r="H26" s="710"/>
      <c r="I26" s="710"/>
      <c r="J26" s="710"/>
      <c r="K26" s="710"/>
      <c r="L26" s="711"/>
      <c r="M26" s="708" t="s">
        <v>375</v>
      </c>
      <c r="N26" s="708"/>
      <c r="O26" s="708"/>
      <c r="P26" s="709" t="s">
        <v>415</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75FD6A6B-A3E6-45B0-96BD-B6E1B74D306B}">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92A84-2324-4318-9FF8-737A3FEF1D6F}">
  <sheetPr codeName="Sheet25"/>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190</v>
      </c>
      <c r="F5" s="695"/>
      <c r="G5" s="696"/>
      <c r="H5" s="696"/>
      <c r="I5" s="696"/>
      <c r="J5" s="696"/>
      <c r="K5" s="696"/>
      <c r="L5" s="697"/>
      <c r="M5" s="691" t="s">
        <v>358</v>
      </c>
      <c r="N5" s="693" t="s">
        <v>214</v>
      </c>
      <c r="O5" s="694"/>
      <c r="P5" s="219" t="s">
        <v>190</v>
      </c>
      <c r="Q5" s="698"/>
      <c r="R5" s="699"/>
      <c r="S5" s="699"/>
      <c r="T5" s="699"/>
      <c r="U5" s="699"/>
      <c r="V5" s="699"/>
      <c r="W5" s="700"/>
    </row>
    <row r="6" spans="2:23" s="211" customFormat="1" ht="25.5" customHeight="1" x14ac:dyDescent="0.15">
      <c r="B6" s="692"/>
      <c r="C6" s="693" t="s">
        <v>249</v>
      </c>
      <c r="D6" s="694"/>
      <c r="E6" s="206">
        <v>2</v>
      </c>
      <c r="F6" s="698"/>
      <c r="G6" s="699"/>
      <c r="H6" s="699"/>
      <c r="I6" s="699"/>
      <c r="J6" s="699"/>
      <c r="K6" s="699"/>
      <c r="L6" s="700"/>
      <c r="M6" s="692"/>
      <c r="N6" s="693" t="s">
        <v>249</v>
      </c>
      <c r="O6" s="694"/>
      <c r="P6" s="206">
        <v>3</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290</v>
      </c>
      <c r="F8" s="698"/>
      <c r="G8" s="699"/>
      <c r="H8" s="699"/>
      <c r="I8" s="699"/>
      <c r="J8" s="699"/>
      <c r="K8" s="699"/>
      <c r="L8" s="700"/>
      <c r="M8" s="704"/>
      <c r="N8" s="693" t="s">
        <v>251</v>
      </c>
      <c r="O8" s="694"/>
      <c r="P8" s="219" t="s">
        <v>307</v>
      </c>
      <c r="Q8" s="698"/>
      <c r="R8" s="699"/>
      <c r="S8" s="699"/>
      <c r="T8" s="699"/>
      <c r="U8" s="699"/>
      <c r="V8" s="699"/>
      <c r="W8" s="700"/>
    </row>
    <row r="9" spans="2:23" s="211" customFormat="1" ht="25.5" customHeight="1" x14ac:dyDescent="0.15">
      <c r="B9" s="705" t="s">
        <v>360</v>
      </c>
      <c r="C9" s="706"/>
      <c r="D9" s="707"/>
      <c r="E9" s="205" t="s">
        <v>160</v>
      </c>
      <c r="F9" s="698"/>
      <c r="G9" s="699"/>
      <c r="H9" s="699"/>
      <c r="I9" s="699"/>
      <c r="J9" s="699"/>
      <c r="K9" s="699"/>
      <c r="L9" s="700"/>
      <c r="M9" s="705" t="s">
        <v>360</v>
      </c>
      <c r="N9" s="706"/>
      <c r="O9" s="707"/>
      <c r="P9" s="205" t="s">
        <v>163</v>
      </c>
      <c r="Q9" s="698"/>
      <c r="R9" s="699"/>
      <c r="S9" s="699"/>
      <c r="T9" s="699"/>
      <c r="U9" s="699"/>
      <c r="V9" s="699"/>
      <c r="W9" s="700"/>
    </row>
    <row r="10" spans="2:23" s="211" customFormat="1" ht="25.5" customHeight="1" x14ac:dyDescent="0.15">
      <c r="B10" s="691" t="s">
        <v>361</v>
      </c>
      <c r="C10" s="705" t="s">
        <v>362</v>
      </c>
      <c r="D10" s="707"/>
      <c r="E10" s="206" t="s">
        <v>263</v>
      </c>
      <c r="F10" s="698"/>
      <c r="G10" s="699"/>
      <c r="H10" s="699"/>
      <c r="I10" s="699"/>
      <c r="J10" s="699"/>
      <c r="K10" s="699"/>
      <c r="L10" s="700"/>
      <c r="M10" s="691" t="s">
        <v>361</v>
      </c>
      <c r="N10" s="705" t="s">
        <v>362</v>
      </c>
      <c r="O10" s="707"/>
      <c r="P10" s="206" t="s">
        <v>163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265</v>
      </c>
      <c r="F12" s="701"/>
      <c r="G12" s="702"/>
      <c r="H12" s="702"/>
      <c r="I12" s="702"/>
      <c r="J12" s="702"/>
      <c r="K12" s="702"/>
      <c r="L12" s="703"/>
      <c r="M12" s="692"/>
      <c r="N12" s="708" t="s">
        <v>364</v>
      </c>
      <c r="O12" s="708"/>
      <c r="P12" s="109" t="s">
        <v>264</v>
      </c>
      <c r="Q12" s="698"/>
      <c r="R12" s="699"/>
      <c r="S12" s="699"/>
      <c r="T12" s="699"/>
      <c r="U12" s="699"/>
      <c r="V12" s="699"/>
      <c r="W12" s="700"/>
    </row>
    <row r="13" spans="2:23" s="211" customFormat="1" ht="25.5" customHeight="1" x14ac:dyDescent="0.15">
      <c r="B13" s="713" t="s">
        <v>365</v>
      </c>
      <c r="C13" s="713"/>
      <c r="D13" s="713"/>
      <c r="E13" s="722" t="s">
        <v>503</v>
      </c>
      <c r="F13" s="723"/>
      <c r="G13" s="724"/>
      <c r="H13" s="713" t="s">
        <v>367</v>
      </c>
      <c r="I13" s="713"/>
      <c r="J13" s="714" t="s">
        <v>468</v>
      </c>
      <c r="K13" s="714"/>
      <c r="L13" s="714"/>
      <c r="M13" s="713" t="s">
        <v>365</v>
      </c>
      <c r="N13" s="713"/>
      <c r="O13" s="713"/>
      <c r="P13" s="722" t="s">
        <v>504</v>
      </c>
      <c r="Q13" s="723"/>
      <c r="R13" s="724"/>
      <c r="S13" s="713" t="s">
        <v>367</v>
      </c>
      <c r="T13" s="713"/>
      <c r="U13" s="714" t="s">
        <v>505</v>
      </c>
      <c r="V13" s="714"/>
      <c r="W13" s="714"/>
    </row>
    <row r="14" spans="2:23" s="211" customFormat="1" ht="25.5" customHeight="1" x14ac:dyDescent="0.15">
      <c r="B14" s="410" t="s">
        <v>370</v>
      </c>
      <c r="C14" s="410"/>
      <c r="D14" s="410"/>
      <c r="E14" s="715" t="s">
        <v>381</v>
      </c>
      <c r="F14" s="715"/>
      <c r="G14" s="715"/>
      <c r="H14" s="473" t="s">
        <v>372</v>
      </c>
      <c r="I14" s="474"/>
      <c r="J14" s="716" t="s">
        <v>381</v>
      </c>
      <c r="K14" s="717"/>
      <c r="L14" s="718"/>
      <c r="M14" s="473" t="s">
        <v>370</v>
      </c>
      <c r="N14" s="474"/>
      <c r="O14" s="475"/>
      <c r="P14" s="719" t="s">
        <v>371</v>
      </c>
      <c r="Q14" s="715"/>
      <c r="R14" s="715"/>
      <c r="S14" s="720" t="s">
        <v>372</v>
      </c>
      <c r="T14" s="721"/>
      <c r="U14" s="716" t="s">
        <v>373</v>
      </c>
      <c r="V14" s="717"/>
      <c r="W14" s="718"/>
    </row>
    <row r="15" spans="2:23" s="211" customFormat="1" ht="39.75" customHeight="1" x14ac:dyDescent="0.15">
      <c r="B15" s="708" t="s">
        <v>375</v>
      </c>
      <c r="C15" s="708"/>
      <c r="D15" s="708"/>
      <c r="E15" s="709" t="s">
        <v>424</v>
      </c>
      <c r="F15" s="710"/>
      <c r="G15" s="710"/>
      <c r="H15" s="710"/>
      <c r="I15" s="710"/>
      <c r="J15" s="710"/>
      <c r="K15" s="710"/>
      <c r="L15" s="711"/>
      <c r="M15" s="708" t="s">
        <v>375</v>
      </c>
      <c r="N15" s="708"/>
      <c r="O15" s="708"/>
      <c r="P15" s="709" t="s">
        <v>506</v>
      </c>
      <c r="Q15" s="710"/>
      <c r="R15" s="710"/>
      <c r="S15" s="710"/>
      <c r="T15" s="710"/>
      <c r="U15" s="710"/>
      <c r="V15" s="710"/>
      <c r="W15" s="711"/>
    </row>
    <row r="16" spans="2:23" s="211" customFormat="1" ht="25.5" customHeight="1" x14ac:dyDescent="0.15">
      <c r="B16" s="712" t="s">
        <v>358</v>
      </c>
      <c r="C16" s="712" t="s">
        <v>214</v>
      </c>
      <c r="D16" s="712"/>
      <c r="E16" s="219" t="s">
        <v>190</v>
      </c>
      <c r="F16" s="695"/>
      <c r="G16" s="696"/>
      <c r="H16" s="696"/>
      <c r="I16" s="696"/>
      <c r="J16" s="696"/>
      <c r="K16" s="696"/>
      <c r="L16" s="697"/>
      <c r="M16" s="712" t="s">
        <v>358</v>
      </c>
      <c r="N16" s="712" t="s">
        <v>214</v>
      </c>
      <c r="O16" s="712"/>
      <c r="P16" s="219" t="s">
        <v>190</v>
      </c>
      <c r="Q16" s="698"/>
      <c r="R16" s="699"/>
      <c r="S16" s="699"/>
      <c r="T16" s="699"/>
      <c r="U16" s="699"/>
      <c r="V16" s="699"/>
      <c r="W16" s="700"/>
    </row>
    <row r="17" spans="2:24" s="211" customFormat="1" ht="25.5" customHeight="1" x14ac:dyDescent="0.15">
      <c r="B17" s="712"/>
      <c r="C17" s="712" t="s">
        <v>249</v>
      </c>
      <c r="D17" s="712"/>
      <c r="E17" s="206">
        <v>4</v>
      </c>
      <c r="F17" s="698"/>
      <c r="G17" s="699"/>
      <c r="H17" s="699"/>
      <c r="I17" s="699"/>
      <c r="J17" s="699"/>
      <c r="K17" s="699"/>
      <c r="L17" s="700"/>
      <c r="M17" s="712"/>
      <c r="N17" s="712" t="s">
        <v>249</v>
      </c>
      <c r="O17" s="712"/>
      <c r="P17" s="206">
        <v>5</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296</v>
      </c>
      <c r="Q18" s="698"/>
      <c r="R18" s="699"/>
      <c r="S18" s="699"/>
      <c r="T18" s="699"/>
      <c r="U18" s="699"/>
      <c r="V18" s="699"/>
      <c r="W18" s="700"/>
    </row>
    <row r="19" spans="2:24" s="211" customFormat="1" ht="25.5" customHeight="1" x14ac:dyDescent="0.15">
      <c r="B19" s="712"/>
      <c r="C19" s="712" t="s">
        <v>251</v>
      </c>
      <c r="D19" s="712"/>
      <c r="E19" s="219" t="s">
        <v>305</v>
      </c>
      <c r="F19" s="698"/>
      <c r="G19" s="699"/>
      <c r="H19" s="699"/>
      <c r="I19" s="699"/>
      <c r="J19" s="699"/>
      <c r="K19" s="699"/>
      <c r="L19" s="700"/>
      <c r="M19" s="712"/>
      <c r="N19" s="712" t="s">
        <v>251</v>
      </c>
      <c r="O19" s="712"/>
      <c r="P19" s="219" t="s">
        <v>297</v>
      </c>
      <c r="Q19" s="698"/>
      <c r="R19" s="699"/>
      <c r="S19" s="699"/>
      <c r="T19" s="699"/>
      <c r="U19" s="699"/>
      <c r="V19" s="699"/>
      <c r="W19" s="700"/>
    </row>
    <row r="20" spans="2:24" s="211" customFormat="1" ht="25.5" customHeight="1" x14ac:dyDescent="0.15">
      <c r="B20" s="708" t="s">
        <v>360</v>
      </c>
      <c r="C20" s="708"/>
      <c r="D20" s="708"/>
      <c r="E20" s="205" t="s">
        <v>161</v>
      </c>
      <c r="F20" s="698"/>
      <c r="G20" s="699"/>
      <c r="H20" s="699"/>
      <c r="I20" s="699"/>
      <c r="J20" s="699"/>
      <c r="K20" s="699"/>
      <c r="L20" s="700"/>
      <c r="M20" s="708" t="s">
        <v>360</v>
      </c>
      <c r="N20" s="708"/>
      <c r="O20" s="708"/>
      <c r="P20" s="205" t="s">
        <v>829</v>
      </c>
      <c r="Q20" s="698"/>
      <c r="R20" s="699"/>
      <c r="S20" s="699"/>
      <c r="T20" s="699"/>
      <c r="U20" s="699"/>
      <c r="V20" s="699"/>
      <c r="W20" s="700"/>
    </row>
    <row r="21" spans="2:24" s="211" customFormat="1" ht="25.5" customHeight="1" x14ac:dyDescent="0.15">
      <c r="B21" s="691" t="s">
        <v>361</v>
      </c>
      <c r="C21" s="708" t="s">
        <v>362</v>
      </c>
      <c r="D21" s="708"/>
      <c r="E21" s="206" t="s">
        <v>263</v>
      </c>
      <c r="F21" s="698"/>
      <c r="G21" s="699"/>
      <c r="H21" s="699"/>
      <c r="I21" s="699"/>
      <c r="J21" s="699"/>
      <c r="K21" s="699"/>
      <c r="L21" s="700"/>
      <c r="M21" s="691" t="s">
        <v>361</v>
      </c>
      <c r="N21" s="708" t="s">
        <v>362</v>
      </c>
      <c r="O21" s="708"/>
      <c r="P21" s="206"/>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264</v>
      </c>
      <c r="F23" s="701"/>
      <c r="G23" s="702"/>
      <c r="H23" s="702"/>
      <c r="I23" s="702"/>
      <c r="J23" s="702"/>
      <c r="K23" s="702"/>
      <c r="L23" s="703"/>
      <c r="M23" s="692"/>
      <c r="N23" s="708" t="s">
        <v>364</v>
      </c>
      <c r="O23" s="708"/>
      <c r="P23" s="109"/>
      <c r="Q23" s="698"/>
      <c r="R23" s="699"/>
      <c r="S23" s="699"/>
      <c r="T23" s="699"/>
      <c r="U23" s="699"/>
      <c r="V23" s="699"/>
      <c r="W23" s="700"/>
    </row>
    <row r="24" spans="2:24" s="211" customFormat="1" ht="25.5" customHeight="1" x14ac:dyDescent="0.15">
      <c r="B24" s="713" t="s">
        <v>365</v>
      </c>
      <c r="C24" s="713"/>
      <c r="D24" s="713"/>
      <c r="E24" s="722" t="s">
        <v>470</v>
      </c>
      <c r="F24" s="723"/>
      <c r="G24" s="724"/>
      <c r="H24" s="713" t="s">
        <v>367</v>
      </c>
      <c r="I24" s="713"/>
      <c r="J24" s="722" t="s">
        <v>471</v>
      </c>
      <c r="K24" s="723"/>
      <c r="L24" s="724"/>
      <c r="M24" s="713" t="s">
        <v>365</v>
      </c>
      <c r="N24" s="713"/>
      <c r="O24" s="713"/>
      <c r="P24" s="722" t="s">
        <v>507</v>
      </c>
      <c r="Q24" s="723"/>
      <c r="R24" s="724"/>
      <c r="S24" s="713" t="s">
        <v>367</v>
      </c>
      <c r="T24" s="713"/>
      <c r="U24" s="714" t="s">
        <v>411</v>
      </c>
      <c r="V24" s="714"/>
      <c r="W24" s="714"/>
    </row>
    <row r="25" spans="2:24" s="211" customFormat="1" ht="25.5" customHeight="1" x14ac:dyDescent="0.15">
      <c r="B25" s="410" t="s">
        <v>370</v>
      </c>
      <c r="C25" s="410"/>
      <c r="D25" s="410"/>
      <c r="E25" s="715" t="s">
        <v>371</v>
      </c>
      <c r="F25" s="715"/>
      <c r="G25" s="715"/>
      <c r="H25" s="473" t="s">
        <v>372</v>
      </c>
      <c r="I25" s="474"/>
      <c r="J25" s="716" t="s">
        <v>373</v>
      </c>
      <c r="K25" s="717"/>
      <c r="L25" s="718"/>
      <c r="M25" s="473" t="s">
        <v>370</v>
      </c>
      <c r="N25" s="474"/>
      <c r="O25" s="475"/>
      <c r="P25" s="719" t="s">
        <v>381</v>
      </c>
      <c r="Q25" s="715"/>
      <c r="R25" s="715"/>
      <c r="S25" s="720" t="s">
        <v>372</v>
      </c>
      <c r="T25" s="721"/>
      <c r="U25" s="716" t="s">
        <v>381</v>
      </c>
      <c r="V25" s="717"/>
      <c r="W25" s="718"/>
    </row>
    <row r="26" spans="2:24" s="211" customFormat="1" ht="39.75" customHeight="1" x14ac:dyDescent="0.15">
      <c r="B26" s="708" t="s">
        <v>375</v>
      </c>
      <c r="C26" s="708"/>
      <c r="D26" s="708"/>
      <c r="E26" s="709" t="s">
        <v>445</v>
      </c>
      <c r="F26" s="710"/>
      <c r="G26" s="710"/>
      <c r="H26" s="710"/>
      <c r="I26" s="710"/>
      <c r="J26" s="710"/>
      <c r="K26" s="710"/>
      <c r="L26" s="711"/>
      <c r="M26" s="708" t="s">
        <v>375</v>
      </c>
      <c r="N26" s="708"/>
      <c r="O26" s="708"/>
      <c r="P26" s="709" t="s">
        <v>508</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FECC703A-5D61-44AF-BEEA-02CB6CF367B1}">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40B1B-F960-4C0D-B9CE-F82C9EB6B6E9}">
  <sheetPr codeName="Sheet26"/>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191</v>
      </c>
      <c r="F5" s="695"/>
      <c r="G5" s="696"/>
      <c r="H5" s="696"/>
      <c r="I5" s="696"/>
      <c r="J5" s="696"/>
      <c r="K5" s="696"/>
      <c r="L5" s="697"/>
      <c r="M5" s="691" t="s">
        <v>358</v>
      </c>
      <c r="N5" s="693" t="s">
        <v>214</v>
      </c>
      <c r="O5" s="694"/>
      <c r="P5" s="219" t="s">
        <v>191</v>
      </c>
      <c r="Q5" s="698"/>
      <c r="R5" s="699"/>
      <c r="S5" s="699"/>
      <c r="T5" s="699"/>
      <c r="U5" s="699"/>
      <c r="V5" s="699"/>
      <c r="W5" s="700"/>
    </row>
    <row r="6" spans="2:23" s="211" customFormat="1" ht="25.5" customHeight="1" x14ac:dyDescent="0.15">
      <c r="B6" s="692"/>
      <c r="C6" s="693" t="s">
        <v>249</v>
      </c>
      <c r="D6" s="694"/>
      <c r="E6" s="206">
        <v>1</v>
      </c>
      <c r="F6" s="698"/>
      <c r="G6" s="699"/>
      <c r="H6" s="699"/>
      <c r="I6" s="699"/>
      <c r="J6" s="699"/>
      <c r="K6" s="699"/>
      <c r="L6" s="700"/>
      <c r="M6" s="692"/>
      <c r="N6" s="693" t="s">
        <v>249</v>
      </c>
      <c r="O6" s="694"/>
      <c r="P6" s="206">
        <v>2</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299</v>
      </c>
      <c r="F8" s="698"/>
      <c r="G8" s="699"/>
      <c r="H8" s="699"/>
      <c r="I8" s="699"/>
      <c r="J8" s="699"/>
      <c r="K8" s="699"/>
      <c r="L8" s="700"/>
      <c r="M8" s="704"/>
      <c r="N8" s="693" t="s">
        <v>251</v>
      </c>
      <c r="O8" s="694"/>
      <c r="P8" s="219" t="s">
        <v>299</v>
      </c>
      <c r="Q8" s="698"/>
      <c r="R8" s="699"/>
      <c r="S8" s="699"/>
      <c r="T8" s="699"/>
      <c r="U8" s="699"/>
      <c r="V8" s="699"/>
      <c r="W8" s="700"/>
    </row>
    <row r="9" spans="2:23" s="211" customFormat="1" ht="25.5" customHeight="1" x14ac:dyDescent="0.15">
      <c r="B9" s="705" t="s">
        <v>360</v>
      </c>
      <c r="C9" s="706"/>
      <c r="D9" s="707"/>
      <c r="E9" s="205" t="s">
        <v>161</v>
      </c>
      <c r="F9" s="698"/>
      <c r="G9" s="699"/>
      <c r="H9" s="699"/>
      <c r="I9" s="699"/>
      <c r="J9" s="699"/>
      <c r="K9" s="699"/>
      <c r="L9" s="700"/>
      <c r="M9" s="705" t="s">
        <v>360</v>
      </c>
      <c r="N9" s="706"/>
      <c r="O9" s="707"/>
      <c r="P9" s="205" t="s">
        <v>161</v>
      </c>
      <c r="Q9" s="698"/>
      <c r="R9" s="699"/>
      <c r="S9" s="699"/>
      <c r="T9" s="699"/>
      <c r="U9" s="699"/>
      <c r="V9" s="699"/>
      <c r="W9" s="700"/>
    </row>
    <row r="10" spans="2:23" s="211" customFormat="1" ht="25.5" customHeight="1" x14ac:dyDescent="0.15">
      <c r="B10" s="691" t="s">
        <v>361</v>
      </c>
      <c r="C10" s="705" t="s">
        <v>362</v>
      </c>
      <c r="D10" s="707"/>
      <c r="E10" s="206" t="s">
        <v>263</v>
      </c>
      <c r="F10" s="698"/>
      <c r="G10" s="699"/>
      <c r="H10" s="699"/>
      <c r="I10" s="699"/>
      <c r="J10" s="699"/>
      <c r="K10" s="699"/>
      <c r="L10" s="700"/>
      <c r="M10" s="691" t="s">
        <v>361</v>
      </c>
      <c r="N10" s="705" t="s">
        <v>362</v>
      </c>
      <c r="O10" s="707"/>
      <c r="P10" s="206" t="s">
        <v>263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264</v>
      </c>
      <c r="F12" s="701"/>
      <c r="G12" s="702"/>
      <c r="H12" s="702"/>
      <c r="I12" s="702"/>
      <c r="J12" s="702"/>
      <c r="K12" s="702"/>
      <c r="L12" s="703"/>
      <c r="M12" s="692"/>
      <c r="N12" s="708" t="s">
        <v>364</v>
      </c>
      <c r="O12" s="708"/>
      <c r="P12" s="109" t="s">
        <v>264</v>
      </c>
      <c r="Q12" s="698"/>
      <c r="R12" s="699"/>
      <c r="S12" s="699"/>
      <c r="T12" s="699"/>
      <c r="U12" s="699"/>
      <c r="V12" s="699"/>
      <c r="W12" s="700"/>
    </row>
    <row r="13" spans="2:23" s="211" customFormat="1" ht="25.5" customHeight="1" x14ac:dyDescent="0.15">
      <c r="B13" s="713" t="s">
        <v>365</v>
      </c>
      <c r="C13" s="713"/>
      <c r="D13" s="713"/>
      <c r="E13" s="722" t="s">
        <v>509</v>
      </c>
      <c r="F13" s="723"/>
      <c r="G13" s="724"/>
      <c r="H13" s="713" t="s">
        <v>367</v>
      </c>
      <c r="I13" s="713"/>
      <c r="J13" s="714" t="s">
        <v>510</v>
      </c>
      <c r="K13" s="714"/>
      <c r="L13" s="714"/>
      <c r="M13" s="713" t="s">
        <v>365</v>
      </c>
      <c r="N13" s="713"/>
      <c r="O13" s="713"/>
      <c r="P13" s="722" t="s">
        <v>511</v>
      </c>
      <c r="Q13" s="723"/>
      <c r="R13" s="724"/>
      <c r="S13" s="713" t="s">
        <v>367</v>
      </c>
      <c r="T13" s="713"/>
      <c r="U13" s="714" t="s">
        <v>512</v>
      </c>
      <c r="V13" s="714"/>
      <c r="W13" s="714"/>
    </row>
    <row r="14" spans="2:23" s="211" customFormat="1" ht="25.5" customHeight="1" x14ac:dyDescent="0.15">
      <c r="B14" s="410" t="s">
        <v>370</v>
      </c>
      <c r="C14" s="410"/>
      <c r="D14" s="410"/>
      <c r="E14" s="715" t="s">
        <v>371</v>
      </c>
      <c r="F14" s="715"/>
      <c r="G14" s="715"/>
      <c r="H14" s="473" t="s">
        <v>372</v>
      </c>
      <c r="I14" s="474"/>
      <c r="J14" s="716" t="s">
        <v>373</v>
      </c>
      <c r="K14" s="717"/>
      <c r="L14" s="718"/>
      <c r="M14" s="473" t="s">
        <v>370</v>
      </c>
      <c r="N14" s="474"/>
      <c r="O14" s="475"/>
      <c r="P14" s="719" t="s">
        <v>371</v>
      </c>
      <c r="Q14" s="715"/>
      <c r="R14" s="715"/>
      <c r="S14" s="720" t="s">
        <v>372</v>
      </c>
      <c r="T14" s="721"/>
      <c r="U14" s="716" t="s">
        <v>373</v>
      </c>
      <c r="V14" s="717"/>
      <c r="W14" s="718"/>
    </row>
    <row r="15" spans="2:23" s="211" customFormat="1" ht="39.75" customHeight="1" x14ac:dyDescent="0.15">
      <c r="B15" s="708" t="s">
        <v>375</v>
      </c>
      <c r="C15" s="708"/>
      <c r="D15" s="708"/>
      <c r="E15" s="709" t="s">
        <v>415</v>
      </c>
      <c r="F15" s="710"/>
      <c r="G15" s="710"/>
      <c r="H15" s="710"/>
      <c r="I15" s="710"/>
      <c r="J15" s="710"/>
      <c r="K15" s="710"/>
      <c r="L15" s="711"/>
      <c r="M15" s="708" t="s">
        <v>375</v>
      </c>
      <c r="N15" s="708"/>
      <c r="O15" s="708"/>
      <c r="P15" s="709" t="s">
        <v>513</v>
      </c>
      <c r="Q15" s="710"/>
      <c r="R15" s="710"/>
      <c r="S15" s="710"/>
      <c r="T15" s="710"/>
      <c r="U15" s="710"/>
      <c r="V15" s="710"/>
      <c r="W15" s="711"/>
    </row>
    <row r="16" spans="2:23" s="211" customFormat="1" ht="25.5" customHeight="1" x14ac:dyDescent="0.15">
      <c r="B16" s="712" t="s">
        <v>358</v>
      </c>
      <c r="C16" s="712" t="s">
        <v>214</v>
      </c>
      <c r="D16" s="712"/>
      <c r="E16" s="219" t="s">
        <v>191</v>
      </c>
      <c r="F16" s="695"/>
      <c r="G16" s="696"/>
      <c r="H16" s="696"/>
      <c r="I16" s="696"/>
      <c r="J16" s="696"/>
      <c r="K16" s="696"/>
      <c r="L16" s="697"/>
      <c r="M16" s="712" t="s">
        <v>358</v>
      </c>
      <c r="N16" s="712" t="s">
        <v>214</v>
      </c>
      <c r="O16" s="712"/>
      <c r="P16" s="219" t="s">
        <v>191</v>
      </c>
      <c r="Q16" s="698"/>
      <c r="R16" s="699"/>
      <c r="S16" s="699"/>
      <c r="T16" s="699"/>
      <c r="U16" s="699"/>
      <c r="V16" s="699"/>
      <c r="W16" s="700"/>
    </row>
    <row r="17" spans="2:24" s="211" customFormat="1" ht="25.5" customHeight="1" x14ac:dyDescent="0.15">
      <c r="B17" s="712"/>
      <c r="C17" s="712" t="s">
        <v>249</v>
      </c>
      <c r="D17" s="712"/>
      <c r="E17" s="206">
        <v>3</v>
      </c>
      <c r="F17" s="698"/>
      <c r="G17" s="699"/>
      <c r="H17" s="699"/>
      <c r="I17" s="699"/>
      <c r="J17" s="699"/>
      <c r="K17" s="699"/>
      <c r="L17" s="700"/>
      <c r="M17" s="712"/>
      <c r="N17" s="712" t="s">
        <v>249</v>
      </c>
      <c r="O17" s="712"/>
      <c r="P17" s="206">
        <v>4</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307</v>
      </c>
      <c r="F19" s="698"/>
      <c r="G19" s="699"/>
      <c r="H19" s="699"/>
      <c r="I19" s="699"/>
      <c r="J19" s="699"/>
      <c r="K19" s="699"/>
      <c r="L19" s="700"/>
      <c r="M19" s="712"/>
      <c r="N19" s="712" t="s">
        <v>251</v>
      </c>
      <c r="O19" s="712"/>
      <c r="P19" s="219" t="s">
        <v>293</v>
      </c>
      <c r="Q19" s="698"/>
      <c r="R19" s="699"/>
      <c r="S19" s="699"/>
      <c r="T19" s="699"/>
      <c r="U19" s="699"/>
      <c r="V19" s="699"/>
      <c r="W19" s="700"/>
    </row>
    <row r="20" spans="2:24" s="211" customFormat="1" ht="25.5" customHeight="1" x14ac:dyDescent="0.15">
      <c r="B20" s="708" t="s">
        <v>360</v>
      </c>
      <c r="C20" s="708"/>
      <c r="D20" s="708"/>
      <c r="E20" s="205" t="s">
        <v>163</v>
      </c>
      <c r="F20" s="698"/>
      <c r="G20" s="699"/>
      <c r="H20" s="699"/>
      <c r="I20" s="699"/>
      <c r="J20" s="699"/>
      <c r="K20" s="699"/>
      <c r="L20" s="700"/>
      <c r="M20" s="708" t="s">
        <v>360</v>
      </c>
      <c r="N20" s="708"/>
      <c r="O20" s="708"/>
      <c r="P20" s="205" t="s">
        <v>163</v>
      </c>
      <c r="Q20" s="698"/>
      <c r="R20" s="699"/>
      <c r="S20" s="699"/>
      <c r="T20" s="699"/>
      <c r="U20" s="699"/>
      <c r="V20" s="699"/>
      <c r="W20" s="700"/>
    </row>
    <row r="21" spans="2:24" s="211" customFormat="1" ht="25.5" customHeight="1" x14ac:dyDescent="0.15">
      <c r="B21" s="691" t="s">
        <v>361</v>
      </c>
      <c r="C21" s="708" t="s">
        <v>362</v>
      </c>
      <c r="D21" s="708"/>
      <c r="E21" s="206" t="s">
        <v>163</v>
      </c>
      <c r="F21" s="698"/>
      <c r="G21" s="699"/>
      <c r="H21" s="699"/>
      <c r="I21" s="699"/>
      <c r="J21" s="699"/>
      <c r="K21" s="699"/>
      <c r="L21" s="700"/>
      <c r="M21" s="691" t="s">
        <v>361</v>
      </c>
      <c r="N21" s="708" t="s">
        <v>362</v>
      </c>
      <c r="O21" s="708"/>
      <c r="P21" s="206" t="s">
        <v>163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264</v>
      </c>
      <c r="F23" s="701"/>
      <c r="G23" s="702"/>
      <c r="H23" s="702"/>
      <c r="I23" s="702"/>
      <c r="J23" s="702"/>
      <c r="K23" s="702"/>
      <c r="L23" s="703"/>
      <c r="M23" s="692"/>
      <c r="N23" s="708" t="s">
        <v>364</v>
      </c>
      <c r="O23" s="708"/>
      <c r="P23" s="109" t="s">
        <v>264</v>
      </c>
      <c r="Q23" s="698"/>
      <c r="R23" s="699"/>
      <c r="S23" s="699"/>
      <c r="T23" s="699"/>
      <c r="U23" s="699"/>
      <c r="V23" s="699"/>
      <c r="W23" s="700"/>
    </row>
    <row r="24" spans="2:24" s="211" customFormat="1" ht="25.5" customHeight="1" x14ac:dyDescent="0.15">
      <c r="B24" s="713" t="s">
        <v>365</v>
      </c>
      <c r="C24" s="713"/>
      <c r="D24" s="713"/>
      <c r="E24" s="722" t="s">
        <v>514</v>
      </c>
      <c r="F24" s="723"/>
      <c r="G24" s="724"/>
      <c r="H24" s="713" t="s">
        <v>367</v>
      </c>
      <c r="I24" s="713"/>
      <c r="J24" s="722" t="s">
        <v>515</v>
      </c>
      <c r="K24" s="723"/>
      <c r="L24" s="724"/>
      <c r="M24" s="713" t="s">
        <v>365</v>
      </c>
      <c r="N24" s="713"/>
      <c r="O24" s="713"/>
      <c r="P24" s="722" t="s">
        <v>516</v>
      </c>
      <c r="Q24" s="723"/>
      <c r="R24" s="724"/>
      <c r="S24" s="713" t="s">
        <v>367</v>
      </c>
      <c r="T24" s="713"/>
      <c r="U24" s="714" t="s">
        <v>379</v>
      </c>
      <c r="V24" s="714"/>
      <c r="W24" s="714"/>
    </row>
    <row r="25" spans="2:24" s="211" customFormat="1" ht="25.5" customHeight="1" x14ac:dyDescent="0.15">
      <c r="B25" s="410" t="s">
        <v>370</v>
      </c>
      <c r="C25" s="410"/>
      <c r="D25" s="410"/>
      <c r="E25" s="715" t="s">
        <v>371</v>
      </c>
      <c r="F25" s="715"/>
      <c r="G25" s="715"/>
      <c r="H25" s="473" t="s">
        <v>372</v>
      </c>
      <c r="I25" s="474"/>
      <c r="J25" s="716" t="s">
        <v>373</v>
      </c>
      <c r="K25" s="717"/>
      <c r="L25" s="718"/>
      <c r="M25" s="473" t="s">
        <v>370</v>
      </c>
      <c r="N25" s="474"/>
      <c r="O25" s="475"/>
      <c r="P25" s="719" t="s">
        <v>381</v>
      </c>
      <c r="Q25" s="715"/>
      <c r="R25" s="715"/>
      <c r="S25" s="720" t="s">
        <v>372</v>
      </c>
      <c r="T25" s="721"/>
      <c r="U25" s="716" t="s">
        <v>381</v>
      </c>
      <c r="V25" s="717"/>
      <c r="W25" s="718"/>
    </row>
    <row r="26" spans="2:24" s="211" customFormat="1" ht="39.75" customHeight="1" x14ac:dyDescent="0.15">
      <c r="B26" s="708" t="s">
        <v>375</v>
      </c>
      <c r="C26" s="708"/>
      <c r="D26" s="708"/>
      <c r="E26" s="709" t="s">
        <v>517</v>
      </c>
      <c r="F26" s="710"/>
      <c r="G26" s="710"/>
      <c r="H26" s="710"/>
      <c r="I26" s="710"/>
      <c r="J26" s="710"/>
      <c r="K26" s="710"/>
      <c r="L26" s="711"/>
      <c r="M26" s="708" t="s">
        <v>375</v>
      </c>
      <c r="N26" s="708"/>
      <c r="O26" s="708"/>
      <c r="P26" s="709" t="s">
        <v>518</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C2000C7F-D419-45B7-9E6F-4A7DE5A9263A}">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051C7-05D0-4076-83A7-AD2F28FDC1BA}">
  <sheetPr codeName="Sheet27"/>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191</v>
      </c>
      <c r="F5" s="695"/>
      <c r="G5" s="696"/>
      <c r="H5" s="696"/>
      <c r="I5" s="696"/>
      <c r="J5" s="696"/>
      <c r="K5" s="696"/>
      <c r="L5" s="697"/>
      <c r="M5" s="691" t="s">
        <v>358</v>
      </c>
      <c r="N5" s="693" t="s">
        <v>214</v>
      </c>
      <c r="O5" s="694"/>
      <c r="P5" s="219" t="s">
        <v>191</v>
      </c>
      <c r="Q5" s="698"/>
      <c r="R5" s="699"/>
      <c r="S5" s="699"/>
      <c r="T5" s="699"/>
      <c r="U5" s="699"/>
      <c r="V5" s="699"/>
      <c r="W5" s="700"/>
    </row>
    <row r="6" spans="2:23" s="211" customFormat="1" ht="25.5" customHeight="1" x14ac:dyDescent="0.15">
      <c r="B6" s="692"/>
      <c r="C6" s="693" t="s">
        <v>249</v>
      </c>
      <c r="D6" s="694"/>
      <c r="E6" s="206">
        <v>5</v>
      </c>
      <c r="F6" s="698"/>
      <c r="G6" s="699"/>
      <c r="H6" s="699"/>
      <c r="I6" s="699"/>
      <c r="J6" s="699"/>
      <c r="K6" s="699"/>
      <c r="L6" s="700"/>
      <c r="M6" s="692"/>
      <c r="N6" s="693" t="s">
        <v>249</v>
      </c>
      <c r="O6" s="694"/>
      <c r="P6" s="206">
        <v>6</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290</v>
      </c>
      <c r="F8" s="698"/>
      <c r="G8" s="699"/>
      <c r="H8" s="699"/>
      <c r="I8" s="699"/>
      <c r="J8" s="699"/>
      <c r="K8" s="699"/>
      <c r="L8" s="700"/>
      <c r="M8" s="704"/>
      <c r="N8" s="693" t="s">
        <v>251</v>
      </c>
      <c r="O8" s="694"/>
      <c r="P8" s="219" t="s">
        <v>293</v>
      </c>
      <c r="Q8" s="698"/>
      <c r="R8" s="699"/>
      <c r="S8" s="699"/>
      <c r="T8" s="699"/>
      <c r="U8" s="699"/>
      <c r="V8" s="699"/>
      <c r="W8" s="700"/>
    </row>
    <row r="9" spans="2:23" s="211" customFormat="1" ht="25.5" customHeight="1" x14ac:dyDescent="0.15">
      <c r="B9" s="705" t="s">
        <v>360</v>
      </c>
      <c r="C9" s="706"/>
      <c r="D9" s="707"/>
      <c r="E9" s="205" t="s">
        <v>160</v>
      </c>
      <c r="F9" s="698"/>
      <c r="G9" s="699"/>
      <c r="H9" s="699"/>
      <c r="I9" s="699"/>
      <c r="J9" s="699"/>
      <c r="K9" s="699"/>
      <c r="L9" s="700"/>
      <c r="M9" s="705" t="s">
        <v>360</v>
      </c>
      <c r="N9" s="706"/>
      <c r="O9" s="707"/>
      <c r="P9" s="205" t="s">
        <v>165</v>
      </c>
      <c r="Q9" s="698"/>
      <c r="R9" s="699"/>
      <c r="S9" s="699"/>
      <c r="T9" s="699"/>
      <c r="U9" s="699"/>
      <c r="V9" s="699"/>
      <c r="W9" s="700"/>
    </row>
    <row r="10" spans="2:23" s="211" customFormat="1" ht="25.5" customHeight="1" x14ac:dyDescent="0.15">
      <c r="B10" s="691" t="s">
        <v>361</v>
      </c>
      <c r="C10" s="705" t="s">
        <v>362</v>
      </c>
      <c r="D10" s="707"/>
      <c r="E10" s="206" t="s">
        <v>263</v>
      </c>
      <c r="F10" s="698"/>
      <c r="G10" s="699"/>
      <c r="H10" s="699"/>
      <c r="I10" s="699"/>
      <c r="J10" s="699"/>
      <c r="K10" s="699"/>
      <c r="L10" s="700"/>
      <c r="M10" s="691" t="s">
        <v>361</v>
      </c>
      <c r="N10" s="705" t="s">
        <v>362</v>
      </c>
      <c r="O10" s="707"/>
      <c r="P10" s="206" t="s">
        <v>163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265</v>
      </c>
      <c r="F12" s="701"/>
      <c r="G12" s="702"/>
      <c r="H12" s="702"/>
      <c r="I12" s="702"/>
      <c r="J12" s="702"/>
      <c r="K12" s="702"/>
      <c r="L12" s="703"/>
      <c r="M12" s="692"/>
      <c r="N12" s="708" t="s">
        <v>364</v>
      </c>
      <c r="O12" s="708"/>
      <c r="P12" s="109" t="s">
        <v>265</v>
      </c>
      <c r="Q12" s="698"/>
      <c r="R12" s="699"/>
      <c r="S12" s="699"/>
      <c r="T12" s="699"/>
      <c r="U12" s="699"/>
      <c r="V12" s="699"/>
      <c r="W12" s="700"/>
    </row>
    <row r="13" spans="2:23" s="211" customFormat="1" ht="25.5" customHeight="1" x14ac:dyDescent="0.15">
      <c r="B13" s="713" t="s">
        <v>365</v>
      </c>
      <c r="C13" s="713"/>
      <c r="D13" s="713"/>
      <c r="E13" s="722" t="s">
        <v>519</v>
      </c>
      <c r="F13" s="723"/>
      <c r="G13" s="724"/>
      <c r="H13" s="713" t="s">
        <v>367</v>
      </c>
      <c r="I13" s="713"/>
      <c r="J13" s="714" t="s">
        <v>520</v>
      </c>
      <c r="K13" s="714"/>
      <c r="L13" s="714"/>
      <c r="M13" s="713" t="s">
        <v>365</v>
      </c>
      <c r="N13" s="713"/>
      <c r="O13" s="713"/>
      <c r="P13" s="722" t="s">
        <v>267</v>
      </c>
      <c r="Q13" s="723"/>
      <c r="R13" s="724"/>
      <c r="S13" s="713" t="s">
        <v>367</v>
      </c>
      <c r="T13" s="713"/>
      <c r="U13" s="714" t="s">
        <v>521</v>
      </c>
      <c r="V13" s="714"/>
      <c r="W13" s="714"/>
    </row>
    <row r="14" spans="2:23" s="211" customFormat="1" ht="25.5" customHeight="1" x14ac:dyDescent="0.15">
      <c r="B14" s="410" t="s">
        <v>370</v>
      </c>
      <c r="C14" s="410"/>
      <c r="D14" s="410"/>
      <c r="E14" s="715" t="s">
        <v>381</v>
      </c>
      <c r="F14" s="715"/>
      <c r="G14" s="715"/>
      <c r="H14" s="473" t="s">
        <v>372</v>
      </c>
      <c r="I14" s="474"/>
      <c r="J14" s="716" t="s">
        <v>381</v>
      </c>
      <c r="K14" s="717"/>
      <c r="L14" s="718"/>
      <c r="M14" s="473" t="s">
        <v>370</v>
      </c>
      <c r="N14" s="474"/>
      <c r="O14" s="475"/>
      <c r="P14" s="719" t="s">
        <v>289</v>
      </c>
      <c r="Q14" s="715"/>
      <c r="R14" s="715"/>
      <c r="S14" s="720" t="s">
        <v>372</v>
      </c>
      <c r="T14" s="721"/>
      <c r="U14" s="716" t="s">
        <v>374</v>
      </c>
      <c r="V14" s="717"/>
      <c r="W14" s="718"/>
    </row>
    <row r="15" spans="2:23" s="211" customFormat="1" ht="39.75" customHeight="1" x14ac:dyDescent="0.15">
      <c r="B15" s="708" t="s">
        <v>375</v>
      </c>
      <c r="C15" s="708"/>
      <c r="D15" s="708"/>
      <c r="E15" s="709" t="s">
        <v>522</v>
      </c>
      <c r="F15" s="710"/>
      <c r="G15" s="710"/>
      <c r="H15" s="710"/>
      <c r="I15" s="710"/>
      <c r="J15" s="710"/>
      <c r="K15" s="710"/>
      <c r="L15" s="711"/>
      <c r="M15" s="708" t="s">
        <v>375</v>
      </c>
      <c r="N15" s="708"/>
      <c r="O15" s="708"/>
      <c r="P15" s="709" t="s">
        <v>423</v>
      </c>
      <c r="Q15" s="710"/>
      <c r="R15" s="710"/>
      <c r="S15" s="710"/>
      <c r="T15" s="710"/>
      <c r="U15" s="710"/>
      <c r="V15" s="710"/>
      <c r="W15" s="711"/>
    </row>
    <row r="16" spans="2:23" s="211" customFormat="1" ht="25.5" customHeight="1" x14ac:dyDescent="0.15">
      <c r="B16" s="712" t="s">
        <v>358</v>
      </c>
      <c r="C16" s="712" t="s">
        <v>214</v>
      </c>
      <c r="D16" s="712"/>
      <c r="E16" s="219" t="s">
        <v>191</v>
      </c>
      <c r="F16" s="695"/>
      <c r="G16" s="696"/>
      <c r="H16" s="696"/>
      <c r="I16" s="696"/>
      <c r="J16" s="696"/>
      <c r="K16" s="696"/>
      <c r="L16" s="697"/>
      <c r="M16" s="712" t="s">
        <v>358</v>
      </c>
      <c r="N16" s="712" t="s">
        <v>214</v>
      </c>
      <c r="O16" s="712"/>
      <c r="P16" s="219" t="s">
        <v>191</v>
      </c>
      <c r="Q16" s="698"/>
      <c r="R16" s="699"/>
      <c r="S16" s="699"/>
      <c r="T16" s="699"/>
      <c r="U16" s="699"/>
      <c r="V16" s="699"/>
      <c r="W16" s="700"/>
    </row>
    <row r="17" spans="2:24" s="211" customFormat="1" ht="25.5" customHeight="1" x14ac:dyDescent="0.15">
      <c r="B17" s="712"/>
      <c r="C17" s="712" t="s">
        <v>249</v>
      </c>
      <c r="D17" s="712"/>
      <c r="E17" s="206">
        <v>7</v>
      </c>
      <c r="F17" s="698"/>
      <c r="G17" s="699"/>
      <c r="H17" s="699"/>
      <c r="I17" s="699"/>
      <c r="J17" s="699"/>
      <c r="K17" s="699"/>
      <c r="L17" s="700"/>
      <c r="M17" s="712"/>
      <c r="N17" s="712" t="s">
        <v>249</v>
      </c>
      <c r="O17" s="712"/>
      <c r="P17" s="206">
        <v>8</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308</v>
      </c>
      <c r="F19" s="698"/>
      <c r="G19" s="699"/>
      <c r="H19" s="699"/>
      <c r="I19" s="699"/>
      <c r="J19" s="699"/>
      <c r="K19" s="699"/>
      <c r="L19" s="700"/>
      <c r="M19" s="712"/>
      <c r="N19" s="712" t="s">
        <v>251</v>
      </c>
      <c r="O19" s="712"/>
      <c r="P19" s="219" t="s">
        <v>293</v>
      </c>
      <c r="Q19" s="698"/>
      <c r="R19" s="699"/>
      <c r="S19" s="699"/>
      <c r="T19" s="699"/>
      <c r="U19" s="699"/>
      <c r="V19" s="699"/>
      <c r="W19" s="700"/>
    </row>
    <row r="20" spans="2:24" s="211" customFormat="1" ht="25.5" customHeight="1" x14ac:dyDescent="0.15">
      <c r="B20" s="708" t="s">
        <v>360</v>
      </c>
      <c r="C20" s="708"/>
      <c r="D20" s="708"/>
      <c r="E20" s="205" t="s">
        <v>161</v>
      </c>
      <c r="F20" s="698"/>
      <c r="G20" s="699"/>
      <c r="H20" s="699"/>
      <c r="I20" s="699"/>
      <c r="J20" s="699"/>
      <c r="K20" s="699"/>
      <c r="L20" s="700"/>
      <c r="M20" s="708" t="s">
        <v>360</v>
      </c>
      <c r="N20" s="708"/>
      <c r="O20" s="708"/>
      <c r="P20" s="205" t="s">
        <v>165</v>
      </c>
      <c r="Q20" s="698"/>
      <c r="R20" s="699"/>
      <c r="S20" s="699"/>
      <c r="T20" s="699"/>
      <c r="U20" s="699"/>
      <c r="V20" s="699"/>
      <c r="W20" s="700"/>
    </row>
    <row r="21" spans="2:24" s="211" customFormat="1" ht="25.5" customHeight="1" x14ac:dyDescent="0.15">
      <c r="B21" s="691" t="s">
        <v>361</v>
      </c>
      <c r="C21" s="708" t="s">
        <v>362</v>
      </c>
      <c r="D21" s="708"/>
      <c r="E21" s="206" t="s">
        <v>263</v>
      </c>
      <c r="F21" s="698"/>
      <c r="G21" s="699"/>
      <c r="H21" s="699"/>
      <c r="I21" s="699"/>
      <c r="J21" s="699"/>
      <c r="K21" s="699"/>
      <c r="L21" s="700"/>
      <c r="M21" s="691" t="s">
        <v>361</v>
      </c>
      <c r="N21" s="708" t="s">
        <v>362</v>
      </c>
      <c r="O21" s="708"/>
      <c r="P21" s="206" t="s">
        <v>163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264</v>
      </c>
      <c r="F23" s="701"/>
      <c r="G23" s="702"/>
      <c r="H23" s="702"/>
      <c r="I23" s="702"/>
      <c r="J23" s="702"/>
      <c r="K23" s="702"/>
      <c r="L23" s="703"/>
      <c r="M23" s="692"/>
      <c r="N23" s="708" t="s">
        <v>364</v>
      </c>
      <c r="O23" s="708"/>
      <c r="P23" s="109" t="s">
        <v>265</v>
      </c>
      <c r="Q23" s="698"/>
      <c r="R23" s="699"/>
      <c r="S23" s="699"/>
      <c r="T23" s="699"/>
      <c r="U23" s="699"/>
      <c r="V23" s="699"/>
      <c r="W23" s="700"/>
    </row>
    <row r="24" spans="2:24" s="211" customFormat="1" ht="25.5" customHeight="1" x14ac:dyDescent="0.15">
      <c r="B24" s="713" t="s">
        <v>365</v>
      </c>
      <c r="C24" s="713"/>
      <c r="D24" s="713"/>
      <c r="E24" s="722" t="s">
        <v>523</v>
      </c>
      <c r="F24" s="723"/>
      <c r="G24" s="724"/>
      <c r="H24" s="713" t="s">
        <v>367</v>
      </c>
      <c r="I24" s="713"/>
      <c r="J24" s="722" t="s">
        <v>524</v>
      </c>
      <c r="K24" s="723"/>
      <c r="L24" s="724"/>
      <c r="M24" s="713" t="s">
        <v>365</v>
      </c>
      <c r="N24" s="713"/>
      <c r="O24" s="713"/>
      <c r="P24" s="722" t="s">
        <v>267</v>
      </c>
      <c r="Q24" s="723"/>
      <c r="R24" s="724"/>
      <c r="S24" s="713" t="s">
        <v>367</v>
      </c>
      <c r="T24" s="713"/>
      <c r="U24" s="714" t="s">
        <v>525</v>
      </c>
      <c r="V24" s="714"/>
      <c r="W24" s="714"/>
    </row>
    <row r="25" spans="2:24" s="211" customFormat="1" ht="25.5" customHeight="1" x14ac:dyDescent="0.15">
      <c r="B25" s="410" t="s">
        <v>370</v>
      </c>
      <c r="C25" s="410"/>
      <c r="D25" s="410"/>
      <c r="E25" s="715" t="s">
        <v>371</v>
      </c>
      <c r="F25" s="715"/>
      <c r="G25" s="715"/>
      <c r="H25" s="473" t="s">
        <v>372</v>
      </c>
      <c r="I25" s="474"/>
      <c r="J25" s="716" t="s">
        <v>373</v>
      </c>
      <c r="K25" s="717"/>
      <c r="L25" s="718"/>
      <c r="M25" s="473" t="s">
        <v>370</v>
      </c>
      <c r="N25" s="474"/>
      <c r="O25" s="475"/>
      <c r="P25" s="719" t="s">
        <v>289</v>
      </c>
      <c r="Q25" s="715"/>
      <c r="R25" s="715"/>
      <c r="S25" s="720" t="s">
        <v>372</v>
      </c>
      <c r="T25" s="721"/>
      <c r="U25" s="716" t="s">
        <v>374</v>
      </c>
      <c r="V25" s="717"/>
      <c r="W25" s="718"/>
    </row>
    <row r="26" spans="2:24" s="211" customFormat="1" ht="39.75" customHeight="1" x14ac:dyDescent="0.15">
      <c r="B26" s="708" t="s">
        <v>375</v>
      </c>
      <c r="C26" s="708"/>
      <c r="D26" s="708"/>
      <c r="E26" s="709" t="s">
        <v>526</v>
      </c>
      <c r="F26" s="710"/>
      <c r="G26" s="710"/>
      <c r="H26" s="710"/>
      <c r="I26" s="710"/>
      <c r="J26" s="710"/>
      <c r="K26" s="710"/>
      <c r="L26" s="711"/>
      <c r="M26" s="708" t="s">
        <v>375</v>
      </c>
      <c r="N26" s="708"/>
      <c r="O26" s="708"/>
      <c r="P26" s="709" t="s">
        <v>423</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A7D45869-43CB-421C-B45D-816E5F6C5FA6}">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41EF3-4DED-4131-A11C-62A77347CA81}">
  <sheetPr codeName="Sheet28"/>
  <dimension ref="B1:X31"/>
  <sheetViews>
    <sheetView showGridLines="0" showZeros="0" view="pageBreakPreview" topLeftCell="A4" zoomScale="85" zoomScaleNormal="70" zoomScaleSheetLayoutView="85" workbookViewId="0">
      <selection activeCell="Y23" sqref="Y23"/>
    </sheetView>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191</v>
      </c>
      <c r="F5" s="695"/>
      <c r="G5" s="696"/>
      <c r="H5" s="696"/>
      <c r="I5" s="696"/>
      <c r="J5" s="696"/>
      <c r="K5" s="696"/>
      <c r="L5" s="697"/>
      <c r="M5" s="691" t="s">
        <v>358</v>
      </c>
      <c r="N5" s="693" t="s">
        <v>214</v>
      </c>
      <c r="O5" s="694"/>
      <c r="P5" s="219" t="s">
        <v>191</v>
      </c>
      <c r="Q5" s="698"/>
      <c r="R5" s="699"/>
      <c r="S5" s="699"/>
      <c r="T5" s="699"/>
      <c r="U5" s="699"/>
      <c r="V5" s="699"/>
      <c r="W5" s="700"/>
    </row>
    <row r="6" spans="2:23" s="211" customFormat="1" ht="25.5" customHeight="1" x14ac:dyDescent="0.15">
      <c r="B6" s="692"/>
      <c r="C6" s="693" t="s">
        <v>249</v>
      </c>
      <c r="D6" s="694"/>
      <c r="E6" s="206">
        <v>9</v>
      </c>
      <c r="F6" s="698"/>
      <c r="G6" s="699"/>
      <c r="H6" s="699"/>
      <c r="I6" s="699"/>
      <c r="J6" s="699"/>
      <c r="K6" s="699"/>
      <c r="L6" s="700"/>
      <c r="M6" s="692"/>
      <c r="N6" s="693" t="s">
        <v>249</v>
      </c>
      <c r="O6" s="694"/>
      <c r="P6" s="206">
        <v>10</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305</v>
      </c>
      <c r="F8" s="698"/>
      <c r="G8" s="699"/>
      <c r="H8" s="699"/>
      <c r="I8" s="699"/>
      <c r="J8" s="699"/>
      <c r="K8" s="699"/>
      <c r="L8" s="700"/>
      <c r="M8" s="704"/>
      <c r="N8" s="693" t="s">
        <v>251</v>
      </c>
      <c r="O8" s="694"/>
      <c r="P8" s="219" t="s">
        <v>301</v>
      </c>
      <c r="Q8" s="698"/>
      <c r="R8" s="699"/>
      <c r="S8" s="699"/>
      <c r="T8" s="699"/>
      <c r="U8" s="699"/>
      <c r="V8" s="699"/>
      <c r="W8" s="700"/>
    </row>
    <row r="9" spans="2:23" s="211" customFormat="1" ht="25.5" customHeight="1" x14ac:dyDescent="0.15">
      <c r="B9" s="705" t="s">
        <v>360</v>
      </c>
      <c r="C9" s="706"/>
      <c r="D9" s="707"/>
      <c r="E9" s="205" t="s">
        <v>161</v>
      </c>
      <c r="F9" s="698"/>
      <c r="G9" s="699"/>
      <c r="H9" s="699"/>
      <c r="I9" s="699"/>
      <c r="J9" s="699"/>
      <c r="K9" s="699"/>
      <c r="L9" s="700"/>
      <c r="M9" s="705" t="s">
        <v>360</v>
      </c>
      <c r="N9" s="706"/>
      <c r="O9" s="707"/>
      <c r="P9" s="205" t="s">
        <v>163</v>
      </c>
      <c r="Q9" s="698"/>
      <c r="R9" s="699"/>
      <c r="S9" s="699"/>
      <c r="T9" s="699"/>
      <c r="U9" s="699"/>
      <c r="V9" s="699"/>
      <c r="W9" s="700"/>
    </row>
    <row r="10" spans="2:23" s="211" customFormat="1" ht="25.5" customHeight="1" x14ac:dyDescent="0.15">
      <c r="B10" s="691" t="s">
        <v>361</v>
      </c>
      <c r="C10" s="705" t="s">
        <v>362</v>
      </c>
      <c r="D10" s="707"/>
      <c r="E10" s="206" t="s">
        <v>263</v>
      </c>
      <c r="F10" s="698"/>
      <c r="G10" s="699"/>
      <c r="H10" s="699"/>
      <c r="I10" s="699"/>
      <c r="J10" s="699"/>
      <c r="K10" s="699"/>
      <c r="L10" s="700"/>
      <c r="M10" s="691" t="s">
        <v>361</v>
      </c>
      <c r="N10" s="705" t="s">
        <v>362</v>
      </c>
      <c r="O10" s="707"/>
      <c r="P10" s="206" t="s">
        <v>163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264</v>
      </c>
      <c r="F12" s="701"/>
      <c r="G12" s="702"/>
      <c r="H12" s="702"/>
      <c r="I12" s="702"/>
      <c r="J12" s="702"/>
      <c r="K12" s="702"/>
      <c r="L12" s="703"/>
      <c r="M12" s="692"/>
      <c r="N12" s="708" t="s">
        <v>364</v>
      </c>
      <c r="O12" s="708"/>
      <c r="P12" s="109" t="s">
        <v>264</v>
      </c>
      <c r="Q12" s="698"/>
      <c r="R12" s="699"/>
      <c r="S12" s="699"/>
      <c r="T12" s="699"/>
      <c r="U12" s="699"/>
      <c r="V12" s="699"/>
      <c r="W12" s="700"/>
    </row>
    <row r="13" spans="2:23" s="211" customFormat="1" ht="25.5" customHeight="1" x14ac:dyDescent="0.15">
      <c r="B13" s="713" t="s">
        <v>365</v>
      </c>
      <c r="C13" s="713"/>
      <c r="D13" s="713"/>
      <c r="E13" s="722" t="s">
        <v>527</v>
      </c>
      <c r="F13" s="723"/>
      <c r="G13" s="724"/>
      <c r="H13" s="713" t="s">
        <v>367</v>
      </c>
      <c r="I13" s="713"/>
      <c r="J13" s="714" t="s">
        <v>528</v>
      </c>
      <c r="K13" s="714"/>
      <c r="L13" s="714"/>
      <c r="M13" s="713" t="s">
        <v>365</v>
      </c>
      <c r="N13" s="713"/>
      <c r="O13" s="713"/>
      <c r="P13" s="722" t="s">
        <v>529</v>
      </c>
      <c r="Q13" s="723"/>
      <c r="R13" s="724"/>
      <c r="S13" s="713" t="s">
        <v>367</v>
      </c>
      <c r="T13" s="713"/>
      <c r="U13" s="714" t="s">
        <v>530</v>
      </c>
      <c r="V13" s="714"/>
      <c r="W13" s="714"/>
    </row>
    <row r="14" spans="2:23" s="211" customFormat="1" ht="25.5" customHeight="1" x14ac:dyDescent="0.15">
      <c r="B14" s="410" t="s">
        <v>370</v>
      </c>
      <c r="C14" s="410"/>
      <c r="D14" s="410"/>
      <c r="E14" s="715" t="s">
        <v>371</v>
      </c>
      <c r="F14" s="715"/>
      <c r="G14" s="715"/>
      <c r="H14" s="473" t="s">
        <v>372</v>
      </c>
      <c r="I14" s="474"/>
      <c r="J14" s="716" t="s">
        <v>373</v>
      </c>
      <c r="K14" s="717"/>
      <c r="L14" s="718"/>
      <c r="M14" s="473" t="s">
        <v>370</v>
      </c>
      <c r="N14" s="474"/>
      <c r="O14" s="475"/>
      <c r="P14" s="719" t="s">
        <v>371</v>
      </c>
      <c r="Q14" s="715"/>
      <c r="R14" s="715"/>
      <c r="S14" s="720" t="s">
        <v>372</v>
      </c>
      <c r="T14" s="721"/>
      <c r="U14" s="716" t="s">
        <v>373</v>
      </c>
      <c r="V14" s="717"/>
      <c r="W14" s="718"/>
    </row>
    <row r="15" spans="2:23" s="211" customFormat="1" ht="39.75" customHeight="1" x14ac:dyDescent="0.15">
      <c r="B15" s="708" t="s">
        <v>375</v>
      </c>
      <c r="C15" s="708"/>
      <c r="D15" s="708"/>
      <c r="E15" s="709" t="s">
        <v>531</v>
      </c>
      <c r="F15" s="710"/>
      <c r="G15" s="710"/>
      <c r="H15" s="710"/>
      <c r="I15" s="710"/>
      <c r="J15" s="710"/>
      <c r="K15" s="710"/>
      <c r="L15" s="711"/>
      <c r="M15" s="708" t="s">
        <v>375</v>
      </c>
      <c r="N15" s="708"/>
      <c r="O15" s="708"/>
      <c r="P15" s="709" t="s">
        <v>532</v>
      </c>
      <c r="Q15" s="710"/>
      <c r="R15" s="710"/>
      <c r="S15" s="710"/>
      <c r="T15" s="710"/>
      <c r="U15" s="710"/>
      <c r="V15" s="710"/>
      <c r="W15" s="711"/>
    </row>
    <row r="16" spans="2:23" s="211" customFormat="1" ht="25.5" customHeight="1" x14ac:dyDescent="0.15">
      <c r="B16" s="712" t="s">
        <v>358</v>
      </c>
      <c r="C16" s="712" t="s">
        <v>214</v>
      </c>
      <c r="D16" s="712"/>
      <c r="E16" s="219" t="s">
        <v>191</v>
      </c>
      <c r="F16" s="695"/>
      <c r="G16" s="696"/>
      <c r="H16" s="696"/>
      <c r="I16" s="696"/>
      <c r="J16" s="696"/>
      <c r="K16" s="696"/>
      <c r="L16" s="697"/>
      <c r="M16" s="712" t="s">
        <v>358</v>
      </c>
      <c r="N16" s="712" t="s">
        <v>214</v>
      </c>
      <c r="O16" s="712"/>
      <c r="P16" s="219" t="s">
        <v>191</v>
      </c>
      <c r="Q16" s="698"/>
      <c r="R16" s="699"/>
      <c r="S16" s="699"/>
      <c r="T16" s="699"/>
      <c r="U16" s="699"/>
      <c r="V16" s="699"/>
      <c r="W16" s="700"/>
    </row>
    <row r="17" spans="2:24" s="211" customFormat="1" ht="25.5" customHeight="1" x14ac:dyDescent="0.15">
      <c r="B17" s="712"/>
      <c r="C17" s="712" t="s">
        <v>249</v>
      </c>
      <c r="D17" s="712"/>
      <c r="E17" s="206">
        <v>11</v>
      </c>
      <c r="F17" s="698"/>
      <c r="G17" s="699"/>
      <c r="H17" s="699"/>
      <c r="I17" s="699"/>
      <c r="J17" s="699"/>
      <c r="K17" s="699"/>
      <c r="L17" s="700"/>
      <c r="M17" s="712"/>
      <c r="N17" s="712" t="s">
        <v>249</v>
      </c>
      <c r="O17" s="712"/>
      <c r="P17" s="206">
        <v>12</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296</v>
      </c>
      <c r="Q18" s="698"/>
      <c r="R18" s="699"/>
      <c r="S18" s="699"/>
      <c r="T18" s="699"/>
      <c r="U18" s="699"/>
      <c r="V18" s="699"/>
      <c r="W18" s="700"/>
    </row>
    <row r="19" spans="2:24" s="211" customFormat="1" ht="25.5" customHeight="1" x14ac:dyDescent="0.15">
      <c r="B19" s="712"/>
      <c r="C19" s="712" t="s">
        <v>251</v>
      </c>
      <c r="D19" s="712"/>
      <c r="E19" s="219" t="s">
        <v>288</v>
      </c>
      <c r="F19" s="698"/>
      <c r="G19" s="699"/>
      <c r="H19" s="699"/>
      <c r="I19" s="699"/>
      <c r="J19" s="699"/>
      <c r="K19" s="699"/>
      <c r="L19" s="700"/>
      <c r="M19" s="712"/>
      <c r="N19" s="712" t="s">
        <v>251</v>
      </c>
      <c r="O19" s="712"/>
      <c r="P19" s="219" t="s">
        <v>297</v>
      </c>
      <c r="Q19" s="698"/>
      <c r="R19" s="699"/>
      <c r="S19" s="699"/>
      <c r="T19" s="699"/>
      <c r="U19" s="699"/>
      <c r="V19" s="699"/>
      <c r="W19" s="700"/>
    </row>
    <row r="20" spans="2:24" s="211" customFormat="1" ht="25.5" customHeight="1" x14ac:dyDescent="0.15">
      <c r="B20" s="708" t="s">
        <v>360</v>
      </c>
      <c r="C20" s="708"/>
      <c r="D20" s="708"/>
      <c r="E20" s="205" t="s">
        <v>161</v>
      </c>
      <c r="F20" s="698"/>
      <c r="G20" s="699"/>
      <c r="H20" s="699"/>
      <c r="I20" s="699"/>
      <c r="J20" s="699"/>
      <c r="K20" s="699"/>
      <c r="L20" s="700"/>
      <c r="M20" s="708" t="s">
        <v>360</v>
      </c>
      <c r="N20" s="708"/>
      <c r="O20" s="708"/>
      <c r="P20" s="205" t="s">
        <v>829</v>
      </c>
      <c r="Q20" s="698"/>
      <c r="R20" s="699"/>
      <c r="S20" s="699"/>
      <c r="T20" s="699"/>
      <c r="U20" s="699"/>
      <c r="V20" s="699"/>
      <c r="W20" s="700"/>
    </row>
    <row r="21" spans="2:24" s="211" customFormat="1" ht="25.5" customHeight="1" x14ac:dyDescent="0.15">
      <c r="B21" s="691" t="s">
        <v>361</v>
      </c>
      <c r="C21" s="708" t="s">
        <v>362</v>
      </c>
      <c r="D21" s="708"/>
      <c r="E21" s="206" t="s">
        <v>263</v>
      </c>
      <c r="F21" s="698"/>
      <c r="G21" s="699"/>
      <c r="H21" s="699"/>
      <c r="I21" s="699"/>
      <c r="J21" s="699"/>
      <c r="K21" s="699"/>
      <c r="L21" s="700"/>
      <c r="M21" s="691" t="s">
        <v>361</v>
      </c>
      <c r="N21" s="708" t="s">
        <v>362</v>
      </c>
      <c r="O21" s="708"/>
      <c r="P21" s="206"/>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264</v>
      </c>
      <c r="F23" s="701"/>
      <c r="G23" s="702"/>
      <c r="H23" s="702"/>
      <c r="I23" s="702"/>
      <c r="J23" s="702"/>
      <c r="K23" s="702"/>
      <c r="L23" s="703"/>
      <c r="M23" s="692"/>
      <c r="N23" s="708" t="s">
        <v>364</v>
      </c>
      <c r="O23" s="708"/>
      <c r="P23" s="109"/>
      <c r="Q23" s="698"/>
      <c r="R23" s="699"/>
      <c r="S23" s="699"/>
      <c r="T23" s="699"/>
      <c r="U23" s="699"/>
      <c r="V23" s="699"/>
      <c r="W23" s="700"/>
    </row>
    <row r="24" spans="2:24" s="211" customFormat="1" ht="25.5" customHeight="1" x14ac:dyDescent="0.15">
      <c r="B24" s="713" t="s">
        <v>365</v>
      </c>
      <c r="C24" s="713"/>
      <c r="D24" s="713"/>
      <c r="E24" s="722" t="s">
        <v>533</v>
      </c>
      <c r="F24" s="723"/>
      <c r="G24" s="724"/>
      <c r="H24" s="713" t="s">
        <v>367</v>
      </c>
      <c r="I24" s="713"/>
      <c r="J24" s="722" t="s">
        <v>396</v>
      </c>
      <c r="K24" s="723"/>
      <c r="L24" s="724"/>
      <c r="M24" s="713" t="s">
        <v>365</v>
      </c>
      <c r="N24" s="713"/>
      <c r="O24" s="713"/>
      <c r="P24" s="722" t="s">
        <v>534</v>
      </c>
      <c r="Q24" s="723"/>
      <c r="R24" s="724"/>
      <c r="S24" s="713" t="s">
        <v>367</v>
      </c>
      <c r="T24" s="713"/>
      <c r="U24" s="714" t="s">
        <v>411</v>
      </c>
      <c r="V24" s="714"/>
      <c r="W24" s="714"/>
    </row>
    <row r="25" spans="2:24" s="211" customFormat="1" ht="25.5" customHeight="1" x14ac:dyDescent="0.15">
      <c r="B25" s="410" t="s">
        <v>370</v>
      </c>
      <c r="C25" s="410"/>
      <c r="D25" s="410"/>
      <c r="E25" s="715" t="s">
        <v>381</v>
      </c>
      <c r="F25" s="715"/>
      <c r="G25" s="715"/>
      <c r="H25" s="473" t="s">
        <v>372</v>
      </c>
      <c r="I25" s="474"/>
      <c r="J25" s="716" t="s">
        <v>381</v>
      </c>
      <c r="K25" s="717"/>
      <c r="L25" s="718"/>
      <c r="M25" s="473" t="s">
        <v>370</v>
      </c>
      <c r="N25" s="474"/>
      <c r="O25" s="475"/>
      <c r="P25" s="719" t="s">
        <v>381</v>
      </c>
      <c r="Q25" s="715"/>
      <c r="R25" s="715"/>
      <c r="S25" s="720" t="s">
        <v>372</v>
      </c>
      <c r="T25" s="721"/>
      <c r="U25" s="716" t="s">
        <v>381</v>
      </c>
      <c r="V25" s="717"/>
      <c r="W25" s="718"/>
    </row>
    <row r="26" spans="2:24" s="211" customFormat="1" ht="39.75" customHeight="1" x14ac:dyDescent="0.15">
      <c r="B26" s="708" t="s">
        <v>375</v>
      </c>
      <c r="C26" s="708"/>
      <c r="D26" s="708"/>
      <c r="E26" s="709" t="s">
        <v>535</v>
      </c>
      <c r="F26" s="710"/>
      <c r="G26" s="710"/>
      <c r="H26" s="710"/>
      <c r="I26" s="710"/>
      <c r="J26" s="710"/>
      <c r="K26" s="710"/>
      <c r="L26" s="711"/>
      <c r="M26" s="708" t="s">
        <v>375</v>
      </c>
      <c r="N26" s="708"/>
      <c r="O26" s="708"/>
      <c r="P26" s="709" t="s">
        <v>536</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AEA7D2A2-47B5-40A3-BC5F-5E3042E9D367}">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9459D-D222-4B40-B940-E75C25054064}">
  <sheetPr codeName="Sheet29"/>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191</v>
      </c>
      <c r="F5" s="695"/>
      <c r="G5" s="696"/>
      <c r="H5" s="696"/>
      <c r="I5" s="696"/>
      <c r="J5" s="696"/>
      <c r="K5" s="696"/>
      <c r="L5" s="697"/>
      <c r="M5" s="691" t="s">
        <v>358</v>
      </c>
      <c r="N5" s="693" t="s">
        <v>214</v>
      </c>
      <c r="O5" s="694"/>
      <c r="P5" s="219" t="s">
        <v>192</v>
      </c>
      <c r="Q5" s="698"/>
      <c r="R5" s="699"/>
      <c r="S5" s="699"/>
      <c r="T5" s="699"/>
      <c r="U5" s="699"/>
      <c r="V5" s="699"/>
      <c r="W5" s="700"/>
    </row>
    <row r="6" spans="2:23" s="211" customFormat="1" ht="25.5" customHeight="1" x14ac:dyDescent="0.15">
      <c r="B6" s="692"/>
      <c r="C6" s="693" t="s">
        <v>249</v>
      </c>
      <c r="D6" s="694"/>
      <c r="E6" s="206">
        <v>13</v>
      </c>
      <c r="F6" s="698"/>
      <c r="G6" s="699"/>
      <c r="H6" s="699"/>
      <c r="I6" s="699"/>
      <c r="J6" s="699"/>
      <c r="K6" s="699"/>
      <c r="L6" s="700"/>
      <c r="M6" s="692"/>
      <c r="N6" s="693" t="s">
        <v>249</v>
      </c>
      <c r="O6" s="694"/>
      <c r="P6" s="206">
        <v>1</v>
      </c>
      <c r="Q6" s="698"/>
      <c r="R6" s="699"/>
      <c r="S6" s="699"/>
      <c r="T6" s="699"/>
      <c r="U6" s="699"/>
      <c r="V6" s="699"/>
      <c r="W6" s="700"/>
    </row>
    <row r="7" spans="2:23" s="211" customFormat="1" ht="25.5" customHeight="1" x14ac:dyDescent="0.15">
      <c r="B7" s="691" t="s">
        <v>359</v>
      </c>
      <c r="C7" s="693" t="s">
        <v>250</v>
      </c>
      <c r="D7" s="694"/>
      <c r="E7" s="220" t="s">
        <v>296</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297</v>
      </c>
      <c r="F8" s="698"/>
      <c r="G8" s="699"/>
      <c r="H8" s="699"/>
      <c r="I8" s="699"/>
      <c r="J8" s="699"/>
      <c r="K8" s="699"/>
      <c r="L8" s="700"/>
      <c r="M8" s="704"/>
      <c r="N8" s="693" t="s">
        <v>251</v>
      </c>
      <c r="O8" s="694"/>
      <c r="P8" s="219" t="s">
        <v>299</v>
      </c>
      <c r="Q8" s="698"/>
      <c r="R8" s="699"/>
      <c r="S8" s="699"/>
      <c r="T8" s="699"/>
      <c r="U8" s="699"/>
      <c r="V8" s="699"/>
      <c r="W8" s="700"/>
    </row>
    <row r="9" spans="2:23" s="211" customFormat="1" ht="25.5" customHeight="1" x14ac:dyDescent="0.15">
      <c r="B9" s="705" t="s">
        <v>360</v>
      </c>
      <c r="C9" s="706"/>
      <c r="D9" s="707"/>
      <c r="E9" s="205" t="s">
        <v>164</v>
      </c>
      <c r="F9" s="698"/>
      <c r="G9" s="699"/>
      <c r="H9" s="699"/>
      <c r="I9" s="699"/>
      <c r="J9" s="699"/>
      <c r="K9" s="699"/>
      <c r="L9" s="700"/>
      <c r="M9" s="705" t="s">
        <v>360</v>
      </c>
      <c r="N9" s="706"/>
      <c r="O9" s="707"/>
      <c r="P9" s="205" t="s">
        <v>161</v>
      </c>
      <c r="Q9" s="698"/>
      <c r="R9" s="699"/>
      <c r="S9" s="699"/>
      <c r="T9" s="699"/>
      <c r="U9" s="699"/>
      <c r="V9" s="699"/>
      <c r="W9" s="700"/>
    </row>
    <row r="10" spans="2:23" s="211" customFormat="1" ht="25.5" customHeight="1" x14ac:dyDescent="0.15">
      <c r="B10" s="691" t="s">
        <v>361</v>
      </c>
      <c r="C10" s="705" t="s">
        <v>362</v>
      </c>
      <c r="D10" s="707"/>
      <c r="E10" s="206" t="s">
        <v>163</v>
      </c>
      <c r="F10" s="698"/>
      <c r="G10" s="699"/>
      <c r="H10" s="699"/>
      <c r="I10" s="699"/>
      <c r="J10" s="699"/>
      <c r="K10" s="699"/>
      <c r="L10" s="700"/>
      <c r="M10" s="691" t="s">
        <v>361</v>
      </c>
      <c r="N10" s="705" t="s">
        <v>362</v>
      </c>
      <c r="O10" s="707"/>
      <c r="P10" s="206" t="s">
        <v>263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264</v>
      </c>
      <c r="F12" s="701"/>
      <c r="G12" s="702"/>
      <c r="H12" s="702"/>
      <c r="I12" s="702"/>
      <c r="J12" s="702"/>
      <c r="K12" s="702"/>
      <c r="L12" s="703"/>
      <c r="M12" s="692"/>
      <c r="N12" s="708" t="s">
        <v>364</v>
      </c>
      <c r="O12" s="708"/>
      <c r="P12" s="109" t="s">
        <v>264</v>
      </c>
      <c r="Q12" s="698"/>
      <c r="R12" s="699"/>
      <c r="S12" s="699"/>
      <c r="T12" s="699"/>
      <c r="U12" s="699"/>
      <c r="V12" s="699"/>
      <c r="W12" s="700"/>
    </row>
    <row r="13" spans="2:23" s="211" customFormat="1" ht="25.5" customHeight="1" x14ac:dyDescent="0.15">
      <c r="B13" s="713" t="s">
        <v>365</v>
      </c>
      <c r="C13" s="713"/>
      <c r="D13" s="713"/>
      <c r="E13" s="722" t="s">
        <v>310</v>
      </c>
      <c r="F13" s="723"/>
      <c r="G13" s="724"/>
      <c r="H13" s="713" t="s">
        <v>367</v>
      </c>
      <c r="I13" s="713"/>
      <c r="J13" s="714" t="s">
        <v>411</v>
      </c>
      <c r="K13" s="714"/>
      <c r="L13" s="714"/>
      <c r="M13" s="713" t="s">
        <v>365</v>
      </c>
      <c r="N13" s="713"/>
      <c r="O13" s="713"/>
      <c r="P13" s="722" t="s">
        <v>537</v>
      </c>
      <c r="Q13" s="723"/>
      <c r="R13" s="724"/>
      <c r="S13" s="713" t="s">
        <v>367</v>
      </c>
      <c r="T13" s="713"/>
      <c r="U13" s="714" t="s">
        <v>538</v>
      </c>
      <c r="V13" s="714"/>
      <c r="W13" s="714"/>
    </row>
    <row r="14" spans="2:23" s="211" customFormat="1" ht="25.5" customHeight="1" x14ac:dyDescent="0.15">
      <c r="B14" s="410" t="s">
        <v>370</v>
      </c>
      <c r="C14" s="410"/>
      <c r="D14" s="410"/>
      <c r="E14" s="715" t="s">
        <v>381</v>
      </c>
      <c r="F14" s="715"/>
      <c r="G14" s="715"/>
      <c r="H14" s="473" t="s">
        <v>372</v>
      </c>
      <c r="I14" s="474"/>
      <c r="J14" s="716" t="s">
        <v>381</v>
      </c>
      <c r="K14" s="717"/>
      <c r="L14" s="718"/>
      <c r="M14" s="473" t="s">
        <v>370</v>
      </c>
      <c r="N14" s="474"/>
      <c r="O14" s="475"/>
      <c r="P14" s="719" t="s">
        <v>371</v>
      </c>
      <c r="Q14" s="715"/>
      <c r="R14" s="715"/>
      <c r="S14" s="720" t="s">
        <v>372</v>
      </c>
      <c r="T14" s="721"/>
      <c r="U14" s="716" t="s">
        <v>373</v>
      </c>
      <c r="V14" s="717"/>
      <c r="W14" s="718"/>
    </row>
    <row r="15" spans="2:23" s="211" customFormat="1" ht="39.75" customHeight="1" x14ac:dyDescent="0.15">
      <c r="B15" s="708" t="s">
        <v>375</v>
      </c>
      <c r="C15" s="708"/>
      <c r="D15" s="708"/>
      <c r="E15" s="709" t="s">
        <v>539</v>
      </c>
      <c r="F15" s="710"/>
      <c r="G15" s="710"/>
      <c r="H15" s="710"/>
      <c r="I15" s="710"/>
      <c r="J15" s="710"/>
      <c r="K15" s="710"/>
      <c r="L15" s="711"/>
      <c r="M15" s="708" t="s">
        <v>375</v>
      </c>
      <c r="N15" s="708"/>
      <c r="O15" s="708"/>
      <c r="P15" s="709" t="s">
        <v>540</v>
      </c>
      <c r="Q15" s="710"/>
      <c r="R15" s="710"/>
      <c r="S15" s="710"/>
      <c r="T15" s="710"/>
      <c r="U15" s="710"/>
      <c r="V15" s="710"/>
      <c r="W15" s="711"/>
    </row>
    <row r="16" spans="2:23" s="211" customFormat="1" ht="25.5" customHeight="1" x14ac:dyDescent="0.15">
      <c r="B16" s="712" t="s">
        <v>358</v>
      </c>
      <c r="C16" s="712" t="s">
        <v>214</v>
      </c>
      <c r="D16" s="712"/>
      <c r="E16" s="219" t="s">
        <v>192</v>
      </c>
      <c r="F16" s="695"/>
      <c r="G16" s="696"/>
      <c r="H16" s="696"/>
      <c r="I16" s="696"/>
      <c r="J16" s="696"/>
      <c r="K16" s="696"/>
      <c r="L16" s="697"/>
      <c r="M16" s="712" t="s">
        <v>358</v>
      </c>
      <c r="N16" s="712" t="s">
        <v>214</v>
      </c>
      <c r="O16" s="712"/>
      <c r="P16" s="219" t="s">
        <v>192</v>
      </c>
      <c r="Q16" s="698"/>
      <c r="R16" s="699"/>
      <c r="S16" s="699"/>
      <c r="T16" s="699"/>
      <c r="U16" s="699"/>
      <c r="V16" s="699"/>
      <c r="W16" s="700"/>
    </row>
    <row r="17" spans="2:24" s="211" customFormat="1" ht="25.5" customHeight="1" x14ac:dyDescent="0.15">
      <c r="B17" s="712"/>
      <c r="C17" s="712" t="s">
        <v>249</v>
      </c>
      <c r="D17" s="712"/>
      <c r="E17" s="206">
        <v>2</v>
      </c>
      <c r="F17" s="698"/>
      <c r="G17" s="699"/>
      <c r="H17" s="699"/>
      <c r="I17" s="699"/>
      <c r="J17" s="699"/>
      <c r="K17" s="699"/>
      <c r="L17" s="700"/>
      <c r="M17" s="712"/>
      <c r="N17" s="712" t="s">
        <v>249</v>
      </c>
      <c r="O17" s="712"/>
      <c r="P17" s="206">
        <v>3</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299</v>
      </c>
      <c r="F19" s="698"/>
      <c r="G19" s="699"/>
      <c r="H19" s="699"/>
      <c r="I19" s="699"/>
      <c r="J19" s="699"/>
      <c r="K19" s="699"/>
      <c r="L19" s="700"/>
      <c r="M19" s="712"/>
      <c r="N19" s="712" t="s">
        <v>251</v>
      </c>
      <c r="O19" s="712"/>
      <c r="P19" s="219" t="s">
        <v>288</v>
      </c>
      <c r="Q19" s="698"/>
      <c r="R19" s="699"/>
      <c r="S19" s="699"/>
      <c r="T19" s="699"/>
      <c r="U19" s="699"/>
      <c r="V19" s="699"/>
      <c r="W19" s="700"/>
    </row>
    <row r="20" spans="2:24" s="211" customFormat="1" ht="25.5" customHeight="1" x14ac:dyDescent="0.15">
      <c r="B20" s="708" t="s">
        <v>360</v>
      </c>
      <c r="C20" s="708"/>
      <c r="D20" s="708"/>
      <c r="E20" s="205" t="s">
        <v>161</v>
      </c>
      <c r="F20" s="698"/>
      <c r="G20" s="699"/>
      <c r="H20" s="699"/>
      <c r="I20" s="699"/>
      <c r="J20" s="699"/>
      <c r="K20" s="699"/>
      <c r="L20" s="700"/>
      <c r="M20" s="708" t="s">
        <v>360</v>
      </c>
      <c r="N20" s="708"/>
      <c r="O20" s="708"/>
      <c r="P20" s="205" t="s">
        <v>163</v>
      </c>
      <c r="Q20" s="698"/>
      <c r="R20" s="699"/>
      <c r="S20" s="699"/>
      <c r="T20" s="699"/>
      <c r="U20" s="699"/>
      <c r="V20" s="699"/>
      <c r="W20" s="700"/>
    </row>
    <row r="21" spans="2:24" s="211" customFormat="1" ht="25.5" customHeight="1" x14ac:dyDescent="0.15">
      <c r="B21" s="691" t="s">
        <v>361</v>
      </c>
      <c r="C21" s="708" t="s">
        <v>362</v>
      </c>
      <c r="D21" s="708"/>
      <c r="E21" s="206" t="s">
        <v>263</v>
      </c>
      <c r="F21" s="698"/>
      <c r="G21" s="699"/>
      <c r="H21" s="699"/>
      <c r="I21" s="699"/>
      <c r="J21" s="699"/>
      <c r="K21" s="699"/>
      <c r="L21" s="700"/>
      <c r="M21" s="691" t="s">
        <v>361</v>
      </c>
      <c r="N21" s="708" t="s">
        <v>362</v>
      </c>
      <c r="O21" s="708"/>
      <c r="P21" s="206" t="s">
        <v>163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264</v>
      </c>
      <c r="F23" s="701"/>
      <c r="G23" s="702"/>
      <c r="H23" s="702"/>
      <c r="I23" s="702"/>
      <c r="J23" s="702"/>
      <c r="K23" s="702"/>
      <c r="L23" s="703"/>
      <c r="M23" s="692"/>
      <c r="N23" s="708" t="s">
        <v>364</v>
      </c>
      <c r="O23" s="708"/>
      <c r="P23" s="109" t="s">
        <v>264</v>
      </c>
      <c r="Q23" s="698"/>
      <c r="R23" s="699"/>
      <c r="S23" s="699"/>
      <c r="T23" s="699"/>
      <c r="U23" s="699"/>
      <c r="V23" s="699"/>
      <c r="W23" s="700"/>
    </row>
    <row r="24" spans="2:24" s="211" customFormat="1" ht="25.5" customHeight="1" x14ac:dyDescent="0.15">
      <c r="B24" s="713" t="s">
        <v>365</v>
      </c>
      <c r="C24" s="713"/>
      <c r="D24" s="713"/>
      <c r="E24" s="722" t="s">
        <v>541</v>
      </c>
      <c r="F24" s="723"/>
      <c r="G24" s="724"/>
      <c r="H24" s="713" t="s">
        <v>367</v>
      </c>
      <c r="I24" s="713"/>
      <c r="J24" s="722" t="s">
        <v>542</v>
      </c>
      <c r="K24" s="723"/>
      <c r="L24" s="724"/>
      <c r="M24" s="713" t="s">
        <v>365</v>
      </c>
      <c r="N24" s="713"/>
      <c r="O24" s="713"/>
      <c r="P24" s="722" t="s">
        <v>514</v>
      </c>
      <c r="Q24" s="723"/>
      <c r="R24" s="724"/>
      <c r="S24" s="713" t="s">
        <v>367</v>
      </c>
      <c r="T24" s="713"/>
      <c r="U24" s="714" t="s">
        <v>543</v>
      </c>
      <c r="V24" s="714"/>
      <c r="W24" s="714"/>
    </row>
    <row r="25" spans="2:24" s="211" customFormat="1" ht="25.5" customHeight="1" x14ac:dyDescent="0.15">
      <c r="B25" s="410" t="s">
        <v>370</v>
      </c>
      <c r="C25" s="410"/>
      <c r="D25" s="410"/>
      <c r="E25" s="715" t="s">
        <v>371</v>
      </c>
      <c r="F25" s="715"/>
      <c r="G25" s="715"/>
      <c r="H25" s="473" t="s">
        <v>372</v>
      </c>
      <c r="I25" s="474"/>
      <c r="J25" s="716" t="s">
        <v>373</v>
      </c>
      <c r="K25" s="717"/>
      <c r="L25" s="718"/>
      <c r="M25" s="473" t="s">
        <v>370</v>
      </c>
      <c r="N25" s="474"/>
      <c r="O25" s="475"/>
      <c r="P25" s="719" t="s">
        <v>371</v>
      </c>
      <c r="Q25" s="715"/>
      <c r="R25" s="715"/>
      <c r="S25" s="720" t="s">
        <v>372</v>
      </c>
      <c r="T25" s="721"/>
      <c r="U25" s="716" t="s">
        <v>373</v>
      </c>
      <c r="V25" s="717"/>
      <c r="W25" s="718"/>
    </row>
    <row r="26" spans="2:24" s="211" customFormat="1" ht="39.75" customHeight="1" x14ac:dyDescent="0.15">
      <c r="B26" s="708" t="s">
        <v>375</v>
      </c>
      <c r="C26" s="708"/>
      <c r="D26" s="708"/>
      <c r="E26" s="709" t="s">
        <v>540</v>
      </c>
      <c r="F26" s="710"/>
      <c r="G26" s="710"/>
      <c r="H26" s="710"/>
      <c r="I26" s="710"/>
      <c r="J26" s="710"/>
      <c r="K26" s="710"/>
      <c r="L26" s="711"/>
      <c r="M26" s="708" t="s">
        <v>375</v>
      </c>
      <c r="N26" s="708"/>
      <c r="O26" s="708"/>
      <c r="P26" s="709" t="s">
        <v>544</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BF6DCEE8-D453-4D48-8B5D-2A43333CAF83}">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22D3B-ED4A-4EA5-BE44-E26D546FFEEC}">
  <sheetPr codeName="Sheet30"/>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192</v>
      </c>
      <c r="F5" s="695"/>
      <c r="G5" s="696"/>
      <c r="H5" s="696"/>
      <c r="I5" s="696"/>
      <c r="J5" s="696"/>
      <c r="K5" s="696"/>
      <c r="L5" s="697"/>
      <c r="M5" s="691" t="s">
        <v>358</v>
      </c>
      <c r="N5" s="693" t="s">
        <v>214</v>
      </c>
      <c r="O5" s="694"/>
      <c r="P5" s="219" t="s">
        <v>192</v>
      </c>
      <c r="Q5" s="698"/>
      <c r="R5" s="699"/>
      <c r="S5" s="699"/>
      <c r="T5" s="699"/>
      <c r="U5" s="699"/>
      <c r="V5" s="699"/>
      <c r="W5" s="700"/>
    </row>
    <row r="6" spans="2:23" s="211" customFormat="1" ht="25.5" customHeight="1" x14ac:dyDescent="0.15">
      <c r="B6" s="692"/>
      <c r="C6" s="693" t="s">
        <v>249</v>
      </c>
      <c r="D6" s="694"/>
      <c r="E6" s="206">
        <v>4</v>
      </c>
      <c r="F6" s="698"/>
      <c r="G6" s="699"/>
      <c r="H6" s="699"/>
      <c r="I6" s="699"/>
      <c r="J6" s="699"/>
      <c r="K6" s="699"/>
      <c r="L6" s="700"/>
      <c r="M6" s="692"/>
      <c r="N6" s="693" t="s">
        <v>249</v>
      </c>
      <c r="O6" s="694"/>
      <c r="P6" s="206">
        <v>5</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307</v>
      </c>
      <c r="F8" s="698"/>
      <c r="G8" s="699"/>
      <c r="H8" s="699"/>
      <c r="I8" s="699"/>
      <c r="J8" s="699"/>
      <c r="K8" s="699"/>
      <c r="L8" s="700"/>
      <c r="M8" s="704"/>
      <c r="N8" s="693" t="s">
        <v>251</v>
      </c>
      <c r="O8" s="694"/>
      <c r="P8" s="219" t="s">
        <v>293</v>
      </c>
      <c r="Q8" s="698"/>
      <c r="R8" s="699"/>
      <c r="S8" s="699"/>
      <c r="T8" s="699"/>
      <c r="U8" s="699"/>
      <c r="V8" s="699"/>
      <c r="W8" s="700"/>
    </row>
    <row r="9" spans="2:23" s="211" customFormat="1" ht="25.5" customHeight="1" x14ac:dyDescent="0.15">
      <c r="B9" s="705" t="s">
        <v>360</v>
      </c>
      <c r="C9" s="706"/>
      <c r="D9" s="707"/>
      <c r="E9" s="205" t="s">
        <v>163</v>
      </c>
      <c r="F9" s="698"/>
      <c r="G9" s="699"/>
      <c r="H9" s="699"/>
      <c r="I9" s="699"/>
      <c r="J9" s="699"/>
      <c r="K9" s="699"/>
      <c r="L9" s="700"/>
      <c r="M9" s="705" t="s">
        <v>360</v>
      </c>
      <c r="N9" s="706"/>
      <c r="O9" s="707"/>
      <c r="P9" s="205" t="s">
        <v>160</v>
      </c>
      <c r="Q9" s="698"/>
      <c r="R9" s="699"/>
      <c r="S9" s="699"/>
      <c r="T9" s="699"/>
      <c r="U9" s="699"/>
      <c r="V9" s="699"/>
      <c r="W9" s="700"/>
    </row>
    <row r="10" spans="2:23" s="211" customFormat="1" ht="25.5" customHeight="1" x14ac:dyDescent="0.15">
      <c r="B10" s="691" t="s">
        <v>361</v>
      </c>
      <c r="C10" s="705" t="s">
        <v>362</v>
      </c>
      <c r="D10" s="707"/>
      <c r="E10" s="206" t="s">
        <v>163</v>
      </c>
      <c r="F10" s="698"/>
      <c r="G10" s="699"/>
      <c r="H10" s="699"/>
      <c r="I10" s="699"/>
      <c r="J10" s="699"/>
      <c r="K10" s="699"/>
      <c r="L10" s="700"/>
      <c r="M10" s="691" t="s">
        <v>361</v>
      </c>
      <c r="N10" s="705" t="s">
        <v>362</v>
      </c>
      <c r="O10" s="707"/>
      <c r="P10" s="206" t="s">
        <v>263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264</v>
      </c>
      <c r="F12" s="701"/>
      <c r="G12" s="702"/>
      <c r="H12" s="702"/>
      <c r="I12" s="702"/>
      <c r="J12" s="702"/>
      <c r="K12" s="702"/>
      <c r="L12" s="703"/>
      <c r="M12" s="692"/>
      <c r="N12" s="708" t="s">
        <v>364</v>
      </c>
      <c r="O12" s="708"/>
      <c r="P12" s="109" t="s">
        <v>265</v>
      </c>
      <c r="Q12" s="698"/>
      <c r="R12" s="699"/>
      <c r="S12" s="699"/>
      <c r="T12" s="699"/>
      <c r="U12" s="699"/>
      <c r="V12" s="699"/>
      <c r="W12" s="700"/>
    </row>
    <row r="13" spans="2:23" s="211" customFormat="1" ht="25.5" customHeight="1" x14ac:dyDescent="0.15">
      <c r="B13" s="713" t="s">
        <v>365</v>
      </c>
      <c r="C13" s="713"/>
      <c r="D13" s="713"/>
      <c r="E13" s="722" t="s">
        <v>545</v>
      </c>
      <c r="F13" s="723"/>
      <c r="G13" s="724"/>
      <c r="H13" s="713" t="s">
        <v>367</v>
      </c>
      <c r="I13" s="713"/>
      <c r="J13" s="714" t="s">
        <v>546</v>
      </c>
      <c r="K13" s="714"/>
      <c r="L13" s="714"/>
      <c r="M13" s="713" t="s">
        <v>365</v>
      </c>
      <c r="N13" s="713"/>
      <c r="O13" s="713"/>
      <c r="P13" s="722" t="s">
        <v>547</v>
      </c>
      <c r="Q13" s="723"/>
      <c r="R13" s="724"/>
      <c r="S13" s="713" t="s">
        <v>367</v>
      </c>
      <c r="T13" s="713"/>
      <c r="U13" s="714" t="s">
        <v>548</v>
      </c>
      <c r="V13" s="714"/>
      <c r="W13" s="714"/>
    </row>
    <row r="14" spans="2:23" s="211" customFormat="1" ht="25.5" customHeight="1" x14ac:dyDescent="0.15">
      <c r="B14" s="410" t="s">
        <v>370</v>
      </c>
      <c r="C14" s="410"/>
      <c r="D14" s="410"/>
      <c r="E14" s="715" t="s">
        <v>371</v>
      </c>
      <c r="F14" s="715"/>
      <c r="G14" s="715"/>
      <c r="H14" s="473" t="s">
        <v>372</v>
      </c>
      <c r="I14" s="474"/>
      <c r="J14" s="716" t="s">
        <v>373</v>
      </c>
      <c r="K14" s="717"/>
      <c r="L14" s="718"/>
      <c r="M14" s="473" t="s">
        <v>370</v>
      </c>
      <c r="N14" s="474"/>
      <c r="O14" s="475"/>
      <c r="P14" s="719" t="s">
        <v>381</v>
      </c>
      <c r="Q14" s="715"/>
      <c r="R14" s="715"/>
      <c r="S14" s="720" t="s">
        <v>372</v>
      </c>
      <c r="T14" s="721"/>
      <c r="U14" s="716" t="s">
        <v>381</v>
      </c>
      <c r="V14" s="717"/>
      <c r="W14" s="718"/>
    </row>
    <row r="15" spans="2:23" s="211" customFormat="1" ht="39.75" customHeight="1" x14ac:dyDescent="0.15">
      <c r="B15" s="708" t="s">
        <v>375</v>
      </c>
      <c r="C15" s="708"/>
      <c r="D15" s="708"/>
      <c r="E15" s="709" t="s">
        <v>549</v>
      </c>
      <c r="F15" s="710"/>
      <c r="G15" s="710"/>
      <c r="H15" s="710"/>
      <c r="I15" s="710"/>
      <c r="J15" s="710"/>
      <c r="K15" s="710"/>
      <c r="L15" s="711"/>
      <c r="M15" s="708" t="s">
        <v>375</v>
      </c>
      <c r="N15" s="708"/>
      <c r="O15" s="708"/>
      <c r="P15" s="709" t="s">
        <v>550</v>
      </c>
      <c r="Q15" s="710"/>
      <c r="R15" s="710"/>
      <c r="S15" s="710"/>
      <c r="T15" s="710"/>
      <c r="U15" s="710"/>
      <c r="V15" s="710"/>
      <c r="W15" s="711"/>
    </row>
    <row r="16" spans="2:23" s="211" customFormat="1" ht="25.5" customHeight="1" x14ac:dyDescent="0.15">
      <c r="B16" s="712" t="s">
        <v>358</v>
      </c>
      <c r="C16" s="712" t="s">
        <v>214</v>
      </c>
      <c r="D16" s="712"/>
      <c r="E16" s="219" t="s">
        <v>192</v>
      </c>
      <c r="F16" s="695"/>
      <c r="G16" s="696"/>
      <c r="H16" s="696"/>
      <c r="I16" s="696"/>
      <c r="J16" s="696"/>
      <c r="K16" s="696"/>
      <c r="L16" s="697"/>
      <c r="M16" s="712" t="s">
        <v>358</v>
      </c>
      <c r="N16" s="712" t="s">
        <v>214</v>
      </c>
      <c r="O16" s="712"/>
      <c r="P16" s="219" t="s">
        <v>192</v>
      </c>
      <c r="Q16" s="698"/>
      <c r="R16" s="699"/>
      <c r="S16" s="699"/>
      <c r="T16" s="699"/>
      <c r="U16" s="699"/>
      <c r="V16" s="699"/>
      <c r="W16" s="700"/>
    </row>
    <row r="17" spans="2:24" s="211" customFormat="1" ht="25.5" customHeight="1" x14ac:dyDescent="0.15">
      <c r="B17" s="712"/>
      <c r="C17" s="712" t="s">
        <v>249</v>
      </c>
      <c r="D17" s="712"/>
      <c r="E17" s="206">
        <v>6</v>
      </c>
      <c r="F17" s="698"/>
      <c r="G17" s="699"/>
      <c r="H17" s="699"/>
      <c r="I17" s="699"/>
      <c r="J17" s="699"/>
      <c r="K17" s="699"/>
      <c r="L17" s="700"/>
      <c r="M17" s="712"/>
      <c r="N17" s="712" t="s">
        <v>249</v>
      </c>
      <c r="O17" s="712"/>
      <c r="P17" s="206">
        <v>7</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293</v>
      </c>
      <c r="F19" s="698"/>
      <c r="G19" s="699"/>
      <c r="H19" s="699"/>
      <c r="I19" s="699"/>
      <c r="J19" s="699"/>
      <c r="K19" s="699"/>
      <c r="L19" s="700"/>
      <c r="M19" s="712"/>
      <c r="N19" s="712" t="s">
        <v>251</v>
      </c>
      <c r="O19" s="712"/>
      <c r="P19" s="219" t="s">
        <v>308</v>
      </c>
      <c r="Q19" s="698"/>
      <c r="R19" s="699"/>
      <c r="S19" s="699"/>
      <c r="T19" s="699"/>
      <c r="U19" s="699"/>
      <c r="V19" s="699"/>
      <c r="W19" s="700"/>
    </row>
    <row r="20" spans="2:24" s="211" customFormat="1" ht="25.5" customHeight="1" x14ac:dyDescent="0.15">
      <c r="B20" s="708" t="s">
        <v>360</v>
      </c>
      <c r="C20" s="708"/>
      <c r="D20" s="708"/>
      <c r="E20" s="205" t="s">
        <v>161</v>
      </c>
      <c r="F20" s="698"/>
      <c r="G20" s="699"/>
      <c r="H20" s="699"/>
      <c r="I20" s="699"/>
      <c r="J20" s="699"/>
      <c r="K20" s="699"/>
      <c r="L20" s="700"/>
      <c r="M20" s="708" t="s">
        <v>360</v>
      </c>
      <c r="N20" s="708"/>
      <c r="O20" s="708"/>
      <c r="P20" s="205" t="s">
        <v>161</v>
      </c>
      <c r="Q20" s="698"/>
      <c r="R20" s="699"/>
      <c r="S20" s="699"/>
      <c r="T20" s="699"/>
      <c r="U20" s="699"/>
      <c r="V20" s="699"/>
      <c r="W20" s="700"/>
    </row>
    <row r="21" spans="2:24" s="211" customFormat="1" ht="25.5" customHeight="1" x14ac:dyDescent="0.15">
      <c r="B21" s="691" t="s">
        <v>361</v>
      </c>
      <c r="C21" s="708" t="s">
        <v>362</v>
      </c>
      <c r="D21" s="708"/>
      <c r="E21" s="206" t="s">
        <v>263</v>
      </c>
      <c r="F21" s="698"/>
      <c r="G21" s="699"/>
      <c r="H21" s="699"/>
      <c r="I21" s="699"/>
      <c r="J21" s="699"/>
      <c r="K21" s="699"/>
      <c r="L21" s="700"/>
      <c r="M21" s="691" t="s">
        <v>361</v>
      </c>
      <c r="N21" s="708" t="s">
        <v>362</v>
      </c>
      <c r="O21" s="708"/>
      <c r="P21" s="206" t="s">
        <v>263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291</v>
      </c>
      <c r="F23" s="701"/>
      <c r="G23" s="702"/>
      <c r="H23" s="702"/>
      <c r="I23" s="702"/>
      <c r="J23" s="702"/>
      <c r="K23" s="702"/>
      <c r="L23" s="703"/>
      <c r="M23" s="692"/>
      <c r="N23" s="708" t="s">
        <v>364</v>
      </c>
      <c r="O23" s="708"/>
      <c r="P23" s="109" t="s">
        <v>291</v>
      </c>
      <c r="Q23" s="698"/>
      <c r="R23" s="699"/>
      <c r="S23" s="699"/>
      <c r="T23" s="699"/>
      <c r="U23" s="699"/>
      <c r="V23" s="699"/>
      <c r="W23" s="700"/>
    </row>
    <row r="24" spans="2:24" s="211" customFormat="1" ht="25.5" customHeight="1" x14ac:dyDescent="0.15">
      <c r="B24" s="713" t="s">
        <v>365</v>
      </c>
      <c r="C24" s="713"/>
      <c r="D24" s="713"/>
      <c r="E24" s="722" t="s">
        <v>551</v>
      </c>
      <c r="F24" s="723"/>
      <c r="G24" s="724"/>
      <c r="H24" s="713" t="s">
        <v>367</v>
      </c>
      <c r="I24" s="713"/>
      <c r="J24" s="722" t="s">
        <v>552</v>
      </c>
      <c r="K24" s="723"/>
      <c r="L24" s="724"/>
      <c r="M24" s="713" t="s">
        <v>365</v>
      </c>
      <c r="N24" s="713"/>
      <c r="O24" s="713"/>
      <c r="P24" s="722" t="s">
        <v>553</v>
      </c>
      <c r="Q24" s="723"/>
      <c r="R24" s="724"/>
      <c r="S24" s="713" t="s">
        <v>367</v>
      </c>
      <c r="T24" s="713"/>
      <c r="U24" s="714" t="s">
        <v>554</v>
      </c>
      <c r="V24" s="714"/>
      <c r="W24" s="714"/>
    </row>
    <row r="25" spans="2:24" s="211" customFormat="1" ht="25.5" customHeight="1" x14ac:dyDescent="0.15">
      <c r="B25" s="410" t="s">
        <v>370</v>
      </c>
      <c r="C25" s="410"/>
      <c r="D25" s="410"/>
      <c r="E25" s="715" t="s">
        <v>292</v>
      </c>
      <c r="F25" s="715"/>
      <c r="G25" s="715"/>
      <c r="H25" s="473" t="s">
        <v>372</v>
      </c>
      <c r="I25" s="474"/>
      <c r="J25" s="716" t="s">
        <v>463</v>
      </c>
      <c r="K25" s="717"/>
      <c r="L25" s="718"/>
      <c r="M25" s="473" t="s">
        <v>370</v>
      </c>
      <c r="N25" s="474"/>
      <c r="O25" s="475"/>
      <c r="P25" s="719" t="s">
        <v>292</v>
      </c>
      <c r="Q25" s="715"/>
      <c r="R25" s="715"/>
      <c r="S25" s="720" t="s">
        <v>372</v>
      </c>
      <c r="T25" s="721"/>
      <c r="U25" s="716" t="s">
        <v>463</v>
      </c>
      <c r="V25" s="717"/>
      <c r="W25" s="718"/>
    </row>
    <row r="26" spans="2:24" s="211" customFormat="1" ht="39.75" customHeight="1" x14ac:dyDescent="0.15">
      <c r="B26" s="708" t="s">
        <v>375</v>
      </c>
      <c r="C26" s="708"/>
      <c r="D26" s="708"/>
      <c r="E26" s="709" t="s">
        <v>555</v>
      </c>
      <c r="F26" s="710"/>
      <c r="G26" s="710"/>
      <c r="H26" s="710"/>
      <c r="I26" s="710"/>
      <c r="J26" s="710"/>
      <c r="K26" s="710"/>
      <c r="L26" s="711"/>
      <c r="M26" s="708" t="s">
        <v>375</v>
      </c>
      <c r="N26" s="708"/>
      <c r="O26" s="708"/>
      <c r="P26" s="709" t="s">
        <v>556</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0706466C-46BA-4C3E-B4CB-A1CEE7C14B33}">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742CB-7147-495E-994B-46C779F96CB7}">
  <sheetPr codeName="Sheet31"/>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192</v>
      </c>
      <c r="F5" s="695"/>
      <c r="G5" s="696"/>
      <c r="H5" s="696"/>
      <c r="I5" s="696"/>
      <c r="J5" s="696"/>
      <c r="K5" s="696"/>
      <c r="L5" s="697"/>
      <c r="M5" s="691" t="s">
        <v>358</v>
      </c>
      <c r="N5" s="693" t="s">
        <v>214</v>
      </c>
      <c r="O5" s="694"/>
      <c r="P5" s="219" t="s">
        <v>192</v>
      </c>
      <c r="Q5" s="698"/>
      <c r="R5" s="699"/>
      <c r="S5" s="699"/>
      <c r="T5" s="699"/>
      <c r="U5" s="699"/>
      <c r="V5" s="699"/>
      <c r="W5" s="700"/>
    </row>
    <row r="6" spans="2:23" s="211" customFormat="1" ht="25.5" customHeight="1" x14ac:dyDescent="0.15">
      <c r="B6" s="692"/>
      <c r="C6" s="693" t="s">
        <v>249</v>
      </c>
      <c r="D6" s="694"/>
      <c r="E6" s="206">
        <v>8</v>
      </c>
      <c r="F6" s="698"/>
      <c r="G6" s="699"/>
      <c r="H6" s="699"/>
      <c r="I6" s="699"/>
      <c r="J6" s="699"/>
      <c r="K6" s="699"/>
      <c r="L6" s="700"/>
      <c r="M6" s="692"/>
      <c r="N6" s="693" t="s">
        <v>249</v>
      </c>
      <c r="O6" s="694"/>
      <c r="P6" s="206">
        <v>9</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293</v>
      </c>
      <c r="F8" s="698"/>
      <c r="G8" s="699"/>
      <c r="H8" s="699"/>
      <c r="I8" s="699"/>
      <c r="J8" s="699"/>
      <c r="K8" s="699"/>
      <c r="L8" s="700"/>
      <c r="M8" s="704"/>
      <c r="N8" s="693" t="s">
        <v>251</v>
      </c>
      <c r="O8" s="694"/>
      <c r="P8" s="219" t="s">
        <v>293</v>
      </c>
      <c r="Q8" s="698"/>
      <c r="R8" s="699"/>
      <c r="S8" s="699"/>
      <c r="T8" s="699"/>
      <c r="U8" s="699"/>
      <c r="V8" s="699"/>
      <c r="W8" s="700"/>
    </row>
    <row r="9" spans="2:23" s="211" customFormat="1" ht="25.5" customHeight="1" x14ac:dyDescent="0.15">
      <c r="B9" s="705" t="s">
        <v>360</v>
      </c>
      <c r="C9" s="706"/>
      <c r="D9" s="707"/>
      <c r="E9" s="205" t="s">
        <v>161</v>
      </c>
      <c r="F9" s="698"/>
      <c r="G9" s="699"/>
      <c r="H9" s="699"/>
      <c r="I9" s="699"/>
      <c r="J9" s="699"/>
      <c r="K9" s="699"/>
      <c r="L9" s="700"/>
      <c r="M9" s="705" t="s">
        <v>360</v>
      </c>
      <c r="N9" s="706"/>
      <c r="O9" s="707"/>
      <c r="P9" s="205" t="s">
        <v>163</v>
      </c>
      <c r="Q9" s="698"/>
      <c r="R9" s="699"/>
      <c r="S9" s="699"/>
      <c r="T9" s="699"/>
      <c r="U9" s="699"/>
      <c r="V9" s="699"/>
      <c r="W9" s="700"/>
    </row>
    <row r="10" spans="2:23" s="211" customFormat="1" ht="25.5" customHeight="1" x14ac:dyDescent="0.15">
      <c r="B10" s="691" t="s">
        <v>361</v>
      </c>
      <c r="C10" s="705" t="s">
        <v>362</v>
      </c>
      <c r="D10" s="707"/>
      <c r="E10" s="206" t="s">
        <v>263</v>
      </c>
      <c r="F10" s="698"/>
      <c r="G10" s="699"/>
      <c r="H10" s="699"/>
      <c r="I10" s="699"/>
      <c r="J10" s="699"/>
      <c r="K10" s="699"/>
      <c r="L10" s="700"/>
      <c r="M10" s="691" t="s">
        <v>361</v>
      </c>
      <c r="N10" s="705" t="s">
        <v>362</v>
      </c>
      <c r="O10" s="707"/>
      <c r="P10" s="206" t="s">
        <v>163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264</v>
      </c>
      <c r="F12" s="701"/>
      <c r="G12" s="702"/>
      <c r="H12" s="702"/>
      <c r="I12" s="702"/>
      <c r="J12" s="702"/>
      <c r="K12" s="702"/>
      <c r="L12" s="703"/>
      <c r="M12" s="692"/>
      <c r="N12" s="708" t="s">
        <v>364</v>
      </c>
      <c r="O12" s="708"/>
      <c r="P12" s="109" t="s">
        <v>265</v>
      </c>
      <c r="Q12" s="698"/>
      <c r="R12" s="699"/>
      <c r="S12" s="699"/>
      <c r="T12" s="699"/>
      <c r="U12" s="699"/>
      <c r="V12" s="699"/>
      <c r="W12" s="700"/>
    </row>
    <row r="13" spans="2:23" s="211" customFormat="1" ht="25.5" customHeight="1" x14ac:dyDescent="0.15">
      <c r="B13" s="713" t="s">
        <v>365</v>
      </c>
      <c r="C13" s="713"/>
      <c r="D13" s="713"/>
      <c r="E13" s="722" t="s">
        <v>557</v>
      </c>
      <c r="F13" s="723"/>
      <c r="G13" s="724"/>
      <c r="H13" s="713" t="s">
        <v>367</v>
      </c>
      <c r="I13" s="713"/>
      <c r="J13" s="714" t="s">
        <v>558</v>
      </c>
      <c r="K13" s="714"/>
      <c r="L13" s="714"/>
      <c r="M13" s="713" t="s">
        <v>365</v>
      </c>
      <c r="N13" s="713"/>
      <c r="O13" s="713"/>
      <c r="P13" s="722" t="s">
        <v>559</v>
      </c>
      <c r="Q13" s="723"/>
      <c r="R13" s="724"/>
      <c r="S13" s="713" t="s">
        <v>367</v>
      </c>
      <c r="T13" s="713"/>
      <c r="U13" s="714" t="s">
        <v>379</v>
      </c>
      <c r="V13" s="714"/>
      <c r="W13" s="714"/>
    </row>
    <row r="14" spans="2:23" s="211" customFormat="1" ht="25.5" customHeight="1" x14ac:dyDescent="0.15">
      <c r="B14" s="410" t="s">
        <v>370</v>
      </c>
      <c r="C14" s="410"/>
      <c r="D14" s="410"/>
      <c r="E14" s="715" t="s">
        <v>371</v>
      </c>
      <c r="F14" s="715"/>
      <c r="G14" s="715"/>
      <c r="H14" s="473" t="s">
        <v>372</v>
      </c>
      <c r="I14" s="474"/>
      <c r="J14" s="716" t="s">
        <v>373</v>
      </c>
      <c r="K14" s="717"/>
      <c r="L14" s="718"/>
      <c r="M14" s="473" t="s">
        <v>370</v>
      </c>
      <c r="N14" s="474"/>
      <c r="O14" s="475"/>
      <c r="P14" s="719" t="s">
        <v>381</v>
      </c>
      <c r="Q14" s="715"/>
      <c r="R14" s="715"/>
      <c r="S14" s="720" t="s">
        <v>372</v>
      </c>
      <c r="T14" s="721"/>
      <c r="U14" s="716" t="s">
        <v>381</v>
      </c>
      <c r="V14" s="717"/>
      <c r="W14" s="718"/>
    </row>
    <row r="15" spans="2:23" s="211" customFormat="1" ht="39.75" customHeight="1" x14ac:dyDescent="0.15">
      <c r="B15" s="708" t="s">
        <v>375</v>
      </c>
      <c r="C15" s="708"/>
      <c r="D15" s="708"/>
      <c r="E15" s="709" t="s">
        <v>555</v>
      </c>
      <c r="F15" s="710"/>
      <c r="G15" s="710"/>
      <c r="H15" s="710"/>
      <c r="I15" s="710"/>
      <c r="J15" s="710"/>
      <c r="K15" s="710"/>
      <c r="L15" s="711"/>
      <c r="M15" s="708" t="s">
        <v>375</v>
      </c>
      <c r="N15" s="708"/>
      <c r="O15" s="708"/>
      <c r="P15" s="709" t="s">
        <v>560</v>
      </c>
      <c r="Q15" s="710"/>
      <c r="R15" s="710"/>
      <c r="S15" s="710"/>
      <c r="T15" s="710"/>
      <c r="U15" s="710"/>
      <c r="V15" s="710"/>
      <c r="W15" s="711"/>
    </row>
    <row r="16" spans="2:23" s="211" customFormat="1" ht="25.5" customHeight="1" x14ac:dyDescent="0.15">
      <c r="B16" s="712" t="s">
        <v>358</v>
      </c>
      <c r="C16" s="712" t="s">
        <v>214</v>
      </c>
      <c r="D16" s="712"/>
      <c r="E16" s="219" t="s">
        <v>192</v>
      </c>
      <c r="F16" s="695"/>
      <c r="G16" s="696"/>
      <c r="H16" s="696"/>
      <c r="I16" s="696"/>
      <c r="J16" s="696"/>
      <c r="K16" s="696"/>
      <c r="L16" s="697"/>
      <c r="M16" s="712" t="s">
        <v>358</v>
      </c>
      <c r="N16" s="712" t="s">
        <v>214</v>
      </c>
      <c r="O16" s="712"/>
      <c r="P16" s="219" t="s">
        <v>192</v>
      </c>
      <c r="Q16" s="698"/>
      <c r="R16" s="699"/>
      <c r="S16" s="699"/>
      <c r="T16" s="699"/>
      <c r="U16" s="699"/>
      <c r="V16" s="699"/>
      <c r="W16" s="700"/>
    </row>
    <row r="17" spans="2:24" s="211" customFormat="1" ht="25.5" customHeight="1" x14ac:dyDescent="0.15">
      <c r="B17" s="712"/>
      <c r="C17" s="712" t="s">
        <v>249</v>
      </c>
      <c r="D17" s="712"/>
      <c r="E17" s="206">
        <v>10</v>
      </c>
      <c r="F17" s="698"/>
      <c r="G17" s="699"/>
      <c r="H17" s="699"/>
      <c r="I17" s="699"/>
      <c r="J17" s="699"/>
      <c r="K17" s="699"/>
      <c r="L17" s="700"/>
      <c r="M17" s="712"/>
      <c r="N17" s="712" t="s">
        <v>249</v>
      </c>
      <c r="O17" s="712"/>
      <c r="P17" s="206">
        <v>11</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295</v>
      </c>
      <c r="F19" s="698"/>
      <c r="G19" s="699"/>
      <c r="H19" s="699"/>
      <c r="I19" s="699"/>
      <c r="J19" s="699"/>
      <c r="K19" s="699"/>
      <c r="L19" s="700"/>
      <c r="M19" s="712"/>
      <c r="N19" s="712" t="s">
        <v>251</v>
      </c>
      <c r="O19" s="712"/>
      <c r="P19" s="219" t="s">
        <v>295</v>
      </c>
      <c r="Q19" s="698"/>
      <c r="R19" s="699"/>
      <c r="S19" s="699"/>
      <c r="T19" s="699"/>
      <c r="U19" s="699"/>
      <c r="V19" s="699"/>
      <c r="W19" s="700"/>
    </row>
    <row r="20" spans="2:24" s="211" customFormat="1" ht="25.5" customHeight="1" x14ac:dyDescent="0.15">
      <c r="B20" s="708" t="s">
        <v>360</v>
      </c>
      <c r="C20" s="708"/>
      <c r="D20" s="708"/>
      <c r="E20" s="205" t="s">
        <v>160</v>
      </c>
      <c r="F20" s="698"/>
      <c r="G20" s="699"/>
      <c r="H20" s="699"/>
      <c r="I20" s="699"/>
      <c r="J20" s="699"/>
      <c r="K20" s="699"/>
      <c r="L20" s="700"/>
      <c r="M20" s="708" t="s">
        <v>360</v>
      </c>
      <c r="N20" s="708"/>
      <c r="O20" s="708"/>
      <c r="P20" s="205" t="s">
        <v>165</v>
      </c>
      <c r="Q20" s="698"/>
      <c r="R20" s="699"/>
      <c r="S20" s="699"/>
      <c r="T20" s="699"/>
      <c r="U20" s="699"/>
      <c r="V20" s="699"/>
      <c r="W20" s="700"/>
    </row>
    <row r="21" spans="2:24" s="211" customFormat="1" ht="25.5" customHeight="1" x14ac:dyDescent="0.15">
      <c r="B21" s="691" t="s">
        <v>361</v>
      </c>
      <c r="C21" s="708" t="s">
        <v>362</v>
      </c>
      <c r="D21" s="708"/>
      <c r="E21" s="206" t="s">
        <v>263</v>
      </c>
      <c r="F21" s="698"/>
      <c r="G21" s="699"/>
      <c r="H21" s="699"/>
      <c r="I21" s="699"/>
      <c r="J21" s="699"/>
      <c r="K21" s="699"/>
      <c r="L21" s="700"/>
      <c r="M21" s="691" t="s">
        <v>361</v>
      </c>
      <c r="N21" s="708" t="s">
        <v>362</v>
      </c>
      <c r="O21" s="708"/>
      <c r="P21" s="206" t="s">
        <v>263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265</v>
      </c>
      <c r="F23" s="701"/>
      <c r="G23" s="702"/>
      <c r="H23" s="702"/>
      <c r="I23" s="702"/>
      <c r="J23" s="702"/>
      <c r="K23" s="702"/>
      <c r="L23" s="703"/>
      <c r="M23" s="692"/>
      <c r="N23" s="708" t="s">
        <v>364</v>
      </c>
      <c r="O23" s="708"/>
      <c r="P23" s="109" t="s">
        <v>265</v>
      </c>
      <c r="Q23" s="698"/>
      <c r="R23" s="699"/>
      <c r="S23" s="699"/>
      <c r="T23" s="699"/>
      <c r="U23" s="699"/>
      <c r="V23" s="699"/>
      <c r="W23" s="700"/>
    </row>
    <row r="24" spans="2:24" s="211" customFormat="1" ht="25.5" customHeight="1" x14ac:dyDescent="0.15">
      <c r="B24" s="713" t="s">
        <v>365</v>
      </c>
      <c r="C24" s="713"/>
      <c r="D24" s="713"/>
      <c r="E24" s="722" t="s">
        <v>561</v>
      </c>
      <c r="F24" s="723"/>
      <c r="G24" s="724"/>
      <c r="H24" s="713" t="s">
        <v>367</v>
      </c>
      <c r="I24" s="713"/>
      <c r="J24" s="722" t="s">
        <v>562</v>
      </c>
      <c r="K24" s="723"/>
      <c r="L24" s="724"/>
      <c r="M24" s="713" t="s">
        <v>365</v>
      </c>
      <c r="N24" s="713"/>
      <c r="O24" s="713"/>
      <c r="P24" s="722" t="s">
        <v>267</v>
      </c>
      <c r="Q24" s="723"/>
      <c r="R24" s="724"/>
      <c r="S24" s="713" t="s">
        <v>367</v>
      </c>
      <c r="T24" s="713"/>
      <c r="U24" s="714" t="s">
        <v>563</v>
      </c>
      <c r="V24" s="714"/>
      <c r="W24" s="714"/>
    </row>
    <row r="25" spans="2:24" s="211" customFormat="1" ht="25.5" customHeight="1" x14ac:dyDescent="0.15">
      <c r="B25" s="410" t="s">
        <v>370</v>
      </c>
      <c r="C25" s="410"/>
      <c r="D25" s="410"/>
      <c r="E25" s="715" t="s">
        <v>381</v>
      </c>
      <c r="F25" s="715"/>
      <c r="G25" s="715"/>
      <c r="H25" s="473" t="s">
        <v>372</v>
      </c>
      <c r="I25" s="474"/>
      <c r="J25" s="716" t="s">
        <v>381</v>
      </c>
      <c r="K25" s="717"/>
      <c r="L25" s="718"/>
      <c r="M25" s="473" t="s">
        <v>370</v>
      </c>
      <c r="N25" s="474"/>
      <c r="O25" s="475"/>
      <c r="P25" s="719" t="s">
        <v>311</v>
      </c>
      <c r="Q25" s="715"/>
      <c r="R25" s="715"/>
      <c r="S25" s="720" t="s">
        <v>372</v>
      </c>
      <c r="T25" s="721"/>
      <c r="U25" s="716" t="s">
        <v>374</v>
      </c>
      <c r="V25" s="717"/>
      <c r="W25" s="718"/>
    </row>
    <row r="26" spans="2:24" s="211" customFormat="1" ht="39.75" customHeight="1" x14ac:dyDescent="0.15">
      <c r="B26" s="708" t="s">
        <v>375</v>
      </c>
      <c r="C26" s="708"/>
      <c r="D26" s="708"/>
      <c r="E26" s="709" t="s">
        <v>564</v>
      </c>
      <c r="F26" s="710"/>
      <c r="G26" s="710"/>
      <c r="H26" s="710"/>
      <c r="I26" s="710"/>
      <c r="J26" s="710"/>
      <c r="K26" s="710"/>
      <c r="L26" s="711"/>
      <c r="M26" s="708" t="s">
        <v>375</v>
      </c>
      <c r="N26" s="708"/>
      <c r="O26" s="708"/>
      <c r="P26" s="709" t="s">
        <v>565</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2B6F1292-B097-45E3-A4A8-2D6C4B40CBB9}">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47EA7-5905-466C-8083-1110D196CD95}">
  <sheetPr codeName="Sheet32"/>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192</v>
      </c>
      <c r="F5" s="695"/>
      <c r="G5" s="696"/>
      <c r="H5" s="696"/>
      <c r="I5" s="696"/>
      <c r="J5" s="696"/>
      <c r="K5" s="696"/>
      <c r="L5" s="697"/>
      <c r="M5" s="691" t="s">
        <v>358</v>
      </c>
      <c r="N5" s="693" t="s">
        <v>214</v>
      </c>
      <c r="O5" s="694"/>
      <c r="P5" s="219" t="s">
        <v>192</v>
      </c>
      <c r="Q5" s="698"/>
      <c r="R5" s="699"/>
      <c r="S5" s="699"/>
      <c r="T5" s="699"/>
      <c r="U5" s="699"/>
      <c r="V5" s="699"/>
      <c r="W5" s="700"/>
    </row>
    <row r="6" spans="2:23" s="211" customFormat="1" ht="25.5" customHeight="1" x14ac:dyDescent="0.15">
      <c r="B6" s="692"/>
      <c r="C6" s="693" t="s">
        <v>249</v>
      </c>
      <c r="D6" s="694"/>
      <c r="E6" s="206">
        <v>12</v>
      </c>
      <c r="F6" s="698"/>
      <c r="G6" s="699"/>
      <c r="H6" s="699"/>
      <c r="I6" s="699"/>
      <c r="J6" s="699"/>
      <c r="K6" s="699"/>
      <c r="L6" s="700"/>
      <c r="M6" s="692"/>
      <c r="N6" s="693" t="s">
        <v>249</v>
      </c>
      <c r="O6" s="694"/>
      <c r="P6" s="206">
        <v>13</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296</v>
      </c>
      <c r="Q7" s="698"/>
      <c r="R7" s="699"/>
      <c r="S7" s="699"/>
      <c r="T7" s="699"/>
      <c r="U7" s="699"/>
      <c r="V7" s="699"/>
      <c r="W7" s="700"/>
    </row>
    <row r="8" spans="2:23" s="211" customFormat="1" ht="25.5" customHeight="1" x14ac:dyDescent="0.15">
      <c r="B8" s="704"/>
      <c r="C8" s="693" t="s">
        <v>251</v>
      </c>
      <c r="D8" s="694"/>
      <c r="E8" s="219" t="s">
        <v>305</v>
      </c>
      <c r="F8" s="698"/>
      <c r="G8" s="699"/>
      <c r="H8" s="699"/>
      <c r="I8" s="699"/>
      <c r="J8" s="699"/>
      <c r="K8" s="699"/>
      <c r="L8" s="700"/>
      <c r="M8" s="704"/>
      <c r="N8" s="693" t="s">
        <v>251</v>
      </c>
      <c r="O8" s="694"/>
      <c r="P8" s="219" t="s">
        <v>297</v>
      </c>
      <c r="Q8" s="698"/>
      <c r="R8" s="699"/>
      <c r="S8" s="699"/>
      <c r="T8" s="699"/>
      <c r="U8" s="699"/>
      <c r="V8" s="699"/>
      <c r="W8" s="700"/>
    </row>
    <row r="9" spans="2:23" s="211" customFormat="1" ht="25.5" customHeight="1" x14ac:dyDescent="0.15">
      <c r="B9" s="705" t="s">
        <v>360</v>
      </c>
      <c r="C9" s="706"/>
      <c r="D9" s="707"/>
      <c r="E9" s="205" t="s">
        <v>161</v>
      </c>
      <c r="F9" s="698"/>
      <c r="G9" s="699"/>
      <c r="H9" s="699"/>
      <c r="I9" s="699"/>
      <c r="J9" s="699"/>
      <c r="K9" s="699"/>
      <c r="L9" s="700"/>
      <c r="M9" s="705" t="s">
        <v>360</v>
      </c>
      <c r="N9" s="706"/>
      <c r="O9" s="707"/>
      <c r="P9" s="205" t="s">
        <v>164</v>
      </c>
      <c r="Q9" s="698"/>
      <c r="R9" s="699"/>
      <c r="S9" s="699"/>
      <c r="T9" s="699"/>
      <c r="U9" s="699"/>
      <c r="V9" s="699"/>
      <c r="W9" s="700"/>
    </row>
    <row r="10" spans="2:23" s="211" customFormat="1" ht="25.5" customHeight="1" x14ac:dyDescent="0.15">
      <c r="B10" s="691" t="s">
        <v>361</v>
      </c>
      <c r="C10" s="705" t="s">
        <v>362</v>
      </c>
      <c r="D10" s="707"/>
      <c r="E10" s="206" t="s">
        <v>263</v>
      </c>
      <c r="F10" s="698"/>
      <c r="G10" s="699"/>
      <c r="H10" s="699"/>
      <c r="I10" s="699"/>
      <c r="J10" s="699"/>
      <c r="K10" s="699"/>
      <c r="L10" s="700"/>
      <c r="M10" s="691" t="s">
        <v>361</v>
      </c>
      <c r="N10" s="705" t="s">
        <v>362</v>
      </c>
      <c r="O10" s="707"/>
      <c r="P10" s="206" t="s">
        <v>163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264</v>
      </c>
      <c r="F12" s="701"/>
      <c r="G12" s="702"/>
      <c r="H12" s="702"/>
      <c r="I12" s="702"/>
      <c r="J12" s="702"/>
      <c r="K12" s="702"/>
      <c r="L12" s="703"/>
      <c r="M12" s="692"/>
      <c r="N12" s="708" t="s">
        <v>364</v>
      </c>
      <c r="O12" s="708"/>
      <c r="P12" s="109" t="s">
        <v>265</v>
      </c>
      <c r="Q12" s="698"/>
      <c r="R12" s="699"/>
      <c r="S12" s="699"/>
      <c r="T12" s="699"/>
      <c r="U12" s="699"/>
      <c r="V12" s="699"/>
      <c r="W12" s="700"/>
    </row>
    <row r="13" spans="2:23" s="211" customFormat="1" ht="25.5" customHeight="1" x14ac:dyDescent="0.15">
      <c r="B13" s="713" t="s">
        <v>365</v>
      </c>
      <c r="C13" s="713"/>
      <c r="D13" s="713"/>
      <c r="E13" s="722" t="s">
        <v>496</v>
      </c>
      <c r="F13" s="723"/>
      <c r="G13" s="724"/>
      <c r="H13" s="713" t="s">
        <v>367</v>
      </c>
      <c r="I13" s="713"/>
      <c r="J13" s="714" t="s">
        <v>497</v>
      </c>
      <c r="K13" s="714"/>
      <c r="L13" s="714"/>
      <c r="M13" s="713" t="s">
        <v>365</v>
      </c>
      <c r="N13" s="713"/>
      <c r="O13" s="713"/>
      <c r="P13" s="722" t="s">
        <v>267</v>
      </c>
      <c r="Q13" s="723"/>
      <c r="R13" s="724"/>
      <c r="S13" s="713" t="s">
        <v>367</v>
      </c>
      <c r="T13" s="713"/>
      <c r="U13" s="714" t="s">
        <v>566</v>
      </c>
      <c r="V13" s="714"/>
      <c r="W13" s="714"/>
    </row>
    <row r="14" spans="2:23" s="211" customFormat="1" ht="25.5" customHeight="1" x14ac:dyDescent="0.15">
      <c r="B14" s="410" t="s">
        <v>370</v>
      </c>
      <c r="C14" s="410"/>
      <c r="D14" s="410"/>
      <c r="E14" s="715" t="s">
        <v>371</v>
      </c>
      <c r="F14" s="715"/>
      <c r="G14" s="715"/>
      <c r="H14" s="473" t="s">
        <v>372</v>
      </c>
      <c r="I14" s="474"/>
      <c r="J14" s="716" t="s">
        <v>373</v>
      </c>
      <c r="K14" s="717"/>
      <c r="L14" s="718"/>
      <c r="M14" s="473" t="s">
        <v>370</v>
      </c>
      <c r="N14" s="474"/>
      <c r="O14" s="475"/>
      <c r="P14" s="719" t="s">
        <v>312</v>
      </c>
      <c r="Q14" s="715"/>
      <c r="R14" s="715"/>
      <c r="S14" s="720" t="s">
        <v>372</v>
      </c>
      <c r="T14" s="721"/>
      <c r="U14" s="716" t="s">
        <v>374</v>
      </c>
      <c r="V14" s="717"/>
      <c r="W14" s="718"/>
    </row>
    <row r="15" spans="2:23" s="211" customFormat="1" ht="39.75" customHeight="1" x14ac:dyDescent="0.15">
      <c r="B15" s="708" t="s">
        <v>375</v>
      </c>
      <c r="C15" s="708"/>
      <c r="D15" s="708"/>
      <c r="E15" s="709" t="s">
        <v>567</v>
      </c>
      <c r="F15" s="710"/>
      <c r="G15" s="710"/>
      <c r="H15" s="710"/>
      <c r="I15" s="710"/>
      <c r="J15" s="710"/>
      <c r="K15" s="710"/>
      <c r="L15" s="711"/>
      <c r="M15" s="708" t="s">
        <v>375</v>
      </c>
      <c r="N15" s="708"/>
      <c r="O15" s="708"/>
      <c r="P15" s="709" t="s">
        <v>568</v>
      </c>
      <c r="Q15" s="710"/>
      <c r="R15" s="710"/>
      <c r="S15" s="710"/>
      <c r="T15" s="710"/>
      <c r="U15" s="710"/>
      <c r="V15" s="710"/>
      <c r="W15" s="711"/>
    </row>
    <row r="16" spans="2:23" s="211" customFormat="1" ht="25.5" customHeight="1" x14ac:dyDescent="0.15">
      <c r="B16" s="712" t="s">
        <v>358</v>
      </c>
      <c r="C16" s="712" t="s">
        <v>214</v>
      </c>
      <c r="D16" s="712"/>
      <c r="E16" s="219" t="s">
        <v>193</v>
      </c>
      <c r="F16" s="695"/>
      <c r="G16" s="696"/>
      <c r="H16" s="696"/>
      <c r="I16" s="696"/>
      <c r="J16" s="696"/>
      <c r="K16" s="696"/>
      <c r="L16" s="697"/>
      <c r="M16" s="712" t="s">
        <v>358</v>
      </c>
      <c r="N16" s="712" t="s">
        <v>214</v>
      </c>
      <c r="O16" s="712"/>
      <c r="P16" s="219" t="s">
        <v>193</v>
      </c>
      <c r="Q16" s="698"/>
      <c r="R16" s="699"/>
      <c r="S16" s="699"/>
      <c r="T16" s="699"/>
      <c r="U16" s="699"/>
      <c r="V16" s="699"/>
      <c r="W16" s="700"/>
    </row>
    <row r="17" spans="2:24" s="211" customFormat="1" ht="25.5" customHeight="1" x14ac:dyDescent="0.15">
      <c r="B17" s="712"/>
      <c r="C17" s="712" t="s">
        <v>249</v>
      </c>
      <c r="D17" s="712"/>
      <c r="E17" s="206">
        <v>1</v>
      </c>
      <c r="F17" s="698"/>
      <c r="G17" s="699"/>
      <c r="H17" s="699"/>
      <c r="I17" s="699"/>
      <c r="J17" s="699"/>
      <c r="K17" s="699"/>
      <c r="L17" s="700"/>
      <c r="M17" s="712"/>
      <c r="N17" s="712" t="s">
        <v>249</v>
      </c>
      <c r="O17" s="712"/>
      <c r="P17" s="206">
        <v>2</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299</v>
      </c>
      <c r="F19" s="698"/>
      <c r="G19" s="699"/>
      <c r="H19" s="699"/>
      <c r="I19" s="699"/>
      <c r="J19" s="699"/>
      <c r="K19" s="699"/>
      <c r="L19" s="700"/>
      <c r="M19" s="712"/>
      <c r="N19" s="712" t="s">
        <v>251</v>
      </c>
      <c r="O19" s="712"/>
      <c r="P19" s="219" t="s">
        <v>288</v>
      </c>
      <c r="Q19" s="698"/>
      <c r="R19" s="699"/>
      <c r="S19" s="699"/>
      <c r="T19" s="699"/>
      <c r="U19" s="699"/>
      <c r="V19" s="699"/>
      <c r="W19" s="700"/>
    </row>
    <row r="20" spans="2:24" s="211" customFormat="1" ht="25.5" customHeight="1" x14ac:dyDescent="0.15">
      <c r="B20" s="708" t="s">
        <v>360</v>
      </c>
      <c r="C20" s="708"/>
      <c r="D20" s="708"/>
      <c r="E20" s="205" t="s">
        <v>161</v>
      </c>
      <c r="F20" s="698"/>
      <c r="G20" s="699"/>
      <c r="H20" s="699"/>
      <c r="I20" s="699"/>
      <c r="J20" s="699"/>
      <c r="K20" s="699"/>
      <c r="L20" s="700"/>
      <c r="M20" s="708" t="s">
        <v>360</v>
      </c>
      <c r="N20" s="708"/>
      <c r="O20" s="708"/>
      <c r="P20" s="205" t="s">
        <v>165</v>
      </c>
      <c r="Q20" s="698"/>
      <c r="R20" s="699"/>
      <c r="S20" s="699"/>
      <c r="T20" s="699"/>
      <c r="U20" s="699"/>
      <c r="V20" s="699"/>
      <c r="W20" s="700"/>
    </row>
    <row r="21" spans="2:24" s="211" customFormat="1" ht="25.5" customHeight="1" x14ac:dyDescent="0.15">
      <c r="B21" s="691" t="s">
        <v>361</v>
      </c>
      <c r="C21" s="708" t="s">
        <v>362</v>
      </c>
      <c r="D21" s="708"/>
      <c r="E21" s="206" t="s">
        <v>263</v>
      </c>
      <c r="F21" s="698"/>
      <c r="G21" s="699"/>
      <c r="H21" s="699"/>
      <c r="I21" s="699"/>
      <c r="J21" s="699"/>
      <c r="K21" s="699"/>
      <c r="L21" s="700"/>
      <c r="M21" s="691" t="s">
        <v>361</v>
      </c>
      <c r="N21" s="708" t="s">
        <v>362</v>
      </c>
      <c r="O21" s="708"/>
      <c r="P21" s="206" t="s">
        <v>263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264</v>
      </c>
      <c r="F23" s="701"/>
      <c r="G23" s="702"/>
      <c r="H23" s="702"/>
      <c r="I23" s="702"/>
      <c r="J23" s="702"/>
      <c r="K23" s="702"/>
      <c r="L23" s="703"/>
      <c r="M23" s="692"/>
      <c r="N23" s="708" t="s">
        <v>364</v>
      </c>
      <c r="O23" s="708"/>
      <c r="P23" s="109" t="s">
        <v>265</v>
      </c>
      <c r="Q23" s="698"/>
      <c r="R23" s="699"/>
      <c r="S23" s="699"/>
      <c r="T23" s="699"/>
      <c r="U23" s="699"/>
      <c r="V23" s="699"/>
      <c r="W23" s="700"/>
    </row>
    <row r="24" spans="2:24" s="211" customFormat="1" ht="25.5" customHeight="1" x14ac:dyDescent="0.15">
      <c r="B24" s="713" t="s">
        <v>365</v>
      </c>
      <c r="C24" s="713"/>
      <c r="D24" s="713"/>
      <c r="E24" s="722" t="s">
        <v>569</v>
      </c>
      <c r="F24" s="723"/>
      <c r="G24" s="724"/>
      <c r="H24" s="713" t="s">
        <v>367</v>
      </c>
      <c r="I24" s="713"/>
      <c r="J24" s="722" t="s">
        <v>570</v>
      </c>
      <c r="K24" s="723"/>
      <c r="L24" s="724"/>
      <c r="M24" s="713" t="s">
        <v>365</v>
      </c>
      <c r="N24" s="713"/>
      <c r="O24" s="713"/>
      <c r="P24" s="722" t="s">
        <v>571</v>
      </c>
      <c r="Q24" s="723"/>
      <c r="R24" s="724"/>
      <c r="S24" s="713" t="s">
        <v>367</v>
      </c>
      <c r="T24" s="713"/>
      <c r="U24" s="714" t="s">
        <v>572</v>
      </c>
      <c r="V24" s="714"/>
      <c r="W24" s="714"/>
    </row>
    <row r="25" spans="2:24" s="211" customFormat="1" ht="25.5" customHeight="1" x14ac:dyDescent="0.15">
      <c r="B25" s="410" t="s">
        <v>370</v>
      </c>
      <c r="C25" s="410"/>
      <c r="D25" s="410"/>
      <c r="E25" s="715" t="s">
        <v>371</v>
      </c>
      <c r="F25" s="715"/>
      <c r="G25" s="715"/>
      <c r="H25" s="473" t="s">
        <v>372</v>
      </c>
      <c r="I25" s="474"/>
      <c r="J25" s="716" t="s">
        <v>373</v>
      </c>
      <c r="K25" s="717"/>
      <c r="L25" s="718"/>
      <c r="M25" s="473" t="s">
        <v>370</v>
      </c>
      <c r="N25" s="474"/>
      <c r="O25" s="475"/>
      <c r="P25" s="719" t="s">
        <v>381</v>
      </c>
      <c r="Q25" s="715"/>
      <c r="R25" s="715"/>
      <c r="S25" s="720" t="s">
        <v>372</v>
      </c>
      <c r="T25" s="721"/>
      <c r="U25" s="716" t="s">
        <v>381</v>
      </c>
      <c r="V25" s="717"/>
      <c r="W25" s="718"/>
    </row>
    <row r="26" spans="2:24" s="211" customFormat="1" ht="39.75" customHeight="1" x14ac:dyDescent="0.15">
      <c r="B26" s="708" t="s">
        <v>375</v>
      </c>
      <c r="C26" s="708"/>
      <c r="D26" s="708"/>
      <c r="E26" s="709" t="s">
        <v>540</v>
      </c>
      <c r="F26" s="710"/>
      <c r="G26" s="710"/>
      <c r="H26" s="710"/>
      <c r="I26" s="710"/>
      <c r="J26" s="710"/>
      <c r="K26" s="710"/>
      <c r="L26" s="711"/>
      <c r="M26" s="708" t="s">
        <v>375</v>
      </c>
      <c r="N26" s="708"/>
      <c r="O26" s="708"/>
      <c r="P26" s="709" t="s">
        <v>573</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B2066D48-8A25-48E2-8212-278771A847E4}">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78F90-1242-4573-A55E-274976E4BA25}">
  <sheetPr codeName="Sheet33"/>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193</v>
      </c>
      <c r="F5" s="695"/>
      <c r="G5" s="696"/>
      <c r="H5" s="696"/>
      <c r="I5" s="696"/>
      <c r="J5" s="696"/>
      <c r="K5" s="696"/>
      <c r="L5" s="697"/>
      <c r="M5" s="691" t="s">
        <v>358</v>
      </c>
      <c r="N5" s="693" t="s">
        <v>214</v>
      </c>
      <c r="O5" s="694"/>
      <c r="P5" s="219" t="s">
        <v>193</v>
      </c>
      <c r="Q5" s="698"/>
      <c r="R5" s="699"/>
      <c r="S5" s="699"/>
      <c r="T5" s="699"/>
      <c r="U5" s="699"/>
      <c r="V5" s="699"/>
      <c r="W5" s="700"/>
    </row>
    <row r="6" spans="2:23" s="211" customFormat="1" ht="25.5" customHeight="1" x14ac:dyDescent="0.15">
      <c r="B6" s="692"/>
      <c r="C6" s="693" t="s">
        <v>249</v>
      </c>
      <c r="D6" s="694"/>
      <c r="E6" s="206">
        <v>3</v>
      </c>
      <c r="F6" s="698"/>
      <c r="G6" s="699"/>
      <c r="H6" s="699"/>
      <c r="I6" s="699"/>
      <c r="J6" s="699"/>
      <c r="K6" s="699"/>
      <c r="L6" s="700"/>
      <c r="M6" s="692"/>
      <c r="N6" s="693" t="s">
        <v>249</v>
      </c>
      <c r="O6" s="694"/>
      <c r="P6" s="206">
        <v>4</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290</v>
      </c>
      <c r="F8" s="698"/>
      <c r="G8" s="699"/>
      <c r="H8" s="699"/>
      <c r="I8" s="699"/>
      <c r="J8" s="699"/>
      <c r="K8" s="699"/>
      <c r="L8" s="700"/>
      <c r="M8" s="704"/>
      <c r="N8" s="693" t="s">
        <v>251</v>
      </c>
      <c r="O8" s="694"/>
      <c r="P8" s="219" t="s">
        <v>299</v>
      </c>
      <c r="Q8" s="698"/>
      <c r="R8" s="699"/>
      <c r="S8" s="699"/>
      <c r="T8" s="699"/>
      <c r="U8" s="699"/>
      <c r="V8" s="699"/>
      <c r="W8" s="700"/>
    </row>
    <row r="9" spans="2:23" s="211" customFormat="1" ht="25.5" customHeight="1" x14ac:dyDescent="0.15">
      <c r="B9" s="705" t="s">
        <v>360</v>
      </c>
      <c r="C9" s="706"/>
      <c r="D9" s="707"/>
      <c r="E9" s="205" t="s">
        <v>161</v>
      </c>
      <c r="F9" s="698"/>
      <c r="G9" s="699"/>
      <c r="H9" s="699"/>
      <c r="I9" s="699"/>
      <c r="J9" s="699"/>
      <c r="K9" s="699"/>
      <c r="L9" s="700"/>
      <c r="M9" s="705" t="s">
        <v>360</v>
      </c>
      <c r="N9" s="706"/>
      <c r="O9" s="707"/>
      <c r="P9" s="205" t="s">
        <v>161</v>
      </c>
      <c r="Q9" s="698"/>
      <c r="R9" s="699"/>
      <c r="S9" s="699"/>
      <c r="T9" s="699"/>
      <c r="U9" s="699"/>
      <c r="V9" s="699"/>
      <c r="W9" s="700"/>
    </row>
    <row r="10" spans="2:23" s="211" customFormat="1" ht="25.5" customHeight="1" x14ac:dyDescent="0.15">
      <c r="B10" s="691" t="s">
        <v>361</v>
      </c>
      <c r="C10" s="705" t="s">
        <v>362</v>
      </c>
      <c r="D10" s="707"/>
      <c r="E10" s="206" t="s">
        <v>263</v>
      </c>
      <c r="F10" s="698"/>
      <c r="G10" s="699"/>
      <c r="H10" s="699"/>
      <c r="I10" s="699"/>
      <c r="J10" s="699"/>
      <c r="K10" s="699"/>
      <c r="L10" s="700"/>
      <c r="M10" s="691" t="s">
        <v>361</v>
      </c>
      <c r="N10" s="705" t="s">
        <v>362</v>
      </c>
      <c r="O10" s="707"/>
      <c r="P10" s="206" t="s">
        <v>263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291</v>
      </c>
      <c r="F12" s="701"/>
      <c r="G12" s="702"/>
      <c r="H12" s="702"/>
      <c r="I12" s="702"/>
      <c r="J12" s="702"/>
      <c r="K12" s="702"/>
      <c r="L12" s="703"/>
      <c r="M12" s="692"/>
      <c r="N12" s="708" t="s">
        <v>364</v>
      </c>
      <c r="O12" s="708"/>
      <c r="P12" s="109" t="s">
        <v>264</v>
      </c>
      <c r="Q12" s="698"/>
      <c r="R12" s="699"/>
      <c r="S12" s="699"/>
      <c r="T12" s="699"/>
      <c r="U12" s="699"/>
      <c r="V12" s="699"/>
      <c r="W12" s="700"/>
    </row>
    <row r="13" spans="2:23" s="211" customFormat="1" ht="25.5" customHeight="1" x14ac:dyDescent="0.15">
      <c r="B13" s="713" t="s">
        <v>365</v>
      </c>
      <c r="C13" s="713"/>
      <c r="D13" s="713"/>
      <c r="E13" s="722" t="s">
        <v>574</v>
      </c>
      <c r="F13" s="723"/>
      <c r="G13" s="724"/>
      <c r="H13" s="713" t="s">
        <v>367</v>
      </c>
      <c r="I13" s="713"/>
      <c r="J13" s="714" t="s">
        <v>575</v>
      </c>
      <c r="K13" s="714"/>
      <c r="L13" s="714"/>
      <c r="M13" s="713" t="s">
        <v>365</v>
      </c>
      <c r="N13" s="713"/>
      <c r="O13" s="713"/>
      <c r="P13" s="722" t="s">
        <v>576</v>
      </c>
      <c r="Q13" s="723"/>
      <c r="R13" s="724"/>
      <c r="S13" s="713" t="s">
        <v>367</v>
      </c>
      <c r="T13" s="713"/>
      <c r="U13" s="714" t="s">
        <v>577</v>
      </c>
      <c r="V13" s="714"/>
      <c r="W13" s="714"/>
    </row>
    <row r="14" spans="2:23" s="211" customFormat="1" ht="25.5" customHeight="1" x14ac:dyDescent="0.15">
      <c r="B14" s="410" t="s">
        <v>370</v>
      </c>
      <c r="C14" s="410"/>
      <c r="D14" s="410"/>
      <c r="E14" s="715" t="s">
        <v>292</v>
      </c>
      <c r="F14" s="715"/>
      <c r="G14" s="715"/>
      <c r="H14" s="473" t="s">
        <v>372</v>
      </c>
      <c r="I14" s="474"/>
      <c r="J14" s="716" t="s">
        <v>463</v>
      </c>
      <c r="K14" s="717"/>
      <c r="L14" s="718"/>
      <c r="M14" s="473" t="s">
        <v>370</v>
      </c>
      <c r="N14" s="474"/>
      <c r="O14" s="475"/>
      <c r="P14" s="719" t="s">
        <v>371</v>
      </c>
      <c r="Q14" s="715"/>
      <c r="R14" s="715"/>
      <c r="S14" s="720" t="s">
        <v>372</v>
      </c>
      <c r="T14" s="721"/>
      <c r="U14" s="716" t="s">
        <v>373</v>
      </c>
      <c r="V14" s="717"/>
      <c r="W14" s="718"/>
    </row>
    <row r="15" spans="2:23" s="211" customFormat="1" ht="39.75" customHeight="1" x14ac:dyDescent="0.15">
      <c r="B15" s="708" t="s">
        <v>375</v>
      </c>
      <c r="C15" s="708"/>
      <c r="D15" s="708"/>
      <c r="E15" s="709" t="s">
        <v>578</v>
      </c>
      <c r="F15" s="710"/>
      <c r="G15" s="710"/>
      <c r="H15" s="710"/>
      <c r="I15" s="710"/>
      <c r="J15" s="710"/>
      <c r="K15" s="710"/>
      <c r="L15" s="711"/>
      <c r="M15" s="708" t="s">
        <v>375</v>
      </c>
      <c r="N15" s="708"/>
      <c r="O15" s="708"/>
      <c r="P15" s="709" t="s">
        <v>540</v>
      </c>
      <c r="Q15" s="710"/>
      <c r="R15" s="710"/>
      <c r="S15" s="710"/>
      <c r="T15" s="710"/>
      <c r="U15" s="710"/>
      <c r="V15" s="710"/>
      <c r="W15" s="711"/>
    </row>
    <row r="16" spans="2:23" s="211" customFormat="1" ht="25.5" customHeight="1" x14ac:dyDescent="0.15">
      <c r="B16" s="712" t="s">
        <v>358</v>
      </c>
      <c r="C16" s="712" t="s">
        <v>214</v>
      </c>
      <c r="D16" s="712"/>
      <c r="E16" s="219" t="s">
        <v>193</v>
      </c>
      <c r="F16" s="695"/>
      <c r="G16" s="696"/>
      <c r="H16" s="696"/>
      <c r="I16" s="696"/>
      <c r="J16" s="696"/>
      <c r="K16" s="696"/>
      <c r="L16" s="697"/>
      <c r="M16" s="712" t="s">
        <v>358</v>
      </c>
      <c r="N16" s="712" t="s">
        <v>214</v>
      </c>
      <c r="O16" s="712"/>
      <c r="P16" s="219" t="s">
        <v>193</v>
      </c>
      <c r="Q16" s="698"/>
      <c r="R16" s="699"/>
      <c r="S16" s="699"/>
      <c r="T16" s="699"/>
      <c r="U16" s="699"/>
      <c r="V16" s="699"/>
      <c r="W16" s="700"/>
    </row>
    <row r="17" spans="2:24" s="211" customFormat="1" ht="25.5" customHeight="1" x14ac:dyDescent="0.15">
      <c r="B17" s="712"/>
      <c r="C17" s="712" t="s">
        <v>249</v>
      </c>
      <c r="D17" s="712"/>
      <c r="E17" s="206">
        <v>5</v>
      </c>
      <c r="F17" s="698"/>
      <c r="G17" s="699"/>
      <c r="H17" s="699"/>
      <c r="I17" s="699"/>
      <c r="J17" s="699"/>
      <c r="K17" s="699"/>
      <c r="L17" s="700"/>
      <c r="M17" s="712"/>
      <c r="N17" s="712" t="s">
        <v>249</v>
      </c>
      <c r="O17" s="712"/>
      <c r="P17" s="206">
        <v>6</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290</v>
      </c>
      <c r="F19" s="698"/>
      <c r="G19" s="699"/>
      <c r="H19" s="699"/>
      <c r="I19" s="699"/>
      <c r="J19" s="699"/>
      <c r="K19" s="699"/>
      <c r="L19" s="700"/>
      <c r="M19" s="712"/>
      <c r="N19" s="712" t="s">
        <v>251</v>
      </c>
      <c r="O19" s="712"/>
      <c r="P19" s="219" t="s">
        <v>290</v>
      </c>
      <c r="Q19" s="698"/>
      <c r="R19" s="699"/>
      <c r="S19" s="699"/>
      <c r="T19" s="699"/>
      <c r="U19" s="699"/>
      <c r="V19" s="699"/>
      <c r="W19" s="700"/>
    </row>
    <row r="20" spans="2:24" s="211" customFormat="1" ht="25.5" customHeight="1" x14ac:dyDescent="0.15">
      <c r="B20" s="708" t="s">
        <v>360</v>
      </c>
      <c r="C20" s="708"/>
      <c r="D20" s="708"/>
      <c r="E20" s="205" t="s">
        <v>163</v>
      </c>
      <c r="F20" s="698"/>
      <c r="G20" s="699"/>
      <c r="H20" s="699"/>
      <c r="I20" s="699"/>
      <c r="J20" s="699"/>
      <c r="K20" s="699"/>
      <c r="L20" s="700"/>
      <c r="M20" s="708" t="s">
        <v>360</v>
      </c>
      <c r="N20" s="708"/>
      <c r="O20" s="708"/>
      <c r="P20" s="205" t="s">
        <v>160</v>
      </c>
      <c r="Q20" s="698"/>
      <c r="R20" s="699"/>
      <c r="S20" s="699"/>
      <c r="T20" s="699"/>
      <c r="U20" s="699"/>
      <c r="V20" s="699"/>
      <c r="W20" s="700"/>
    </row>
    <row r="21" spans="2:24" s="211" customFormat="1" ht="25.5" customHeight="1" x14ac:dyDescent="0.15">
      <c r="B21" s="691" t="s">
        <v>361</v>
      </c>
      <c r="C21" s="708" t="s">
        <v>362</v>
      </c>
      <c r="D21" s="708"/>
      <c r="E21" s="206" t="s">
        <v>163</v>
      </c>
      <c r="F21" s="698"/>
      <c r="G21" s="699"/>
      <c r="H21" s="699"/>
      <c r="I21" s="699"/>
      <c r="J21" s="699"/>
      <c r="K21" s="699"/>
      <c r="L21" s="700"/>
      <c r="M21" s="691" t="s">
        <v>361</v>
      </c>
      <c r="N21" s="708" t="s">
        <v>362</v>
      </c>
      <c r="O21" s="708"/>
      <c r="P21" s="206" t="s">
        <v>263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264</v>
      </c>
      <c r="F23" s="701"/>
      <c r="G23" s="702"/>
      <c r="H23" s="702"/>
      <c r="I23" s="702"/>
      <c r="J23" s="702"/>
      <c r="K23" s="702"/>
      <c r="L23" s="703"/>
      <c r="M23" s="692"/>
      <c r="N23" s="708" t="s">
        <v>364</v>
      </c>
      <c r="O23" s="708"/>
      <c r="P23" s="109" t="s">
        <v>265</v>
      </c>
      <c r="Q23" s="698"/>
      <c r="R23" s="699"/>
      <c r="S23" s="699"/>
      <c r="T23" s="699"/>
      <c r="U23" s="699"/>
      <c r="V23" s="699"/>
      <c r="W23" s="700"/>
    </row>
    <row r="24" spans="2:24" s="211" customFormat="1" ht="25.5" customHeight="1" x14ac:dyDescent="0.15">
      <c r="B24" s="713" t="s">
        <v>365</v>
      </c>
      <c r="C24" s="713"/>
      <c r="D24" s="713"/>
      <c r="E24" s="722" t="s">
        <v>579</v>
      </c>
      <c r="F24" s="723"/>
      <c r="G24" s="724"/>
      <c r="H24" s="713" t="s">
        <v>367</v>
      </c>
      <c r="I24" s="713"/>
      <c r="J24" s="722" t="s">
        <v>379</v>
      </c>
      <c r="K24" s="723"/>
      <c r="L24" s="724"/>
      <c r="M24" s="713" t="s">
        <v>365</v>
      </c>
      <c r="N24" s="713"/>
      <c r="O24" s="713"/>
      <c r="P24" s="722" t="s">
        <v>580</v>
      </c>
      <c r="Q24" s="723"/>
      <c r="R24" s="724"/>
      <c r="S24" s="713" t="s">
        <v>367</v>
      </c>
      <c r="T24" s="713"/>
      <c r="U24" s="714" t="s">
        <v>581</v>
      </c>
      <c r="V24" s="714"/>
      <c r="W24" s="714"/>
    </row>
    <row r="25" spans="2:24" s="211" customFormat="1" ht="25.5" customHeight="1" x14ac:dyDescent="0.15">
      <c r="B25" s="410" t="s">
        <v>370</v>
      </c>
      <c r="C25" s="410"/>
      <c r="D25" s="410"/>
      <c r="E25" s="715" t="s">
        <v>381</v>
      </c>
      <c r="F25" s="715"/>
      <c r="G25" s="715"/>
      <c r="H25" s="473" t="s">
        <v>372</v>
      </c>
      <c r="I25" s="474"/>
      <c r="J25" s="716" t="s">
        <v>381</v>
      </c>
      <c r="K25" s="717"/>
      <c r="L25" s="718"/>
      <c r="M25" s="473" t="s">
        <v>370</v>
      </c>
      <c r="N25" s="474"/>
      <c r="O25" s="475"/>
      <c r="P25" s="719" t="s">
        <v>381</v>
      </c>
      <c r="Q25" s="715"/>
      <c r="R25" s="715"/>
      <c r="S25" s="720" t="s">
        <v>372</v>
      </c>
      <c r="T25" s="721"/>
      <c r="U25" s="716" t="s">
        <v>381</v>
      </c>
      <c r="V25" s="717"/>
      <c r="W25" s="718"/>
    </row>
    <row r="26" spans="2:24" s="211" customFormat="1" ht="39.75" customHeight="1" x14ac:dyDescent="0.15">
      <c r="B26" s="708" t="s">
        <v>375</v>
      </c>
      <c r="C26" s="708"/>
      <c r="D26" s="708"/>
      <c r="E26" s="709" t="s">
        <v>582</v>
      </c>
      <c r="F26" s="710"/>
      <c r="G26" s="710"/>
      <c r="H26" s="710"/>
      <c r="I26" s="710"/>
      <c r="J26" s="710"/>
      <c r="K26" s="710"/>
      <c r="L26" s="711"/>
      <c r="M26" s="708" t="s">
        <v>375</v>
      </c>
      <c r="N26" s="708"/>
      <c r="O26" s="708"/>
      <c r="P26" s="709" t="s">
        <v>583</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63305819-31C9-4293-B924-42EAD2CA8929}">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71AE0-258D-47D1-98AC-13B27EAB018C}">
  <sheetPr codeName="Sheet34"/>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193</v>
      </c>
      <c r="F5" s="695"/>
      <c r="G5" s="696"/>
      <c r="H5" s="696"/>
      <c r="I5" s="696"/>
      <c r="J5" s="696"/>
      <c r="K5" s="696"/>
      <c r="L5" s="697"/>
      <c r="M5" s="691" t="s">
        <v>358</v>
      </c>
      <c r="N5" s="693" t="s">
        <v>214</v>
      </c>
      <c r="O5" s="694"/>
      <c r="P5" s="219" t="s">
        <v>193</v>
      </c>
      <c r="Q5" s="698"/>
      <c r="R5" s="699"/>
      <c r="S5" s="699"/>
      <c r="T5" s="699"/>
      <c r="U5" s="699"/>
      <c r="V5" s="699"/>
      <c r="W5" s="700"/>
    </row>
    <row r="6" spans="2:23" s="211" customFormat="1" ht="25.5" customHeight="1" x14ac:dyDescent="0.15">
      <c r="B6" s="692"/>
      <c r="C6" s="693" t="s">
        <v>249</v>
      </c>
      <c r="D6" s="694"/>
      <c r="E6" s="206">
        <v>7</v>
      </c>
      <c r="F6" s="698"/>
      <c r="G6" s="699"/>
      <c r="H6" s="699"/>
      <c r="I6" s="699"/>
      <c r="J6" s="699"/>
      <c r="K6" s="699"/>
      <c r="L6" s="700"/>
      <c r="M6" s="692"/>
      <c r="N6" s="693" t="s">
        <v>249</v>
      </c>
      <c r="O6" s="694"/>
      <c r="P6" s="206">
        <v>8</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293</v>
      </c>
      <c r="F8" s="698"/>
      <c r="G8" s="699"/>
      <c r="H8" s="699"/>
      <c r="I8" s="699"/>
      <c r="J8" s="699"/>
      <c r="K8" s="699"/>
      <c r="L8" s="700"/>
      <c r="M8" s="704"/>
      <c r="N8" s="693" t="s">
        <v>251</v>
      </c>
      <c r="O8" s="694"/>
      <c r="P8" s="219" t="s">
        <v>295</v>
      </c>
      <c r="Q8" s="698"/>
      <c r="R8" s="699"/>
      <c r="S8" s="699"/>
      <c r="T8" s="699"/>
      <c r="U8" s="699"/>
      <c r="V8" s="699"/>
      <c r="W8" s="700"/>
    </row>
    <row r="9" spans="2:23" s="211" customFormat="1" ht="25.5" customHeight="1" x14ac:dyDescent="0.15">
      <c r="B9" s="705" t="s">
        <v>360</v>
      </c>
      <c r="C9" s="706"/>
      <c r="D9" s="707"/>
      <c r="E9" s="205" t="s">
        <v>160</v>
      </c>
      <c r="F9" s="698"/>
      <c r="G9" s="699"/>
      <c r="H9" s="699"/>
      <c r="I9" s="699"/>
      <c r="J9" s="699"/>
      <c r="K9" s="699"/>
      <c r="L9" s="700"/>
      <c r="M9" s="705" t="s">
        <v>360</v>
      </c>
      <c r="N9" s="706"/>
      <c r="O9" s="707"/>
      <c r="P9" s="205" t="s">
        <v>161</v>
      </c>
      <c r="Q9" s="698"/>
      <c r="R9" s="699"/>
      <c r="S9" s="699"/>
      <c r="T9" s="699"/>
      <c r="U9" s="699"/>
      <c r="V9" s="699"/>
      <c r="W9" s="700"/>
    </row>
    <row r="10" spans="2:23" s="211" customFormat="1" ht="25.5" customHeight="1" x14ac:dyDescent="0.15">
      <c r="B10" s="691" t="s">
        <v>361</v>
      </c>
      <c r="C10" s="705" t="s">
        <v>362</v>
      </c>
      <c r="D10" s="707"/>
      <c r="E10" s="206" t="s">
        <v>263</v>
      </c>
      <c r="F10" s="698"/>
      <c r="G10" s="699"/>
      <c r="H10" s="699"/>
      <c r="I10" s="699"/>
      <c r="J10" s="699"/>
      <c r="K10" s="699"/>
      <c r="L10" s="700"/>
      <c r="M10" s="691" t="s">
        <v>361</v>
      </c>
      <c r="N10" s="705" t="s">
        <v>362</v>
      </c>
      <c r="O10" s="707"/>
      <c r="P10" s="206" t="s">
        <v>263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265</v>
      </c>
      <c r="F12" s="701"/>
      <c r="G12" s="702"/>
      <c r="H12" s="702"/>
      <c r="I12" s="702"/>
      <c r="J12" s="702"/>
      <c r="K12" s="702"/>
      <c r="L12" s="703"/>
      <c r="M12" s="692"/>
      <c r="N12" s="708" t="s">
        <v>364</v>
      </c>
      <c r="O12" s="708"/>
      <c r="P12" s="109" t="s">
        <v>265</v>
      </c>
      <c r="Q12" s="698"/>
      <c r="R12" s="699"/>
      <c r="S12" s="699"/>
      <c r="T12" s="699"/>
      <c r="U12" s="699"/>
      <c r="V12" s="699"/>
      <c r="W12" s="700"/>
    </row>
    <row r="13" spans="2:23" s="211" customFormat="1" ht="25.5" customHeight="1" x14ac:dyDescent="0.15">
      <c r="B13" s="713" t="s">
        <v>365</v>
      </c>
      <c r="C13" s="713"/>
      <c r="D13" s="713"/>
      <c r="E13" s="722" t="s">
        <v>584</v>
      </c>
      <c r="F13" s="723"/>
      <c r="G13" s="724"/>
      <c r="H13" s="713" t="s">
        <v>367</v>
      </c>
      <c r="I13" s="713"/>
      <c r="J13" s="714" t="s">
        <v>585</v>
      </c>
      <c r="K13" s="714"/>
      <c r="L13" s="714"/>
      <c r="M13" s="713" t="s">
        <v>365</v>
      </c>
      <c r="N13" s="713"/>
      <c r="O13" s="713"/>
      <c r="P13" s="722" t="s">
        <v>586</v>
      </c>
      <c r="Q13" s="723"/>
      <c r="R13" s="724"/>
      <c r="S13" s="713" t="s">
        <v>367</v>
      </c>
      <c r="T13" s="713"/>
      <c r="U13" s="714" t="s">
        <v>587</v>
      </c>
      <c r="V13" s="714"/>
      <c r="W13" s="714"/>
    </row>
    <row r="14" spans="2:23" s="211" customFormat="1" ht="25.5" customHeight="1" x14ac:dyDescent="0.15">
      <c r="B14" s="410" t="s">
        <v>370</v>
      </c>
      <c r="C14" s="410"/>
      <c r="D14" s="410"/>
      <c r="E14" s="715" t="s">
        <v>381</v>
      </c>
      <c r="F14" s="715"/>
      <c r="G14" s="715"/>
      <c r="H14" s="473" t="s">
        <v>372</v>
      </c>
      <c r="I14" s="474"/>
      <c r="J14" s="716" t="s">
        <v>381</v>
      </c>
      <c r="K14" s="717"/>
      <c r="L14" s="718"/>
      <c r="M14" s="473" t="s">
        <v>370</v>
      </c>
      <c r="N14" s="474"/>
      <c r="O14" s="475"/>
      <c r="P14" s="719" t="s">
        <v>381</v>
      </c>
      <c r="Q14" s="715"/>
      <c r="R14" s="715"/>
      <c r="S14" s="720" t="s">
        <v>372</v>
      </c>
      <c r="T14" s="721"/>
      <c r="U14" s="716" t="s">
        <v>381</v>
      </c>
      <c r="V14" s="717"/>
      <c r="W14" s="718"/>
    </row>
    <row r="15" spans="2:23" s="211" customFormat="1" ht="39.75" customHeight="1" x14ac:dyDescent="0.15">
      <c r="B15" s="708" t="s">
        <v>375</v>
      </c>
      <c r="C15" s="708"/>
      <c r="D15" s="708"/>
      <c r="E15" s="709" t="s">
        <v>588</v>
      </c>
      <c r="F15" s="710"/>
      <c r="G15" s="710"/>
      <c r="H15" s="710"/>
      <c r="I15" s="710"/>
      <c r="J15" s="710"/>
      <c r="K15" s="710"/>
      <c r="L15" s="711"/>
      <c r="M15" s="708" t="s">
        <v>375</v>
      </c>
      <c r="N15" s="708"/>
      <c r="O15" s="708"/>
      <c r="P15" s="709" t="s">
        <v>589</v>
      </c>
      <c r="Q15" s="710"/>
      <c r="R15" s="710"/>
      <c r="S15" s="710"/>
      <c r="T15" s="710"/>
      <c r="U15" s="710"/>
      <c r="V15" s="710"/>
      <c r="W15" s="711"/>
    </row>
    <row r="16" spans="2:23" s="211" customFormat="1" ht="25.5" customHeight="1" x14ac:dyDescent="0.15">
      <c r="B16" s="712" t="s">
        <v>358</v>
      </c>
      <c r="C16" s="712" t="s">
        <v>214</v>
      </c>
      <c r="D16" s="712"/>
      <c r="E16" s="219" t="s">
        <v>193</v>
      </c>
      <c r="F16" s="695"/>
      <c r="G16" s="696"/>
      <c r="H16" s="696"/>
      <c r="I16" s="696"/>
      <c r="J16" s="696"/>
      <c r="K16" s="696"/>
      <c r="L16" s="697"/>
      <c r="M16" s="712" t="s">
        <v>358</v>
      </c>
      <c r="N16" s="712" t="s">
        <v>214</v>
      </c>
      <c r="O16" s="712"/>
      <c r="P16" s="219" t="s">
        <v>193</v>
      </c>
      <c r="Q16" s="698"/>
      <c r="R16" s="699"/>
      <c r="S16" s="699"/>
      <c r="T16" s="699"/>
      <c r="U16" s="699"/>
      <c r="V16" s="699"/>
      <c r="W16" s="700"/>
    </row>
    <row r="17" spans="2:24" s="211" customFormat="1" ht="25.5" customHeight="1" x14ac:dyDescent="0.15">
      <c r="B17" s="712"/>
      <c r="C17" s="712" t="s">
        <v>249</v>
      </c>
      <c r="D17" s="712"/>
      <c r="E17" s="206">
        <v>9</v>
      </c>
      <c r="F17" s="698"/>
      <c r="G17" s="699"/>
      <c r="H17" s="699"/>
      <c r="I17" s="699"/>
      <c r="J17" s="699"/>
      <c r="K17" s="699"/>
      <c r="L17" s="700"/>
      <c r="M17" s="712"/>
      <c r="N17" s="712" t="s">
        <v>249</v>
      </c>
      <c r="O17" s="712"/>
      <c r="P17" s="206">
        <v>10</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295</v>
      </c>
      <c r="F19" s="698"/>
      <c r="G19" s="699"/>
      <c r="H19" s="699"/>
      <c r="I19" s="699"/>
      <c r="J19" s="699"/>
      <c r="K19" s="699"/>
      <c r="L19" s="700"/>
      <c r="M19" s="712"/>
      <c r="N19" s="712" t="s">
        <v>251</v>
      </c>
      <c r="O19" s="712"/>
      <c r="P19" s="219" t="s">
        <v>295</v>
      </c>
      <c r="Q19" s="698"/>
      <c r="R19" s="699"/>
      <c r="S19" s="699"/>
      <c r="T19" s="699"/>
      <c r="U19" s="699"/>
      <c r="V19" s="699"/>
      <c r="W19" s="700"/>
    </row>
    <row r="20" spans="2:24" s="211" customFormat="1" ht="25.5" customHeight="1" x14ac:dyDescent="0.15">
      <c r="B20" s="708" t="s">
        <v>360</v>
      </c>
      <c r="C20" s="708"/>
      <c r="D20" s="708"/>
      <c r="E20" s="205" t="s">
        <v>161</v>
      </c>
      <c r="F20" s="698"/>
      <c r="G20" s="699"/>
      <c r="H20" s="699"/>
      <c r="I20" s="699"/>
      <c r="J20" s="699"/>
      <c r="K20" s="699"/>
      <c r="L20" s="700"/>
      <c r="M20" s="708" t="s">
        <v>360</v>
      </c>
      <c r="N20" s="708"/>
      <c r="O20" s="708"/>
      <c r="P20" s="205" t="s">
        <v>161</v>
      </c>
      <c r="Q20" s="698"/>
      <c r="R20" s="699"/>
      <c r="S20" s="699"/>
      <c r="T20" s="699"/>
      <c r="U20" s="699"/>
      <c r="V20" s="699"/>
      <c r="W20" s="700"/>
    </row>
    <row r="21" spans="2:24" s="211" customFormat="1" ht="25.5" customHeight="1" x14ac:dyDescent="0.15">
      <c r="B21" s="691" t="s">
        <v>361</v>
      </c>
      <c r="C21" s="708" t="s">
        <v>362</v>
      </c>
      <c r="D21" s="708"/>
      <c r="E21" s="206" t="s">
        <v>263</v>
      </c>
      <c r="F21" s="698"/>
      <c r="G21" s="699"/>
      <c r="H21" s="699"/>
      <c r="I21" s="699"/>
      <c r="J21" s="699"/>
      <c r="K21" s="699"/>
      <c r="L21" s="700"/>
      <c r="M21" s="691" t="s">
        <v>361</v>
      </c>
      <c r="N21" s="708" t="s">
        <v>362</v>
      </c>
      <c r="O21" s="708"/>
      <c r="P21" s="206" t="s">
        <v>263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291</v>
      </c>
      <c r="F23" s="701"/>
      <c r="G23" s="702"/>
      <c r="H23" s="702"/>
      <c r="I23" s="702"/>
      <c r="J23" s="702"/>
      <c r="K23" s="702"/>
      <c r="L23" s="703"/>
      <c r="M23" s="692"/>
      <c r="N23" s="708" t="s">
        <v>364</v>
      </c>
      <c r="O23" s="708"/>
      <c r="P23" s="109" t="s">
        <v>291</v>
      </c>
      <c r="Q23" s="698"/>
      <c r="R23" s="699"/>
      <c r="S23" s="699"/>
      <c r="T23" s="699"/>
      <c r="U23" s="699"/>
      <c r="V23" s="699"/>
      <c r="W23" s="700"/>
    </row>
    <row r="24" spans="2:24" s="211" customFormat="1" ht="25.5" customHeight="1" x14ac:dyDescent="0.15">
      <c r="B24" s="713" t="s">
        <v>365</v>
      </c>
      <c r="C24" s="713"/>
      <c r="D24" s="713"/>
      <c r="E24" s="722" t="s">
        <v>590</v>
      </c>
      <c r="F24" s="723"/>
      <c r="G24" s="724"/>
      <c r="H24" s="713" t="s">
        <v>367</v>
      </c>
      <c r="I24" s="713"/>
      <c r="J24" s="722" t="s">
        <v>591</v>
      </c>
      <c r="K24" s="723"/>
      <c r="L24" s="724"/>
      <c r="M24" s="713" t="s">
        <v>365</v>
      </c>
      <c r="N24" s="713"/>
      <c r="O24" s="713"/>
      <c r="P24" s="722" t="s">
        <v>592</v>
      </c>
      <c r="Q24" s="723"/>
      <c r="R24" s="724"/>
      <c r="S24" s="713" t="s">
        <v>367</v>
      </c>
      <c r="T24" s="713"/>
      <c r="U24" s="714" t="s">
        <v>593</v>
      </c>
      <c r="V24" s="714"/>
      <c r="W24" s="714"/>
    </row>
    <row r="25" spans="2:24" s="211" customFormat="1" ht="25.5" customHeight="1" x14ac:dyDescent="0.15">
      <c r="B25" s="410" t="s">
        <v>370</v>
      </c>
      <c r="C25" s="410"/>
      <c r="D25" s="410"/>
      <c r="E25" s="715" t="s">
        <v>292</v>
      </c>
      <c r="F25" s="715"/>
      <c r="G25" s="715"/>
      <c r="H25" s="473" t="s">
        <v>372</v>
      </c>
      <c r="I25" s="474"/>
      <c r="J25" s="716" t="s">
        <v>463</v>
      </c>
      <c r="K25" s="717"/>
      <c r="L25" s="718"/>
      <c r="M25" s="473" t="s">
        <v>370</v>
      </c>
      <c r="N25" s="474"/>
      <c r="O25" s="475"/>
      <c r="P25" s="719" t="s">
        <v>292</v>
      </c>
      <c r="Q25" s="715"/>
      <c r="R25" s="715"/>
      <c r="S25" s="720" t="s">
        <v>372</v>
      </c>
      <c r="T25" s="721"/>
      <c r="U25" s="716" t="s">
        <v>463</v>
      </c>
      <c r="V25" s="717"/>
      <c r="W25" s="718"/>
    </row>
    <row r="26" spans="2:24" s="211" customFormat="1" ht="39.75" customHeight="1" x14ac:dyDescent="0.15">
      <c r="B26" s="708" t="s">
        <v>375</v>
      </c>
      <c r="C26" s="708"/>
      <c r="D26" s="708"/>
      <c r="E26" s="709" t="s">
        <v>594</v>
      </c>
      <c r="F26" s="710"/>
      <c r="G26" s="710"/>
      <c r="H26" s="710"/>
      <c r="I26" s="710"/>
      <c r="J26" s="710"/>
      <c r="K26" s="710"/>
      <c r="L26" s="711"/>
      <c r="M26" s="708" t="s">
        <v>375</v>
      </c>
      <c r="N26" s="708"/>
      <c r="O26" s="708"/>
      <c r="P26" s="709" t="s">
        <v>594</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3F16AAA3-B74D-4527-83DF-C09BD05F059D}">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90021-87E5-450B-B66F-1747FCD22706}">
  <sheetPr codeName="Sheet35"/>
  <dimension ref="B1:X31"/>
  <sheetViews>
    <sheetView showGridLines="0" showZeros="0" view="pageBreakPreview" zoomScale="85" zoomScaleNormal="70" zoomScaleSheetLayoutView="85" workbookViewId="0">
      <selection activeCell="E16" sqref="E16"/>
    </sheetView>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193</v>
      </c>
      <c r="F5" s="695"/>
      <c r="G5" s="696"/>
      <c r="H5" s="696"/>
      <c r="I5" s="696"/>
      <c r="J5" s="696"/>
      <c r="K5" s="696"/>
      <c r="L5" s="697"/>
      <c r="M5" s="691" t="s">
        <v>358</v>
      </c>
      <c r="N5" s="693" t="s">
        <v>214</v>
      </c>
      <c r="O5" s="694"/>
      <c r="P5" s="219" t="s">
        <v>194</v>
      </c>
      <c r="Q5" s="698"/>
      <c r="R5" s="699"/>
      <c r="S5" s="699"/>
      <c r="T5" s="699"/>
      <c r="U5" s="699"/>
      <c r="V5" s="699"/>
      <c r="W5" s="700"/>
    </row>
    <row r="6" spans="2:23" s="211" customFormat="1" ht="25.5" customHeight="1" x14ac:dyDescent="0.15">
      <c r="B6" s="692"/>
      <c r="C6" s="693" t="s">
        <v>249</v>
      </c>
      <c r="D6" s="694"/>
      <c r="E6" s="206">
        <v>11</v>
      </c>
      <c r="F6" s="698"/>
      <c r="G6" s="699"/>
      <c r="H6" s="699"/>
      <c r="I6" s="699"/>
      <c r="J6" s="699"/>
      <c r="K6" s="699"/>
      <c r="L6" s="700"/>
      <c r="M6" s="692"/>
      <c r="N6" s="693" t="s">
        <v>249</v>
      </c>
      <c r="O6" s="694"/>
      <c r="P6" s="206">
        <v>1</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305</v>
      </c>
      <c r="F8" s="698"/>
      <c r="G8" s="699"/>
      <c r="H8" s="699"/>
      <c r="I8" s="699"/>
      <c r="J8" s="699"/>
      <c r="K8" s="699"/>
      <c r="L8" s="700"/>
      <c r="M8" s="704"/>
      <c r="N8" s="693" t="s">
        <v>251</v>
      </c>
      <c r="O8" s="694"/>
      <c r="P8" s="219" t="s">
        <v>299</v>
      </c>
      <c r="Q8" s="698"/>
      <c r="R8" s="699"/>
      <c r="S8" s="699"/>
      <c r="T8" s="699"/>
      <c r="U8" s="699"/>
      <c r="V8" s="699"/>
      <c r="W8" s="700"/>
    </row>
    <row r="9" spans="2:23" s="211" customFormat="1" ht="25.5" customHeight="1" x14ac:dyDescent="0.15">
      <c r="B9" s="705" t="s">
        <v>360</v>
      </c>
      <c r="C9" s="706"/>
      <c r="D9" s="707"/>
      <c r="E9" s="205" t="s">
        <v>161</v>
      </c>
      <c r="F9" s="698"/>
      <c r="G9" s="699"/>
      <c r="H9" s="699"/>
      <c r="I9" s="699"/>
      <c r="J9" s="699"/>
      <c r="K9" s="699"/>
      <c r="L9" s="700"/>
      <c r="M9" s="705" t="s">
        <v>360</v>
      </c>
      <c r="N9" s="706"/>
      <c r="O9" s="707"/>
      <c r="P9" s="205" t="s">
        <v>161</v>
      </c>
      <c r="Q9" s="698"/>
      <c r="R9" s="699"/>
      <c r="S9" s="699"/>
      <c r="T9" s="699"/>
      <c r="U9" s="699"/>
      <c r="V9" s="699"/>
      <c r="W9" s="700"/>
    </row>
    <row r="10" spans="2:23" s="211" customFormat="1" ht="25.5" customHeight="1" x14ac:dyDescent="0.15">
      <c r="B10" s="691" t="s">
        <v>361</v>
      </c>
      <c r="C10" s="705" t="s">
        <v>362</v>
      </c>
      <c r="D10" s="707"/>
      <c r="E10" s="206" t="s">
        <v>263</v>
      </c>
      <c r="F10" s="698"/>
      <c r="G10" s="699"/>
      <c r="H10" s="699"/>
      <c r="I10" s="699"/>
      <c r="J10" s="699"/>
      <c r="K10" s="699"/>
      <c r="L10" s="700"/>
      <c r="M10" s="691" t="s">
        <v>361</v>
      </c>
      <c r="N10" s="705" t="s">
        <v>362</v>
      </c>
      <c r="O10" s="707"/>
      <c r="P10" s="206" t="s">
        <v>263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264</v>
      </c>
      <c r="F12" s="701"/>
      <c r="G12" s="702"/>
      <c r="H12" s="702"/>
      <c r="I12" s="702"/>
      <c r="J12" s="702"/>
      <c r="K12" s="702"/>
      <c r="L12" s="703"/>
      <c r="M12" s="692"/>
      <c r="N12" s="708" t="s">
        <v>364</v>
      </c>
      <c r="O12" s="708"/>
      <c r="P12" s="109" t="s">
        <v>264</v>
      </c>
      <c r="Q12" s="698"/>
      <c r="R12" s="699"/>
      <c r="S12" s="699"/>
      <c r="T12" s="699"/>
      <c r="U12" s="699"/>
      <c r="V12" s="699"/>
      <c r="W12" s="700"/>
    </row>
    <row r="13" spans="2:23" s="211" customFormat="1" ht="25.5" customHeight="1" x14ac:dyDescent="0.15">
      <c r="B13" s="713" t="s">
        <v>365</v>
      </c>
      <c r="C13" s="713"/>
      <c r="D13" s="713"/>
      <c r="E13" s="722" t="s">
        <v>470</v>
      </c>
      <c r="F13" s="723"/>
      <c r="G13" s="724"/>
      <c r="H13" s="713" t="s">
        <v>367</v>
      </c>
      <c r="I13" s="713"/>
      <c r="J13" s="714" t="s">
        <v>595</v>
      </c>
      <c r="K13" s="714"/>
      <c r="L13" s="714"/>
      <c r="M13" s="713" t="s">
        <v>365</v>
      </c>
      <c r="N13" s="713"/>
      <c r="O13" s="713"/>
      <c r="P13" s="722" t="s">
        <v>412</v>
      </c>
      <c r="Q13" s="723"/>
      <c r="R13" s="724"/>
      <c r="S13" s="713" t="s">
        <v>367</v>
      </c>
      <c r="T13" s="713"/>
      <c r="U13" s="714" t="s">
        <v>413</v>
      </c>
      <c r="V13" s="714"/>
      <c r="W13" s="714"/>
    </row>
    <row r="14" spans="2:23" s="211" customFormat="1" ht="25.5" customHeight="1" x14ac:dyDescent="0.15">
      <c r="B14" s="410" t="s">
        <v>370</v>
      </c>
      <c r="C14" s="410"/>
      <c r="D14" s="410"/>
      <c r="E14" s="715" t="s">
        <v>371</v>
      </c>
      <c r="F14" s="715"/>
      <c r="G14" s="715"/>
      <c r="H14" s="473" t="s">
        <v>372</v>
      </c>
      <c r="I14" s="474"/>
      <c r="J14" s="716" t="s">
        <v>373</v>
      </c>
      <c r="K14" s="717"/>
      <c r="L14" s="718"/>
      <c r="M14" s="473" t="s">
        <v>370</v>
      </c>
      <c r="N14" s="474"/>
      <c r="O14" s="475"/>
      <c r="P14" s="719" t="s">
        <v>371</v>
      </c>
      <c r="Q14" s="715"/>
      <c r="R14" s="715"/>
      <c r="S14" s="720" t="s">
        <v>372</v>
      </c>
      <c r="T14" s="721"/>
      <c r="U14" s="716" t="s">
        <v>373</v>
      </c>
      <c r="V14" s="717"/>
      <c r="W14" s="718"/>
    </row>
    <row r="15" spans="2:23" s="211" customFormat="1" ht="39.75" customHeight="1" x14ac:dyDescent="0.15">
      <c r="B15" s="708" t="s">
        <v>375</v>
      </c>
      <c r="C15" s="708"/>
      <c r="D15" s="708"/>
      <c r="E15" s="709" t="s">
        <v>567</v>
      </c>
      <c r="F15" s="710"/>
      <c r="G15" s="710"/>
      <c r="H15" s="710"/>
      <c r="I15" s="710"/>
      <c r="J15" s="710"/>
      <c r="K15" s="710"/>
      <c r="L15" s="711"/>
      <c r="M15" s="708" t="s">
        <v>375</v>
      </c>
      <c r="N15" s="708"/>
      <c r="O15" s="708"/>
      <c r="P15" s="709" t="s">
        <v>540</v>
      </c>
      <c r="Q15" s="710"/>
      <c r="R15" s="710"/>
      <c r="S15" s="710"/>
      <c r="T15" s="710"/>
      <c r="U15" s="710"/>
      <c r="V15" s="710"/>
      <c r="W15" s="711"/>
    </row>
    <row r="16" spans="2:23" s="211" customFormat="1" ht="25.5" customHeight="1" x14ac:dyDescent="0.15">
      <c r="B16" s="712" t="s">
        <v>358</v>
      </c>
      <c r="C16" s="712" t="s">
        <v>214</v>
      </c>
      <c r="D16" s="712"/>
      <c r="E16" s="219" t="s">
        <v>194</v>
      </c>
      <c r="F16" s="695"/>
      <c r="G16" s="696"/>
      <c r="H16" s="696"/>
      <c r="I16" s="696"/>
      <c r="J16" s="696"/>
      <c r="K16" s="696"/>
      <c r="L16" s="697"/>
      <c r="M16" s="712" t="s">
        <v>358</v>
      </c>
      <c r="N16" s="712" t="s">
        <v>214</v>
      </c>
      <c r="O16" s="712"/>
      <c r="P16" s="219" t="s">
        <v>194</v>
      </c>
      <c r="Q16" s="698"/>
      <c r="R16" s="699"/>
      <c r="S16" s="699"/>
      <c r="T16" s="699"/>
      <c r="U16" s="699"/>
      <c r="V16" s="699"/>
      <c r="W16" s="700"/>
    </row>
    <row r="17" spans="2:24" s="211" customFormat="1" ht="25.5" customHeight="1" x14ac:dyDescent="0.15">
      <c r="B17" s="712"/>
      <c r="C17" s="712" t="s">
        <v>249</v>
      </c>
      <c r="D17" s="712"/>
      <c r="E17" s="206">
        <v>2</v>
      </c>
      <c r="F17" s="698"/>
      <c r="G17" s="699"/>
      <c r="H17" s="699"/>
      <c r="I17" s="699"/>
      <c r="J17" s="699"/>
      <c r="K17" s="699"/>
      <c r="L17" s="700"/>
      <c r="M17" s="712"/>
      <c r="N17" s="712" t="s">
        <v>249</v>
      </c>
      <c r="O17" s="712"/>
      <c r="P17" s="206">
        <v>3</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299</v>
      </c>
      <c r="F19" s="698"/>
      <c r="G19" s="699"/>
      <c r="H19" s="699"/>
      <c r="I19" s="699"/>
      <c r="J19" s="699"/>
      <c r="K19" s="699"/>
      <c r="L19" s="700"/>
      <c r="M19" s="712"/>
      <c r="N19" s="712" t="s">
        <v>251</v>
      </c>
      <c r="O19" s="712"/>
      <c r="P19" s="219" t="s">
        <v>307</v>
      </c>
      <c r="Q19" s="698"/>
      <c r="R19" s="699"/>
      <c r="S19" s="699"/>
      <c r="T19" s="699"/>
      <c r="U19" s="699"/>
      <c r="V19" s="699"/>
      <c r="W19" s="700"/>
    </row>
    <row r="20" spans="2:24" s="211" customFormat="1" ht="25.5" customHeight="1" x14ac:dyDescent="0.15">
      <c r="B20" s="708" t="s">
        <v>360</v>
      </c>
      <c r="C20" s="708"/>
      <c r="D20" s="708"/>
      <c r="E20" s="205" t="s">
        <v>161</v>
      </c>
      <c r="F20" s="698"/>
      <c r="G20" s="699"/>
      <c r="H20" s="699"/>
      <c r="I20" s="699"/>
      <c r="J20" s="699"/>
      <c r="K20" s="699"/>
      <c r="L20" s="700"/>
      <c r="M20" s="708" t="s">
        <v>360</v>
      </c>
      <c r="N20" s="708"/>
      <c r="O20" s="708"/>
      <c r="P20" s="205" t="s">
        <v>163</v>
      </c>
      <c r="Q20" s="698"/>
      <c r="R20" s="699"/>
      <c r="S20" s="699"/>
      <c r="T20" s="699"/>
      <c r="U20" s="699"/>
      <c r="V20" s="699"/>
      <c r="W20" s="700"/>
    </row>
    <row r="21" spans="2:24" s="211" customFormat="1" ht="25.5" customHeight="1" x14ac:dyDescent="0.15">
      <c r="B21" s="691" t="s">
        <v>361</v>
      </c>
      <c r="C21" s="708" t="s">
        <v>362</v>
      </c>
      <c r="D21" s="708"/>
      <c r="E21" s="206" t="s">
        <v>263</v>
      </c>
      <c r="F21" s="698"/>
      <c r="G21" s="699"/>
      <c r="H21" s="699"/>
      <c r="I21" s="699"/>
      <c r="J21" s="699"/>
      <c r="K21" s="699"/>
      <c r="L21" s="700"/>
      <c r="M21" s="691" t="s">
        <v>361</v>
      </c>
      <c r="N21" s="708" t="s">
        <v>362</v>
      </c>
      <c r="O21" s="708"/>
      <c r="P21" s="206" t="s">
        <v>163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264</v>
      </c>
      <c r="F23" s="701"/>
      <c r="G23" s="702"/>
      <c r="H23" s="702"/>
      <c r="I23" s="702"/>
      <c r="J23" s="702"/>
      <c r="K23" s="702"/>
      <c r="L23" s="703"/>
      <c r="M23" s="692"/>
      <c r="N23" s="708" t="s">
        <v>364</v>
      </c>
      <c r="O23" s="708"/>
      <c r="P23" s="109" t="s">
        <v>265</v>
      </c>
      <c r="Q23" s="698"/>
      <c r="R23" s="699"/>
      <c r="S23" s="699"/>
      <c r="T23" s="699"/>
      <c r="U23" s="699"/>
      <c r="V23" s="699"/>
      <c r="W23" s="700"/>
    </row>
    <row r="24" spans="2:24" s="211" customFormat="1" ht="25.5" customHeight="1" x14ac:dyDescent="0.15">
      <c r="B24" s="713" t="s">
        <v>365</v>
      </c>
      <c r="C24" s="713"/>
      <c r="D24" s="713"/>
      <c r="E24" s="722" t="s">
        <v>596</v>
      </c>
      <c r="F24" s="723"/>
      <c r="G24" s="724"/>
      <c r="H24" s="713" t="s">
        <v>367</v>
      </c>
      <c r="I24" s="713"/>
      <c r="J24" s="722" t="s">
        <v>597</v>
      </c>
      <c r="K24" s="723"/>
      <c r="L24" s="724"/>
      <c r="M24" s="713" t="s">
        <v>365</v>
      </c>
      <c r="N24" s="713"/>
      <c r="O24" s="713"/>
      <c r="P24" s="722" t="s">
        <v>598</v>
      </c>
      <c r="Q24" s="723"/>
      <c r="R24" s="724"/>
      <c r="S24" s="713" t="s">
        <v>367</v>
      </c>
      <c r="T24" s="713"/>
      <c r="U24" s="714" t="s">
        <v>599</v>
      </c>
      <c r="V24" s="714"/>
      <c r="W24" s="714"/>
    </row>
    <row r="25" spans="2:24" s="211" customFormat="1" ht="25.5" customHeight="1" x14ac:dyDescent="0.15">
      <c r="B25" s="410" t="s">
        <v>370</v>
      </c>
      <c r="C25" s="410"/>
      <c r="D25" s="410"/>
      <c r="E25" s="715" t="s">
        <v>371</v>
      </c>
      <c r="F25" s="715"/>
      <c r="G25" s="715"/>
      <c r="H25" s="473" t="s">
        <v>372</v>
      </c>
      <c r="I25" s="474"/>
      <c r="J25" s="716" t="s">
        <v>373</v>
      </c>
      <c r="K25" s="717"/>
      <c r="L25" s="718"/>
      <c r="M25" s="473" t="s">
        <v>370</v>
      </c>
      <c r="N25" s="474"/>
      <c r="O25" s="475"/>
      <c r="P25" s="719" t="s">
        <v>381</v>
      </c>
      <c r="Q25" s="715"/>
      <c r="R25" s="715"/>
      <c r="S25" s="720" t="s">
        <v>372</v>
      </c>
      <c r="T25" s="721"/>
      <c r="U25" s="716" t="s">
        <v>381</v>
      </c>
      <c r="V25" s="717"/>
      <c r="W25" s="718"/>
    </row>
    <row r="26" spans="2:24" s="211" customFormat="1" ht="39.75" customHeight="1" x14ac:dyDescent="0.15">
      <c r="B26" s="708" t="s">
        <v>375</v>
      </c>
      <c r="C26" s="708"/>
      <c r="D26" s="708"/>
      <c r="E26" s="709" t="s">
        <v>540</v>
      </c>
      <c r="F26" s="710"/>
      <c r="G26" s="710"/>
      <c r="H26" s="710"/>
      <c r="I26" s="710"/>
      <c r="J26" s="710"/>
      <c r="K26" s="710"/>
      <c r="L26" s="711"/>
      <c r="M26" s="708" t="s">
        <v>375</v>
      </c>
      <c r="N26" s="708"/>
      <c r="O26" s="708"/>
      <c r="P26" s="709" t="s">
        <v>600</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1D3EAC19-431C-4A9F-8EFF-6921317C9F57}">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FA98E-082A-4F26-B24F-FFBE96F2B389}">
  <sheetPr codeName="Sheet36"/>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194</v>
      </c>
      <c r="F5" s="695"/>
      <c r="G5" s="696"/>
      <c r="H5" s="696"/>
      <c r="I5" s="696"/>
      <c r="J5" s="696"/>
      <c r="K5" s="696"/>
      <c r="L5" s="697"/>
      <c r="M5" s="691" t="s">
        <v>358</v>
      </c>
      <c r="N5" s="693" t="s">
        <v>214</v>
      </c>
      <c r="O5" s="694"/>
      <c r="P5" s="219" t="s">
        <v>194</v>
      </c>
      <c r="Q5" s="698"/>
      <c r="R5" s="699"/>
      <c r="S5" s="699"/>
      <c r="T5" s="699"/>
      <c r="U5" s="699"/>
      <c r="V5" s="699"/>
      <c r="W5" s="700"/>
    </row>
    <row r="6" spans="2:23" s="211" customFormat="1" ht="25.5" customHeight="1" x14ac:dyDescent="0.15">
      <c r="B6" s="692"/>
      <c r="C6" s="693" t="s">
        <v>249</v>
      </c>
      <c r="D6" s="694"/>
      <c r="E6" s="206">
        <v>4</v>
      </c>
      <c r="F6" s="698"/>
      <c r="G6" s="699"/>
      <c r="H6" s="699"/>
      <c r="I6" s="699"/>
      <c r="J6" s="699"/>
      <c r="K6" s="699"/>
      <c r="L6" s="700"/>
      <c r="M6" s="692"/>
      <c r="N6" s="693" t="s">
        <v>249</v>
      </c>
      <c r="O6" s="694"/>
      <c r="P6" s="206">
        <v>5</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293</v>
      </c>
      <c r="F8" s="698"/>
      <c r="G8" s="699"/>
      <c r="H8" s="699"/>
      <c r="I8" s="699"/>
      <c r="J8" s="699"/>
      <c r="K8" s="699"/>
      <c r="L8" s="700"/>
      <c r="M8" s="704"/>
      <c r="N8" s="693" t="s">
        <v>251</v>
      </c>
      <c r="O8" s="694"/>
      <c r="P8" s="219" t="s">
        <v>293</v>
      </c>
      <c r="Q8" s="698"/>
      <c r="R8" s="699"/>
      <c r="S8" s="699"/>
      <c r="T8" s="699"/>
      <c r="U8" s="699"/>
      <c r="V8" s="699"/>
      <c r="W8" s="700"/>
    </row>
    <row r="9" spans="2:23" s="211" customFormat="1" ht="25.5" customHeight="1" x14ac:dyDescent="0.15">
      <c r="B9" s="705" t="s">
        <v>360</v>
      </c>
      <c r="C9" s="706"/>
      <c r="D9" s="707"/>
      <c r="E9" s="205" t="s">
        <v>160</v>
      </c>
      <c r="F9" s="698"/>
      <c r="G9" s="699"/>
      <c r="H9" s="699"/>
      <c r="I9" s="699"/>
      <c r="J9" s="699"/>
      <c r="K9" s="699"/>
      <c r="L9" s="700"/>
      <c r="M9" s="705" t="s">
        <v>360</v>
      </c>
      <c r="N9" s="706"/>
      <c r="O9" s="707"/>
      <c r="P9" s="205" t="s">
        <v>160</v>
      </c>
      <c r="Q9" s="698"/>
      <c r="R9" s="699"/>
      <c r="S9" s="699"/>
      <c r="T9" s="699"/>
      <c r="U9" s="699"/>
      <c r="V9" s="699"/>
      <c r="W9" s="700"/>
    </row>
    <row r="10" spans="2:23" s="211" customFormat="1" ht="25.5" customHeight="1" x14ac:dyDescent="0.15">
      <c r="B10" s="691" t="s">
        <v>361</v>
      </c>
      <c r="C10" s="705" t="s">
        <v>362</v>
      </c>
      <c r="D10" s="707"/>
      <c r="E10" s="206" t="s">
        <v>263</v>
      </c>
      <c r="F10" s="698"/>
      <c r="G10" s="699"/>
      <c r="H10" s="699"/>
      <c r="I10" s="699"/>
      <c r="J10" s="699"/>
      <c r="K10" s="699"/>
      <c r="L10" s="700"/>
      <c r="M10" s="691" t="s">
        <v>361</v>
      </c>
      <c r="N10" s="705" t="s">
        <v>362</v>
      </c>
      <c r="O10" s="707"/>
      <c r="P10" s="206" t="s">
        <v>263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265</v>
      </c>
      <c r="F12" s="701"/>
      <c r="G12" s="702"/>
      <c r="H12" s="702"/>
      <c r="I12" s="702"/>
      <c r="J12" s="702"/>
      <c r="K12" s="702"/>
      <c r="L12" s="703"/>
      <c r="M12" s="692"/>
      <c r="N12" s="708" t="s">
        <v>364</v>
      </c>
      <c r="O12" s="708"/>
      <c r="P12" s="109" t="s">
        <v>265</v>
      </c>
      <c r="Q12" s="698"/>
      <c r="R12" s="699"/>
      <c r="S12" s="699"/>
      <c r="T12" s="699"/>
      <c r="U12" s="699"/>
      <c r="V12" s="699"/>
      <c r="W12" s="700"/>
    </row>
    <row r="13" spans="2:23" s="211" customFormat="1" ht="25.5" customHeight="1" x14ac:dyDescent="0.15">
      <c r="B13" s="713" t="s">
        <v>365</v>
      </c>
      <c r="C13" s="713"/>
      <c r="D13" s="713"/>
      <c r="E13" s="722" t="s">
        <v>601</v>
      </c>
      <c r="F13" s="723"/>
      <c r="G13" s="724"/>
      <c r="H13" s="713" t="s">
        <v>367</v>
      </c>
      <c r="I13" s="713"/>
      <c r="J13" s="714" t="s">
        <v>602</v>
      </c>
      <c r="K13" s="714"/>
      <c r="L13" s="714"/>
      <c r="M13" s="713" t="s">
        <v>365</v>
      </c>
      <c r="N13" s="713"/>
      <c r="O13" s="713"/>
      <c r="P13" s="722" t="s">
        <v>603</v>
      </c>
      <c r="Q13" s="723"/>
      <c r="R13" s="724"/>
      <c r="S13" s="713" t="s">
        <v>367</v>
      </c>
      <c r="T13" s="713"/>
      <c r="U13" s="714" t="s">
        <v>604</v>
      </c>
      <c r="V13" s="714"/>
      <c r="W13" s="714"/>
    </row>
    <row r="14" spans="2:23" s="211" customFormat="1" ht="25.5" customHeight="1" x14ac:dyDescent="0.15">
      <c r="B14" s="410" t="s">
        <v>370</v>
      </c>
      <c r="C14" s="410"/>
      <c r="D14" s="410"/>
      <c r="E14" s="715" t="s">
        <v>381</v>
      </c>
      <c r="F14" s="715"/>
      <c r="G14" s="715"/>
      <c r="H14" s="473" t="s">
        <v>372</v>
      </c>
      <c r="I14" s="474"/>
      <c r="J14" s="716" t="s">
        <v>381</v>
      </c>
      <c r="K14" s="717"/>
      <c r="L14" s="718"/>
      <c r="M14" s="473" t="s">
        <v>370</v>
      </c>
      <c r="N14" s="474"/>
      <c r="O14" s="475"/>
      <c r="P14" s="719" t="s">
        <v>381</v>
      </c>
      <c r="Q14" s="715"/>
      <c r="R14" s="715"/>
      <c r="S14" s="720" t="s">
        <v>372</v>
      </c>
      <c r="T14" s="721"/>
      <c r="U14" s="716" t="s">
        <v>381</v>
      </c>
      <c r="V14" s="717"/>
      <c r="W14" s="718"/>
    </row>
    <row r="15" spans="2:23" s="211" customFormat="1" ht="39.75" customHeight="1" x14ac:dyDescent="0.15">
      <c r="B15" s="708" t="s">
        <v>375</v>
      </c>
      <c r="C15" s="708"/>
      <c r="D15" s="708"/>
      <c r="E15" s="709" t="s">
        <v>605</v>
      </c>
      <c r="F15" s="710"/>
      <c r="G15" s="710"/>
      <c r="H15" s="710"/>
      <c r="I15" s="710"/>
      <c r="J15" s="710"/>
      <c r="K15" s="710"/>
      <c r="L15" s="711"/>
      <c r="M15" s="708" t="s">
        <v>375</v>
      </c>
      <c r="N15" s="708"/>
      <c r="O15" s="708"/>
      <c r="P15" s="709" t="s">
        <v>606</v>
      </c>
      <c r="Q15" s="710"/>
      <c r="R15" s="710"/>
      <c r="S15" s="710"/>
      <c r="T15" s="710"/>
      <c r="U15" s="710"/>
      <c r="V15" s="710"/>
      <c r="W15" s="711"/>
    </row>
    <row r="16" spans="2:23" s="211" customFormat="1" ht="25.5" customHeight="1" x14ac:dyDescent="0.15">
      <c r="B16" s="712" t="s">
        <v>358</v>
      </c>
      <c r="C16" s="712" t="s">
        <v>214</v>
      </c>
      <c r="D16" s="712"/>
      <c r="E16" s="219" t="s">
        <v>194</v>
      </c>
      <c r="F16" s="695"/>
      <c r="G16" s="696"/>
      <c r="H16" s="696"/>
      <c r="I16" s="696"/>
      <c r="J16" s="696"/>
      <c r="K16" s="696"/>
      <c r="L16" s="697"/>
      <c r="M16" s="712" t="s">
        <v>358</v>
      </c>
      <c r="N16" s="712" t="s">
        <v>214</v>
      </c>
      <c r="O16" s="712"/>
      <c r="P16" s="219" t="s">
        <v>194</v>
      </c>
      <c r="Q16" s="698"/>
      <c r="R16" s="699"/>
      <c r="S16" s="699"/>
      <c r="T16" s="699"/>
      <c r="U16" s="699"/>
      <c r="V16" s="699"/>
      <c r="W16" s="700"/>
    </row>
    <row r="17" spans="2:24" s="211" customFormat="1" ht="25.5" customHeight="1" x14ac:dyDescent="0.15">
      <c r="B17" s="712"/>
      <c r="C17" s="712" t="s">
        <v>249</v>
      </c>
      <c r="D17" s="712"/>
      <c r="E17" s="206">
        <v>6</v>
      </c>
      <c r="F17" s="698"/>
      <c r="G17" s="699"/>
      <c r="H17" s="699"/>
      <c r="I17" s="699"/>
      <c r="J17" s="699"/>
      <c r="K17" s="699"/>
      <c r="L17" s="700"/>
      <c r="M17" s="712"/>
      <c r="N17" s="712" t="s">
        <v>249</v>
      </c>
      <c r="O17" s="712"/>
      <c r="P17" s="206">
        <v>7</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308</v>
      </c>
      <c r="F19" s="698"/>
      <c r="G19" s="699"/>
      <c r="H19" s="699"/>
      <c r="I19" s="699"/>
      <c r="J19" s="699"/>
      <c r="K19" s="699"/>
      <c r="L19" s="700"/>
      <c r="M19" s="712"/>
      <c r="N19" s="712" t="s">
        <v>251</v>
      </c>
      <c r="O19" s="712"/>
      <c r="P19" s="219" t="s">
        <v>313</v>
      </c>
      <c r="Q19" s="698"/>
      <c r="R19" s="699"/>
      <c r="S19" s="699"/>
      <c r="T19" s="699"/>
      <c r="U19" s="699"/>
      <c r="V19" s="699"/>
      <c r="W19" s="700"/>
    </row>
    <row r="20" spans="2:24" s="211" customFormat="1" ht="25.5" customHeight="1" x14ac:dyDescent="0.15">
      <c r="B20" s="708" t="s">
        <v>360</v>
      </c>
      <c r="C20" s="708"/>
      <c r="D20" s="708"/>
      <c r="E20" s="205" t="s">
        <v>161</v>
      </c>
      <c r="F20" s="698"/>
      <c r="G20" s="699"/>
      <c r="H20" s="699"/>
      <c r="I20" s="699"/>
      <c r="J20" s="699"/>
      <c r="K20" s="699"/>
      <c r="L20" s="700"/>
      <c r="M20" s="708" t="s">
        <v>360</v>
      </c>
      <c r="N20" s="708"/>
      <c r="O20" s="708"/>
      <c r="P20" s="205" t="s">
        <v>163</v>
      </c>
      <c r="Q20" s="698"/>
      <c r="R20" s="699"/>
      <c r="S20" s="699"/>
      <c r="T20" s="699"/>
      <c r="U20" s="699"/>
      <c r="V20" s="699"/>
      <c r="W20" s="700"/>
    </row>
    <row r="21" spans="2:24" s="211" customFormat="1" ht="25.5" customHeight="1" x14ac:dyDescent="0.15">
      <c r="B21" s="691" t="s">
        <v>361</v>
      </c>
      <c r="C21" s="708" t="s">
        <v>362</v>
      </c>
      <c r="D21" s="708"/>
      <c r="E21" s="206" t="s">
        <v>263</v>
      </c>
      <c r="F21" s="698"/>
      <c r="G21" s="699"/>
      <c r="H21" s="699"/>
      <c r="I21" s="699"/>
      <c r="J21" s="699"/>
      <c r="K21" s="699"/>
      <c r="L21" s="700"/>
      <c r="M21" s="691" t="s">
        <v>361</v>
      </c>
      <c r="N21" s="708" t="s">
        <v>362</v>
      </c>
      <c r="O21" s="708"/>
      <c r="P21" s="206" t="s">
        <v>163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291</v>
      </c>
      <c r="F23" s="701"/>
      <c r="G23" s="702"/>
      <c r="H23" s="702"/>
      <c r="I23" s="702"/>
      <c r="J23" s="702"/>
      <c r="K23" s="702"/>
      <c r="L23" s="703"/>
      <c r="M23" s="692"/>
      <c r="N23" s="708" t="s">
        <v>364</v>
      </c>
      <c r="O23" s="708"/>
      <c r="P23" s="109" t="s">
        <v>265</v>
      </c>
      <c r="Q23" s="698"/>
      <c r="R23" s="699"/>
      <c r="S23" s="699"/>
      <c r="T23" s="699"/>
      <c r="U23" s="699"/>
      <c r="V23" s="699"/>
      <c r="W23" s="700"/>
    </row>
    <row r="24" spans="2:24" s="211" customFormat="1" ht="25.5" customHeight="1" x14ac:dyDescent="0.15">
      <c r="B24" s="713" t="s">
        <v>365</v>
      </c>
      <c r="C24" s="713"/>
      <c r="D24" s="713"/>
      <c r="E24" s="722" t="s">
        <v>607</v>
      </c>
      <c r="F24" s="723"/>
      <c r="G24" s="724"/>
      <c r="H24" s="713" t="s">
        <v>367</v>
      </c>
      <c r="I24" s="713"/>
      <c r="J24" s="722" t="s">
        <v>608</v>
      </c>
      <c r="K24" s="723"/>
      <c r="L24" s="724"/>
      <c r="M24" s="713" t="s">
        <v>365</v>
      </c>
      <c r="N24" s="713"/>
      <c r="O24" s="713"/>
      <c r="P24" s="722" t="s">
        <v>609</v>
      </c>
      <c r="Q24" s="723"/>
      <c r="R24" s="724"/>
      <c r="S24" s="713" t="s">
        <v>367</v>
      </c>
      <c r="T24" s="713"/>
      <c r="U24" s="714" t="s">
        <v>610</v>
      </c>
      <c r="V24" s="714"/>
      <c r="W24" s="714"/>
    </row>
    <row r="25" spans="2:24" s="211" customFormat="1" ht="25.5" customHeight="1" x14ac:dyDescent="0.15">
      <c r="B25" s="410" t="s">
        <v>370</v>
      </c>
      <c r="C25" s="410"/>
      <c r="D25" s="410"/>
      <c r="E25" s="715" t="s">
        <v>292</v>
      </c>
      <c r="F25" s="715"/>
      <c r="G25" s="715"/>
      <c r="H25" s="473" t="s">
        <v>372</v>
      </c>
      <c r="I25" s="474"/>
      <c r="J25" s="716" t="s">
        <v>463</v>
      </c>
      <c r="K25" s="717"/>
      <c r="L25" s="718"/>
      <c r="M25" s="473" t="s">
        <v>370</v>
      </c>
      <c r="N25" s="474"/>
      <c r="O25" s="475"/>
      <c r="P25" s="719" t="s">
        <v>381</v>
      </c>
      <c r="Q25" s="715"/>
      <c r="R25" s="715"/>
      <c r="S25" s="720" t="s">
        <v>372</v>
      </c>
      <c r="T25" s="721"/>
      <c r="U25" s="716" t="s">
        <v>381</v>
      </c>
      <c r="V25" s="717"/>
      <c r="W25" s="718"/>
    </row>
    <row r="26" spans="2:24" s="211" customFormat="1" ht="39.75" customHeight="1" x14ac:dyDescent="0.15">
      <c r="B26" s="708" t="s">
        <v>375</v>
      </c>
      <c r="C26" s="708"/>
      <c r="D26" s="708"/>
      <c r="E26" s="709" t="s">
        <v>611</v>
      </c>
      <c r="F26" s="710"/>
      <c r="G26" s="710"/>
      <c r="H26" s="710"/>
      <c r="I26" s="710"/>
      <c r="J26" s="710"/>
      <c r="K26" s="710"/>
      <c r="L26" s="711"/>
      <c r="M26" s="708" t="s">
        <v>375</v>
      </c>
      <c r="N26" s="708"/>
      <c r="O26" s="708"/>
      <c r="P26" s="709" t="s">
        <v>612</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0E674BB9-19AD-4062-8AB0-187288DA675D}">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156ED-0E99-4D55-B6A7-66E33D0E21F0}">
  <sheetPr codeName="Sheet37"/>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194</v>
      </c>
      <c r="F5" s="695"/>
      <c r="G5" s="696"/>
      <c r="H5" s="696"/>
      <c r="I5" s="696"/>
      <c r="J5" s="696"/>
      <c r="K5" s="696"/>
      <c r="L5" s="697"/>
      <c r="M5" s="691" t="s">
        <v>358</v>
      </c>
      <c r="N5" s="693" t="s">
        <v>214</v>
      </c>
      <c r="O5" s="694"/>
      <c r="P5" s="219" t="s">
        <v>194</v>
      </c>
      <c r="Q5" s="698"/>
      <c r="R5" s="699"/>
      <c r="S5" s="699"/>
      <c r="T5" s="699"/>
      <c r="U5" s="699"/>
      <c r="V5" s="699"/>
      <c r="W5" s="700"/>
    </row>
    <row r="6" spans="2:23" s="211" customFormat="1" ht="25.5" customHeight="1" x14ac:dyDescent="0.15">
      <c r="B6" s="692"/>
      <c r="C6" s="693" t="s">
        <v>249</v>
      </c>
      <c r="D6" s="694"/>
      <c r="E6" s="206">
        <v>8</v>
      </c>
      <c r="F6" s="698"/>
      <c r="G6" s="699"/>
      <c r="H6" s="699"/>
      <c r="I6" s="699"/>
      <c r="J6" s="699"/>
      <c r="K6" s="699"/>
      <c r="L6" s="700"/>
      <c r="M6" s="692"/>
      <c r="N6" s="693" t="s">
        <v>249</v>
      </c>
      <c r="O6" s="694"/>
      <c r="P6" s="206">
        <v>9</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308</v>
      </c>
      <c r="F8" s="698"/>
      <c r="G8" s="699"/>
      <c r="H8" s="699"/>
      <c r="I8" s="699"/>
      <c r="J8" s="699"/>
      <c r="K8" s="699"/>
      <c r="L8" s="700"/>
      <c r="M8" s="704"/>
      <c r="N8" s="693" t="s">
        <v>251</v>
      </c>
      <c r="O8" s="694"/>
      <c r="P8" s="219" t="s">
        <v>305</v>
      </c>
      <c r="Q8" s="698"/>
      <c r="R8" s="699"/>
      <c r="S8" s="699"/>
      <c r="T8" s="699"/>
      <c r="U8" s="699"/>
      <c r="V8" s="699"/>
      <c r="W8" s="700"/>
    </row>
    <row r="9" spans="2:23" s="211" customFormat="1" ht="25.5" customHeight="1" x14ac:dyDescent="0.15">
      <c r="B9" s="705" t="s">
        <v>360</v>
      </c>
      <c r="C9" s="706"/>
      <c r="D9" s="707"/>
      <c r="E9" s="205" t="s">
        <v>165</v>
      </c>
      <c r="F9" s="698"/>
      <c r="G9" s="699"/>
      <c r="H9" s="699"/>
      <c r="I9" s="699"/>
      <c r="J9" s="699"/>
      <c r="K9" s="699"/>
      <c r="L9" s="700"/>
      <c r="M9" s="705" t="s">
        <v>360</v>
      </c>
      <c r="N9" s="706"/>
      <c r="O9" s="707"/>
      <c r="P9" s="205" t="s">
        <v>161</v>
      </c>
      <c r="Q9" s="698"/>
      <c r="R9" s="699"/>
      <c r="S9" s="699"/>
      <c r="T9" s="699"/>
      <c r="U9" s="699"/>
      <c r="V9" s="699"/>
      <c r="W9" s="700"/>
    </row>
    <row r="10" spans="2:23" s="211" customFormat="1" ht="25.5" customHeight="1" x14ac:dyDescent="0.15">
      <c r="B10" s="691" t="s">
        <v>361</v>
      </c>
      <c r="C10" s="705" t="s">
        <v>362</v>
      </c>
      <c r="D10" s="707"/>
      <c r="E10" s="206" t="s">
        <v>263</v>
      </c>
      <c r="F10" s="698"/>
      <c r="G10" s="699"/>
      <c r="H10" s="699"/>
      <c r="I10" s="699"/>
      <c r="J10" s="699"/>
      <c r="K10" s="699"/>
      <c r="L10" s="700"/>
      <c r="M10" s="691" t="s">
        <v>361</v>
      </c>
      <c r="N10" s="705" t="s">
        <v>362</v>
      </c>
      <c r="O10" s="707"/>
      <c r="P10" s="206" t="s">
        <v>263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265</v>
      </c>
      <c r="F12" s="701"/>
      <c r="G12" s="702"/>
      <c r="H12" s="702"/>
      <c r="I12" s="702"/>
      <c r="J12" s="702"/>
      <c r="K12" s="702"/>
      <c r="L12" s="703"/>
      <c r="M12" s="692"/>
      <c r="N12" s="708" t="s">
        <v>364</v>
      </c>
      <c r="O12" s="708"/>
      <c r="P12" s="109" t="s">
        <v>264</v>
      </c>
      <c r="Q12" s="698"/>
      <c r="R12" s="699"/>
      <c r="S12" s="699"/>
      <c r="T12" s="699"/>
      <c r="U12" s="699"/>
      <c r="V12" s="699"/>
      <c r="W12" s="700"/>
    </row>
    <row r="13" spans="2:23" s="211" customFormat="1" ht="25.5" customHeight="1" x14ac:dyDescent="0.15">
      <c r="B13" s="713" t="s">
        <v>365</v>
      </c>
      <c r="C13" s="713"/>
      <c r="D13" s="713"/>
      <c r="E13" s="722" t="s">
        <v>267</v>
      </c>
      <c r="F13" s="723"/>
      <c r="G13" s="724"/>
      <c r="H13" s="713" t="s">
        <v>367</v>
      </c>
      <c r="I13" s="713"/>
      <c r="J13" s="714" t="s">
        <v>369</v>
      </c>
      <c r="K13" s="714"/>
      <c r="L13" s="714"/>
      <c r="M13" s="713" t="s">
        <v>365</v>
      </c>
      <c r="N13" s="713"/>
      <c r="O13" s="713"/>
      <c r="P13" s="722" t="s">
        <v>613</v>
      </c>
      <c r="Q13" s="723"/>
      <c r="R13" s="724"/>
      <c r="S13" s="713" t="s">
        <v>367</v>
      </c>
      <c r="T13" s="713"/>
      <c r="U13" s="714" t="s">
        <v>614</v>
      </c>
      <c r="V13" s="714"/>
      <c r="W13" s="714"/>
    </row>
    <row r="14" spans="2:23" s="211" customFormat="1" ht="25.5" customHeight="1" x14ac:dyDescent="0.15">
      <c r="B14" s="410" t="s">
        <v>370</v>
      </c>
      <c r="C14" s="410"/>
      <c r="D14" s="410"/>
      <c r="E14" s="715" t="s">
        <v>292</v>
      </c>
      <c r="F14" s="715"/>
      <c r="G14" s="715"/>
      <c r="H14" s="473" t="s">
        <v>372</v>
      </c>
      <c r="I14" s="474"/>
      <c r="J14" s="716" t="s">
        <v>374</v>
      </c>
      <c r="K14" s="717"/>
      <c r="L14" s="718"/>
      <c r="M14" s="473" t="s">
        <v>370</v>
      </c>
      <c r="N14" s="474"/>
      <c r="O14" s="475"/>
      <c r="P14" s="719" t="s">
        <v>371</v>
      </c>
      <c r="Q14" s="715"/>
      <c r="R14" s="715"/>
      <c r="S14" s="720" t="s">
        <v>372</v>
      </c>
      <c r="T14" s="721"/>
      <c r="U14" s="716" t="s">
        <v>373</v>
      </c>
      <c r="V14" s="717"/>
      <c r="W14" s="718"/>
    </row>
    <row r="15" spans="2:23" s="211" customFormat="1" ht="39.75" customHeight="1" x14ac:dyDescent="0.15">
      <c r="B15" s="708" t="s">
        <v>375</v>
      </c>
      <c r="C15" s="708"/>
      <c r="D15" s="708"/>
      <c r="E15" s="709" t="s">
        <v>615</v>
      </c>
      <c r="F15" s="710"/>
      <c r="G15" s="710"/>
      <c r="H15" s="710"/>
      <c r="I15" s="710"/>
      <c r="J15" s="710"/>
      <c r="K15" s="710"/>
      <c r="L15" s="711"/>
      <c r="M15" s="708" t="s">
        <v>375</v>
      </c>
      <c r="N15" s="708"/>
      <c r="O15" s="708"/>
      <c r="P15" s="709" t="s">
        <v>567</v>
      </c>
      <c r="Q15" s="710"/>
      <c r="R15" s="710"/>
      <c r="S15" s="710"/>
      <c r="T15" s="710"/>
      <c r="U15" s="710"/>
      <c r="V15" s="710"/>
      <c r="W15" s="711"/>
    </row>
    <row r="16" spans="2:23" s="211" customFormat="1" ht="25.5" customHeight="1" x14ac:dyDescent="0.15">
      <c r="B16" s="712" t="s">
        <v>358</v>
      </c>
      <c r="C16" s="712" t="s">
        <v>214</v>
      </c>
      <c r="D16" s="712"/>
      <c r="E16" s="219" t="s">
        <v>194</v>
      </c>
      <c r="F16" s="695"/>
      <c r="G16" s="696"/>
      <c r="H16" s="696"/>
      <c r="I16" s="696"/>
      <c r="J16" s="696"/>
      <c r="K16" s="696"/>
      <c r="L16" s="697"/>
      <c r="M16" s="712" t="s">
        <v>358</v>
      </c>
      <c r="N16" s="712" t="s">
        <v>214</v>
      </c>
      <c r="O16" s="712"/>
      <c r="P16" s="219" t="s">
        <v>194</v>
      </c>
      <c r="Q16" s="698"/>
      <c r="R16" s="699"/>
      <c r="S16" s="699"/>
      <c r="T16" s="699"/>
      <c r="U16" s="699"/>
      <c r="V16" s="699"/>
      <c r="W16" s="700"/>
    </row>
    <row r="17" spans="2:24" s="211" customFormat="1" ht="25.5" customHeight="1" x14ac:dyDescent="0.15">
      <c r="B17" s="712"/>
      <c r="C17" s="712" t="s">
        <v>249</v>
      </c>
      <c r="D17" s="712"/>
      <c r="E17" s="206">
        <v>10</v>
      </c>
      <c r="F17" s="698"/>
      <c r="G17" s="699"/>
      <c r="H17" s="699"/>
      <c r="I17" s="699"/>
      <c r="J17" s="699"/>
      <c r="K17" s="699"/>
      <c r="L17" s="700"/>
      <c r="M17" s="712"/>
      <c r="N17" s="712" t="s">
        <v>249</v>
      </c>
      <c r="O17" s="712"/>
      <c r="P17" s="206">
        <v>11</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295</v>
      </c>
      <c r="F19" s="698"/>
      <c r="G19" s="699"/>
      <c r="H19" s="699"/>
      <c r="I19" s="699"/>
      <c r="J19" s="699"/>
      <c r="K19" s="699"/>
      <c r="L19" s="700"/>
      <c r="M19" s="712"/>
      <c r="N19" s="712" t="s">
        <v>251</v>
      </c>
      <c r="O19" s="712"/>
      <c r="P19" s="219" t="s">
        <v>305</v>
      </c>
      <c r="Q19" s="698"/>
      <c r="R19" s="699"/>
      <c r="S19" s="699"/>
      <c r="T19" s="699"/>
      <c r="U19" s="699"/>
      <c r="V19" s="699"/>
      <c r="W19" s="700"/>
    </row>
    <row r="20" spans="2:24" s="211" customFormat="1" ht="25.5" customHeight="1" x14ac:dyDescent="0.15">
      <c r="B20" s="708" t="s">
        <v>360</v>
      </c>
      <c r="C20" s="708"/>
      <c r="D20" s="708"/>
      <c r="E20" s="205" t="s">
        <v>161</v>
      </c>
      <c r="F20" s="698"/>
      <c r="G20" s="699"/>
      <c r="H20" s="699"/>
      <c r="I20" s="699"/>
      <c r="J20" s="699"/>
      <c r="K20" s="699"/>
      <c r="L20" s="700"/>
      <c r="M20" s="708" t="s">
        <v>360</v>
      </c>
      <c r="N20" s="708"/>
      <c r="O20" s="708"/>
      <c r="P20" s="205" t="s">
        <v>161</v>
      </c>
      <c r="Q20" s="698"/>
      <c r="R20" s="699"/>
      <c r="S20" s="699"/>
      <c r="T20" s="699"/>
      <c r="U20" s="699"/>
      <c r="V20" s="699"/>
      <c r="W20" s="700"/>
    </row>
    <row r="21" spans="2:24" s="211" customFormat="1" ht="25.5" customHeight="1" x14ac:dyDescent="0.15">
      <c r="B21" s="691" t="s">
        <v>361</v>
      </c>
      <c r="C21" s="708" t="s">
        <v>362</v>
      </c>
      <c r="D21" s="708"/>
      <c r="E21" s="206" t="s">
        <v>263</v>
      </c>
      <c r="F21" s="698"/>
      <c r="G21" s="699"/>
      <c r="H21" s="699"/>
      <c r="I21" s="699"/>
      <c r="J21" s="699"/>
      <c r="K21" s="699"/>
      <c r="L21" s="700"/>
      <c r="M21" s="691" t="s">
        <v>361</v>
      </c>
      <c r="N21" s="708" t="s">
        <v>362</v>
      </c>
      <c r="O21" s="708"/>
      <c r="P21" s="206" t="s">
        <v>263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265</v>
      </c>
      <c r="F23" s="701"/>
      <c r="G23" s="702"/>
      <c r="H23" s="702"/>
      <c r="I23" s="702"/>
      <c r="J23" s="702"/>
      <c r="K23" s="702"/>
      <c r="L23" s="703"/>
      <c r="M23" s="692"/>
      <c r="N23" s="708" t="s">
        <v>364</v>
      </c>
      <c r="O23" s="708"/>
      <c r="P23" s="109" t="s">
        <v>264</v>
      </c>
      <c r="Q23" s="698"/>
      <c r="R23" s="699"/>
      <c r="S23" s="699"/>
      <c r="T23" s="699"/>
      <c r="U23" s="699"/>
      <c r="V23" s="699"/>
      <c r="W23" s="700"/>
    </row>
    <row r="24" spans="2:24" s="211" customFormat="1" ht="25.5" customHeight="1" x14ac:dyDescent="0.15">
      <c r="B24" s="713" t="s">
        <v>365</v>
      </c>
      <c r="C24" s="713"/>
      <c r="D24" s="713"/>
      <c r="E24" s="722" t="s">
        <v>613</v>
      </c>
      <c r="F24" s="723"/>
      <c r="G24" s="724"/>
      <c r="H24" s="713" t="s">
        <v>367</v>
      </c>
      <c r="I24" s="713"/>
      <c r="J24" s="722" t="s">
        <v>616</v>
      </c>
      <c r="K24" s="723"/>
      <c r="L24" s="724"/>
      <c r="M24" s="713" t="s">
        <v>365</v>
      </c>
      <c r="N24" s="713"/>
      <c r="O24" s="713"/>
      <c r="P24" s="722" t="s">
        <v>617</v>
      </c>
      <c r="Q24" s="723"/>
      <c r="R24" s="724"/>
      <c r="S24" s="713" t="s">
        <v>367</v>
      </c>
      <c r="T24" s="713"/>
      <c r="U24" s="714" t="s">
        <v>618</v>
      </c>
      <c r="V24" s="714"/>
      <c r="W24" s="714"/>
    </row>
    <row r="25" spans="2:24" s="211" customFormat="1" ht="25.5" customHeight="1" x14ac:dyDescent="0.15">
      <c r="B25" s="410" t="s">
        <v>370</v>
      </c>
      <c r="C25" s="410"/>
      <c r="D25" s="410"/>
      <c r="E25" s="715" t="s">
        <v>381</v>
      </c>
      <c r="F25" s="715"/>
      <c r="G25" s="715"/>
      <c r="H25" s="473" t="s">
        <v>372</v>
      </c>
      <c r="I25" s="474"/>
      <c r="J25" s="716" t="s">
        <v>381</v>
      </c>
      <c r="K25" s="717"/>
      <c r="L25" s="718"/>
      <c r="M25" s="473" t="s">
        <v>370</v>
      </c>
      <c r="N25" s="474"/>
      <c r="O25" s="475"/>
      <c r="P25" s="719" t="s">
        <v>371</v>
      </c>
      <c r="Q25" s="715"/>
      <c r="R25" s="715"/>
      <c r="S25" s="720" t="s">
        <v>372</v>
      </c>
      <c r="T25" s="721"/>
      <c r="U25" s="716" t="s">
        <v>373</v>
      </c>
      <c r="V25" s="717"/>
      <c r="W25" s="718"/>
    </row>
    <row r="26" spans="2:24" s="211" customFormat="1" ht="39.75" customHeight="1" x14ac:dyDescent="0.15">
      <c r="B26" s="708" t="s">
        <v>375</v>
      </c>
      <c r="C26" s="708"/>
      <c r="D26" s="708"/>
      <c r="E26" s="709" t="s">
        <v>589</v>
      </c>
      <c r="F26" s="710"/>
      <c r="G26" s="710"/>
      <c r="H26" s="710"/>
      <c r="I26" s="710"/>
      <c r="J26" s="710"/>
      <c r="K26" s="710"/>
      <c r="L26" s="711"/>
      <c r="M26" s="708" t="s">
        <v>375</v>
      </c>
      <c r="N26" s="708"/>
      <c r="O26" s="708"/>
      <c r="P26" s="709" t="s">
        <v>567</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F4648E73-3A32-4782-80CB-A1CA022FA162}">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92A6F-9BA2-4D6C-9EA6-BC0AC6FC0613}">
  <sheetPr codeName="Sheet38"/>
  <dimension ref="B1:X31"/>
  <sheetViews>
    <sheetView showGridLines="0" showZeros="0" view="pageBreakPreview" zoomScale="85" zoomScaleNormal="70" zoomScaleSheetLayoutView="85" workbookViewId="0">
      <selection activeCell="AC6" sqref="AC6"/>
    </sheetView>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194</v>
      </c>
      <c r="F5" s="695"/>
      <c r="G5" s="696"/>
      <c r="H5" s="696"/>
      <c r="I5" s="696"/>
      <c r="J5" s="696"/>
      <c r="K5" s="696"/>
      <c r="L5" s="697"/>
      <c r="M5" s="691" t="s">
        <v>358</v>
      </c>
      <c r="N5" s="693" t="s">
        <v>214</v>
      </c>
      <c r="O5" s="694"/>
      <c r="P5" s="219" t="s">
        <v>195</v>
      </c>
      <c r="Q5" s="698"/>
      <c r="R5" s="699"/>
      <c r="S5" s="699"/>
      <c r="T5" s="699"/>
      <c r="U5" s="699"/>
      <c r="V5" s="699"/>
      <c r="W5" s="700"/>
    </row>
    <row r="6" spans="2:23" s="211" customFormat="1" ht="25.5" customHeight="1" x14ac:dyDescent="0.15">
      <c r="B6" s="692"/>
      <c r="C6" s="693" t="s">
        <v>249</v>
      </c>
      <c r="D6" s="694"/>
      <c r="E6" s="206">
        <v>12</v>
      </c>
      <c r="F6" s="698"/>
      <c r="G6" s="699"/>
      <c r="H6" s="699"/>
      <c r="I6" s="699"/>
      <c r="J6" s="699"/>
      <c r="K6" s="699"/>
      <c r="L6" s="700"/>
      <c r="M6" s="692"/>
      <c r="N6" s="693" t="s">
        <v>249</v>
      </c>
      <c r="O6" s="694"/>
      <c r="P6" s="206">
        <v>1</v>
      </c>
      <c r="Q6" s="698"/>
      <c r="R6" s="699"/>
      <c r="S6" s="699"/>
      <c r="T6" s="699"/>
      <c r="U6" s="699"/>
      <c r="V6" s="699"/>
      <c r="W6" s="700"/>
    </row>
    <row r="7" spans="2:23" s="211" customFormat="1" ht="25.5" customHeight="1" x14ac:dyDescent="0.15">
      <c r="B7" s="691" t="s">
        <v>359</v>
      </c>
      <c r="C7" s="693" t="s">
        <v>250</v>
      </c>
      <c r="D7" s="694"/>
      <c r="E7" s="220" t="s">
        <v>296</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309</v>
      </c>
      <c r="F8" s="698"/>
      <c r="G8" s="699"/>
      <c r="H8" s="699"/>
      <c r="I8" s="699"/>
      <c r="J8" s="699"/>
      <c r="K8" s="699"/>
      <c r="L8" s="700"/>
      <c r="M8" s="704"/>
      <c r="N8" s="693" t="s">
        <v>251</v>
      </c>
      <c r="O8" s="694"/>
      <c r="P8" s="219" t="s">
        <v>299</v>
      </c>
      <c r="Q8" s="698"/>
      <c r="R8" s="699"/>
      <c r="S8" s="699"/>
      <c r="T8" s="699"/>
      <c r="U8" s="699"/>
      <c r="V8" s="699"/>
      <c r="W8" s="700"/>
    </row>
    <row r="9" spans="2:23" s="211" customFormat="1" ht="25.5" customHeight="1" x14ac:dyDescent="0.15">
      <c r="B9" s="705" t="s">
        <v>360</v>
      </c>
      <c r="C9" s="706"/>
      <c r="D9" s="707"/>
      <c r="E9" s="205" t="s">
        <v>829</v>
      </c>
      <c r="F9" s="698"/>
      <c r="G9" s="699"/>
      <c r="H9" s="699"/>
      <c r="I9" s="699"/>
      <c r="J9" s="699"/>
      <c r="K9" s="699"/>
      <c r="L9" s="700"/>
      <c r="M9" s="705" t="s">
        <v>360</v>
      </c>
      <c r="N9" s="706"/>
      <c r="O9" s="707"/>
      <c r="P9" s="205" t="s">
        <v>161</v>
      </c>
      <c r="Q9" s="698"/>
      <c r="R9" s="699"/>
      <c r="S9" s="699"/>
      <c r="T9" s="699"/>
      <c r="U9" s="699"/>
      <c r="V9" s="699"/>
      <c r="W9" s="700"/>
    </row>
    <row r="10" spans="2:23" s="211" customFormat="1" ht="25.5" customHeight="1" x14ac:dyDescent="0.15">
      <c r="B10" s="691" t="s">
        <v>361</v>
      </c>
      <c r="C10" s="705" t="s">
        <v>362</v>
      </c>
      <c r="D10" s="707"/>
      <c r="E10" s="206"/>
      <c r="F10" s="698"/>
      <c r="G10" s="699"/>
      <c r="H10" s="699"/>
      <c r="I10" s="699"/>
      <c r="J10" s="699"/>
      <c r="K10" s="699"/>
      <c r="L10" s="700"/>
      <c r="M10" s="691" t="s">
        <v>361</v>
      </c>
      <c r="N10" s="705" t="s">
        <v>362</v>
      </c>
      <c r="O10" s="707"/>
      <c r="P10" s="206" t="s">
        <v>263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c r="F12" s="701"/>
      <c r="G12" s="702"/>
      <c r="H12" s="702"/>
      <c r="I12" s="702"/>
      <c r="J12" s="702"/>
      <c r="K12" s="702"/>
      <c r="L12" s="703"/>
      <c r="M12" s="692"/>
      <c r="N12" s="708" t="s">
        <v>364</v>
      </c>
      <c r="O12" s="708"/>
      <c r="P12" s="109" t="s">
        <v>264</v>
      </c>
      <c r="Q12" s="698"/>
      <c r="R12" s="699"/>
      <c r="S12" s="699"/>
      <c r="T12" s="699"/>
      <c r="U12" s="699"/>
      <c r="V12" s="699"/>
      <c r="W12" s="700"/>
    </row>
    <row r="13" spans="2:23" s="211" customFormat="1" ht="25.5" customHeight="1" x14ac:dyDescent="0.15">
      <c r="B13" s="713" t="s">
        <v>365</v>
      </c>
      <c r="C13" s="713"/>
      <c r="D13" s="713"/>
      <c r="E13" s="722" t="s">
        <v>619</v>
      </c>
      <c r="F13" s="723"/>
      <c r="G13" s="724"/>
      <c r="H13" s="713" t="s">
        <v>367</v>
      </c>
      <c r="I13" s="713"/>
      <c r="J13" s="714" t="s">
        <v>620</v>
      </c>
      <c r="K13" s="714"/>
      <c r="L13" s="714"/>
      <c r="M13" s="713" t="s">
        <v>365</v>
      </c>
      <c r="N13" s="713"/>
      <c r="O13" s="713"/>
      <c r="P13" s="722" t="s">
        <v>621</v>
      </c>
      <c r="Q13" s="723"/>
      <c r="R13" s="724"/>
      <c r="S13" s="713" t="s">
        <v>367</v>
      </c>
      <c r="T13" s="713"/>
      <c r="U13" s="714" t="s">
        <v>622</v>
      </c>
      <c r="V13" s="714"/>
      <c r="W13" s="714"/>
    </row>
    <row r="14" spans="2:23" s="211" customFormat="1" ht="25.5" customHeight="1" x14ac:dyDescent="0.15">
      <c r="B14" s="410" t="s">
        <v>370</v>
      </c>
      <c r="C14" s="410"/>
      <c r="D14" s="410"/>
      <c r="E14" s="715" t="s">
        <v>381</v>
      </c>
      <c r="F14" s="715"/>
      <c r="G14" s="715"/>
      <c r="H14" s="473" t="s">
        <v>372</v>
      </c>
      <c r="I14" s="474"/>
      <c r="J14" s="716" t="s">
        <v>381</v>
      </c>
      <c r="K14" s="717"/>
      <c r="L14" s="718"/>
      <c r="M14" s="473" t="s">
        <v>370</v>
      </c>
      <c r="N14" s="474"/>
      <c r="O14" s="475"/>
      <c r="P14" s="719" t="s">
        <v>371</v>
      </c>
      <c r="Q14" s="715"/>
      <c r="R14" s="715"/>
      <c r="S14" s="720" t="s">
        <v>372</v>
      </c>
      <c r="T14" s="721"/>
      <c r="U14" s="716" t="s">
        <v>373</v>
      </c>
      <c r="V14" s="717"/>
      <c r="W14" s="718"/>
    </row>
    <row r="15" spans="2:23" s="211" customFormat="1" ht="39.75" customHeight="1" x14ac:dyDescent="0.15">
      <c r="B15" s="708" t="s">
        <v>375</v>
      </c>
      <c r="C15" s="708"/>
      <c r="D15" s="708"/>
      <c r="E15" s="709" t="s">
        <v>623</v>
      </c>
      <c r="F15" s="710"/>
      <c r="G15" s="710"/>
      <c r="H15" s="710"/>
      <c r="I15" s="710"/>
      <c r="J15" s="710"/>
      <c r="K15" s="710"/>
      <c r="L15" s="711"/>
      <c r="M15" s="708" t="s">
        <v>375</v>
      </c>
      <c r="N15" s="708"/>
      <c r="O15" s="708"/>
      <c r="P15" s="709" t="s">
        <v>540</v>
      </c>
      <c r="Q15" s="710"/>
      <c r="R15" s="710"/>
      <c r="S15" s="710"/>
      <c r="T15" s="710"/>
      <c r="U15" s="710"/>
      <c r="V15" s="710"/>
      <c r="W15" s="711"/>
    </row>
    <row r="16" spans="2:23" s="211" customFormat="1" ht="25.5" customHeight="1" x14ac:dyDescent="0.15">
      <c r="B16" s="712" t="s">
        <v>358</v>
      </c>
      <c r="C16" s="712" t="s">
        <v>214</v>
      </c>
      <c r="D16" s="712"/>
      <c r="E16" s="219" t="s">
        <v>195</v>
      </c>
      <c r="F16" s="695"/>
      <c r="G16" s="696"/>
      <c r="H16" s="696"/>
      <c r="I16" s="696"/>
      <c r="J16" s="696"/>
      <c r="K16" s="696"/>
      <c r="L16" s="697"/>
      <c r="M16" s="712" t="s">
        <v>358</v>
      </c>
      <c r="N16" s="712" t="s">
        <v>214</v>
      </c>
      <c r="O16" s="712"/>
      <c r="P16" s="219" t="s">
        <v>195</v>
      </c>
      <c r="Q16" s="698"/>
      <c r="R16" s="699"/>
      <c r="S16" s="699"/>
      <c r="T16" s="699"/>
      <c r="U16" s="699"/>
      <c r="V16" s="699"/>
      <c r="W16" s="700"/>
    </row>
    <row r="17" spans="2:24" s="211" customFormat="1" ht="25.5" customHeight="1" x14ac:dyDescent="0.15">
      <c r="B17" s="712"/>
      <c r="C17" s="712" t="s">
        <v>249</v>
      </c>
      <c r="D17" s="712"/>
      <c r="E17" s="206">
        <v>2</v>
      </c>
      <c r="F17" s="698"/>
      <c r="G17" s="699"/>
      <c r="H17" s="699"/>
      <c r="I17" s="699"/>
      <c r="J17" s="699"/>
      <c r="K17" s="699"/>
      <c r="L17" s="700"/>
      <c r="M17" s="712"/>
      <c r="N17" s="712" t="s">
        <v>249</v>
      </c>
      <c r="O17" s="712"/>
      <c r="P17" s="206">
        <v>3</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288</v>
      </c>
      <c r="F19" s="698"/>
      <c r="G19" s="699"/>
      <c r="H19" s="699"/>
      <c r="I19" s="699"/>
      <c r="J19" s="699"/>
      <c r="K19" s="699"/>
      <c r="L19" s="700"/>
      <c r="M19" s="712"/>
      <c r="N19" s="712" t="s">
        <v>251</v>
      </c>
      <c r="O19" s="712"/>
      <c r="P19" s="219" t="s">
        <v>290</v>
      </c>
      <c r="Q19" s="698"/>
      <c r="R19" s="699"/>
      <c r="S19" s="699"/>
      <c r="T19" s="699"/>
      <c r="U19" s="699"/>
      <c r="V19" s="699"/>
      <c r="W19" s="700"/>
    </row>
    <row r="20" spans="2:24" s="211" customFormat="1" ht="25.5" customHeight="1" x14ac:dyDescent="0.15">
      <c r="B20" s="708" t="s">
        <v>360</v>
      </c>
      <c r="C20" s="708"/>
      <c r="D20" s="708"/>
      <c r="E20" s="205" t="s">
        <v>163</v>
      </c>
      <c r="F20" s="698"/>
      <c r="G20" s="699"/>
      <c r="H20" s="699"/>
      <c r="I20" s="699"/>
      <c r="J20" s="699"/>
      <c r="K20" s="699"/>
      <c r="L20" s="700"/>
      <c r="M20" s="708" t="s">
        <v>360</v>
      </c>
      <c r="N20" s="708"/>
      <c r="O20" s="708"/>
      <c r="P20" s="205" t="s">
        <v>165</v>
      </c>
      <c r="Q20" s="698"/>
      <c r="R20" s="699"/>
      <c r="S20" s="699"/>
      <c r="T20" s="699"/>
      <c r="U20" s="699"/>
      <c r="V20" s="699"/>
      <c r="W20" s="700"/>
    </row>
    <row r="21" spans="2:24" s="211" customFormat="1" ht="25.5" customHeight="1" x14ac:dyDescent="0.15">
      <c r="B21" s="691" t="s">
        <v>361</v>
      </c>
      <c r="C21" s="708" t="s">
        <v>362</v>
      </c>
      <c r="D21" s="708"/>
      <c r="E21" s="206" t="s">
        <v>163</v>
      </c>
      <c r="F21" s="698"/>
      <c r="G21" s="699"/>
      <c r="H21" s="699"/>
      <c r="I21" s="699"/>
      <c r="J21" s="699"/>
      <c r="K21" s="699"/>
      <c r="L21" s="700"/>
      <c r="M21" s="691" t="s">
        <v>361</v>
      </c>
      <c r="N21" s="708" t="s">
        <v>362</v>
      </c>
      <c r="O21" s="708"/>
      <c r="P21" s="206" t="s">
        <v>263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265</v>
      </c>
      <c r="F23" s="701"/>
      <c r="G23" s="702"/>
      <c r="H23" s="702"/>
      <c r="I23" s="702"/>
      <c r="J23" s="702"/>
      <c r="K23" s="702"/>
      <c r="L23" s="703"/>
      <c r="M23" s="692"/>
      <c r="N23" s="708" t="s">
        <v>364</v>
      </c>
      <c r="O23" s="708"/>
      <c r="P23" s="109" t="s">
        <v>265</v>
      </c>
      <c r="Q23" s="698"/>
      <c r="R23" s="699"/>
      <c r="S23" s="699"/>
      <c r="T23" s="699"/>
      <c r="U23" s="699"/>
      <c r="V23" s="699"/>
      <c r="W23" s="700"/>
    </row>
    <row r="24" spans="2:24" s="211" customFormat="1" ht="25.5" customHeight="1" x14ac:dyDescent="0.15">
      <c r="B24" s="713" t="s">
        <v>365</v>
      </c>
      <c r="C24" s="713"/>
      <c r="D24" s="713"/>
      <c r="E24" s="722" t="s">
        <v>624</v>
      </c>
      <c r="F24" s="723"/>
      <c r="G24" s="724"/>
      <c r="H24" s="713" t="s">
        <v>367</v>
      </c>
      <c r="I24" s="713"/>
      <c r="J24" s="722" t="s">
        <v>427</v>
      </c>
      <c r="K24" s="723"/>
      <c r="L24" s="724"/>
      <c r="M24" s="713" t="s">
        <v>365</v>
      </c>
      <c r="N24" s="713"/>
      <c r="O24" s="713"/>
      <c r="P24" s="722" t="s">
        <v>267</v>
      </c>
      <c r="Q24" s="723"/>
      <c r="R24" s="724"/>
      <c r="S24" s="713" t="s">
        <v>367</v>
      </c>
      <c r="T24" s="713"/>
      <c r="U24" s="714" t="s">
        <v>369</v>
      </c>
      <c r="V24" s="714"/>
      <c r="W24" s="714"/>
    </row>
    <row r="25" spans="2:24" s="211" customFormat="1" ht="25.5" customHeight="1" x14ac:dyDescent="0.15">
      <c r="B25" s="410" t="s">
        <v>370</v>
      </c>
      <c r="C25" s="410"/>
      <c r="D25" s="410"/>
      <c r="E25" s="715" t="s">
        <v>381</v>
      </c>
      <c r="F25" s="715"/>
      <c r="G25" s="715"/>
      <c r="H25" s="473" t="s">
        <v>372</v>
      </c>
      <c r="I25" s="474"/>
      <c r="J25" s="716" t="s">
        <v>381</v>
      </c>
      <c r="K25" s="717"/>
      <c r="L25" s="718"/>
      <c r="M25" s="473" t="s">
        <v>370</v>
      </c>
      <c r="N25" s="474"/>
      <c r="O25" s="475"/>
      <c r="P25" s="719" t="s">
        <v>266</v>
      </c>
      <c r="Q25" s="715"/>
      <c r="R25" s="715"/>
      <c r="S25" s="720" t="s">
        <v>372</v>
      </c>
      <c r="T25" s="721"/>
      <c r="U25" s="716" t="s">
        <v>374</v>
      </c>
      <c r="V25" s="717"/>
      <c r="W25" s="718"/>
    </row>
    <row r="26" spans="2:24" s="211" customFormat="1" ht="39.75" customHeight="1" x14ac:dyDescent="0.15">
      <c r="B26" s="708" t="s">
        <v>375</v>
      </c>
      <c r="C26" s="708"/>
      <c r="D26" s="708"/>
      <c r="E26" s="709" t="s">
        <v>625</v>
      </c>
      <c r="F26" s="710"/>
      <c r="G26" s="710"/>
      <c r="H26" s="710"/>
      <c r="I26" s="710"/>
      <c r="J26" s="710"/>
      <c r="K26" s="710"/>
      <c r="L26" s="711"/>
      <c r="M26" s="708" t="s">
        <v>375</v>
      </c>
      <c r="N26" s="708"/>
      <c r="O26" s="708"/>
      <c r="P26" s="709" t="s">
        <v>438</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77666737-7C31-47B2-9590-B818CEF7496E}">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CE2A3-CAB3-4AFC-BA74-444BBBD4DAC8}">
  <sheetPr codeName="Sheet39"/>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195</v>
      </c>
      <c r="F5" s="695"/>
      <c r="G5" s="696"/>
      <c r="H5" s="696"/>
      <c r="I5" s="696"/>
      <c r="J5" s="696"/>
      <c r="K5" s="696"/>
      <c r="L5" s="697"/>
      <c r="M5" s="691" t="s">
        <v>358</v>
      </c>
      <c r="N5" s="693" t="s">
        <v>214</v>
      </c>
      <c r="O5" s="694"/>
      <c r="P5" s="219" t="s">
        <v>195</v>
      </c>
      <c r="Q5" s="698"/>
      <c r="R5" s="699"/>
      <c r="S5" s="699"/>
      <c r="T5" s="699"/>
      <c r="U5" s="699"/>
      <c r="V5" s="699"/>
      <c r="W5" s="700"/>
    </row>
    <row r="6" spans="2:23" s="211" customFormat="1" ht="25.5" customHeight="1" x14ac:dyDescent="0.15">
      <c r="B6" s="692"/>
      <c r="C6" s="693" t="s">
        <v>249</v>
      </c>
      <c r="D6" s="694"/>
      <c r="E6" s="206">
        <v>4</v>
      </c>
      <c r="F6" s="698"/>
      <c r="G6" s="699"/>
      <c r="H6" s="699"/>
      <c r="I6" s="699"/>
      <c r="J6" s="699"/>
      <c r="K6" s="699"/>
      <c r="L6" s="700"/>
      <c r="M6" s="692"/>
      <c r="N6" s="693" t="s">
        <v>249</v>
      </c>
      <c r="O6" s="694"/>
      <c r="P6" s="206">
        <v>5</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293</v>
      </c>
      <c r="F8" s="698"/>
      <c r="G8" s="699"/>
      <c r="H8" s="699"/>
      <c r="I8" s="699"/>
      <c r="J8" s="699"/>
      <c r="K8" s="699"/>
      <c r="L8" s="700"/>
      <c r="M8" s="704"/>
      <c r="N8" s="693" t="s">
        <v>251</v>
      </c>
      <c r="O8" s="694"/>
      <c r="P8" s="219" t="s">
        <v>301</v>
      </c>
      <c r="Q8" s="698"/>
      <c r="R8" s="699"/>
      <c r="S8" s="699"/>
      <c r="T8" s="699"/>
      <c r="U8" s="699"/>
      <c r="V8" s="699"/>
      <c r="W8" s="700"/>
    </row>
    <row r="9" spans="2:23" s="211" customFormat="1" ht="25.5" customHeight="1" x14ac:dyDescent="0.15">
      <c r="B9" s="705" t="s">
        <v>360</v>
      </c>
      <c r="C9" s="706"/>
      <c r="D9" s="707"/>
      <c r="E9" s="205" t="s">
        <v>160</v>
      </c>
      <c r="F9" s="698"/>
      <c r="G9" s="699"/>
      <c r="H9" s="699"/>
      <c r="I9" s="699"/>
      <c r="J9" s="699"/>
      <c r="K9" s="699"/>
      <c r="L9" s="700"/>
      <c r="M9" s="705" t="s">
        <v>360</v>
      </c>
      <c r="N9" s="706"/>
      <c r="O9" s="707"/>
      <c r="P9" s="205" t="s">
        <v>160</v>
      </c>
      <c r="Q9" s="698"/>
      <c r="R9" s="699"/>
      <c r="S9" s="699"/>
      <c r="T9" s="699"/>
      <c r="U9" s="699"/>
      <c r="V9" s="699"/>
      <c r="W9" s="700"/>
    </row>
    <row r="10" spans="2:23" s="211" customFormat="1" ht="25.5" customHeight="1" x14ac:dyDescent="0.15">
      <c r="B10" s="691" t="s">
        <v>361</v>
      </c>
      <c r="C10" s="705" t="s">
        <v>362</v>
      </c>
      <c r="D10" s="707"/>
      <c r="E10" s="206" t="s">
        <v>263</v>
      </c>
      <c r="F10" s="698"/>
      <c r="G10" s="699"/>
      <c r="H10" s="699"/>
      <c r="I10" s="699"/>
      <c r="J10" s="699"/>
      <c r="K10" s="699"/>
      <c r="L10" s="700"/>
      <c r="M10" s="691" t="s">
        <v>361</v>
      </c>
      <c r="N10" s="705" t="s">
        <v>362</v>
      </c>
      <c r="O10" s="707"/>
      <c r="P10" s="206" t="s">
        <v>263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265</v>
      </c>
      <c r="F12" s="701"/>
      <c r="G12" s="702"/>
      <c r="H12" s="702"/>
      <c r="I12" s="702"/>
      <c r="J12" s="702"/>
      <c r="K12" s="702"/>
      <c r="L12" s="703"/>
      <c r="M12" s="692"/>
      <c r="N12" s="708" t="s">
        <v>364</v>
      </c>
      <c r="O12" s="708"/>
      <c r="P12" s="109" t="s">
        <v>265</v>
      </c>
      <c r="Q12" s="698"/>
      <c r="R12" s="699"/>
      <c r="S12" s="699"/>
      <c r="T12" s="699"/>
      <c r="U12" s="699"/>
      <c r="V12" s="699"/>
      <c r="W12" s="700"/>
    </row>
    <row r="13" spans="2:23" s="211" customFormat="1" ht="25.5" customHeight="1" x14ac:dyDescent="0.15">
      <c r="B13" s="713" t="s">
        <v>365</v>
      </c>
      <c r="C13" s="713"/>
      <c r="D13" s="713"/>
      <c r="E13" s="722" t="s">
        <v>626</v>
      </c>
      <c r="F13" s="723"/>
      <c r="G13" s="724"/>
      <c r="H13" s="713" t="s">
        <v>367</v>
      </c>
      <c r="I13" s="713"/>
      <c r="J13" s="714" t="s">
        <v>627</v>
      </c>
      <c r="K13" s="714"/>
      <c r="L13" s="714"/>
      <c r="M13" s="713" t="s">
        <v>365</v>
      </c>
      <c r="N13" s="713"/>
      <c r="O13" s="713"/>
      <c r="P13" s="722" t="s">
        <v>628</v>
      </c>
      <c r="Q13" s="723"/>
      <c r="R13" s="724"/>
      <c r="S13" s="713" t="s">
        <v>367</v>
      </c>
      <c r="T13" s="713"/>
      <c r="U13" s="714" t="s">
        <v>468</v>
      </c>
      <c r="V13" s="714"/>
      <c r="W13" s="714"/>
    </row>
    <row r="14" spans="2:23" s="211" customFormat="1" ht="25.5" customHeight="1" x14ac:dyDescent="0.15">
      <c r="B14" s="410" t="s">
        <v>370</v>
      </c>
      <c r="C14" s="410"/>
      <c r="D14" s="410"/>
      <c r="E14" s="715" t="s">
        <v>381</v>
      </c>
      <c r="F14" s="715"/>
      <c r="G14" s="715"/>
      <c r="H14" s="473" t="s">
        <v>372</v>
      </c>
      <c r="I14" s="474"/>
      <c r="J14" s="716" t="s">
        <v>381</v>
      </c>
      <c r="K14" s="717"/>
      <c r="L14" s="718"/>
      <c r="M14" s="473" t="s">
        <v>370</v>
      </c>
      <c r="N14" s="474"/>
      <c r="O14" s="475"/>
      <c r="P14" s="719" t="s">
        <v>381</v>
      </c>
      <c r="Q14" s="715"/>
      <c r="R14" s="715"/>
      <c r="S14" s="720" t="s">
        <v>372</v>
      </c>
      <c r="T14" s="721"/>
      <c r="U14" s="716" t="s">
        <v>381</v>
      </c>
      <c r="V14" s="717"/>
      <c r="W14" s="718"/>
    </row>
    <row r="15" spans="2:23" s="211" customFormat="1" ht="39.75" customHeight="1" x14ac:dyDescent="0.15">
      <c r="B15" s="708" t="s">
        <v>375</v>
      </c>
      <c r="C15" s="708"/>
      <c r="D15" s="708"/>
      <c r="E15" s="709" t="s">
        <v>588</v>
      </c>
      <c r="F15" s="710"/>
      <c r="G15" s="710"/>
      <c r="H15" s="710"/>
      <c r="I15" s="710"/>
      <c r="J15" s="710"/>
      <c r="K15" s="710"/>
      <c r="L15" s="711"/>
      <c r="M15" s="708" t="s">
        <v>375</v>
      </c>
      <c r="N15" s="708"/>
      <c r="O15" s="708"/>
      <c r="P15" s="709" t="s">
        <v>629</v>
      </c>
      <c r="Q15" s="710"/>
      <c r="R15" s="710"/>
      <c r="S15" s="710"/>
      <c r="T15" s="710"/>
      <c r="U15" s="710"/>
      <c r="V15" s="710"/>
      <c r="W15" s="711"/>
    </row>
    <row r="16" spans="2:23" s="211" customFormat="1" ht="25.5" customHeight="1" x14ac:dyDescent="0.15">
      <c r="B16" s="712" t="s">
        <v>358</v>
      </c>
      <c r="C16" s="712" t="s">
        <v>214</v>
      </c>
      <c r="D16" s="712"/>
      <c r="E16" s="219" t="s">
        <v>195</v>
      </c>
      <c r="F16" s="695"/>
      <c r="G16" s="696"/>
      <c r="H16" s="696"/>
      <c r="I16" s="696"/>
      <c r="J16" s="696"/>
      <c r="K16" s="696"/>
      <c r="L16" s="697"/>
      <c r="M16" s="712" t="s">
        <v>358</v>
      </c>
      <c r="N16" s="712" t="s">
        <v>214</v>
      </c>
      <c r="O16" s="712"/>
      <c r="P16" s="219" t="s">
        <v>195</v>
      </c>
      <c r="Q16" s="698"/>
      <c r="R16" s="699"/>
      <c r="S16" s="699"/>
      <c r="T16" s="699"/>
      <c r="U16" s="699"/>
      <c r="V16" s="699"/>
      <c r="W16" s="700"/>
    </row>
    <row r="17" spans="2:24" s="211" customFormat="1" ht="25.5" customHeight="1" x14ac:dyDescent="0.15">
      <c r="B17" s="712"/>
      <c r="C17" s="712" t="s">
        <v>249</v>
      </c>
      <c r="D17" s="712"/>
      <c r="E17" s="206">
        <v>6</v>
      </c>
      <c r="F17" s="698"/>
      <c r="G17" s="699"/>
      <c r="H17" s="699"/>
      <c r="I17" s="699"/>
      <c r="J17" s="699"/>
      <c r="K17" s="699"/>
      <c r="L17" s="700"/>
      <c r="M17" s="712"/>
      <c r="N17" s="712" t="s">
        <v>249</v>
      </c>
      <c r="O17" s="712"/>
      <c r="P17" s="206">
        <v>7</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305</v>
      </c>
      <c r="F19" s="698"/>
      <c r="G19" s="699"/>
      <c r="H19" s="699"/>
      <c r="I19" s="699"/>
      <c r="J19" s="699"/>
      <c r="K19" s="699"/>
      <c r="L19" s="700"/>
      <c r="M19" s="712"/>
      <c r="N19" s="712" t="s">
        <v>251</v>
      </c>
      <c r="O19" s="712"/>
      <c r="P19" s="219" t="s">
        <v>301</v>
      </c>
      <c r="Q19" s="698"/>
      <c r="R19" s="699"/>
      <c r="S19" s="699"/>
      <c r="T19" s="699"/>
      <c r="U19" s="699"/>
      <c r="V19" s="699"/>
      <c r="W19" s="700"/>
    </row>
    <row r="20" spans="2:24" s="211" customFormat="1" ht="25.5" customHeight="1" x14ac:dyDescent="0.15">
      <c r="B20" s="708" t="s">
        <v>360</v>
      </c>
      <c r="C20" s="708"/>
      <c r="D20" s="708"/>
      <c r="E20" s="205" t="s">
        <v>161</v>
      </c>
      <c r="F20" s="698"/>
      <c r="G20" s="699"/>
      <c r="H20" s="699"/>
      <c r="I20" s="699"/>
      <c r="J20" s="699"/>
      <c r="K20" s="699"/>
      <c r="L20" s="700"/>
      <c r="M20" s="708" t="s">
        <v>360</v>
      </c>
      <c r="N20" s="708"/>
      <c r="O20" s="708"/>
      <c r="P20" s="205" t="s">
        <v>160</v>
      </c>
      <c r="Q20" s="698"/>
      <c r="R20" s="699"/>
      <c r="S20" s="699"/>
      <c r="T20" s="699"/>
      <c r="U20" s="699"/>
      <c r="V20" s="699"/>
      <c r="W20" s="700"/>
    </row>
    <row r="21" spans="2:24" s="211" customFormat="1" ht="25.5" customHeight="1" x14ac:dyDescent="0.15">
      <c r="B21" s="691" t="s">
        <v>361</v>
      </c>
      <c r="C21" s="708" t="s">
        <v>362</v>
      </c>
      <c r="D21" s="708"/>
      <c r="E21" s="206" t="s">
        <v>263</v>
      </c>
      <c r="F21" s="698"/>
      <c r="G21" s="699"/>
      <c r="H21" s="699"/>
      <c r="I21" s="699"/>
      <c r="J21" s="699"/>
      <c r="K21" s="699"/>
      <c r="L21" s="700"/>
      <c r="M21" s="691" t="s">
        <v>361</v>
      </c>
      <c r="N21" s="708" t="s">
        <v>362</v>
      </c>
      <c r="O21" s="708"/>
      <c r="P21" s="206" t="s">
        <v>263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264</v>
      </c>
      <c r="F23" s="701"/>
      <c r="G23" s="702"/>
      <c r="H23" s="702"/>
      <c r="I23" s="702"/>
      <c r="J23" s="702"/>
      <c r="K23" s="702"/>
      <c r="L23" s="703"/>
      <c r="M23" s="692"/>
      <c r="N23" s="708" t="s">
        <v>364</v>
      </c>
      <c r="O23" s="708"/>
      <c r="P23" s="109" t="s">
        <v>265</v>
      </c>
      <c r="Q23" s="698"/>
      <c r="R23" s="699"/>
      <c r="S23" s="699"/>
      <c r="T23" s="699"/>
      <c r="U23" s="699"/>
      <c r="V23" s="699"/>
      <c r="W23" s="700"/>
    </row>
    <row r="24" spans="2:24" s="211" customFormat="1" ht="25.5" customHeight="1" x14ac:dyDescent="0.15">
      <c r="B24" s="713" t="s">
        <v>365</v>
      </c>
      <c r="C24" s="713"/>
      <c r="D24" s="713"/>
      <c r="E24" s="722" t="s">
        <v>442</v>
      </c>
      <c r="F24" s="723"/>
      <c r="G24" s="724"/>
      <c r="H24" s="713" t="s">
        <v>367</v>
      </c>
      <c r="I24" s="713"/>
      <c r="J24" s="722" t="s">
        <v>443</v>
      </c>
      <c r="K24" s="723"/>
      <c r="L24" s="724"/>
      <c r="M24" s="713" t="s">
        <v>365</v>
      </c>
      <c r="N24" s="713"/>
      <c r="O24" s="713"/>
      <c r="P24" s="722" t="s">
        <v>630</v>
      </c>
      <c r="Q24" s="723"/>
      <c r="R24" s="724"/>
      <c r="S24" s="713" t="s">
        <v>367</v>
      </c>
      <c r="T24" s="713"/>
      <c r="U24" s="714" t="s">
        <v>468</v>
      </c>
      <c r="V24" s="714"/>
      <c r="W24" s="714"/>
    </row>
    <row r="25" spans="2:24" s="211" customFormat="1" ht="25.5" customHeight="1" x14ac:dyDescent="0.15">
      <c r="B25" s="410" t="s">
        <v>370</v>
      </c>
      <c r="C25" s="410"/>
      <c r="D25" s="410"/>
      <c r="E25" s="715" t="s">
        <v>371</v>
      </c>
      <c r="F25" s="715"/>
      <c r="G25" s="715"/>
      <c r="H25" s="473" t="s">
        <v>372</v>
      </c>
      <c r="I25" s="474"/>
      <c r="J25" s="716" t="s">
        <v>373</v>
      </c>
      <c r="K25" s="717"/>
      <c r="L25" s="718"/>
      <c r="M25" s="473" t="s">
        <v>370</v>
      </c>
      <c r="N25" s="474"/>
      <c r="O25" s="475"/>
      <c r="P25" s="719" t="s">
        <v>381</v>
      </c>
      <c r="Q25" s="715"/>
      <c r="R25" s="715"/>
      <c r="S25" s="720" t="s">
        <v>372</v>
      </c>
      <c r="T25" s="721"/>
      <c r="U25" s="716" t="s">
        <v>381</v>
      </c>
      <c r="V25" s="717"/>
      <c r="W25" s="718"/>
    </row>
    <row r="26" spans="2:24" s="211" customFormat="1" ht="39.75" customHeight="1" x14ac:dyDescent="0.15">
      <c r="B26" s="708" t="s">
        <v>375</v>
      </c>
      <c r="C26" s="708"/>
      <c r="D26" s="708"/>
      <c r="E26" s="709" t="s">
        <v>567</v>
      </c>
      <c r="F26" s="710"/>
      <c r="G26" s="710"/>
      <c r="H26" s="710"/>
      <c r="I26" s="710"/>
      <c r="J26" s="710"/>
      <c r="K26" s="710"/>
      <c r="L26" s="711"/>
      <c r="M26" s="708" t="s">
        <v>375</v>
      </c>
      <c r="N26" s="708"/>
      <c r="O26" s="708"/>
      <c r="P26" s="709" t="s">
        <v>631</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09A5BC70-5C49-4914-869A-C60309B09F7F}">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32E12-C2E7-4318-BBA4-63586DE42699}">
  <sheetPr codeName="Sheet40"/>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195</v>
      </c>
      <c r="F5" s="695"/>
      <c r="G5" s="696"/>
      <c r="H5" s="696"/>
      <c r="I5" s="696"/>
      <c r="J5" s="696"/>
      <c r="K5" s="696"/>
      <c r="L5" s="697"/>
      <c r="M5" s="691" t="s">
        <v>358</v>
      </c>
      <c r="N5" s="693" t="s">
        <v>214</v>
      </c>
      <c r="O5" s="694"/>
      <c r="P5" s="219" t="s">
        <v>195</v>
      </c>
      <c r="Q5" s="698"/>
      <c r="R5" s="699"/>
      <c r="S5" s="699"/>
      <c r="T5" s="699"/>
      <c r="U5" s="699"/>
      <c r="V5" s="699"/>
      <c r="W5" s="700"/>
    </row>
    <row r="6" spans="2:23" s="211" customFormat="1" ht="25.5" customHeight="1" x14ac:dyDescent="0.15">
      <c r="B6" s="692"/>
      <c r="C6" s="693" t="s">
        <v>249</v>
      </c>
      <c r="D6" s="694"/>
      <c r="E6" s="206">
        <v>8</v>
      </c>
      <c r="F6" s="698"/>
      <c r="G6" s="699"/>
      <c r="H6" s="699"/>
      <c r="I6" s="699"/>
      <c r="J6" s="699"/>
      <c r="K6" s="699"/>
      <c r="L6" s="700"/>
      <c r="M6" s="692"/>
      <c r="N6" s="693" t="s">
        <v>249</v>
      </c>
      <c r="O6" s="694"/>
      <c r="P6" s="206">
        <v>9</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296</v>
      </c>
      <c r="Q7" s="698"/>
      <c r="R7" s="699"/>
      <c r="S7" s="699"/>
      <c r="T7" s="699"/>
      <c r="U7" s="699"/>
      <c r="V7" s="699"/>
      <c r="W7" s="700"/>
    </row>
    <row r="8" spans="2:23" s="211" customFormat="1" ht="25.5" customHeight="1" x14ac:dyDescent="0.15">
      <c r="B8" s="704"/>
      <c r="C8" s="693" t="s">
        <v>251</v>
      </c>
      <c r="D8" s="694"/>
      <c r="E8" s="219" t="s">
        <v>295</v>
      </c>
      <c r="F8" s="698"/>
      <c r="G8" s="699"/>
      <c r="H8" s="699"/>
      <c r="I8" s="699"/>
      <c r="J8" s="699"/>
      <c r="K8" s="699"/>
      <c r="L8" s="700"/>
      <c r="M8" s="704"/>
      <c r="N8" s="693" t="s">
        <v>251</v>
      </c>
      <c r="O8" s="694"/>
      <c r="P8" s="219" t="s">
        <v>297</v>
      </c>
      <c r="Q8" s="698"/>
      <c r="R8" s="699"/>
      <c r="S8" s="699"/>
      <c r="T8" s="699"/>
      <c r="U8" s="699"/>
      <c r="V8" s="699"/>
      <c r="W8" s="700"/>
    </row>
    <row r="9" spans="2:23" s="211" customFormat="1" ht="25.5" customHeight="1" x14ac:dyDescent="0.15">
      <c r="B9" s="705" t="s">
        <v>360</v>
      </c>
      <c r="C9" s="706"/>
      <c r="D9" s="707"/>
      <c r="E9" s="205" t="s">
        <v>161</v>
      </c>
      <c r="F9" s="698"/>
      <c r="G9" s="699"/>
      <c r="H9" s="699"/>
      <c r="I9" s="699"/>
      <c r="J9" s="699"/>
      <c r="K9" s="699"/>
      <c r="L9" s="700"/>
      <c r="M9" s="705" t="s">
        <v>360</v>
      </c>
      <c r="N9" s="706"/>
      <c r="O9" s="707"/>
      <c r="P9" s="205" t="s">
        <v>164</v>
      </c>
      <c r="Q9" s="698"/>
      <c r="R9" s="699"/>
      <c r="S9" s="699"/>
      <c r="T9" s="699"/>
      <c r="U9" s="699"/>
      <c r="V9" s="699"/>
      <c r="W9" s="700"/>
    </row>
    <row r="10" spans="2:23" s="211" customFormat="1" ht="25.5" customHeight="1" x14ac:dyDescent="0.15">
      <c r="B10" s="691" t="s">
        <v>361</v>
      </c>
      <c r="C10" s="705" t="s">
        <v>362</v>
      </c>
      <c r="D10" s="707"/>
      <c r="E10" s="206" t="s">
        <v>263</v>
      </c>
      <c r="F10" s="698"/>
      <c r="G10" s="699"/>
      <c r="H10" s="699"/>
      <c r="I10" s="699"/>
      <c r="J10" s="699"/>
      <c r="K10" s="699"/>
      <c r="L10" s="700"/>
      <c r="M10" s="691" t="s">
        <v>361</v>
      </c>
      <c r="N10" s="705" t="s">
        <v>362</v>
      </c>
      <c r="O10" s="707"/>
      <c r="P10" s="206" t="s">
        <v>163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291</v>
      </c>
      <c r="F12" s="701"/>
      <c r="G12" s="702"/>
      <c r="H12" s="702"/>
      <c r="I12" s="702"/>
      <c r="J12" s="702"/>
      <c r="K12" s="702"/>
      <c r="L12" s="703"/>
      <c r="M12" s="692"/>
      <c r="N12" s="708" t="s">
        <v>364</v>
      </c>
      <c r="O12" s="708"/>
      <c r="P12" s="109" t="s">
        <v>264</v>
      </c>
      <c r="Q12" s="698"/>
      <c r="R12" s="699"/>
      <c r="S12" s="699"/>
      <c r="T12" s="699"/>
      <c r="U12" s="699"/>
      <c r="V12" s="699"/>
      <c r="W12" s="700"/>
    </row>
    <row r="13" spans="2:23" s="211" customFormat="1" ht="25.5" customHeight="1" x14ac:dyDescent="0.15">
      <c r="B13" s="713" t="s">
        <v>365</v>
      </c>
      <c r="C13" s="713"/>
      <c r="D13" s="713"/>
      <c r="E13" s="722" t="s">
        <v>632</v>
      </c>
      <c r="F13" s="723"/>
      <c r="G13" s="724"/>
      <c r="H13" s="713" t="s">
        <v>367</v>
      </c>
      <c r="I13" s="713"/>
      <c r="J13" s="714" t="s">
        <v>633</v>
      </c>
      <c r="K13" s="714"/>
      <c r="L13" s="714"/>
      <c r="M13" s="713" t="s">
        <v>365</v>
      </c>
      <c r="N13" s="713"/>
      <c r="O13" s="713"/>
      <c r="P13" s="722" t="s">
        <v>314</v>
      </c>
      <c r="Q13" s="723"/>
      <c r="R13" s="724"/>
      <c r="S13" s="713" t="s">
        <v>367</v>
      </c>
      <c r="T13" s="713"/>
      <c r="U13" s="714" t="s">
        <v>430</v>
      </c>
      <c r="V13" s="714"/>
      <c r="W13" s="714"/>
    </row>
    <row r="14" spans="2:23" s="211" customFormat="1" ht="25.5" customHeight="1" x14ac:dyDescent="0.15">
      <c r="B14" s="410" t="s">
        <v>370</v>
      </c>
      <c r="C14" s="410"/>
      <c r="D14" s="410"/>
      <c r="E14" s="715" t="s">
        <v>371</v>
      </c>
      <c r="F14" s="715"/>
      <c r="G14" s="715"/>
      <c r="H14" s="473" t="s">
        <v>372</v>
      </c>
      <c r="I14" s="474"/>
      <c r="J14" s="716" t="s">
        <v>373</v>
      </c>
      <c r="K14" s="717"/>
      <c r="L14" s="718"/>
      <c r="M14" s="473" t="s">
        <v>370</v>
      </c>
      <c r="N14" s="474"/>
      <c r="O14" s="475"/>
      <c r="P14" s="719" t="s">
        <v>371</v>
      </c>
      <c r="Q14" s="715"/>
      <c r="R14" s="715"/>
      <c r="S14" s="720" t="s">
        <v>372</v>
      </c>
      <c r="T14" s="721"/>
      <c r="U14" s="716" t="s">
        <v>373</v>
      </c>
      <c r="V14" s="717"/>
      <c r="W14" s="718"/>
    </row>
    <row r="15" spans="2:23" s="211" customFormat="1" ht="39.75" customHeight="1" x14ac:dyDescent="0.15">
      <c r="B15" s="708" t="s">
        <v>375</v>
      </c>
      <c r="C15" s="708"/>
      <c r="D15" s="708"/>
      <c r="E15" s="709" t="s">
        <v>634</v>
      </c>
      <c r="F15" s="710"/>
      <c r="G15" s="710"/>
      <c r="H15" s="710"/>
      <c r="I15" s="710"/>
      <c r="J15" s="710"/>
      <c r="K15" s="710"/>
      <c r="L15" s="711"/>
      <c r="M15" s="708" t="s">
        <v>375</v>
      </c>
      <c r="N15" s="708"/>
      <c r="O15" s="708"/>
      <c r="P15" s="709" t="s">
        <v>635</v>
      </c>
      <c r="Q15" s="710"/>
      <c r="R15" s="710"/>
      <c r="S15" s="710"/>
      <c r="T15" s="710"/>
      <c r="U15" s="710"/>
      <c r="V15" s="710"/>
      <c r="W15" s="711"/>
    </row>
    <row r="16" spans="2:23" s="211" customFormat="1" ht="25.5" customHeight="1" x14ac:dyDescent="0.15">
      <c r="B16" s="712" t="s">
        <v>358</v>
      </c>
      <c r="C16" s="712" t="s">
        <v>214</v>
      </c>
      <c r="D16" s="712"/>
      <c r="E16" s="219" t="s">
        <v>196</v>
      </c>
      <c r="F16" s="695"/>
      <c r="G16" s="696"/>
      <c r="H16" s="696"/>
      <c r="I16" s="696"/>
      <c r="J16" s="696"/>
      <c r="K16" s="696"/>
      <c r="L16" s="697"/>
      <c r="M16" s="712" t="s">
        <v>358</v>
      </c>
      <c r="N16" s="712" t="s">
        <v>214</v>
      </c>
      <c r="O16" s="712"/>
      <c r="P16" s="219" t="s">
        <v>196</v>
      </c>
      <c r="Q16" s="698"/>
      <c r="R16" s="699"/>
      <c r="S16" s="699"/>
      <c r="T16" s="699"/>
      <c r="U16" s="699"/>
      <c r="V16" s="699"/>
      <c r="W16" s="700"/>
    </row>
    <row r="17" spans="2:24" s="211" customFormat="1" ht="25.5" customHeight="1" x14ac:dyDescent="0.15">
      <c r="B17" s="712"/>
      <c r="C17" s="712" t="s">
        <v>249</v>
      </c>
      <c r="D17" s="712"/>
      <c r="E17" s="206">
        <v>1</v>
      </c>
      <c r="F17" s="698"/>
      <c r="G17" s="699"/>
      <c r="H17" s="699"/>
      <c r="I17" s="699"/>
      <c r="J17" s="699"/>
      <c r="K17" s="699"/>
      <c r="L17" s="700"/>
      <c r="M17" s="712"/>
      <c r="N17" s="712" t="s">
        <v>249</v>
      </c>
      <c r="O17" s="712"/>
      <c r="P17" s="206">
        <v>2</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288</v>
      </c>
      <c r="F19" s="698"/>
      <c r="G19" s="699"/>
      <c r="H19" s="699"/>
      <c r="I19" s="699"/>
      <c r="J19" s="699"/>
      <c r="K19" s="699"/>
      <c r="L19" s="700"/>
      <c r="M19" s="712"/>
      <c r="N19" s="712" t="s">
        <v>251</v>
      </c>
      <c r="O19" s="712"/>
      <c r="P19" s="219" t="s">
        <v>290</v>
      </c>
      <c r="Q19" s="698"/>
      <c r="R19" s="699"/>
      <c r="S19" s="699"/>
      <c r="T19" s="699"/>
      <c r="U19" s="699"/>
      <c r="V19" s="699"/>
      <c r="W19" s="700"/>
    </row>
    <row r="20" spans="2:24" s="211" customFormat="1" ht="25.5" customHeight="1" x14ac:dyDescent="0.15">
      <c r="B20" s="708" t="s">
        <v>360</v>
      </c>
      <c r="C20" s="708"/>
      <c r="D20" s="708"/>
      <c r="E20" s="205" t="s">
        <v>161</v>
      </c>
      <c r="F20" s="698"/>
      <c r="G20" s="699"/>
      <c r="H20" s="699"/>
      <c r="I20" s="699"/>
      <c r="J20" s="699"/>
      <c r="K20" s="699"/>
      <c r="L20" s="700"/>
      <c r="M20" s="708" t="s">
        <v>360</v>
      </c>
      <c r="N20" s="708"/>
      <c r="O20" s="708"/>
      <c r="P20" s="205" t="s">
        <v>165</v>
      </c>
      <c r="Q20" s="698"/>
      <c r="R20" s="699"/>
      <c r="S20" s="699"/>
      <c r="T20" s="699"/>
      <c r="U20" s="699"/>
      <c r="V20" s="699"/>
      <c r="W20" s="700"/>
    </row>
    <row r="21" spans="2:24" s="211" customFormat="1" ht="25.5" customHeight="1" x14ac:dyDescent="0.15">
      <c r="B21" s="691" t="s">
        <v>361</v>
      </c>
      <c r="C21" s="708" t="s">
        <v>362</v>
      </c>
      <c r="D21" s="708"/>
      <c r="E21" s="206" t="s">
        <v>263</v>
      </c>
      <c r="F21" s="698"/>
      <c r="G21" s="699"/>
      <c r="H21" s="699"/>
      <c r="I21" s="699"/>
      <c r="J21" s="699"/>
      <c r="K21" s="699"/>
      <c r="L21" s="700"/>
      <c r="M21" s="691" t="s">
        <v>361</v>
      </c>
      <c r="N21" s="708" t="s">
        <v>362</v>
      </c>
      <c r="O21" s="708"/>
      <c r="P21" s="206" t="s">
        <v>263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264</v>
      </c>
      <c r="F23" s="701"/>
      <c r="G23" s="702"/>
      <c r="H23" s="702"/>
      <c r="I23" s="702"/>
      <c r="J23" s="702"/>
      <c r="K23" s="702"/>
      <c r="L23" s="703"/>
      <c r="M23" s="692"/>
      <c r="N23" s="708" t="s">
        <v>364</v>
      </c>
      <c r="O23" s="708"/>
      <c r="P23" s="109" t="s">
        <v>265</v>
      </c>
      <c r="Q23" s="698"/>
      <c r="R23" s="699"/>
      <c r="S23" s="699"/>
      <c r="T23" s="699"/>
      <c r="U23" s="699"/>
      <c r="V23" s="699"/>
      <c r="W23" s="700"/>
    </row>
    <row r="24" spans="2:24" s="211" customFormat="1" ht="25.5" customHeight="1" x14ac:dyDescent="0.15">
      <c r="B24" s="713" t="s">
        <v>365</v>
      </c>
      <c r="C24" s="713"/>
      <c r="D24" s="713"/>
      <c r="E24" s="722" t="s">
        <v>636</v>
      </c>
      <c r="F24" s="723"/>
      <c r="G24" s="724"/>
      <c r="H24" s="713" t="s">
        <v>367</v>
      </c>
      <c r="I24" s="713"/>
      <c r="J24" s="722" t="s">
        <v>637</v>
      </c>
      <c r="K24" s="723"/>
      <c r="L24" s="724"/>
      <c r="M24" s="713" t="s">
        <v>365</v>
      </c>
      <c r="N24" s="713"/>
      <c r="O24" s="713"/>
      <c r="P24" s="722" t="s">
        <v>267</v>
      </c>
      <c r="Q24" s="723"/>
      <c r="R24" s="724"/>
      <c r="S24" s="713" t="s">
        <v>367</v>
      </c>
      <c r="T24" s="713"/>
      <c r="U24" s="714" t="s">
        <v>369</v>
      </c>
      <c r="V24" s="714"/>
      <c r="W24" s="714"/>
    </row>
    <row r="25" spans="2:24" s="211" customFormat="1" ht="25.5" customHeight="1" x14ac:dyDescent="0.15">
      <c r="B25" s="410" t="s">
        <v>370</v>
      </c>
      <c r="C25" s="410"/>
      <c r="D25" s="410"/>
      <c r="E25" s="715" t="s">
        <v>371</v>
      </c>
      <c r="F25" s="715"/>
      <c r="G25" s="715"/>
      <c r="H25" s="473" t="s">
        <v>372</v>
      </c>
      <c r="I25" s="474"/>
      <c r="J25" s="716" t="s">
        <v>373</v>
      </c>
      <c r="K25" s="717"/>
      <c r="L25" s="718"/>
      <c r="M25" s="473" t="s">
        <v>370</v>
      </c>
      <c r="N25" s="474"/>
      <c r="O25" s="475"/>
      <c r="P25" s="719" t="s">
        <v>266</v>
      </c>
      <c r="Q25" s="715"/>
      <c r="R25" s="715"/>
      <c r="S25" s="720" t="s">
        <v>372</v>
      </c>
      <c r="T25" s="721"/>
      <c r="U25" s="716" t="s">
        <v>374</v>
      </c>
      <c r="V25" s="717"/>
      <c r="W25" s="718"/>
    </row>
    <row r="26" spans="2:24" s="211" customFormat="1" ht="39.75" customHeight="1" x14ac:dyDescent="0.15">
      <c r="B26" s="708" t="s">
        <v>375</v>
      </c>
      <c r="C26" s="708"/>
      <c r="D26" s="708"/>
      <c r="E26" s="709" t="s">
        <v>638</v>
      </c>
      <c r="F26" s="710"/>
      <c r="G26" s="710"/>
      <c r="H26" s="710"/>
      <c r="I26" s="710"/>
      <c r="J26" s="710"/>
      <c r="K26" s="710"/>
      <c r="L26" s="711"/>
      <c r="M26" s="708" t="s">
        <v>375</v>
      </c>
      <c r="N26" s="708"/>
      <c r="O26" s="708"/>
      <c r="P26" s="709" t="s">
        <v>438</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DBEC87D4-67EB-4645-ADEC-24E7618F0BBB}">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44E60-78CA-4CB8-88C5-3F5B6D2835AF}">
  <sheetPr codeName="Sheet41"/>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196</v>
      </c>
      <c r="F5" s="695"/>
      <c r="G5" s="696"/>
      <c r="H5" s="696"/>
      <c r="I5" s="696"/>
      <c r="J5" s="696"/>
      <c r="K5" s="696"/>
      <c r="L5" s="697"/>
      <c r="M5" s="691" t="s">
        <v>358</v>
      </c>
      <c r="N5" s="693" t="s">
        <v>214</v>
      </c>
      <c r="O5" s="694"/>
      <c r="P5" s="219" t="s">
        <v>196</v>
      </c>
      <c r="Q5" s="698"/>
      <c r="R5" s="699"/>
      <c r="S5" s="699"/>
      <c r="T5" s="699"/>
      <c r="U5" s="699"/>
      <c r="V5" s="699"/>
      <c r="W5" s="700"/>
    </row>
    <row r="6" spans="2:23" s="211" customFormat="1" ht="25.5" customHeight="1" x14ac:dyDescent="0.15">
      <c r="B6" s="692"/>
      <c r="C6" s="693" t="s">
        <v>249</v>
      </c>
      <c r="D6" s="694"/>
      <c r="E6" s="206">
        <v>3</v>
      </c>
      <c r="F6" s="698"/>
      <c r="G6" s="699"/>
      <c r="H6" s="699"/>
      <c r="I6" s="699"/>
      <c r="J6" s="699"/>
      <c r="K6" s="699"/>
      <c r="L6" s="700"/>
      <c r="M6" s="692"/>
      <c r="N6" s="693" t="s">
        <v>249</v>
      </c>
      <c r="O6" s="694"/>
      <c r="P6" s="206">
        <v>4</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287</v>
      </c>
      <c r="Q7" s="698"/>
      <c r="R7" s="699"/>
      <c r="S7" s="699"/>
      <c r="T7" s="699"/>
      <c r="U7" s="699"/>
      <c r="V7" s="699"/>
      <c r="W7" s="700"/>
    </row>
    <row r="8" spans="2:23" s="211" customFormat="1" ht="25.5" customHeight="1" x14ac:dyDescent="0.15">
      <c r="B8" s="704"/>
      <c r="C8" s="693" t="s">
        <v>251</v>
      </c>
      <c r="D8" s="694"/>
      <c r="E8" s="219" t="s">
        <v>293</v>
      </c>
      <c r="F8" s="698"/>
      <c r="G8" s="699"/>
      <c r="H8" s="699"/>
      <c r="I8" s="699"/>
      <c r="J8" s="699"/>
      <c r="K8" s="699"/>
      <c r="L8" s="700"/>
      <c r="M8" s="704"/>
      <c r="N8" s="693" t="s">
        <v>251</v>
      </c>
      <c r="O8" s="694"/>
      <c r="P8" s="219" t="s">
        <v>293</v>
      </c>
      <c r="Q8" s="698"/>
      <c r="R8" s="699"/>
      <c r="S8" s="699"/>
      <c r="T8" s="699"/>
      <c r="U8" s="699"/>
      <c r="V8" s="699"/>
      <c r="W8" s="700"/>
    </row>
    <row r="9" spans="2:23" s="211" customFormat="1" ht="25.5" customHeight="1" x14ac:dyDescent="0.15">
      <c r="B9" s="705" t="s">
        <v>360</v>
      </c>
      <c r="C9" s="706"/>
      <c r="D9" s="707"/>
      <c r="E9" s="205" t="s">
        <v>165</v>
      </c>
      <c r="F9" s="698"/>
      <c r="G9" s="699"/>
      <c r="H9" s="699"/>
      <c r="I9" s="699"/>
      <c r="J9" s="699"/>
      <c r="K9" s="699"/>
      <c r="L9" s="700"/>
      <c r="M9" s="705" t="s">
        <v>360</v>
      </c>
      <c r="N9" s="706"/>
      <c r="O9" s="707"/>
      <c r="P9" s="205" t="s">
        <v>163</v>
      </c>
      <c r="Q9" s="698"/>
      <c r="R9" s="699"/>
      <c r="S9" s="699"/>
      <c r="T9" s="699"/>
      <c r="U9" s="699"/>
      <c r="V9" s="699"/>
      <c r="W9" s="700"/>
    </row>
    <row r="10" spans="2:23" s="211" customFormat="1" ht="25.5" customHeight="1" x14ac:dyDescent="0.15">
      <c r="B10" s="691" t="s">
        <v>361</v>
      </c>
      <c r="C10" s="705" t="s">
        <v>362</v>
      </c>
      <c r="D10" s="707"/>
      <c r="E10" s="206" t="s">
        <v>263</v>
      </c>
      <c r="F10" s="698"/>
      <c r="G10" s="699"/>
      <c r="H10" s="699"/>
      <c r="I10" s="699"/>
      <c r="J10" s="699"/>
      <c r="K10" s="699"/>
      <c r="L10" s="700"/>
      <c r="M10" s="691" t="s">
        <v>361</v>
      </c>
      <c r="N10" s="705" t="s">
        <v>362</v>
      </c>
      <c r="O10" s="707"/>
      <c r="P10" s="206" t="s">
        <v>163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265</v>
      </c>
      <c r="F12" s="701"/>
      <c r="G12" s="702"/>
      <c r="H12" s="702"/>
      <c r="I12" s="702"/>
      <c r="J12" s="702"/>
      <c r="K12" s="702"/>
      <c r="L12" s="703"/>
      <c r="M12" s="692"/>
      <c r="N12" s="708" t="s">
        <v>364</v>
      </c>
      <c r="O12" s="708"/>
      <c r="P12" s="109" t="s">
        <v>265</v>
      </c>
      <c r="Q12" s="698"/>
      <c r="R12" s="699"/>
      <c r="S12" s="699"/>
      <c r="T12" s="699"/>
      <c r="U12" s="699"/>
      <c r="V12" s="699"/>
      <c r="W12" s="700"/>
    </row>
    <row r="13" spans="2:23" s="211" customFormat="1" ht="25.5" customHeight="1" x14ac:dyDescent="0.15">
      <c r="B13" s="713" t="s">
        <v>365</v>
      </c>
      <c r="C13" s="713"/>
      <c r="D13" s="713"/>
      <c r="E13" s="722" t="s">
        <v>267</v>
      </c>
      <c r="F13" s="723"/>
      <c r="G13" s="724"/>
      <c r="H13" s="713" t="s">
        <v>367</v>
      </c>
      <c r="I13" s="713"/>
      <c r="J13" s="714" t="s">
        <v>639</v>
      </c>
      <c r="K13" s="714"/>
      <c r="L13" s="714"/>
      <c r="M13" s="713" t="s">
        <v>365</v>
      </c>
      <c r="N13" s="713"/>
      <c r="O13" s="713"/>
      <c r="P13" s="722" t="s">
        <v>640</v>
      </c>
      <c r="Q13" s="723"/>
      <c r="R13" s="724"/>
      <c r="S13" s="713" t="s">
        <v>367</v>
      </c>
      <c r="T13" s="713"/>
      <c r="U13" s="714" t="s">
        <v>379</v>
      </c>
      <c r="V13" s="714"/>
      <c r="W13" s="714"/>
    </row>
    <row r="14" spans="2:23" s="211" customFormat="1" ht="25.5" customHeight="1" x14ac:dyDescent="0.15">
      <c r="B14" s="410" t="s">
        <v>370</v>
      </c>
      <c r="C14" s="410"/>
      <c r="D14" s="410"/>
      <c r="E14" s="715" t="s">
        <v>292</v>
      </c>
      <c r="F14" s="715"/>
      <c r="G14" s="715"/>
      <c r="H14" s="473" t="s">
        <v>372</v>
      </c>
      <c r="I14" s="474"/>
      <c r="J14" s="716" t="s">
        <v>374</v>
      </c>
      <c r="K14" s="717"/>
      <c r="L14" s="718"/>
      <c r="M14" s="473" t="s">
        <v>370</v>
      </c>
      <c r="N14" s="474"/>
      <c r="O14" s="475"/>
      <c r="P14" s="719" t="s">
        <v>381</v>
      </c>
      <c r="Q14" s="715"/>
      <c r="R14" s="715"/>
      <c r="S14" s="720" t="s">
        <v>372</v>
      </c>
      <c r="T14" s="721"/>
      <c r="U14" s="716" t="s">
        <v>381</v>
      </c>
      <c r="V14" s="717"/>
      <c r="W14" s="718"/>
    </row>
    <row r="15" spans="2:23" s="211" customFormat="1" ht="39.75" customHeight="1" x14ac:dyDescent="0.15">
      <c r="B15" s="708" t="s">
        <v>375</v>
      </c>
      <c r="C15" s="708"/>
      <c r="D15" s="708"/>
      <c r="E15" s="709" t="s">
        <v>641</v>
      </c>
      <c r="F15" s="710"/>
      <c r="G15" s="710"/>
      <c r="H15" s="710"/>
      <c r="I15" s="710"/>
      <c r="J15" s="710"/>
      <c r="K15" s="710"/>
      <c r="L15" s="711"/>
      <c r="M15" s="708" t="s">
        <v>375</v>
      </c>
      <c r="N15" s="708"/>
      <c r="O15" s="708"/>
      <c r="P15" s="709" t="s">
        <v>642</v>
      </c>
      <c r="Q15" s="710"/>
      <c r="R15" s="710"/>
      <c r="S15" s="710"/>
      <c r="T15" s="710"/>
      <c r="U15" s="710"/>
      <c r="V15" s="710"/>
      <c r="W15" s="711"/>
    </row>
    <row r="16" spans="2:23" s="211" customFormat="1" ht="25.5" customHeight="1" x14ac:dyDescent="0.15">
      <c r="B16" s="712" t="s">
        <v>358</v>
      </c>
      <c r="C16" s="712" t="s">
        <v>214</v>
      </c>
      <c r="D16" s="712"/>
      <c r="E16" s="219" t="s">
        <v>196</v>
      </c>
      <c r="F16" s="695"/>
      <c r="G16" s="696"/>
      <c r="H16" s="696"/>
      <c r="I16" s="696"/>
      <c r="J16" s="696"/>
      <c r="K16" s="696"/>
      <c r="L16" s="697"/>
      <c r="M16" s="712" t="s">
        <v>358</v>
      </c>
      <c r="N16" s="712" t="s">
        <v>214</v>
      </c>
      <c r="O16" s="712"/>
      <c r="P16" s="219" t="s">
        <v>196</v>
      </c>
      <c r="Q16" s="698"/>
      <c r="R16" s="699"/>
      <c r="S16" s="699"/>
      <c r="T16" s="699"/>
      <c r="U16" s="699"/>
      <c r="V16" s="699"/>
      <c r="W16" s="700"/>
    </row>
    <row r="17" spans="2:24" s="211" customFormat="1" ht="25.5" customHeight="1" x14ac:dyDescent="0.15">
      <c r="B17" s="712"/>
      <c r="C17" s="712" t="s">
        <v>249</v>
      </c>
      <c r="D17" s="712"/>
      <c r="E17" s="206">
        <v>5</v>
      </c>
      <c r="F17" s="698"/>
      <c r="G17" s="699"/>
      <c r="H17" s="699"/>
      <c r="I17" s="699"/>
      <c r="J17" s="699"/>
      <c r="K17" s="699"/>
      <c r="L17" s="700"/>
      <c r="M17" s="712"/>
      <c r="N17" s="712" t="s">
        <v>249</v>
      </c>
      <c r="O17" s="712"/>
      <c r="P17" s="206">
        <v>6</v>
      </c>
      <c r="Q17" s="698"/>
      <c r="R17" s="699"/>
      <c r="S17" s="699"/>
      <c r="T17" s="699"/>
      <c r="U17" s="699"/>
      <c r="V17" s="699"/>
      <c r="W17" s="700"/>
    </row>
    <row r="18" spans="2:24" s="211" customFormat="1" ht="25.5" customHeight="1" x14ac:dyDescent="0.15">
      <c r="B18" s="712" t="s">
        <v>359</v>
      </c>
      <c r="C18" s="712" t="s">
        <v>250</v>
      </c>
      <c r="D18" s="712"/>
      <c r="E18" s="220" t="s">
        <v>287</v>
      </c>
      <c r="F18" s="698"/>
      <c r="G18" s="699"/>
      <c r="H18" s="699"/>
      <c r="I18" s="699"/>
      <c r="J18" s="699"/>
      <c r="K18" s="699"/>
      <c r="L18" s="700"/>
      <c r="M18" s="712" t="s">
        <v>359</v>
      </c>
      <c r="N18" s="712" t="s">
        <v>250</v>
      </c>
      <c r="O18" s="712"/>
      <c r="P18" s="220" t="s">
        <v>287</v>
      </c>
      <c r="Q18" s="698"/>
      <c r="R18" s="699"/>
      <c r="S18" s="699"/>
      <c r="T18" s="699"/>
      <c r="U18" s="699"/>
      <c r="V18" s="699"/>
      <c r="W18" s="700"/>
    </row>
    <row r="19" spans="2:24" s="211" customFormat="1" ht="25.5" customHeight="1" x14ac:dyDescent="0.15">
      <c r="B19" s="712"/>
      <c r="C19" s="712" t="s">
        <v>251</v>
      </c>
      <c r="D19" s="712"/>
      <c r="E19" s="219" t="s">
        <v>295</v>
      </c>
      <c r="F19" s="698"/>
      <c r="G19" s="699"/>
      <c r="H19" s="699"/>
      <c r="I19" s="699"/>
      <c r="J19" s="699"/>
      <c r="K19" s="699"/>
      <c r="L19" s="700"/>
      <c r="M19" s="712"/>
      <c r="N19" s="712" t="s">
        <v>251</v>
      </c>
      <c r="O19" s="712"/>
      <c r="P19" s="219" t="s">
        <v>305</v>
      </c>
      <c r="Q19" s="698"/>
      <c r="R19" s="699"/>
      <c r="S19" s="699"/>
      <c r="T19" s="699"/>
      <c r="U19" s="699"/>
      <c r="V19" s="699"/>
      <c r="W19" s="700"/>
    </row>
    <row r="20" spans="2:24" s="211" customFormat="1" ht="25.5" customHeight="1" x14ac:dyDescent="0.15">
      <c r="B20" s="708" t="s">
        <v>360</v>
      </c>
      <c r="C20" s="708"/>
      <c r="D20" s="708"/>
      <c r="E20" s="205" t="s">
        <v>165</v>
      </c>
      <c r="F20" s="698"/>
      <c r="G20" s="699"/>
      <c r="H20" s="699"/>
      <c r="I20" s="699"/>
      <c r="J20" s="699"/>
      <c r="K20" s="699"/>
      <c r="L20" s="700"/>
      <c r="M20" s="708" t="s">
        <v>360</v>
      </c>
      <c r="N20" s="708"/>
      <c r="O20" s="708"/>
      <c r="P20" s="205" t="s">
        <v>161</v>
      </c>
      <c r="Q20" s="698"/>
      <c r="R20" s="699"/>
      <c r="S20" s="699"/>
      <c r="T20" s="699"/>
      <c r="U20" s="699"/>
      <c r="V20" s="699"/>
      <c r="W20" s="700"/>
    </row>
    <row r="21" spans="2:24" s="211" customFormat="1" ht="25.5" customHeight="1" x14ac:dyDescent="0.15">
      <c r="B21" s="691" t="s">
        <v>361</v>
      </c>
      <c r="C21" s="708" t="s">
        <v>362</v>
      </c>
      <c r="D21" s="708"/>
      <c r="E21" s="206" t="s">
        <v>263</v>
      </c>
      <c r="F21" s="698"/>
      <c r="G21" s="699"/>
      <c r="H21" s="699"/>
      <c r="I21" s="699"/>
      <c r="J21" s="699"/>
      <c r="K21" s="699"/>
      <c r="L21" s="700"/>
      <c r="M21" s="691" t="s">
        <v>361</v>
      </c>
      <c r="N21" s="708" t="s">
        <v>362</v>
      </c>
      <c r="O21" s="708"/>
      <c r="P21" s="206" t="s">
        <v>263</v>
      </c>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265</v>
      </c>
      <c r="F23" s="701"/>
      <c r="G23" s="702"/>
      <c r="H23" s="702"/>
      <c r="I23" s="702"/>
      <c r="J23" s="702"/>
      <c r="K23" s="702"/>
      <c r="L23" s="703"/>
      <c r="M23" s="692"/>
      <c r="N23" s="708" t="s">
        <v>364</v>
      </c>
      <c r="O23" s="708"/>
      <c r="P23" s="109" t="s">
        <v>264</v>
      </c>
      <c r="Q23" s="698"/>
      <c r="R23" s="699"/>
      <c r="S23" s="699"/>
      <c r="T23" s="699"/>
      <c r="U23" s="699"/>
      <c r="V23" s="699"/>
      <c r="W23" s="700"/>
    </row>
    <row r="24" spans="2:24" s="211" customFormat="1" ht="25.5" customHeight="1" x14ac:dyDescent="0.15">
      <c r="B24" s="713" t="s">
        <v>365</v>
      </c>
      <c r="C24" s="713"/>
      <c r="D24" s="713"/>
      <c r="E24" s="722" t="s">
        <v>267</v>
      </c>
      <c r="F24" s="723"/>
      <c r="G24" s="724"/>
      <c r="H24" s="713" t="s">
        <v>367</v>
      </c>
      <c r="I24" s="713"/>
      <c r="J24" s="722" t="s">
        <v>369</v>
      </c>
      <c r="K24" s="723"/>
      <c r="L24" s="724"/>
      <c r="M24" s="713" t="s">
        <v>365</v>
      </c>
      <c r="N24" s="713"/>
      <c r="O24" s="713"/>
      <c r="P24" s="722" t="s">
        <v>643</v>
      </c>
      <c r="Q24" s="723"/>
      <c r="R24" s="724"/>
      <c r="S24" s="713" t="s">
        <v>367</v>
      </c>
      <c r="T24" s="713"/>
      <c r="U24" s="714" t="s">
        <v>595</v>
      </c>
      <c r="V24" s="714"/>
      <c r="W24" s="714"/>
    </row>
    <row r="25" spans="2:24" s="211" customFormat="1" ht="25.5" customHeight="1" x14ac:dyDescent="0.15">
      <c r="B25" s="410" t="s">
        <v>370</v>
      </c>
      <c r="C25" s="410"/>
      <c r="D25" s="410"/>
      <c r="E25" s="715" t="s">
        <v>266</v>
      </c>
      <c r="F25" s="715"/>
      <c r="G25" s="715"/>
      <c r="H25" s="473" t="s">
        <v>372</v>
      </c>
      <c r="I25" s="474"/>
      <c r="J25" s="716" t="s">
        <v>374</v>
      </c>
      <c r="K25" s="717"/>
      <c r="L25" s="718"/>
      <c r="M25" s="473" t="s">
        <v>370</v>
      </c>
      <c r="N25" s="474"/>
      <c r="O25" s="475"/>
      <c r="P25" s="719" t="s">
        <v>371</v>
      </c>
      <c r="Q25" s="715"/>
      <c r="R25" s="715"/>
      <c r="S25" s="720" t="s">
        <v>372</v>
      </c>
      <c r="T25" s="721"/>
      <c r="U25" s="716" t="s">
        <v>373</v>
      </c>
      <c r="V25" s="717"/>
      <c r="W25" s="718"/>
    </row>
    <row r="26" spans="2:24" s="211" customFormat="1" ht="39.75" customHeight="1" x14ac:dyDescent="0.15">
      <c r="B26" s="708" t="s">
        <v>375</v>
      </c>
      <c r="C26" s="708"/>
      <c r="D26" s="708"/>
      <c r="E26" s="709" t="s">
        <v>444</v>
      </c>
      <c r="F26" s="710"/>
      <c r="G26" s="710"/>
      <c r="H26" s="710"/>
      <c r="I26" s="710"/>
      <c r="J26" s="710"/>
      <c r="K26" s="710"/>
      <c r="L26" s="711"/>
      <c r="M26" s="708" t="s">
        <v>375</v>
      </c>
      <c r="N26" s="708"/>
      <c r="O26" s="708"/>
      <c r="P26" s="709" t="s">
        <v>567</v>
      </c>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02BC4255-D660-494D-AA41-01B013F25C76}">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2EAA7-EA56-40CF-B91D-FF5109F47ADF}">
  <sheetPr codeName="Sheet42"/>
  <dimension ref="B1:X31"/>
  <sheetViews>
    <sheetView showGridLines="0" showZeros="0" view="pageBreakPreview" zoomScale="85" zoomScaleNormal="70" zoomScaleSheetLayoutView="85" workbookViewId="0"/>
  </sheetViews>
  <sheetFormatPr defaultColWidth="7.625" defaultRowHeight="27.95" customHeight="1" x14ac:dyDescent="0.15"/>
  <cols>
    <col min="1" max="1" width="1.75" style="203" customWidth="1"/>
    <col min="2" max="4" width="6.125" style="203" customWidth="1"/>
    <col min="5" max="5" width="12.25" style="203" customWidth="1"/>
    <col min="6" max="12" width="9.125" style="203" customWidth="1"/>
    <col min="13" max="15" width="6.125" style="203" customWidth="1"/>
    <col min="16" max="16" width="12.25" style="203" customWidth="1"/>
    <col min="17" max="23" width="9.125" style="203" customWidth="1"/>
    <col min="24" max="24" width="3.125" style="203" customWidth="1"/>
    <col min="25" max="16384" width="7.625" style="203"/>
  </cols>
  <sheetData>
    <row r="1" spans="2:23" ht="9" customHeight="1" x14ac:dyDescent="0.15">
      <c r="W1" s="217"/>
    </row>
    <row r="2" spans="2:23" ht="25.15" customHeight="1" x14ac:dyDescent="0.15">
      <c r="B2" s="218" t="s">
        <v>357</v>
      </c>
      <c r="R2" s="661" t="s">
        <v>200</v>
      </c>
      <c r="S2" s="661"/>
      <c r="T2" s="662" t="s">
        <v>827</v>
      </c>
      <c r="U2" s="662"/>
      <c r="V2" s="662"/>
      <c r="W2" s="662"/>
    </row>
    <row r="3" spans="2:23" ht="25.15" customHeight="1" x14ac:dyDescent="0.15">
      <c r="B3" s="663" t="s">
        <v>337</v>
      </c>
      <c r="C3" s="664"/>
      <c r="D3" s="664"/>
      <c r="E3" s="665" t="s">
        <v>168</v>
      </c>
      <c r="F3" s="666"/>
      <c r="G3" s="667"/>
      <c r="H3" s="668" t="s">
        <v>338</v>
      </c>
      <c r="I3" s="669"/>
      <c r="J3" s="670" t="s">
        <v>171</v>
      </c>
      <c r="K3" s="671"/>
      <c r="L3" s="672"/>
      <c r="M3" s="673" t="s">
        <v>318</v>
      </c>
      <c r="N3" s="674"/>
      <c r="O3" s="675"/>
      <c r="P3" s="676" t="s">
        <v>202</v>
      </c>
      <c r="Q3" s="676"/>
      <c r="R3" s="676"/>
      <c r="S3" s="673" t="s">
        <v>203</v>
      </c>
      <c r="T3" s="675"/>
      <c r="U3" s="679">
        <v>45638</v>
      </c>
      <c r="V3" s="680"/>
      <c r="W3" s="681"/>
    </row>
    <row r="4" spans="2:23" ht="25.15" customHeight="1" x14ac:dyDescent="0.15">
      <c r="B4" s="685" t="s">
        <v>340</v>
      </c>
      <c r="C4" s="686"/>
      <c r="D4" s="686"/>
      <c r="E4" s="687" t="s">
        <v>204</v>
      </c>
      <c r="F4" s="688"/>
      <c r="G4" s="689"/>
      <c r="H4" s="668" t="s">
        <v>341</v>
      </c>
      <c r="I4" s="669"/>
      <c r="J4" s="670" t="s">
        <v>205</v>
      </c>
      <c r="K4" s="671"/>
      <c r="L4" s="672"/>
      <c r="M4" s="448"/>
      <c r="N4" s="449"/>
      <c r="O4" s="450"/>
      <c r="P4" s="690" t="s">
        <v>206</v>
      </c>
      <c r="Q4" s="690"/>
      <c r="R4" s="690"/>
      <c r="S4" s="677"/>
      <c r="T4" s="678"/>
      <c r="U4" s="682"/>
      <c r="V4" s="683"/>
      <c r="W4" s="684"/>
    </row>
    <row r="5" spans="2:23" s="211" customFormat="1" ht="25.5" customHeight="1" x14ac:dyDescent="0.15">
      <c r="B5" s="691" t="s">
        <v>358</v>
      </c>
      <c r="C5" s="693" t="s">
        <v>214</v>
      </c>
      <c r="D5" s="694"/>
      <c r="E5" s="219" t="s">
        <v>196</v>
      </c>
      <c r="F5" s="695"/>
      <c r="G5" s="696"/>
      <c r="H5" s="696"/>
      <c r="I5" s="696"/>
      <c r="J5" s="696"/>
      <c r="K5" s="696"/>
      <c r="L5" s="697"/>
      <c r="M5" s="691" t="s">
        <v>358</v>
      </c>
      <c r="N5" s="693" t="s">
        <v>214</v>
      </c>
      <c r="O5" s="694"/>
      <c r="P5" s="219" t="s">
        <v>197</v>
      </c>
      <c r="Q5" s="698"/>
      <c r="R5" s="699"/>
      <c r="S5" s="699"/>
      <c r="T5" s="699"/>
      <c r="U5" s="699"/>
      <c r="V5" s="699"/>
      <c r="W5" s="700"/>
    </row>
    <row r="6" spans="2:23" s="211" customFormat="1" ht="25.5" customHeight="1" x14ac:dyDescent="0.15">
      <c r="B6" s="692"/>
      <c r="C6" s="693" t="s">
        <v>249</v>
      </c>
      <c r="D6" s="694"/>
      <c r="E6" s="206">
        <v>7</v>
      </c>
      <c r="F6" s="698"/>
      <c r="G6" s="699"/>
      <c r="H6" s="699"/>
      <c r="I6" s="699"/>
      <c r="J6" s="699"/>
      <c r="K6" s="699"/>
      <c r="L6" s="700"/>
      <c r="M6" s="692"/>
      <c r="N6" s="693" t="s">
        <v>249</v>
      </c>
      <c r="O6" s="694"/>
      <c r="P6" s="206">
        <v>1</v>
      </c>
      <c r="Q6" s="698"/>
      <c r="R6" s="699"/>
      <c r="S6" s="699"/>
      <c r="T6" s="699"/>
      <c r="U6" s="699"/>
      <c r="V6" s="699"/>
      <c r="W6" s="700"/>
    </row>
    <row r="7" spans="2:23" s="211" customFormat="1" ht="25.5" customHeight="1" x14ac:dyDescent="0.15">
      <c r="B7" s="691" t="s">
        <v>359</v>
      </c>
      <c r="C7" s="693" t="s">
        <v>250</v>
      </c>
      <c r="D7" s="694"/>
      <c r="E7" s="220" t="s">
        <v>287</v>
      </c>
      <c r="F7" s="698"/>
      <c r="G7" s="699"/>
      <c r="H7" s="699"/>
      <c r="I7" s="699"/>
      <c r="J7" s="699"/>
      <c r="K7" s="699"/>
      <c r="L7" s="700"/>
      <c r="M7" s="691" t="s">
        <v>359</v>
      </c>
      <c r="N7" s="693" t="s">
        <v>250</v>
      </c>
      <c r="O7" s="694"/>
      <c r="P7" s="220" t="s">
        <v>261</v>
      </c>
      <c r="Q7" s="698"/>
      <c r="R7" s="699"/>
      <c r="S7" s="699"/>
      <c r="T7" s="699"/>
      <c r="U7" s="699"/>
      <c r="V7" s="699"/>
      <c r="W7" s="700"/>
    </row>
    <row r="8" spans="2:23" s="211" customFormat="1" ht="25.5" customHeight="1" x14ac:dyDescent="0.15">
      <c r="B8" s="704"/>
      <c r="C8" s="693" t="s">
        <v>251</v>
      </c>
      <c r="D8" s="694"/>
      <c r="E8" s="219" t="s">
        <v>293</v>
      </c>
      <c r="F8" s="698"/>
      <c r="G8" s="699"/>
      <c r="H8" s="699"/>
      <c r="I8" s="699"/>
      <c r="J8" s="699"/>
      <c r="K8" s="699"/>
      <c r="L8" s="700"/>
      <c r="M8" s="704"/>
      <c r="N8" s="693" t="s">
        <v>251</v>
      </c>
      <c r="O8" s="694"/>
      <c r="P8" s="219" t="s">
        <v>262</v>
      </c>
      <c r="Q8" s="698"/>
      <c r="R8" s="699"/>
      <c r="S8" s="699"/>
      <c r="T8" s="699"/>
      <c r="U8" s="699"/>
      <c r="V8" s="699"/>
      <c r="W8" s="700"/>
    </row>
    <row r="9" spans="2:23" s="211" customFormat="1" ht="25.5" customHeight="1" x14ac:dyDescent="0.15">
      <c r="B9" s="705" t="s">
        <v>360</v>
      </c>
      <c r="C9" s="706"/>
      <c r="D9" s="707"/>
      <c r="E9" s="205" t="s">
        <v>161</v>
      </c>
      <c r="F9" s="698"/>
      <c r="G9" s="699"/>
      <c r="H9" s="699"/>
      <c r="I9" s="699"/>
      <c r="J9" s="699"/>
      <c r="K9" s="699"/>
      <c r="L9" s="700"/>
      <c r="M9" s="705" t="s">
        <v>360</v>
      </c>
      <c r="N9" s="706"/>
      <c r="O9" s="707"/>
      <c r="P9" s="205" t="s">
        <v>163</v>
      </c>
      <c r="Q9" s="698"/>
      <c r="R9" s="699"/>
      <c r="S9" s="699"/>
      <c r="T9" s="699"/>
      <c r="U9" s="699"/>
      <c r="V9" s="699"/>
      <c r="W9" s="700"/>
    </row>
    <row r="10" spans="2:23" s="211" customFormat="1" ht="25.5" customHeight="1" x14ac:dyDescent="0.15">
      <c r="B10" s="691" t="s">
        <v>361</v>
      </c>
      <c r="C10" s="705" t="s">
        <v>362</v>
      </c>
      <c r="D10" s="707"/>
      <c r="E10" s="206" t="s">
        <v>263</v>
      </c>
      <c r="F10" s="698"/>
      <c r="G10" s="699"/>
      <c r="H10" s="699"/>
      <c r="I10" s="699"/>
      <c r="J10" s="699"/>
      <c r="K10" s="699"/>
      <c r="L10" s="700"/>
      <c r="M10" s="691" t="s">
        <v>361</v>
      </c>
      <c r="N10" s="705" t="s">
        <v>362</v>
      </c>
      <c r="O10" s="707"/>
      <c r="P10" s="206" t="s">
        <v>163</v>
      </c>
      <c r="Q10" s="698"/>
      <c r="R10" s="699"/>
      <c r="S10" s="699"/>
      <c r="T10" s="699"/>
      <c r="U10" s="699"/>
      <c r="V10" s="699"/>
      <c r="W10" s="700"/>
    </row>
    <row r="11" spans="2:23" s="211" customFormat="1" ht="25.5" customHeight="1" x14ac:dyDescent="0.15">
      <c r="B11" s="704"/>
      <c r="C11" s="705" t="s">
        <v>363</v>
      </c>
      <c r="D11" s="707"/>
      <c r="E11" s="109"/>
      <c r="F11" s="698"/>
      <c r="G11" s="699"/>
      <c r="H11" s="699"/>
      <c r="I11" s="699"/>
      <c r="J11" s="699"/>
      <c r="K11" s="699"/>
      <c r="L11" s="700"/>
      <c r="M11" s="704"/>
      <c r="N11" s="705" t="s">
        <v>363</v>
      </c>
      <c r="O11" s="707"/>
      <c r="P11" s="109"/>
      <c r="Q11" s="698"/>
      <c r="R11" s="699"/>
      <c r="S11" s="699"/>
      <c r="T11" s="699"/>
      <c r="U11" s="699"/>
      <c r="V11" s="699"/>
      <c r="W11" s="700"/>
    </row>
    <row r="12" spans="2:23" s="211" customFormat="1" ht="25.5" customHeight="1" x14ac:dyDescent="0.15">
      <c r="B12" s="692"/>
      <c r="C12" s="708" t="s">
        <v>364</v>
      </c>
      <c r="D12" s="708"/>
      <c r="E12" s="109" t="s">
        <v>264</v>
      </c>
      <c r="F12" s="701"/>
      <c r="G12" s="702"/>
      <c r="H12" s="702"/>
      <c r="I12" s="702"/>
      <c r="J12" s="702"/>
      <c r="K12" s="702"/>
      <c r="L12" s="703"/>
      <c r="M12" s="692"/>
      <c r="N12" s="708" t="s">
        <v>364</v>
      </c>
      <c r="O12" s="708"/>
      <c r="P12" s="109" t="s">
        <v>265</v>
      </c>
      <c r="Q12" s="698"/>
      <c r="R12" s="699"/>
      <c r="S12" s="699"/>
      <c r="T12" s="699"/>
      <c r="U12" s="699"/>
      <c r="V12" s="699"/>
      <c r="W12" s="700"/>
    </row>
    <row r="13" spans="2:23" s="211" customFormat="1" ht="25.5" customHeight="1" x14ac:dyDescent="0.15">
      <c r="B13" s="713" t="s">
        <v>365</v>
      </c>
      <c r="C13" s="713"/>
      <c r="D13" s="713"/>
      <c r="E13" s="722" t="s">
        <v>533</v>
      </c>
      <c r="F13" s="723"/>
      <c r="G13" s="724"/>
      <c r="H13" s="713" t="s">
        <v>367</v>
      </c>
      <c r="I13" s="713"/>
      <c r="J13" s="714" t="s">
        <v>396</v>
      </c>
      <c r="K13" s="714"/>
      <c r="L13" s="714"/>
      <c r="M13" s="713" t="s">
        <v>365</v>
      </c>
      <c r="N13" s="713"/>
      <c r="O13" s="713"/>
      <c r="P13" s="722" t="s">
        <v>644</v>
      </c>
      <c r="Q13" s="723"/>
      <c r="R13" s="724"/>
      <c r="S13" s="713" t="s">
        <v>367</v>
      </c>
      <c r="T13" s="713"/>
      <c r="U13" s="714" t="s">
        <v>379</v>
      </c>
      <c r="V13" s="714"/>
      <c r="W13" s="714"/>
    </row>
    <row r="14" spans="2:23" s="211" customFormat="1" ht="25.5" customHeight="1" x14ac:dyDescent="0.15">
      <c r="B14" s="410" t="s">
        <v>370</v>
      </c>
      <c r="C14" s="410"/>
      <c r="D14" s="410"/>
      <c r="E14" s="715" t="s">
        <v>381</v>
      </c>
      <c r="F14" s="715"/>
      <c r="G14" s="715"/>
      <c r="H14" s="473" t="s">
        <v>372</v>
      </c>
      <c r="I14" s="474"/>
      <c r="J14" s="716" t="s">
        <v>381</v>
      </c>
      <c r="K14" s="717"/>
      <c r="L14" s="718"/>
      <c r="M14" s="473" t="s">
        <v>370</v>
      </c>
      <c r="N14" s="474"/>
      <c r="O14" s="475"/>
      <c r="P14" s="719" t="s">
        <v>381</v>
      </c>
      <c r="Q14" s="715"/>
      <c r="R14" s="715"/>
      <c r="S14" s="720" t="s">
        <v>372</v>
      </c>
      <c r="T14" s="721"/>
      <c r="U14" s="716" t="s">
        <v>381</v>
      </c>
      <c r="V14" s="717"/>
      <c r="W14" s="718"/>
    </row>
    <row r="15" spans="2:23" s="211" customFormat="1" ht="39.75" customHeight="1" x14ac:dyDescent="0.15">
      <c r="B15" s="708" t="s">
        <v>375</v>
      </c>
      <c r="C15" s="708"/>
      <c r="D15" s="708"/>
      <c r="E15" s="709" t="s">
        <v>555</v>
      </c>
      <c r="F15" s="710"/>
      <c r="G15" s="710"/>
      <c r="H15" s="710"/>
      <c r="I15" s="710"/>
      <c r="J15" s="710"/>
      <c r="K15" s="710"/>
      <c r="L15" s="711"/>
      <c r="M15" s="708" t="s">
        <v>375</v>
      </c>
      <c r="N15" s="708"/>
      <c r="O15" s="708"/>
      <c r="P15" s="709" t="s">
        <v>645</v>
      </c>
      <c r="Q15" s="710"/>
      <c r="R15" s="710"/>
      <c r="S15" s="710"/>
      <c r="T15" s="710"/>
      <c r="U15" s="710"/>
      <c r="V15" s="710"/>
      <c r="W15" s="711"/>
    </row>
    <row r="16" spans="2:23" s="211" customFormat="1" ht="25.5" customHeight="1" x14ac:dyDescent="0.15">
      <c r="B16" s="712" t="s">
        <v>358</v>
      </c>
      <c r="C16" s="712" t="s">
        <v>214</v>
      </c>
      <c r="D16" s="712"/>
      <c r="E16" s="219" t="s">
        <v>197</v>
      </c>
      <c r="F16" s="695"/>
      <c r="G16" s="696"/>
      <c r="H16" s="696"/>
      <c r="I16" s="696"/>
      <c r="J16" s="696"/>
      <c r="K16" s="696"/>
      <c r="L16" s="697"/>
      <c r="M16" s="712" t="s">
        <v>358</v>
      </c>
      <c r="N16" s="712" t="s">
        <v>214</v>
      </c>
      <c r="O16" s="712"/>
      <c r="P16" s="219"/>
      <c r="Q16" s="698"/>
      <c r="R16" s="699"/>
      <c r="S16" s="699"/>
      <c r="T16" s="699"/>
      <c r="U16" s="699"/>
      <c r="V16" s="699"/>
      <c r="W16" s="700"/>
    </row>
    <row r="17" spans="2:24" s="211" customFormat="1" ht="25.5" customHeight="1" x14ac:dyDescent="0.15">
      <c r="B17" s="712"/>
      <c r="C17" s="712" t="s">
        <v>249</v>
      </c>
      <c r="D17" s="712"/>
      <c r="E17" s="206">
        <v>2</v>
      </c>
      <c r="F17" s="698"/>
      <c r="G17" s="699"/>
      <c r="H17" s="699"/>
      <c r="I17" s="699"/>
      <c r="J17" s="699"/>
      <c r="K17" s="699"/>
      <c r="L17" s="700"/>
      <c r="M17" s="712"/>
      <c r="N17" s="712" t="s">
        <v>249</v>
      </c>
      <c r="O17" s="712"/>
      <c r="P17" s="206"/>
      <c r="Q17" s="698"/>
      <c r="R17" s="699"/>
      <c r="S17" s="699"/>
      <c r="T17" s="699"/>
      <c r="U17" s="699"/>
      <c r="V17" s="699"/>
      <c r="W17" s="700"/>
    </row>
    <row r="18" spans="2:24" s="211" customFormat="1" ht="25.5" customHeight="1" x14ac:dyDescent="0.15">
      <c r="B18" s="712" t="s">
        <v>359</v>
      </c>
      <c r="C18" s="712" t="s">
        <v>250</v>
      </c>
      <c r="D18" s="712"/>
      <c r="E18" s="220" t="s">
        <v>261</v>
      </c>
      <c r="F18" s="698"/>
      <c r="G18" s="699"/>
      <c r="H18" s="699"/>
      <c r="I18" s="699"/>
      <c r="J18" s="699"/>
      <c r="K18" s="699"/>
      <c r="L18" s="700"/>
      <c r="M18" s="712" t="s">
        <v>359</v>
      </c>
      <c r="N18" s="712" t="s">
        <v>250</v>
      </c>
      <c r="O18" s="712"/>
      <c r="P18" s="220"/>
      <c r="Q18" s="698"/>
      <c r="R18" s="699"/>
      <c r="S18" s="699"/>
      <c r="T18" s="699"/>
      <c r="U18" s="699"/>
      <c r="V18" s="699"/>
      <c r="W18" s="700"/>
    </row>
    <row r="19" spans="2:24" s="211" customFormat="1" ht="25.5" customHeight="1" x14ac:dyDescent="0.15">
      <c r="B19" s="712"/>
      <c r="C19" s="712" t="s">
        <v>251</v>
      </c>
      <c r="D19" s="712"/>
      <c r="E19" s="219" t="s">
        <v>262</v>
      </c>
      <c r="F19" s="698"/>
      <c r="G19" s="699"/>
      <c r="H19" s="699"/>
      <c r="I19" s="699"/>
      <c r="J19" s="699"/>
      <c r="K19" s="699"/>
      <c r="L19" s="700"/>
      <c r="M19" s="712"/>
      <c r="N19" s="712" t="s">
        <v>251</v>
      </c>
      <c r="O19" s="712"/>
      <c r="P19" s="219"/>
      <c r="Q19" s="698"/>
      <c r="R19" s="699"/>
      <c r="S19" s="699"/>
      <c r="T19" s="699"/>
      <c r="U19" s="699"/>
      <c r="V19" s="699"/>
      <c r="W19" s="700"/>
    </row>
    <row r="20" spans="2:24" s="211" customFormat="1" ht="25.5" customHeight="1" x14ac:dyDescent="0.15">
      <c r="B20" s="708" t="s">
        <v>360</v>
      </c>
      <c r="C20" s="708"/>
      <c r="D20" s="708"/>
      <c r="E20" s="205" t="s">
        <v>160</v>
      </c>
      <c r="F20" s="698"/>
      <c r="G20" s="699"/>
      <c r="H20" s="699"/>
      <c r="I20" s="699"/>
      <c r="J20" s="699"/>
      <c r="K20" s="699"/>
      <c r="L20" s="700"/>
      <c r="M20" s="708" t="s">
        <v>360</v>
      </c>
      <c r="N20" s="708"/>
      <c r="O20" s="708"/>
      <c r="P20" s="205"/>
      <c r="Q20" s="698"/>
      <c r="R20" s="699"/>
      <c r="S20" s="699"/>
      <c r="T20" s="699"/>
      <c r="U20" s="699"/>
      <c r="V20" s="699"/>
      <c r="W20" s="700"/>
    </row>
    <row r="21" spans="2:24" s="211" customFormat="1" ht="25.5" customHeight="1" x14ac:dyDescent="0.15">
      <c r="B21" s="691" t="s">
        <v>361</v>
      </c>
      <c r="C21" s="708" t="s">
        <v>362</v>
      </c>
      <c r="D21" s="708"/>
      <c r="E21" s="206" t="s">
        <v>263</v>
      </c>
      <c r="F21" s="698"/>
      <c r="G21" s="699"/>
      <c r="H21" s="699"/>
      <c r="I21" s="699"/>
      <c r="J21" s="699"/>
      <c r="K21" s="699"/>
      <c r="L21" s="700"/>
      <c r="M21" s="691" t="s">
        <v>361</v>
      </c>
      <c r="N21" s="708" t="s">
        <v>362</v>
      </c>
      <c r="O21" s="708"/>
      <c r="P21" s="206"/>
      <c r="Q21" s="698"/>
      <c r="R21" s="699"/>
      <c r="S21" s="699"/>
      <c r="T21" s="699"/>
      <c r="U21" s="699"/>
      <c r="V21" s="699"/>
      <c r="W21" s="700"/>
    </row>
    <row r="22" spans="2:24" s="211" customFormat="1" ht="25.5" customHeight="1" x14ac:dyDescent="0.15">
      <c r="B22" s="704"/>
      <c r="C22" s="708" t="s">
        <v>363</v>
      </c>
      <c r="D22" s="708"/>
      <c r="E22" s="109"/>
      <c r="F22" s="698"/>
      <c r="G22" s="699"/>
      <c r="H22" s="699"/>
      <c r="I22" s="699"/>
      <c r="J22" s="699"/>
      <c r="K22" s="699"/>
      <c r="L22" s="700"/>
      <c r="M22" s="704"/>
      <c r="N22" s="708" t="s">
        <v>363</v>
      </c>
      <c r="O22" s="708"/>
      <c r="P22" s="109"/>
      <c r="Q22" s="698"/>
      <c r="R22" s="699"/>
      <c r="S22" s="699"/>
      <c r="T22" s="699"/>
      <c r="U22" s="699"/>
      <c r="V22" s="699"/>
      <c r="W22" s="700"/>
    </row>
    <row r="23" spans="2:24" s="211" customFormat="1" ht="25.5" customHeight="1" x14ac:dyDescent="0.15">
      <c r="B23" s="692"/>
      <c r="C23" s="708" t="s">
        <v>364</v>
      </c>
      <c r="D23" s="708"/>
      <c r="E23" s="109" t="s">
        <v>265</v>
      </c>
      <c r="F23" s="701"/>
      <c r="G23" s="702"/>
      <c r="H23" s="702"/>
      <c r="I23" s="702"/>
      <c r="J23" s="702"/>
      <c r="K23" s="702"/>
      <c r="L23" s="703"/>
      <c r="M23" s="692"/>
      <c r="N23" s="708" t="s">
        <v>364</v>
      </c>
      <c r="O23" s="708"/>
      <c r="P23" s="109"/>
      <c r="Q23" s="698"/>
      <c r="R23" s="699"/>
      <c r="S23" s="699"/>
      <c r="T23" s="699"/>
      <c r="U23" s="699"/>
      <c r="V23" s="699"/>
      <c r="W23" s="700"/>
    </row>
    <row r="24" spans="2:24" s="211" customFormat="1" ht="25.5" customHeight="1" x14ac:dyDescent="0.15">
      <c r="B24" s="713" t="s">
        <v>365</v>
      </c>
      <c r="C24" s="713"/>
      <c r="D24" s="713"/>
      <c r="E24" s="722" t="s">
        <v>646</v>
      </c>
      <c r="F24" s="723"/>
      <c r="G24" s="724"/>
      <c r="H24" s="713" t="s">
        <v>367</v>
      </c>
      <c r="I24" s="713"/>
      <c r="J24" s="722" t="s">
        <v>647</v>
      </c>
      <c r="K24" s="723"/>
      <c r="L24" s="724"/>
      <c r="M24" s="713" t="s">
        <v>365</v>
      </c>
      <c r="N24" s="713"/>
      <c r="O24" s="713"/>
      <c r="P24" s="722"/>
      <c r="Q24" s="723"/>
      <c r="R24" s="724"/>
      <c r="S24" s="713" t="s">
        <v>367</v>
      </c>
      <c r="T24" s="713"/>
      <c r="U24" s="714"/>
      <c r="V24" s="714"/>
      <c r="W24" s="714"/>
    </row>
    <row r="25" spans="2:24" s="211" customFormat="1" ht="25.5" customHeight="1" x14ac:dyDescent="0.15">
      <c r="B25" s="410" t="s">
        <v>370</v>
      </c>
      <c r="C25" s="410"/>
      <c r="D25" s="410"/>
      <c r="E25" s="715" t="s">
        <v>292</v>
      </c>
      <c r="F25" s="715"/>
      <c r="G25" s="715"/>
      <c r="H25" s="473" t="s">
        <v>372</v>
      </c>
      <c r="I25" s="474"/>
      <c r="J25" s="716" t="s">
        <v>374</v>
      </c>
      <c r="K25" s="717"/>
      <c r="L25" s="718"/>
      <c r="M25" s="473" t="s">
        <v>370</v>
      </c>
      <c r="N25" s="474"/>
      <c r="O25" s="475"/>
      <c r="P25" s="719"/>
      <c r="Q25" s="715"/>
      <c r="R25" s="715"/>
      <c r="S25" s="720" t="s">
        <v>372</v>
      </c>
      <c r="T25" s="721"/>
      <c r="U25" s="716"/>
      <c r="V25" s="717"/>
      <c r="W25" s="718"/>
    </row>
    <row r="26" spans="2:24" s="211" customFormat="1" ht="39.75" customHeight="1" x14ac:dyDescent="0.15">
      <c r="B26" s="708" t="s">
        <v>375</v>
      </c>
      <c r="C26" s="708"/>
      <c r="D26" s="708"/>
      <c r="E26" s="709" t="s">
        <v>648</v>
      </c>
      <c r="F26" s="710"/>
      <c r="G26" s="710"/>
      <c r="H26" s="710"/>
      <c r="I26" s="710"/>
      <c r="J26" s="710"/>
      <c r="K26" s="710"/>
      <c r="L26" s="711"/>
      <c r="M26" s="708" t="s">
        <v>375</v>
      </c>
      <c r="N26" s="708"/>
      <c r="O26" s="708"/>
      <c r="P26" s="709"/>
      <c r="Q26" s="710"/>
      <c r="R26" s="710"/>
      <c r="S26" s="710"/>
      <c r="T26" s="710"/>
      <c r="U26" s="710"/>
      <c r="V26" s="710"/>
      <c r="W26" s="711"/>
    </row>
    <row r="27" spans="2:24" s="211" customFormat="1" ht="15" customHeight="1" x14ac:dyDescent="0.15">
      <c r="B27" s="214"/>
      <c r="C27" s="725" t="s">
        <v>384</v>
      </c>
      <c r="D27" s="726"/>
      <c r="E27" s="726"/>
      <c r="F27" s="726"/>
      <c r="G27" s="726"/>
      <c r="H27" s="726"/>
      <c r="I27" s="726"/>
      <c r="J27" s="726"/>
      <c r="K27" s="726"/>
      <c r="L27" s="726"/>
      <c r="M27" s="221"/>
      <c r="N27" s="221" t="s">
        <v>385</v>
      </c>
      <c r="O27" s="221"/>
      <c r="P27" s="221"/>
      <c r="Q27" s="221"/>
      <c r="R27" s="221"/>
      <c r="S27" s="221"/>
      <c r="T27" s="221"/>
      <c r="U27" s="221"/>
      <c r="V27" s="221"/>
      <c r="W27" s="221"/>
    </row>
    <row r="28" spans="2:24" s="211" customFormat="1" ht="15" customHeight="1" x14ac:dyDescent="0.15">
      <c r="B28" s="214"/>
      <c r="C28" s="727"/>
      <c r="D28" s="727"/>
      <c r="E28" s="727"/>
      <c r="F28" s="727"/>
      <c r="G28" s="727"/>
      <c r="H28" s="727"/>
      <c r="I28" s="727"/>
      <c r="J28" s="727"/>
      <c r="K28" s="727"/>
      <c r="L28" s="727"/>
      <c r="M28" s="221"/>
      <c r="N28" s="221" t="s">
        <v>386</v>
      </c>
      <c r="O28" s="221"/>
      <c r="P28" s="221"/>
      <c r="Q28" s="221"/>
      <c r="R28" s="221"/>
      <c r="S28" s="221"/>
      <c r="T28" s="221"/>
      <c r="U28" s="221"/>
      <c r="V28" s="221"/>
      <c r="W28" s="221"/>
    </row>
    <row r="29" spans="2:24" ht="15" customHeight="1" x14ac:dyDescent="0.15">
      <c r="C29" s="221" t="s">
        <v>387</v>
      </c>
      <c r="D29" s="4"/>
      <c r="E29" s="4"/>
      <c r="F29" s="4"/>
      <c r="G29" s="4"/>
      <c r="H29" s="4"/>
      <c r="I29" s="4"/>
      <c r="J29" s="4"/>
      <c r="K29" s="4"/>
      <c r="L29" s="4"/>
      <c r="M29" s="4"/>
      <c r="N29" s="215" t="s">
        <v>388</v>
      </c>
      <c r="O29" s="4"/>
      <c r="P29" s="4"/>
      <c r="Q29" s="4"/>
      <c r="R29" s="4"/>
      <c r="S29" s="4"/>
      <c r="T29" s="4"/>
      <c r="U29" s="4"/>
      <c r="V29" s="4"/>
      <c r="W29" s="4"/>
      <c r="X29" s="211"/>
    </row>
    <row r="30" spans="2:24" ht="15" customHeight="1" x14ac:dyDescent="0.15">
      <c r="C30" s="221" t="s">
        <v>389</v>
      </c>
      <c r="D30" s="4"/>
      <c r="E30" s="4"/>
      <c r="F30" s="4"/>
      <c r="G30" s="4"/>
      <c r="H30" s="4"/>
      <c r="I30" s="4"/>
      <c r="J30" s="4"/>
      <c r="K30" s="4"/>
      <c r="L30" s="4"/>
      <c r="M30" s="4"/>
      <c r="N30" s="215" t="s">
        <v>390</v>
      </c>
      <c r="O30" s="4"/>
      <c r="P30" s="4"/>
      <c r="Q30" s="4"/>
      <c r="R30" s="4"/>
      <c r="S30" s="4"/>
      <c r="T30" s="4"/>
      <c r="U30" s="4"/>
      <c r="V30" s="4"/>
      <c r="W30" s="4"/>
      <c r="X30" s="211"/>
    </row>
    <row r="31" spans="2:24" ht="15.6" customHeight="1" x14ac:dyDescent="0.15">
      <c r="C31" s="216"/>
      <c r="N31" s="216"/>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1">
    <dataValidation type="list" allowBlank="1" showInputMessage="1" showErrorMessage="1" sqref="E8 E19 P8 P19" xr:uid="{C9913C78-15D7-4DBC-83BF-00AE0FD39BF3}">
      <formula1>INDIRECT(E7)</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DE377-A702-4AA3-9AE5-E37C2CE8068E}">
  <sheetPr codeName="Sheet43"/>
  <dimension ref="B1:Z59"/>
  <sheetViews>
    <sheetView showGridLines="0" showZeros="0" view="pageBreakPreview" zoomScale="85" zoomScaleNormal="85" zoomScaleSheetLayoutView="85" workbookViewId="0"/>
  </sheetViews>
  <sheetFormatPr defaultColWidth="7.625" defaultRowHeight="27.95" customHeight="1" x14ac:dyDescent="0.15"/>
  <cols>
    <col min="1" max="1" width="7" style="203" customWidth="1"/>
    <col min="2" max="2" width="7.375" style="203" customWidth="1"/>
    <col min="3" max="3" width="5.875" style="203" customWidth="1"/>
    <col min="4" max="6" width="6.875" style="203" customWidth="1"/>
    <col min="7" max="8" width="5.875" style="203" customWidth="1"/>
    <col min="9" max="9" width="8.875" style="203" customWidth="1"/>
    <col min="10" max="10" width="7.375" style="203" customWidth="1"/>
    <col min="11" max="11" width="5.875" style="203" customWidth="1"/>
    <col min="12" max="14" width="6.75" style="203" customWidth="1"/>
    <col min="15" max="16" width="5.875" style="203" customWidth="1"/>
    <col min="17" max="17" width="8.875" style="203" customWidth="1"/>
    <col min="18" max="18" width="7.375" style="203" customWidth="1"/>
    <col min="19" max="19" width="5.875" style="203" customWidth="1"/>
    <col min="20" max="22" width="6.75" style="203" customWidth="1"/>
    <col min="23" max="24" width="5.875" style="203" customWidth="1"/>
    <col min="25" max="25" width="8.875" style="203" customWidth="1"/>
    <col min="26" max="16384" width="7.625" style="203"/>
  </cols>
  <sheetData>
    <row r="1" spans="2:25" ht="9" customHeight="1" x14ac:dyDescent="0.15"/>
    <row r="2" spans="2:25" ht="18" customHeight="1" x14ac:dyDescent="0.15">
      <c r="B2" s="204" t="s">
        <v>336</v>
      </c>
    </row>
    <row r="3" spans="2:25" ht="25.15" customHeight="1" x14ac:dyDescent="0.15">
      <c r="B3" s="744" t="s">
        <v>337</v>
      </c>
      <c r="C3" s="744"/>
      <c r="D3" s="744"/>
      <c r="E3" s="745" t="s">
        <v>168</v>
      </c>
      <c r="F3" s="745"/>
      <c r="G3" s="745"/>
      <c r="H3" s="745"/>
      <c r="I3" s="738" t="s">
        <v>338</v>
      </c>
      <c r="J3" s="739"/>
      <c r="K3" s="740"/>
      <c r="L3" s="670" t="s">
        <v>171</v>
      </c>
      <c r="M3" s="671"/>
      <c r="N3" s="672"/>
      <c r="O3" s="746" t="s">
        <v>318</v>
      </c>
      <c r="P3" s="747"/>
      <c r="Q3" s="748"/>
      <c r="R3" s="752" t="s">
        <v>202</v>
      </c>
      <c r="S3" s="753"/>
      <c r="T3" s="754"/>
      <c r="U3" s="728" t="s">
        <v>339</v>
      </c>
      <c r="V3" s="729"/>
      <c r="W3" s="730">
        <v>45638</v>
      </c>
      <c r="X3" s="731"/>
      <c r="Y3" s="732"/>
    </row>
    <row r="4" spans="2:25" ht="25.15" customHeight="1" x14ac:dyDescent="0.15">
      <c r="B4" s="736" t="s">
        <v>340</v>
      </c>
      <c r="C4" s="736"/>
      <c r="D4" s="736"/>
      <c r="E4" s="737" t="s">
        <v>204</v>
      </c>
      <c r="F4" s="737"/>
      <c r="G4" s="737"/>
      <c r="H4" s="737"/>
      <c r="I4" s="738" t="s">
        <v>341</v>
      </c>
      <c r="J4" s="739"/>
      <c r="K4" s="740"/>
      <c r="L4" s="722" t="s">
        <v>205</v>
      </c>
      <c r="M4" s="723"/>
      <c r="N4" s="724"/>
      <c r="O4" s="749"/>
      <c r="P4" s="750"/>
      <c r="Q4" s="751"/>
      <c r="R4" s="741" t="s">
        <v>206</v>
      </c>
      <c r="S4" s="742"/>
      <c r="T4" s="743"/>
      <c r="U4" s="623"/>
      <c r="V4" s="624"/>
      <c r="W4" s="733"/>
      <c r="X4" s="734"/>
      <c r="Y4" s="735"/>
    </row>
    <row r="5" spans="2:25" ht="15" customHeight="1" x14ac:dyDescent="0.15">
      <c r="B5" s="738" t="s">
        <v>342</v>
      </c>
      <c r="C5" s="739"/>
      <c r="D5" s="740"/>
      <c r="E5" s="207" t="s">
        <v>189</v>
      </c>
      <c r="F5" s="738" t="s">
        <v>343</v>
      </c>
      <c r="G5" s="739"/>
      <c r="H5" s="740"/>
      <c r="I5" s="208">
        <v>1</v>
      </c>
      <c r="J5" s="738" t="s">
        <v>342</v>
      </c>
      <c r="K5" s="739"/>
      <c r="L5" s="740"/>
      <c r="M5" s="207" t="s">
        <v>191</v>
      </c>
      <c r="N5" s="738" t="s">
        <v>343</v>
      </c>
      <c r="O5" s="739"/>
      <c r="P5" s="740"/>
      <c r="Q5" s="208">
        <v>1</v>
      </c>
      <c r="R5" s="738" t="s">
        <v>342</v>
      </c>
      <c r="S5" s="739"/>
      <c r="T5" s="740"/>
      <c r="U5" s="207" t="s">
        <v>192</v>
      </c>
      <c r="V5" s="738" t="s">
        <v>343</v>
      </c>
      <c r="W5" s="739"/>
      <c r="X5" s="740"/>
      <c r="Y5" s="208">
        <v>1</v>
      </c>
    </row>
    <row r="6" spans="2:25" ht="15" customHeight="1" x14ac:dyDescent="0.15">
      <c r="B6" s="738" t="s">
        <v>344</v>
      </c>
      <c r="C6" s="739"/>
      <c r="D6" s="109" t="s">
        <v>345</v>
      </c>
      <c r="E6" s="755" t="s">
        <v>165</v>
      </c>
      <c r="F6" s="756"/>
      <c r="G6" s="756"/>
      <c r="H6" s="756"/>
      <c r="I6" s="757"/>
      <c r="J6" s="738" t="s">
        <v>344</v>
      </c>
      <c r="K6" s="739"/>
      <c r="L6" s="109" t="s">
        <v>345</v>
      </c>
      <c r="M6" s="755" t="s">
        <v>165</v>
      </c>
      <c r="N6" s="756"/>
      <c r="O6" s="756"/>
      <c r="P6" s="756"/>
      <c r="Q6" s="757"/>
      <c r="R6" s="738" t="s">
        <v>344</v>
      </c>
      <c r="S6" s="739"/>
      <c r="T6" s="109" t="s">
        <v>345</v>
      </c>
      <c r="U6" s="755" t="s">
        <v>165</v>
      </c>
      <c r="V6" s="756"/>
      <c r="W6" s="756"/>
      <c r="X6" s="756"/>
      <c r="Y6" s="757"/>
    </row>
    <row r="7" spans="2:25" ht="15" customHeight="1" x14ac:dyDescent="0.15">
      <c r="B7" s="738" t="s">
        <v>346</v>
      </c>
      <c r="C7" s="740"/>
      <c r="D7" s="670" t="s">
        <v>347</v>
      </c>
      <c r="E7" s="672"/>
      <c r="F7" s="738" t="s">
        <v>348</v>
      </c>
      <c r="G7" s="740"/>
      <c r="H7" s="604" t="s">
        <v>167</v>
      </c>
      <c r="I7" s="604"/>
      <c r="J7" s="738" t="s">
        <v>346</v>
      </c>
      <c r="K7" s="740"/>
      <c r="L7" s="670" t="s">
        <v>347</v>
      </c>
      <c r="M7" s="672"/>
      <c r="N7" s="738" t="s">
        <v>348</v>
      </c>
      <c r="O7" s="740"/>
      <c r="P7" s="604" t="s">
        <v>166</v>
      </c>
      <c r="Q7" s="604"/>
      <c r="R7" s="738" t="s">
        <v>346</v>
      </c>
      <c r="S7" s="740"/>
      <c r="T7" s="670" t="s">
        <v>347</v>
      </c>
      <c r="U7" s="672"/>
      <c r="V7" s="738" t="s">
        <v>348</v>
      </c>
      <c r="W7" s="740"/>
      <c r="X7" s="604" t="s">
        <v>167</v>
      </c>
      <c r="Y7" s="604"/>
    </row>
    <row r="8" spans="2:25" ht="15" customHeight="1" x14ac:dyDescent="0.15">
      <c r="B8" s="759" t="s">
        <v>349</v>
      </c>
      <c r="C8" s="759"/>
      <c r="D8" s="109" t="s">
        <v>350</v>
      </c>
      <c r="E8" s="209" t="s">
        <v>351</v>
      </c>
      <c r="F8" s="758" t="s">
        <v>352</v>
      </c>
      <c r="G8" s="758"/>
      <c r="H8" s="758"/>
      <c r="I8" s="758"/>
      <c r="J8" s="759" t="s">
        <v>349</v>
      </c>
      <c r="K8" s="759"/>
      <c r="L8" s="109" t="s">
        <v>350</v>
      </c>
      <c r="M8" s="209" t="s">
        <v>351</v>
      </c>
      <c r="N8" s="758" t="s">
        <v>353</v>
      </c>
      <c r="O8" s="758"/>
      <c r="P8" s="758"/>
      <c r="Q8" s="758"/>
      <c r="R8" s="759" t="s">
        <v>349</v>
      </c>
      <c r="S8" s="759"/>
      <c r="T8" s="109" t="s">
        <v>350</v>
      </c>
      <c r="U8" s="209" t="s">
        <v>351</v>
      </c>
      <c r="V8" s="758" t="s">
        <v>352</v>
      </c>
      <c r="W8" s="758"/>
      <c r="X8" s="758"/>
      <c r="Y8" s="758"/>
    </row>
    <row r="9" spans="2:25" s="211" customFormat="1" ht="14.1" customHeight="1" x14ac:dyDescent="0.15">
      <c r="B9" s="760"/>
      <c r="C9" s="760"/>
      <c r="D9" s="760"/>
      <c r="E9" s="760"/>
      <c r="F9" s="760"/>
      <c r="G9" s="760"/>
      <c r="H9" s="760"/>
      <c r="I9" s="760"/>
      <c r="J9" s="762"/>
      <c r="K9" s="762"/>
      <c r="L9" s="762"/>
      <c r="M9" s="762"/>
      <c r="N9" s="762"/>
      <c r="O9" s="762"/>
      <c r="P9" s="762"/>
      <c r="Q9" s="762"/>
      <c r="R9" s="763"/>
      <c r="S9" s="763"/>
      <c r="T9" s="763"/>
      <c r="U9" s="763"/>
      <c r="V9" s="763"/>
      <c r="W9" s="763"/>
      <c r="X9" s="763"/>
      <c r="Y9" s="764"/>
    </row>
    <row r="10" spans="2:25" s="211" customFormat="1" ht="14.1" customHeight="1" x14ac:dyDescent="0.15">
      <c r="B10" s="761"/>
      <c r="C10" s="761"/>
      <c r="D10" s="761"/>
      <c r="E10" s="761"/>
      <c r="F10" s="761"/>
      <c r="G10" s="761"/>
      <c r="H10" s="761"/>
      <c r="I10" s="761"/>
      <c r="J10" s="762"/>
      <c r="K10" s="762"/>
      <c r="L10" s="762"/>
      <c r="M10" s="762"/>
      <c r="N10" s="762"/>
      <c r="O10" s="762"/>
      <c r="P10" s="762"/>
      <c r="Q10" s="762"/>
      <c r="R10" s="763"/>
      <c r="S10" s="763"/>
      <c r="T10" s="763"/>
      <c r="U10" s="763"/>
      <c r="V10" s="763"/>
      <c r="W10" s="763"/>
      <c r="X10" s="763"/>
      <c r="Y10" s="764"/>
    </row>
    <row r="11" spans="2:25" s="211" customFormat="1" ht="14.1" customHeight="1" x14ac:dyDescent="0.15">
      <c r="B11" s="761"/>
      <c r="C11" s="761"/>
      <c r="D11" s="761"/>
      <c r="E11" s="761"/>
      <c r="F11" s="761"/>
      <c r="G11" s="761"/>
      <c r="H11" s="761"/>
      <c r="I11" s="761"/>
      <c r="J11" s="762"/>
      <c r="K11" s="762"/>
      <c r="L11" s="762"/>
      <c r="M11" s="762"/>
      <c r="N11" s="762"/>
      <c r="O11" s="762"/>
      <c r="P11" s="762"/>
      <c r="Q11" s="762"/>
      <c r="R11" s="763"/>
      <c r="S11" s="763"/>
      <c r="T11" s="763"/>
      <c r="U11" s="763"/>
      <c r="V11" s="763"/>
      <c r="W11" s="763"/>
      <c r="X11" s="763"/>
      <c r="Y11" s="764"/>
    </row>
    <row r="12" spans="2:25" s="211" customFormat="1" ht="14.1" customHeight="1" x14ac:dyDescent="0.15">
      <c r="B12" s="761"/>
      <c r="C12" s="761"/>
      <c r="D12" s="761"/>
      <c r="E12" s="761"/>
      <c r="F12" s="761"/>
      <c r="G12" s="761"/>
      <c r="H12" s="761"/>
      <c r="I12" s="761"/>
      <c r="J12" s="762"/>
      <c r="K12" s="762"/>
      <c r="L12" s="762"/>
      <c r="M12" s="762"/>
      <c r="N12" s="762"/>
      <c r="O12" s="762"/>
      <c r="P12" s="762"/>
      <c r="Q12" s="762"/>
      <c r="R12" s="763"/>
      <c r="S12" s="763"/>
      <c r="T12" s="763"/>
      <c r="U12" s="763"/>
      <c r="V12" s="763"/>
      <c r="W12" s="763"/>
      <c r="X12" s="763"/>
      <c r="Y12" s="764"/>
    </row>
    <row r="13" spans="2:25" s="211" customFormat="1" ht="14.1" customHeight="1" x14ac:dyDescent="0.15">
      <c r="B13" s="761"/>
      <c r="C13" s="761"/>
      <c r="D13" s="761"/>
      <c r="E13" s="761"/>
      <c r="F13" s="761"/>
      <c r="G13" s="761"/>
      <c r="H13" s="761"/>
      <c r="I13" s="761"/>
      <c r="J13" s="762"/>
      <c r="K13" s="762"/>
      <c r="L13" s="762"/>
      <c r="M13" s="762"/>
      <c r="N13" s="762"/>
      <c r="O13" s="762"/>
      <c r="P13" s="762"/>
      <c r="Q13" s="762"/>
      <c r="R13" s="763"/>
      <c r="S13" s="763"/>
      <c r="T13" s="763"/>
      <c r="U13" s="763"/>
      <c r="V13" s="763"/>
      <c r="W13" s="763"/>
      <c r="X13" s="763"/>
      <c r="Y13" s="764"/>
    </row>
    <row r="14" spans="2:25" s="211" customFormat="1" ht="14.1" customHeight="1" x14ac:dyDescent="0.15">
      <c r="B14" s="761"/>
      <c r="C14" s="761"/>
      <c r="D14" s="761"/>
      <c r="E14" s="761"/>
      <c r="F14" s="761"/>
      <c r="G14" s="761"/>
      <c r="H14" s="761"/>
      <c r="I14" s="761"/>
      <c r="J14" s="762"/>
      <c r="K14" s="762"/>
      <c r="L14" s="762"/>
      <c r="M14" s="762"/>
      <c r="N14" s="762"/>
      <c r="O14" s="762"/>
      <c r="P14" s="762"/>
      <c r="Q14" s="762"/>
      <c r="R14" s="763"/>
      <c r="S14" s="763"/>
      <c r="T14" s="763"/>
      <c r="U14" s="763"/>
      <c r="V14" s="763"/>
      <c r="W14" s="763"/>
      <c r="X14" s="763"/>
      <c r="Y14" s="764"/>
    </row>
    <row r="15" spans="2:25" s="211" customFormat="1" ht="14.1" customHeight="1" x14ac:dyDescent="0.15">
      <c r="B15" s="761"/>
      <c r="C15" s="761"/>
      <c r="D15" s="761"/>
      <c r="E15" s="761"/>
      <c r="F15" s="761"/>
      <c r="G15" s="761"/>
      <c r="H15" s="761"/>
      <c r="I15" s="761"/>
      <c r="J15" s="762"/>
      <c r="K15" s="762"/>
      <c r="L15" s="762"/>
      <c r="M15" s="762"/>
      <c r="N15" s="762"/>
      <c r="O15" s="762"/>
      <c r="P15" s="762"/>
      <c r="Q15" s="762"/>
      <c r="R15" s="763"/>
      <c r="S15" s="763"/>
      <c r="T15" s="763"/>
      <c r="U15" s="763"/>
      <c r="V15" s="763"/>
      <c r="W15" s="763"/>
      <c r="X15" s="763"/>
      <c r="Y15" s="764"/>
    </row>
    <row r="16" spans="2:25" s="211" customFormat="1" ht="14.1" customHeight="1" x14ac:dyDescent="0.15">
      <c r="B16" s="761"/>
      <c r="C16" s="761"/>
      <c r="D16" s="761"/>
      <c r="E16" s="761"/>
      <c r="F16" s="761"/>
      <c r="G16" s="761"/>
      <c r="H16" s="761"/>
      <c r="I16" s="761"/>
      <c r="J16" s="762"/>
      <c r="K16" s="762"/>
      <c r="L16" s="762"/>
      <c r="M16" s="762"/>
      <c r="N16" s="762"/>
      <c r="O16" s="762"/>
      <c r="P16" s="762"/>
      <c r="Q16" s="762"/>
      <c r="R16" s="763"/>
      <c r="S16" s="763"/>
      <c r="T16" s="763"/>
      <c r="U16" s="763"/>
      <c r="V16" s="763"/>
      <c r="W16" s="763"/>
      <c r="X16" s="763"/>
      <c r="Y16" s="764"/>
    </row>
    <row r="17" spans="2:25" s="211" customFormat="1" ht="14.1" customHeight="1" x14ac:dyDescent="0.15">
      <c r="B17" s="761"/>
      <c r="C17" s="761"/>
      <c r="D17" s="761"/>
      <c r="E17" s="761"/>
      <c r="F17" s="761"/>
      <c r="G17" s="761"/>
      <c r="H17" s="761"/>
      <c r="I17" s="761"/>
      <c r="J17" s="762"/>
      <c r="K17" s="762"/>
      <c r="L17" s="762"/>
      <c r="M17" s="762"/>
      <c r="N17" s="762"/>
      <c r="O17" s="762"/>
      <c r="P17" s="762"/>
      <c r="Q17" s="762"/>
      <c r="R17" s="763"/>
      <c r="S17" s="763"/>
      <c r="T17" s="763"/>
      <c r="U17" s="763"/>
      <c r="V17" s="763"/>
      <c r="W17" s="763"/>
      <c r="X17" s="763"/>
      <c r="Y17" s="764"/>
    </row>
    <row r="18" spans="2:25" s="211" customFormat="1" ht="14.1" customHeight="1" x14ac:dyDescent="0.15">
      <c r="B18" s="761"/>
      <c r="C18" s="761"/>
      <c r="D18" s="761"/>
      <c r="E18" s="761"/>
      <c r="F18" s="761"/>
      <c r="G18" s="761"/>
      <c r="H18" s="761"/>
      <c r="I18" s="761"/>
      <c r="J18" s="762"/>
      <c r="K18" s="762"/>
      <c r="L18" s="762"/>
      <c r="M18" s="762"/>
      <c r="N18" s="762"/>
      <c r="O18" s="762"/>
      <c r="P18" s="762"/>
      <c r="Q18" s="762"/>
      <c r="R18" s="763"/>
      <c r="S18" s="763"/>
      <c r="T18" s="763"/>
      <c r="U18" s="763"/>
      <c r="V18" s="763"/>
      <c r="W18" s="763"/>
      <c r="X18" s="763"/>
      <c r="Y18" s="764"/>
    </row>
    <row r="19" spans="2:25" s="211" customFormat="1" ht="14.1" customHeight="1" x14ac:dyDescent="0.15">
      <c r="B19" s="761"/>
      <c r="C19" s="761"/>
      <c r="D19" s="761"/>
      <c r="E19" s="761"/>
      <c r="F19" s="761"/>
      <c r="G19" s="761"/>
      <c r="H19" s="761"/>
      <c r="I19" s="761"/>
      <c r="J19" s="762"/>
      <c r="K19" s="762"/>
      <c r="L19" s="762"/>
      <c r="M19" s="762"/>
      <c r="N19" s="762"/>
      <c r="O19" s="762"/>
      <c r="P19" s="762"/>
      <c r="Q19" s="762"/>
      <c r="R19" s="763"/>
      <c r="S19" s="763"/>
      <c r="T19" s="763"/>
      <c r="U19" s="763"/>
      <c r="V19" s="763"/>
      <c r="W19" s="763"/>
      <c r="X19" s="763"/>
      <c r="Y19" s="764"/>
    </row>
    <row r="20" spans="2:25" s="211" customFormat="1" ht="14.1" customHeight="1" x14ac:dyDescent="0.15">
      <c r="B20" s="761"/>
      <c r="C20" s="761"/>
      <c r="D20" s="761"/>
      <c r="E20" s="761"/>
      <c r="F20" s="761"/>
      <c r="G20" s="761"/>
      <c r="H20" s="761"/>
      <c r="I20" s="761"/>
      <c r="J20" s="762"/>
      <c r="K20" s="762"/>
      <c r="L20" s="762"/>
      <c r="M20" s="762"/>
      <c r="N20" s="762"/>
      <c r="O20" s="762"/>
      <c r="P20" s="762"/>
      <c r="Q20" s="762"/>
      <c r="R20" s="763"/>
      <c r="S20" s="763"/>
      <c r="T20" s="763"/>
      <c r="U20" s="763"/>
      <c r="V20" s="763"/>
      <c r="W20" s="763"/>
      <c r="X20" s="763"/>
      <c r="Y20" s="764"/>
    </row>
    <row r="21" spans="2:25" s="211" customFormat="1" ht="14.1" customHeight="1" x14ac:dyDescent="0.15">
      <c r="B21" s="761"/>
      <c r="C21" s="761"/>
      <c r="D21" s="761"/>
      <c r="E21" s="761"/>
      <c r="F21" s="761"/>
      <c r="G21" s="761"/>
      <c r="H21" s="761"/>
      <c r="I21" s="761"/>
      <c r="J21" s="762"/>
      <c r="K21" s="762"/>
      <c r="L21" s="762"/>
      <c r="M21" s="762"/>
      <c r="N21" s="762"/>
      <c r="O21" s="762"/>
      <c r="P21" s="762"/>
      <c r="Q21" s="762"/>
      <c r="R21" s="763"/>
      <c r="S21" s="763"/>
      <c r="T21" s="763"/>
      <c r="U21" s="763"/>
      <c r="V21" s="763"/>
      <c r="W21" s="763"/>
      <c r="X21" s="763"/>
      <c r="Y21" s="764"/>
    </row>
    <row r="22" spans="2:25" ht="15" customHeight="1" x14ac:dyDescent="0.15">
      <c r="B22" s="738" t="s">
        <v>342</v>
      </c>
      <c r="C22" s="739"/>
      <c r="D22" s="740"/>
      <c r="E22" s="207"/>
      <c r="F22" s="738" t="s">
        <v>343</v>
      </c>
      <c r="G22" s="739"/>
      <c r="H22" s="740"/>
      <c r="I22" s="208"/>
      <c r="J22" s="738" t="s">
        <v>342</v>
      </c>
      <c r="K22" s="739"/>
      <c r="L22" s="740"/>
      <c r="M22" s="207"/>
      <c r="N22" s="738" t="s">
        <v>343</v>
      </c>
      <c r="O22" s="739"/>
      <c r="P22" s="740"/>
      <c r="Q22" s="208"/>
      <c r="R22" s="738" t="s">
        <v>342</v>
      </c>
      <c r="S22" s="739"/>
      <c r="T22" s="740"/>
      <c r="U22" s="207"/>
      <c r="V22" s="738" t="s">
        <v>343</v>
      </c>
      <c r="W22" s="739"/>
      <c r="X22" s="740"/>
      <c r="Y22" s="208"/>
    </row>
    <row r="23" spans="2:25" ht="15" customHeight="1" x14ac:dyDescent="0.15">
      <c r="B23" s="738" t="s">
        <v>344</v>
      </c>
      <c r="C23" s="739"/>
      <c r="D23" s="109"/>
      <c r="E23" s="755"/>
      <c r="F23" s="756"/>
      <c r="G23" s="756"/>
      <c r="H23" s="756"/>
      <c r="I23" s="757"/>
      <c r="J23" s="738" t="s">
        <v>344</v>
      </c>
      <c r="K23" s="739"/>
      <c r="L23" s="109"/>
      <c r="M23" s="755"/>
      <c r="N23" s="756"/>
      <c r="O23" s="756"/>
      <c r="P23" s="756"/>
      <c r="Q23" s="757"/>
      <c r="R23" s="738" t="s">
        <v>344</v>
      </c>
      <c r="S23" s="739"/>
      <c r="T23" s="109"/>
      <c r="U23" s="755"/>
      <c r="V23" s="756"/>
      <c r="W23" s="756"/>
      <c r="X23" s="756"/>
      <c r="Y23" s="757"/>
    </row>
    <row r="24" spans="2:25" ht="15" customHeight="1" x14ac:dyDescent="0.15">
      <c r="B24" s="738" t="s">
        <v>346</v>
      </c>
      <c r="C24" s="740"/>
      <c r="D24" s="670"/>
      <c r="E24" s="672"/>
      <c r="F24" s="738" t="s">
        <v>348</v>
      </c>
      <c r="G24" s="740"/>
      <c r="H24" s="604"/>
      <c r="I24" s="604"/>
      <c r="J24" s="738" t="s">
        <v>346</v>
      </c>
      <c r="K24" s="740"/>
      <c r="L24" s="670"/>
      <c r="M24" s="672"/>
      <c r="N24" s="738" t="s">
        <v>348</v>
      </c>
      <c r="O24" s="740"/>
      <c r="P24" s="604"/>
      <c r="Q24" s="604"/>
      <c r="R24" s="738" t="s">
        <v>346</v>
      </c>
      <c r="S24" s="740"/>
      <c r="T24" s="670"/>
      <c r="U24" s="672"/>
      <c r="V24" s="738" t="s">
        <v>348</v>
      </c>
      <c r="W24" s="740"/>
      <c r="X24" s="604"/>
      <c r="Y24" s="604"/>
    </row>
    <row r="25" spans="2:25" ht="15" customHeight="1" x14ac:dyDescent="0.15">
      <c r="B25" s="759" t="s">
        <v>349</v>
      </c>
      <c r="C25" s="759"/>
      <c r="D25" s="109"/>
      <c r="E25" s="209" t="s">
        <v>351</v>
      </c>
      <c r="F25" s="758"/>
      <c r="G25" s="758"/>
      <c r="H25" s="758"/>
      <c r="I25" s="758"/>
      <c r="J25" s="759" t="s">
        <v>349</v>
      </c>
      <c r="K25" s="759"/>
      <c r="L25" s="109"/>
      <c r="M25" s="209" t="s">
        <v>351</v>
      </c>
      <c r="N25" s="758"/>
      <c r="O25" s="758"/>
      <c r="P25" s="758"/>
      <c r="Q25" s="758"/>
      <c r="R25" s="759" t="s">
        <v>349</v>
      </c>
      <c r="S25" s="759"/>
      <c r="T25" s="109"/>
      <c r="U25" s="209" t="s">
        <v>351</v>
      </c>
      <c r="V25" s="758"/>
      <c r="W25" s="758"/>
      <c r="X25" s="758"/>
      <c r="Y25" s="758"/>
    </row>
    <row r="26" spans="2:25" s="211" customFormat="1" ht="14.1" customHeight="1" x14ac:dyDescent="0.15">
      <c r="B26" s="760"/>
      <c r="C26" s="760"/>
      <c r="D26" s="760"/>
      <c r="E26" s="760"/>
      <c r="F26" s="760"/>
      <c r="G26" s="760"/>
      <c r="H26" s="760"/>
      <c r="I26" s="760"/>
      <c r="J26" s="762"/>
      <c r="K26" s="762"/>
      <c r="L26" s="762"/>
      <c r="M26" s="762"/>
      <c r="N26" s="762"/>
      <c r="O26" s="762"/>
      <c r="P26" s="762"/>
      <c r="Q26" s="762"/>
      <c r="R26" s="765"/>
      <c r="S26" s="766"/>
      <c r="T26" s="766"/>
      <c r="U26" s="766"/>
      <c r="V26" s="766"/>
      <c r="W26" s="766"/>
      <c r="X26" s="766"/>
      <c r="Y26" s="767"/>
    </row>
    <row r="27" spans="2:25" s="211" customFormat="1" ht="14.1" customHeight="1" x14ac:dyDescent="0.15">
      <c r="B27" s="761"/>
      <c r="C27" s="761"/>
      <c r="D27" s="761"/>
      <c r="E27" s="761"/>
      <c r="F27" s="761"/>
      <c r="G27" s="761"/>
      <c r="H27" s="761"/>
      <c r="I27" s="761"/>
      <c r="J27" s="762"/>
      <c r="K27" s="762"/>
      <c r="L27" s="762"/>
      <c r="M27" s="762"/>
      <c r="N27" s="762"/>
      <c r="O27" s="762"/>
      <c r="P27" s="762"/>
      <c r="Q27" s="762"/>
      <c r="R27" s="768"/>
      <c r="S27" s="763"/>
      <c r="T27" s="763"/>
      <c r="U27" s="763"/>
      <c r="V27" s="763"/>
      <c r="W27" s="763"/>
      <c r="X27" s="763"/>
      <c r="Y27" s="764"/>
    </row>
    <row r="28" spans="2:25" s="211" customFormat="1" ht="14.1" customHeight="1" x14ac:dyDescent="0.15">
      <c r="B28" s="761"/>
      <c r="C28" s="761"/>
      <c r="D28" s="761"/>
      <c r="E28" s="761"/>
      <c r="F28" s="761"/>
      <c r="G28" s="761"/>
      <c r="H28" s="761"/>
      <c r="I28" s="761"/>
      <c r="J28" s="762"/>
      <c r="K28" s="762"/>
      <c r="L28" s="762"/>
      <c r="M28" s="762"/>
      <c r="N28" s="762"/>
      <c r="O28" s="762"/>
      <c r="P28" s="762"/>
      <c r="Q28" s="762"/>
      <c r="R28" s="768"/>
      <c r="S28" s="763"/>
      <c r="T28" s="763"/>
      <c r="U28" s="763"/>
      <c r="V28" s="763"/>
      <c r="W28" s="763"/>
      <c r="X28" s="763"/>
      <c r="Y28" s="764"/>
    </row>
    <row r="29" spans="2:25" s="211" customFormat="1" ht="14.1" customHeight="1" x14ac:dyDescent="0.15">
      <c r="B29" s="761"/>
      <c r="C29" s="761"/>
      <c r="D29" s="761"/>
      <c r="E29" s="761"/>
      <c r="F29" s="761"/>
      <c r="G29" s="761"/>
      <c r="H29" s="761"/>
      <c r="I29" s="761"/>
      <c r="J29" s="762"/>
      <c r="K29" s="762"/>
      <c r="L29" s="762"/>
      <c r="M29" s="762"/>
      <c r="N29" s="762"/>
      <c r="O29" s="762"/>
      <c r="P29" s="762"/>
      <c r="Q29" s="762"/>
      <c r="R29" s="768"/>
      <c r="S29" s="763"/>
      <c r="T29" s="763"/>
      <c r="U29" s="763"/>
      <c r="V29" s="763"/>
      <c r="W29" s="763"/>
      <c r="X29" s="763"/>
      <c r="Y29" s="764"/>
    </row>
    <row r="30" spans="2:25" s="211" customFormat="1" ht="14.1" customHeight="1" x14ac:dyDescent="0.15">
      <c r="B30" s="761"/>
      <c r="C30" s="761"/>
      <c r="D30" s="761"/>
      <c r="E30" s="761"/>
      <c r="F30" s="761"/>
      <c r="G30" s="761"/>
      <c r="H30" s="761"/>
      <c r="I30" s="761"/>
      <c r="J30" s="762"/>
      <c r="K30" s="762"/>
      <c r="L30" s="762"/>
      <c r="M30" s="762"/>
      <c r="N30" s="762"/>
      <c r="O30" s="762"/>
      <c r="P30" s="762"/>
      <c r="Q30" s="762"/>
      <c r="R30" s="768"/>
      <c r="S30" s="763"/>
      <c r="T30" s="763"/>
      <c r="U30" s="763"/>
      <c r="V30" s="763"/>
      <c r="W30" s="763"/>
      <c r="X30" s="763"/>
      <c r="Y30" s="764"/>
    </row>
    <row r="31" spans="2:25" s="211" customFormat="1" ht="14.1" customHeight="1" x14ac:dyDescent="0.15">
      <c r="B31" s="761"/>
      <c r="C31" s="761"/>
      <c r="D31" s="761"/>
      <c r="E31" s="761"/>
      <c r="F31" s="761"/>
      <c r="G31" s="761"/>
      <c r="H31" s="761"/>
      <c r="I31" s="761"/>
      <c r="J31" s="762"/>
      <c r="K31" s="762"/>
      <c r="L31" s="762"/>
      <c r="M31" s="762"/>
      <c r="N31" s="762"/>
      <c r="O31" s="762"/>
      <c r="P31" s="762"/>
      <c r="Q31" s="762"/>
      <c r="R31" s="768"/>
      <c r="S31" s="763"/>
      <c r="T31" s="763"/>
      <c r="U31" s="763"/>
      <c r="V31" s="763"/>
      <c r="W31" s="763"/>
      <c r="X31" s="763"/>
      <c r="Y31" s="764"/>
    </row>
    <row r="32" spans="2:25" s="211" customFormat="1" ht="14.1" customHeight="1" x14ac:dyDescent="0.15">
      <c r="B32" s="761"/>
      <c r="C32" s="761"/>
      <c r="D32" s="761"/>
      <c r="E32" s="761"/>
      <c r="F32" s="761"/>
      <c r="G32" s="761"/>
      <c r="H32" s="761"/>
      <c r="I32" s="761"/>
      <c r="J32" s="762"/>
      <c r="K32" s="762"/>
      <c r="L32" s="762"/>
      <c r="M32" s="762"/>
      <c r="N32" s="762"/>
      <c r="O32" s="762"/>
      <c r="P32" s="762"/>
      <c r="Q32" s="762"/>
      <c r="R32" s="768"/>
      <c r="S32" s="763"/>
      <c r="T32" s="763"/>
      <c r="U32" s="763"/>
      <c r="V32" s="763"/>
      <c r="W32" s="763"/>
      <c r="X32" s="763"/>
      <c r="Y32" s="764"/>
    </row>
    <row r="33" spans="2:25" s="211" customFormat="1" ht="14.1" customHeight="1" x14ac:dyDescent="0.15">
      <c r="B33" s="761"/>
      <c r="C33" s="761"/>
      <c r="D33" s="761"/>
      <c r="E33" s="761"/>
      <c r="F33" s="761"/>
      <c r="G33" s="761"/>
      <c r="H33" s="761"/>
      <c r="I33" s="761"/>
      <c r="J33" s="762"/>
      <c r="K33" s="762"/>
      <c r="L33" s="762"/>
      <c r="M33" s="762"/>
      <c r="N33" s="762"/>
      <c r="O33" s="762"/>
      <c r="P33" s="762"/>
      <c r="Q33" s="762"/>
      <c r="R33" s="768"/>
      <c r="S33" s="763"/>
      <c r="T33" s="763"/>
      <c r="U33" s="763"/>
      <c r="V33" s="763"/>
      <c r="W33" s="763"/>
      <c r="X33" s="763"/>
      <c r="Y33" s="764"/>
    </row>
    <row r="34" spans="2:25" s="211" customFormat="1" ht="14.1" customHeight="1" x14ac:dyDescent="0.15">
      <c r="B34" s="761"/>
      <c r="C34" s="761"/>
      <c r="D34" s="761"/>
      <c r="E34" s="761"/>
      <c r="F34" s="761"/>
      <c r="G34" s="761"/>
      <c r="H34" s="761"/>
      <c r="I34" s="761"/>
      <c r="J34" s="762"/>
      <c r="K34" s="762"/>
      <c r="L34" s="762"/>
      <c r="M34" s="762"/>
      <c r="N34" s="762"/>
      <c r="O34" s="762"/>
      <c r="P34" s="762"/>
      <c r="Q34" s="762"/>
      <c r="R34" s="768"/>
      <c r="S34" s="763"/>
      <c r="T34" s="763"/>
      <c r="U34" s="763"/>
      <c r="V34" s="763"/>
      <c r="W34" s="763"/>
      <c r="X34" s="763"/>
      <c r="Y34" s="764"/>
    </row>
    <row r="35" spans="2:25" s="211" customFormat="1" ht="14.1" customHeight="1" x14ac:dyDescent="0.15">
      <c r="B35" s="761"/>
      <c r="C35" s="761"/>
      <c r="D35" s="761"/>
      <c r="E35" s="761"/>
      <c r="F35" s="761"/>
      <c r="G35" s="761"/>
      <c r="H35" s="761"/>
      <c r="I35" s="761"/>
      <c r="J35" s="762"/>
      <c r="K35" s="762"/>
      <c r="L35" s="762"/>
      <c r="M35" s="762"/>
      <c r="N35" s="762"/>
      <c r="O35" s="762"/>
      <c r="P35" s="762"/>
      <c r="Q35" s="762"/>
      <c r="R35" s="768"/>
      <c r="S35" s="763"/>
      <c r="T35" s="763"/>
      <c r="U35" s="763"/>
      <c r="V35" s="763"/>
      <c r="W35" s="763"/>
      <c r="X35" s="763"/>
      <c r="Y35" s="764"/>
    </row>
    <row r="36" spans="2:25" s="211" customFormat="1" ht="14.1" customHeight="1" x14ac:dyDescent="0.15">
      <c r="B36" s="761"/>
      <c r="C36" s="761"/>
      <c r="D36" s="761"/>
      <c r="E36" s="761"/>
      <c r="F36" s="761"/>
      <c r="G36" s="761"/>
      <c r="H36" s="761"/>
      <c r="I36" s="761"/>
      <c r="J36" s="762"/>
      <c r="K36" s="762"/>
      <c r="L36" s="762"/>
      <c r="M36" s="762"/>
      <c r="N36" s="762"/>
      <c r="O36" s="762"/>
      <c r="P36" s="762"/>
      <c r="Q36" s="762"/>
      <c r="R36" s="768"/>
      <c r="S36" s="763"/>
      <c r="T36" s="763"/>
      <c r="U36" s="763"/>
      <c r="V36" s="763"/>
      <c r="W36" s="763"/>
      <c r="X36" s="763"/>
      <c r="Y36" s="764"/>
    </row>
    <row r="37" spans="2:25" s="211" customFormat="1" ht="14.1" customHeight="1" x14ac:dyDescent="0.15">
      <c r="B37" s="761"/>
      <c r="C37" s="761"/>
      <c r="D37" s="761"/>
      <c r="E37" s="761"/>
      <c r="F37" s="761"/>
      <c r="G37" s="761"/>
      <c r="H37" s="761"/>
      <c r="I37" s="761"/>
      <c r="J37" s="762"/>
      <c r="K37" s="762"/>
      <c r="L37" s="762"/>
      <c r="M37" s="762"/>
      <c r="N37" s="762"/>
      <c r="O37" s="762"/>
      <c r="P37" s="762"/>
      <c r="Q37" s="762"/>
      <c r="R37" s="768"/>
      <c r="S37" s="763"/>
      <c r="T37" s="763"/>
      <c r="U37" s="763"/>
      <c r="V37" s="763"/>
      <c r="W37" s="763"/>
      <c r="X37" s="763"/>
      <c r="Y37" s="764"/>
    </row>
    <row r="38" spans="2:25" s="211" customFormat="1" ht="14.1" customHeight="1" x14ac:dyDescent="0.15">
      <c r="B38" s="761"/>
      <c r="C38" s="761"/>
      <c r="D38" s="761"/>
      <c r="E38" s="761"/>
      <c r="F38" s="761"/>
      <c r="G38" s="761"/>
      <c r="H38" s="761"/>
      <c r="I38" s="761"/>
      <c r="J38" s="762"/>
      <c r="K38" s="762"/>
      <c r="L38" s="762"/>
      <c r="M38" s="762"/>
      <c r="N38" s="762"/>
      <c r="O38" s="762"/>
      <c r="P38" s="762"/>
      <c r="Q38" s="762"/>
      <c r="R38" s="769"/>
      <c r="S38" s="770"/>
      <c r="T38" s="770"/>
      <c r="U38" s="770"/>
      <c r="V38" s="770"/>
      <c r="W38" s="770"/>
      <c r="X38" s="770"/>
      <c r="Y38" s="771"/>
    </row>
    <row r="39" spans="2:25" ht="15" customHeight="1" x14ac:dyDescent="0.15">
      <c r="B39" s="212"/>
      <c r="C39" s="213" t="s">
        <v>354</v>
      </c>
      <c r="D39" s="211"/>
      <c r="E39" s="212"/>
      <c r="F39" s="212"/>
      <c r="G39" s="212"/>
      <c r="H39" s="212"/>
      <c r="I39" s="212"/>
      <c r="J39" s="214"/>
      <c r="K39" s="214"/>
      <c r="L39" s="214"/>
      <c r="M39" s="214"/>
      <c r="N39" s="214"/>
      <c r="O39" s="214"/>
      <c r="P39" s="214"/>
      <c r="Q39" s="214"/>
      <c r="R39" s="210"/>
      <c r="S39" s="210"/>
      <c r="T39" s="210"/>
      <c r="U39" s="210"/>
      <c r="V39" s="210"/>
      <c r="W39" s="210"/>
      <c r="X39" s="210"/>
      <c r="Y39" s="210"/>
    </row>
    <row r="40" spans="2:25" ht="15" customHeight="1" x14ac:dyDescent="0.15">
      <c r="B40" s="214"/>
      <c r="C40" s="215" t="s">
        <v>355</v>
      </c>
      <c r="D40" s="211"/>
      <c r="E40" s="211"/>
      <c r="F40" s="211"/>
      <c r="G40" s="211"/>
      <c r="H40" s="211"/>
      <c r="I40" s="211"/>
      <c r="J40" s="211"/>
      <c r="K40" s="211"/>
      <c r="L40" s="211"/>
      <c r="M40" s="211"/>
      <c r="N40" s="211"/>
      <c r="O40" s="214"/>
      <c r="P40" s="215"/>
      <c r="Q40" s="211"/>
      <c r="R40" s="211"/>
      <c r="S40" s="211"/>
      <c r="T40" s="211"/>
      <c r="U40" s="211"/>
      <c r="V40" s="211"/>
      <c r="W40" s="211"/>
      <c r="X40" s="211"/>
      <c r="Y40" s="211"/>
    </row>
    <row r="41" spans="2:25" ht="15" customHeight="1" x14ac:dyDescent="0.15">
      <c r="C41" s="215" t="s">
        <v>356</v>
      </c>
      <c r="E41" s="215"/>
      <c r="F41" s="214"/>
      <c r="G41" s="211"/>
      <c r="H41" s="211"/>
      <c r="I41" s="211"/>
      <c r="J41" s="211"/>
      <c r="K41" s="211"/>
      <c r="L41" s="216"/>
      <c r="M41" s="211"/>
      <c r="N41" s="211"/>
      <c r="O41" s="211"/>
      <c r="P41" s="214"/>
      <c r="Q41" s="215"/>
      <c r="R41" s="214"/>
      <c r="S41" s="211"/>
      <c r="T41" s="211"/>
      <c r="U41" s="211"/>
      <c r="V41" s="211"/>
      <c r="W41" s="211"/>
      <c r="X41" s="211"/>
      <c r="Y41" s="211"/>
    </row>
    <row r="42" spans="2:25" ht="15" customHeight="1" x14ac:dyDescent="0.15">
      <c r="D42" s="214"/>
      <c r="E42" s="215"/>
      <c r="F42" s="211"/>
      <c r="G42" s="211"/>
      <c r="H42" s="211"/>
      <c r="I42" s="211"/>
      <c r="J42" s="211"/>
      <c r="K42" s="211"/>
      <c r="L42" s="211"/>
      <c r="M42" s="211"/>
      <c r="N42" s="211"/>
      <c r="O42" s="211"/>
      <c r="P42" s="214"/>
      <c r="Q42" s="215"/>
      <c r="R42" s="211"/>
      <c r="S42" s="211"/>
      <c r="T42" s="211"/>
      <c r="U42" s="211"/>
      <c r="V42" s="211"/>
      <c r="W42" s="211"/>
      <c r="X42" s="211"/>
      <c r="Y42" s="211"/>
    </row>
    <row r="43" spans="2:25" s="211" customFormat="1" ht="14.1" customHeight="1" x14ac:dyDescent="0.15">
      <c r="B43" s="203"/>
      <c r="C43" s="203"/>
      <c r="D43" s="203"/>
      <c r="E43" s="203"/>
      <c r="F43" s="203"/>
      <c r="G43" s="203"/>
      <c r="H43" s="203"/>
      <c r="I43" s="203"/>
      <c r="J43" s="203"/>
      <c r="K43" s="203"/>
      <c r="L43" s="203"/>
      <c r="M43" s="203"/>
      <c r="N43" s="203"/>
      <c r="O43" s="203"/>
      <c r="P43" s="203"/>
      <c r="Q43" s="203"/>
      <c r="R43" s="203"/>
      <c r="S43" s="203"/>
      <c r="T43" s="203"/>
      <c r="U43" s="203"/>
      <c r="V43" s="203"/>
      <c r="W43" s="203"/>
      <c r="X43" s="203"/>
      <c r="Y43" s="203"/>
    </row>
    <row r="44" spans="2:25" s="211" customFormat="1" ht="14.1" customHeight="1" x14ac:dyDescent="0.15">
      <c r="B44" s="203"/>
      <c r="C44" s="203"/>
      <c r="D44" s="203"/>
      <c r="E44" s="203"/>
      <c r="F44" s="203"/>
      <c r="G44" s="203"/>
      <c r="H44" s="203"/>
      <c r="I44" s="203"/>
      <c r="J44" s="203"/>
      <c r="K44" s="203"/>
      <c r="L44" s="203"/>
      <c r="M44" s="203"/>
      <c r="N44" s="203"/>
      <c r="O44" s="203"/>
      <c r="P44" s="203"/>
      <c r="Q44" s="203"/>
      <c r="R44" s="203"/>
      <c r="S44" s="203"/>
      <c r="T44" s="203"/>
      <c r="U44" s="203"/>
      <c r="V44" s="203"/>
      <c r="W44" s="203"/>
      <c r="X44" s="203"/>
      <c r="Y44" s="203"/>
    </row>
    <row r="45" spans="2:25" s="211" customFormat="1" ht="14.1" customHeight="1" x14ac:dyDescent="0.15">
      <c r="B45" s="203"/>
      <c r="C45" s="203"/>
      <c r="D45" s="203"/>
      <c r="E45" s="203"/>
      <c r="F45" s="203"/>
      <c r="G45" s="203"/>
      <c r="H45" s="203"/>
      <c r="I45" s="203"/>
      <c r="J45" s="203"/>
      <c r="K45" s="203"/>
      <c r="L45" s="203"/>
      <c r="M45" s="203"/>
      <c r="N45" s="203"/>
      <c r="O45" s="203"/>
      <c r="P45" s="203"/>
      <c r="Q45" s="203"/>
      <c r="R45" s="203"/>
      <c r="S45" s="203"/>
      <c r="T45" s="203"/>
      <c r="U45" s="203"/>
      <c r="V45" s="203"/>
      <c r="W45" s="203"/>
      <c r="X45" s="203"/>
      <c r="Y45" s="203"/>
    </row>
    <row r="46" spans="2:25" s="211" customFormat="1" ht="14.1" customHeight="1" x14ac:dyDescent="0.15">
      <c r="B46" s="203"/>
      <c r="C46" s="203"/>
      <c r="D46" s="203"/>
      <c r="E46" s="203"/>
      <c r="F46" s="203"/>
      <c r="G46" s="203"/>
      <c r="H46" s="203"/>
      <c r="I46" s="203"/>
      <c r="J46" s="203"/>
      <c r="K46" s="203"/>
      <c r="L46" s="203"/>
      <c r="M46" s="203"/>
      <c r="N46" s="203"/>
      <c r="O46" s="203"/>
      <c r="P46" s="203"/>
      <c r="Q46" s="203"/>
      <c r="R46" s="203"/>
      <c r="S46" s="203"/>
      <c r="T46" s="203"/>
      <c r="U46" s="203"/>
      <c r="V46" s="203"/>
      <c r="W46" s="203"/>
      <c r="X46" s="203"/>
      <c r="Y46" s="203"/>
    </row>
    <row r="47" spans="2:25" s="211" customFormat="1" ht="14.1" customHeight="1" x14ac:dyDescent="0.15">
      <c r="B47" s="203"/>
      <c r="C47" s="203"/>
      <c r="D47" s="203"/>
      <c r="E47" s="203"/>
      <c r="F47" s="203"/>
      <c r="G47" s="203"/>
      <c r="H47" s="203"/>
      <c r="I47" s="203"/>
      <c r="J47" s="203"/>
      <c r="K47" s="203"/>
      <c r="L47" s="203"/>
      <c r="M47" s="203"/>
      <c r="N47" s="203"/>
      <c r="O47" s="203"/>
      <c r="P47" s="203"/>
      <c r="Q47" s="203"/>
      <c r="R47" s="203"/>
      <c r="S47" s="203"/>
      <c r="T47" s="203"/>
      <c r="U47" s="203"/>
      <c r="V47" s="203"/>
      <c r="W47" s="203"/>
      <c r="X47" s="203"/>
      <c r="Y47" s="203"/>
    </row>
    <row r="48" spans="2:25" s="211" customFormat="1" ht="14.1" customHeight="1" x14ac:dyDescent="0.15">
      <c r="B48" s="203"/>
      <c r="C48" s="203"/>
      <c r="D48" s="203"/>
      <c r="E48" s="203"/>
      <c r="F48" s="203"/>
      <c r="G48" s="203"/>
      <c r="H48" s="203"/>
      <c r="I48" s="203"/>
      <c r="J48" s="203"/>
      <c r="K48" s="203"/>
      <c r="L48" s="203"/>
      <c r="M48" s="203"/>
      <c r="N48" s="203"/>
      <c r="O48" s="203"/>
      <c r="P48" s="203"/>
      <c r="Q48" s="203"/>
      <c r="R48" s="203"/>
      <c r="S48" s="203"/>
      <c r="T48" s="203"/>
      <c r="U48" s="203"/>
      <c r="V48" s="203"/>
      <c r="W48" s="203"/>
      <c r="X48" s="203"/>
      <c r="Y48" s="203"/>
    </row>
    <row r="49" spans="2:26" s="211" customFormat="1" ht="14.1" customHeight="1" x14ac:dyDescent="0.15">
      <c r="B49" s="203"/>
      <c r="C49" s="203"/>
      <c r="D49" s="203"/>
      <c r="E49" s="203"/>
      <c r="F49" s="203"/>
      <c r="G49" s="203"/>
      <c r="H49" s="203"/>
      <c r="I49" s="203"/>
      <c r="J49" s="203"/>
      <c r="K49" s="203"/>
      <c r="L49" s="203"/>
      <c r="M49" s="203"/>
      <c r="N49" s="203"/>
      <c r="O49" s="203"/>
      <c r="P49" s="203"/>
      <c r="Q49" s="203"/>
      <c r="R49" s="203"/>
      <c r="S49" s="203"/>
      <c r="T49" s="203"/>
      <c r="U49" s="203"/>
      <c r="V49" s="203"/>
      <c r="W49" s="203"/>
      <c r="X49" s="203"/>
      <c r="Y49" s="203"/>
    </row>
    <row r="50" spans="2:26" s="211" customFormat="1" ht="14.1" customHeight="1" x14ac:dyDescent="0.15">
      <c r="B50" s="203"/>
      <c r="C50" s="203"/>
      <c r="D50" s="203"/>
      <c r="E50" s="203"/>
      <c r="F50" s="203"/>
      <c r="G50" s="203"/>
      <c r="H50" s="203"/>
      <c r="I50" s="203"/>
      <c r="J50" s="203"/>
      <c r="K50" s="203"/>
      <c r="L50" s="203"/>
      <c r="M50" s="203"/>
      <c r="N50" s="203"/>
      <c r="O50" s="203"/>
      <c r="P50" s="203"/>
      <c r="Q50" s="203"/>
      <c r="R50" s="203"/>
      <c r="S50" s="203"/>
      <c r="T50" s="203"/>
      <c r="U50" s="203"/>
      <c r="V50" s="203"/>
      <c r="W50" s="203"/>
      <c r="X50" s="203"/>
      <c r="Y50" s="203"/>
    </row>
    <row r="51" spans="2:26" s="211" customFormat="1" ht="14.1" customHeight="1" x14ac:dyDescent="0.15">
      <c r="B51" s="203"/>
      <c r="C51" s="203"/>
      <c r="D51" s="203"/>
      <c r="E51" s="203"/>
      <c r="F51" s="203"/>
      <c r="G51" s="203"/>
      <c r="H51" s="203"/>
      <c r="I51" s="203"/>
      <c r="J51" s="203"/>
      <c r="K51" s="203"/>
      <c r="L51" s="203"/>
      <c r="M51" s="203"/>
      <c r="N51" s="203"/>
      <c r="O51" s="203"/>
      <c r="P51" s="203"/>
      <c r="Q51" s="203"/>
      <c r="R51" s="203"/>
      <c r="S51" s="203"/>
      <c r="T51" s="203"/>
      <c r="U51" s="203"/>
      <c r="V51" s="203"/>
      <c r="W51" s="203"/>
      <c r="X51" s="203"/>
      <c r="Y51" s="203"/>
    </row>
    <row r="52" spans="2:26" s="211" customFormat="1" ht="14.1" customHeight="1" x14ac:dyDescent="0.15">
      <c r="B52" s="203"/>
      <c r="C52" s="203"/>
      <c r="D52" s="203"/>
      <c r="E52" s="203"/>
      <c r="F52" s="203"/>
      <c r="G52" s="203"/>
      <c r="H52" s="203"/>
      <c r="I52" s="203"/>
      <c r="J52" s="203"/>
      <c r="K52" s="203"/>
      <c r="L52" s="203"/>
      <c r="M52" s="203"/>
      <c r="N52" s="203"/>
      <c r="O52" s="203"/>
      <c r="P52" s="203"/>
      <c r="Q52" s="203"/>
      <c r="R52" s="203"/>
      <c r="S52" s="203"/>
      <c r="T52" s="203"/>
      <c r="U52" s="203"/>
      <c r="V52" s="203"/>
      <c r="W52" s="203"/>
      <c r="X52" s="203"/>
      <c r="Y52" s="203"/>
    </row>
    <row r="53" spans="2:26" s="211" customFormat="1" ht="14.1" customHeight="1" x14ac:dyDescent="0.15">
      <c r="B53" s="203"/>
      <c r="C53" s="203"/>
      <c r="D53" s="203"/>
      <c r="E53" s="203"/>
      <c r="F53" s="203"/>
      <c r="G53" s="203"/>
      <c r="H53" s="203"/>
      <c r="I53" s="203"/>
      <c r="J53" s="203"/>
      <c r="K53" s="203"/>
      <c r="L53" s="203"/>
      <c r="M53" s="203"/>
      <c r="N53" s="203"/>
      <c r="O53" s="203"/>
      <c r="P53" s="203"/>
      <c r="Q53" s="203"/>
      <c r="R53" s="203"/>
      <c r="S53" s="203"/>
      <c r="T53" s="203"/>
      <c r="U53" s="203"/>
      <c r="V53" s="203"/>
      <c r="W53" s="203"/>
      <c r="X53" s="203"/>
      <c r="Y53" s="203"/>
    </row>
    <row r="54" spans="2:26" s="211" customFormat="1" ht="14.1" customHeight="1" x14ac:dyDescent="0.15">
      <c r="B54" s="203"/>
      <c r="C54" s="203"/>
      <c r="D54" s="203"/>
      <c r="E54" s="203"/>
      <c r="F54" s="203"/>
      <c r="G54" s="203"/>
      <c r="H54" s="203"/>
      <c r="I54" s="203"/>
      <c r="J54" s="203"/>
      <c r="K54" s="203"/>
      <c r="L54" s="203"/>
      <c r="M54" s="203"/>
      <c r="N54" s="203"/>
      <c r="O54" s="203"/>
      <c r="P54" s="203"/>
      <c r="Q54" s="203"/>
      <c r="R54" s="203"/>
      <c r="S54" s="203"/>
      <c r="T54" s="203"/>
      <c r="U54" s="203"/>
      <c r="V54" s="203"/>
      <c r="W54" s="203"/>
      <c r="X54" s="203"/>
      <c r="Y54" s="203"/>
    </row>
    <row r="55" spans="2:26" s="211" customFormat="1" ht="14.1" customHeight="1" x14ac:dyDescent="0.15">
      <c r="B55" s="203"/>
      <c r="C55" s="203"/>
      <c r="D55" s="203"/>
      <c r="E55" s="203"/>
      <c r="F55" s="203"/>
      <c r="G55" s="203"/>
      <c r="H55" s="203"/>
      <c r="I55" s="203"/>
      <c r="J55" s="203"/>
      <c r="K55" s="203"/>
      <c r="L55" s="203"/>
      <c r="M55" s="203"/>
      <c r="N55" s="203"/>
      <c r="O55" s="203"/>
      <c r="P55" s="203"/>
      <c r="Q55" s="203"/>
      <c r="R55" s="203"/>
      <c r="S55" s="203"/>
      <c r="T55" s="203"/>
      <c r="U55" s="203"/>
      <c r="V55" s="203"/>
      <c r="W55" s="203"/>
      <c r="X55" s="203"/>
      <c r="Y55" s="203"/>
    </row>
    <row r="56" spans="2:26" s="211" customFormat="1" ht="14.1" customHeight="1" x14ac:dyDescent="0.15">
      <c r="B56" s="203"/>
      <c r="C56" s="203"/>
      <c r="D56" s="203"/>
      <c r="E56" s="203"/>
      <c r="F56" s="203"/>
      <c r="G56" s="203"/>
      <c r="H56" s="203"/>
      <c r="I56" s="203"/>
      <c r="J56" s="203"/>
      <c r="K56" s="203"/>
      <c r="L56" s="203"/>
      <c r="M56" s="203"/>
      <c r="N56" s="203"/>
      <c r="O56" s="203"/>
      <c r="P56" s="203"/>
      <c r="Q56" s="203"/>
      <c r="R56" s="203"/>
      <c r="S56" s="203"/>
      <c r="T56" s="203"/>
      <c r="U56" s="203"/>
      <c r="V56" s="203"/>
      <c r="W56" s="203"/>
      <c r="X56" s="203"/>
      <c r="Y56" s="203"/>
    </row>
    <row r="57" spans="2:26" s="211" customFormat="1" ht="15" customHeight="1" x14ac:dyDescent="0.15">
      <c r="B57" s="203"/>
      <c r="C57" s="203"/>
      <c r="D57" s="203"/>
      <c r="E57" s="203"/>
      <c r="F57" s="203"/>
      <c r="G57" s="203"/>
      <c r="H57" s="203"/>
      <c r="I57" s="203"/>
      <c r="J57" s="203"/>
      <c r="K57" s="203"/>
      <c r="L57" s="203"/>
      <c r="M57" s="203"/>
      <c r="N57" s="203"/>
      <c r="O57" s="203"/>
      <c r="P57" s="203"/>
      <c r="Q57" s="203"/>
      <c r="R57" s="203"/>
      <c r="S57" s="203"/>
      <c r="T57" s="203"/>
      <c r="U57" s="203"/>
      <c r="V57" s="203"/>
      <c r="W57" s="203"/>
      <c r="X57" s="203"/>
      <c r="Y57" s="203"/>
    </row>
    <row r="58" spans="2:26" ht="15" customHeight="1" x14ac:dyDescent="0.15">
      <c r="Z58" s="211"/>
    </row>
    <row r="59" spans="2:26" ht="27.95" customHeight="1" x14ac:dyDescent="0.15">
      <c r="Z59" s="211"/>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1">
    <dataValidation type="list" allowBlank="1" showInputMessage="1" showErrorMessage="1" sqref="E6:I6 M6:Q6 U6:Y6 E23:I23 M23:Q23 U23:Y23" xr:uid="{B1B4CBBF-0317-423C-A46B-646F08695682}">
      <formula1>INDIRECT(D6)</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353BD-2A47-4D92-8699-7EEA5506F8EB}">
  <sheetPr codeName="Sheet44">
    <pageSetUpPr fitToPage="1"/>
  </sheetPr>
  <dimension ref="B2:AI19"/>
  <sheetViews>
    <sheetView showGridLines="0" showZeros="0" view="pageBreakPreview" zoomScaleNormal="85" zoomScaleSheetLayoutView="100" workbookViewId="0">
      <selection activeCell="AM9" sqref="AM9"/>
    </sheetView>
  </sheetViews>
  <sheetFormatPr defaultColWidth="9" defaultRowHeight="12" x14ac:dyDescent="0.15"/>
  <cols>
    <col min="1" max="1" width="1.625" style="118" customWidth="1"/>
    <col min="2" max="2" width="3.25" style="118" customWidth="1"/>
    <col min="3" max="35" width="4.125" style="118" customWidth="1"/>
    <col min="36" max="36" width="1.375" style="118" customWidth="1"/>
    <col min="37" max="16384" width="9" style="118"/>
  </cols>
  <sheetData>
    <row r="2" spans="2:35" ht="8.25" customHeight="1" x14ac:dyDescent="0.15"/>
    <row r="3" spans="2:35" ht="24.95" customHeight="1" x14ac:dyDescent="0.15">
      <c r="B3" s="393" t="s">
        <v>335</v>
      </c>
      <c r="C3" s="393"/>
      <c r="D3" s="393"/>
      <c r="E3" s="772"/>
      <c r="F3" s="772"/>
      <c r="G3" s="772"/>
      <c r="H3" s="772"/>
      <c r="I3" s="772"/>
      <c r="J3" s="393"/>
      <c r="K3" s="393"/>
      <c r="L3" s="393"/>
      <c r="M3" s="393"/>
      <c r="N3" s="393"/>
      <c r="O3" s="393"/>
      <c r="P3" s="393"/>
      <c r="Q3" s="393"/>
      <c r="R3" s="393"/>
      <c r="S3" s="393"/>
      <c r="T3" s="393"/>
      <c r="U3" s="393"/>
      <c r="V3" s="393"/>
      <c r="W3" s="393"/>
      <c r="X3" s="393"/>
      <c r="Y3" s="393"/>
      <c r="Z3" s="393"/>
      <c r="AA3" s="393"/>
      <c r="AB3" s="393"/>
      <c r="AC3" s="393"/>
      <c r="AD3" s="393"/>
      <c r="AE3" s="393"/>
      <c r="AF3" s="393"/>
      <c r="AG3" s="393"/>
      <c r="AH3" s="393"/>
      <c r="AI3" s="393"/>
    </row>
    <row r="4" spans="2:35" ht="20.100000000000001" customHeight="1" x14ac:dyDescent="0.15">
      <c r="B4" s="773" t="s">
        <v>8</v>
      </c>
      <c r="C4" s="774"/>
      <c r="D4" s="775"/>
      <c r="E4" s="776" t="s">
        <v>168</v>
      </c>
      <c r="F4" s="777"/>
      <c r="G4" s="777"/>
      <c r="H4" s="777"/>
      <c r="I4" s="778"/>
      <c r="J4" s="779" t="s">
        <v>9</v>
      </c>
      <c r="K4" s="780"/>
      <c r="L4" s="781"/>
      <c r="M4" s="782" t="s">
        <v>171</v>
      </c>
      <c r="N4" s="783"/>
      <c r="O4" s="783"/>
      <c r="P4" s="783"/>
      <c r="Q4" s="783"/>
      <c r="R4" s="784"/>
      <c r="S4" s="785" t="s">
        <v>201</v>
      </c>
      <c r="T4" s="786"/>
      <c r="U4" s="786"/>
      <c r="V4" s="787"/>
      <c r="W4" s="791" t="s">
        <v>202</v>
      </c>
      <c r="X4" s="792"/>
      <c r="Y4" s="792"/>
      <c r="Z4" s="792"/>
      <c r="AA4" s="792"/>
      <c r="AB4" s="793"/>
      <c r="AC4" s="673" t="s">
        <v>203</v>
      </c>
      <c r="AD4" s="674"/>
      <c r="AE4" s="675"/>
      <c r="AF4" s="794">
        <v>45638</v>
      </c>
      <c r="AG4" s="795"/>
      <c r="AH4" s="795"/>
      <c r="AI4" s="796"/>
    </row>
    <row r="5" spans="2:35" ht="20.100000000000001" customHeight="1" x14ac:dyDescent="0.15">
      <c r="B5" s="800" t="s">
        <v>0</v>
      </c>
      <c r="C5" s="801"/>
      <c r="D5" s="802"/>
      <c r="E5" s="803" t="s">
        <v>204</v>
      </c>
      <c r="F5" s="804"/>
      <c r="G5" s="804"/>
      <c r="H5" s="804"/>
      <c r="I5" s="805"/>
      <c r="J5" s="806" t="s">
        <v>1</v>
      </c>
      <c r="K5" s="807"/>
      <c r="L5" s="808"/>
      <c r="M5" s="782" t="s">
        <v>205</v>
      </c>
      <c r="N5" s="783"/>
      <c r="O5" s="783"/>
      <c r="P5" s="783"/>
      <c r="Q5" s="783"/>
      <c r="R5" s="784"/>
      <c r="S5" s="788"/>
      <c r="T5" s="789"/>
      <c r="U5" s="789"/>
      <c r="V5" s="790"/>
      <c r="W5" s="809" t="s">
        <v>206</v>
      </c>
      <c r="X5" s="810"/>
      <c r="Y5" s="810"/>
      <c r="Z5" s="810"/>
      <c r="AA5" s="810"/>
      <c r="AB5" s="811"/>
      <c r="AC5" s="448"/>
      <c r="AD5" s="449"/>
      <c r="AE5" s="450"/>
      <c r="AF5" s="797"/>
      <c r="AG5" s="798"/>
      <c r="AH5" s="798"/>
      <c r="AI5" s="799"/>
    </row>
    <row r="6" spans="2:35" ht="26.25" customHeight="1" x14ac:dyDescent="0.2">
      <c r="B6" s="812" t="s">
        <v>332</v>
      </c>
      <c r="C6" s="815" t="s">
        <v>333</v>
      </c>
      <c r="D6" s="816"/>
      <c r="E6" s="816"/>
      <c r="F6" s="816"/>
      <c r="G6" s="816"/>
      <c r="H6" s="816"/>
      <c r="I6" s="816"/>
      <c r="J6" s="816"/>
      <c r="K6" s="816"/>
      <c r="L6" s="816"/>
      <c r="M6" s="816"/>
      <c r="N6" s="816"/>
      <c r="O6" s="816"/>
      <c r="P6" s="816"/>
      <c r="Q6" s="816"/>
      <c r="R6" s="816"/>
      <c r="S6" s="816"/>
      <c r="T6" s="816"/>
      <c r="U6" s="816"/>
      <c r="V6" s="816"/>
      <c r="W6" s="816"/>
      <c r="X6" s="816"/>
      <c r="Y6" s="816"/>
      <c r="Z6" s="816"/>
      <c r="AA6" s="816"/>
      <c r="AB6" s="816"/>
      <c r="AC6" s="816"/>
      <c r="AD6" s="816"/>
      <c r="AE6" s="816"/>
      <c r="AF6" s="816"/>
      <c r="AG6" s="816"/>
      <c r="AH6" s="816"/>
      <c r="AI6" s="817"/>
    </row>
    <row r="7" spans="2:35" ht="35.450000000000003" customHeight="1" x14ac:dyDescent="0.15">
      <c r="B7" s="813"/>
      <c r="C7" s="4"/>
      <c r="D7" s="4"/>
      <c r="E7" s="4"/>
      <c r="F7" s="4"/>
      <c r="G7" s="4"/>
      <c r="H7" s="4"/>
      <c r="I7" s="192"/>
      <c r="J7" s="4"/>
      <c r="K7" s="4"/>
      <c r="L7" s="4"/>
      <c r="M7" s="4"/>
      <c r="N7" s="4"/>
      <c r="O7" s="4"/>
      <c r="P7" s="4"/>
      <c r="Q7" s="193"/>
      <c r="R7" s="192"/>
      <c r="S7" s="4"/>
      <c r="T7" s="4"/>
      <c r="U7" s="4"/>
      <c r="V7" s="4"/>
      <c r="W7" s="192"/>
      <c r="X7" s="192"/>
      <c r="Y7" s="192"/>
      <c r="Z7" s="192"/>
      <c r="AA7" s="192"/>
      <c r="AB7" s="4"/>
      <c r="AC7" s="4"/>
      <c r="AD7" s="4"/>
      <c r="AE7" s="4"/>
      <c r="AF7" s="4"/>
      <c r="AG7" s="4"/>
      <c r="AH7" s="4"/>
      <c r="AI7" s="194"/>
    </row>
    <row r="8" spans="2:35" ht="35.450000000000003" customHeight="1" x14ac:dyDescent="0.15">
      <c r="B8" s="813"/>
      <c r="C8" s="4"/>
      <c r="D8" s="4"/>
      <c r="E8" s="4"/>
      <c r="F8" s="4"/>
      <c r="G8" s="4"/>
      <c r="H8" s="4"/>
      <c r="I8" s="192"/>
      <c r="J8" s="4"/>
      <c r="K8" s="4"/>
      <c r="L8" s="4"/>
      <c r="M8" s="4"/>
      <c r="N8" s="4"/>
      <c r="O8" s="4"/>
      <c r="P8" s="4"/>
      <c r="Q8" s="193"/>
      <c r="R8" s="192"/>
      <c r="S8" s="4"/>
      <c r="T8" s="4"/>
      <c r="U8" s="4"/>
      <c r="V8" s="4"/>
      <c r="W8" s="192"/>
      <c r="X8" s="192"/>
      <c r="Y8" s="192"/>
      <c r="Z8" s="192"/>
      <c r="AA8" s="192"/>
      <c r="AB8" s="4"/>
      <c r="AC8" s="4"/>
      <c r="AD8" s="4"/>
      <c r="AE8" s="4"/>
      <c r="AF8" s="4"/>
      <c r="AG8" s="4"/>
      <c r="AH8" s="4"/>
      <c r="AI8" s="194"/>
    </row>
    <row r="9" spans="2:35" ht="35.450000000000003" customHeight="1" x14ac:dyDescent="0.15">
      <c r="B9" s="813"/>
      <c r="C9" s="4"/>
      <c r="D9" s="4"/>
      <c r="E9" s="4"/>
      <c r="F9" s="4"/>
      <c r="G9" s="4"/>
      <c r="H9" s="4"/>
      <c r="I9" s="192"/>
      <c r="J9" s="4"/>
      <c r="K9" s="4"/>
      <c r="L9" s="4"/>
      <c r="M9" s="4"/>
      <c r="N9" s="4"/>
      <c r="O9" s="4"/>
      <c r="P9" s="4"/>
      <c r="Q9" s="193"/>
      <c r="R9" s="192"/>
      <c r="S9" s="4"/>
      <c r="T9" s="4"/>
      <c r="U9" s="4"/>
      <c r="V9" s="4"/>
      <c r="W9" s="192"/>
      <c r="X9" s="192"/>
      <c r="Y9" s="192"/>
      <c r="Z9" s="192"/>
      <c r="AA9" s="192"/>
      <c r="AB9" s="4"/>
      <c r="AC9" s="4"/>
      <c r="AD9" s="4"/>
      <c r="AE9" s="4"/>
      <c r="AF9" s="4"/>
      <c r="AG9" s="4"/>
      <c r="AH9" s="4"/>
      <c r="AI9" s="194"/>
    </row>
    <row r="10" spans="2:35" ht="35.450000000000003" customHeight="1" x14ac:dyDescent="0.15">
      <c r="B10" s="813"/>
      <c r="C10" s="4"/>
      <c r="D10" s="4"/>
      <c r="E10" s="4"/>
      <c r="F10" s="4"/>
      <c r="G10" s="4"/>
      <c r="H10" s="4"/>
      <c r="I10" s="192"/>
      <c r="J10" s="4"/>
      <c r="K10" s="4"/>
      <c r="L10" s="4"/>
      <c r="M10" s="4"/>
      <c r="N10" s="4"/>
      <c r="O10" s="4"/>
      <c r="P10" s="4"/>
      <c r="Q10" s="193"/>
      <c r="R10" s="192"/>
      <c r="S10" s="4"/>
      <c r="T10" s="4"/>
      <c r="U10" s="4"/>
      <c r="V10" s="4"/>
      <c r="W10" s="192"/>
      <c r="X10" s="192"/>
      <c r="Y10" s="192"/>
      <c r="Z10" s="192"/>
      <c r="AA10" s="192"/>
      <c r="AB10" s="4"/>
      <c r="AC10" s="4"/>
      <c r="AD10" s="4"/>
      <c r="AE10" s="4"/>
      <c r="AF10" s="4"/>
      <c r="AG10" s="4"/>
      <c r="AH10" s="4"/>
      <c r="AI10" s="194"/>
    </row>
    <row r="11" spans="2:35" ht="35.450000000000003" customHeight="1" x14ac:dyDescent="0.15">
      <c r="B11" s="813"/>
      <c r="C11" s="4"/>
      <c r="D11" s="4"/>
      <c r="E11" s="4"/>
      <c r="F11" s="4"/>
      <c r="G11" s="4"/>
      <c r="H11" s="4"/>
      <c r="I11" s="192"/>
      <c r="J11" s="4"/>
      <c r="K11" s="4"/>
      <c r="L11" s="4"/>
      <c r="M11" s="4"/>
      <c r="N11" s="4"/>
      <c r="O11" s="4"/>
      <c r="P11" s="4"/>
      <c r="Q11" s="192"/>
      <c r="R11" s="192"/>
      <c r="S11" s="4"/>
      <c r="T11" s="4"/>
      <c r="U11" s="4"/>
      <c r="V11" s="4"/>
      <c r="W11" s="192"/>
      <c r="X11" s="192"/>
      <c r="Y11" s="192"/>
      <c r="Z11" s="192"/>
      <c r="AA11" s="192"/>
      <c r="AB11" s="4"/>
      <c r="AC11" s="4"/>
      <c r="AD11" s="4"/>
      <c r="AE11" s="4"/>
      <c r="AF11" s="4"/>
      <c r="AG11" s="4"/>
      <c r="AH11" s="4"/>
      <c r="AI11" s="194"/>
    </row>
    <row r="12" spans="2:35" ht="35.450000000000003" customHeight="1" x14ac:dyDescent="0.15">
      <c r="B12" s="813"/>
      <c r="C12" s="4"/>
      <c r="D12" s="4"/>
      <c r="E12" s="4"/>
      <c r="F12" s="192"/>
      <c r="G12" s="192"/>
      <c r="H12" s="4"/>
      <c r="I12" s="4"/>
      <c r="J12" s="4"/>
      <c r="K12" s="4"/>
      <c r="L12" s="4"/>
      <c r="M12" s="4"/>
      <c r="N12" s="4"/>
      <c r="O12" s="4"/>
      <c r="P12" s="4"/>
      <c r="Q12" s="192"/>
      <c r="R12" s="4"/>
      <c r="S12" s="4"/>
      <c r="T12" s="4"/>
      <c r="U12" s="4"/>
      <c r="V12" s="4"/>
      <c r="W12" s="192"/>
      <c r="X12" s="192"/>
      <c r="Y12" s="192"/>
      <c r="Z12" s="192"/>
      <c r="AA12" s="192"/>
      <c r="AB12" s="4"/>
      <c r="AC12" s="4"/>
      <c r="AD12" s="4"/>
      <c r="AE12" s="4"/>
      <c r="AF12" s="4"/>
      <c r="AG12" s="4"/>
      <c r="AH12" s="4"/>
      <c r="AI12" s="194"/>
    </row>
    <row r="13" spans="2:35" ht="35.450000000000003" customHeight="1" x14ac:dyDescent="0.15">
      <c r="B13" s="813"/>
      <c r="C13" s="4"/>
      <c r="D13" s="4"/>
      <c r="E13" s="4"/>
      <c r="F13" s="192"/>
      <c r="G13" s="192"/>
      <c r="H13" s="192"/>
      <c r="I13" s="4"/>
      <c r="J13" s="4"/>
      <c r="K13" s="4"/>
      <c r="L13" s="4"/>
      <c r="M13" s="4"/>
      <c r="N13" s="4"/>
      <c r="O13" s="4"/>
      <c r="P13" s="4"/>
      <c r="Q13" s="192"/>
      <c r="R13" s="4"/>
      <c r="S13" s="4"/>
      <c r="T13" s="4"/>
      <c r="U13" s="4"/>
      <c r="V13" s="4"/>
      <c r="W13" s="192"/>
      <c r="X13" s="192"/>
      <c r="Y13" s="192"/>
      <c r="Z13" s="192"/>
      <c r="AA13" s="192"/>
      <c r="AB13" s="4"/>
      <c r="AC13" s="4"/>
      <c r="AD13" s="4"/>
      <c r="AE13" s="4"/>
      <c r="AF13" s="4"/>
      <c r="AG13" s="4"/>
      <c r="AH13" s="4"/>
      <c r="AI13" s="194"/>
    </row>
    <row r="14" spans="2:35" ht="35.450000000000003" customHeight="1" x14ac:dyDescent="0.15">
      <c r="B14" s="813"/>
      <c r="C14" s="192"/>
      <c r="D14" s="4"/>
      <c r="E14" s="4"/>
      <c r="F14" s="192"/>
      <c r="G14" s="192"/>
      <c r="H14" s="192"/>
      <c r="I14" s="4"/>
      <c r="J14" s="4"/>
      <c r="K14" s="4"/>
      <c r="L14" s="4"/>
      <c r="M14" s="4"/>
      <c r="N14" s="4"/>
      <c r="O14" s="4"/>
      <c r="P14" s="4"/>
      <c r="Q14" s="192"/>
      <c r="R14" s="192"/>
      <c r="S14" s="4"/>
      <c r="T14" s="4"/>
      <c r="U14" s="4"/>
      <c r="V14" s="4"/>
      <c r="W14" s="192"/>
      <c r="X14" s="192"/>
      <c r="Y14" s="192"/>
      <c r="Z14" s="192"/>
      <c r="AA14" s="192"/>
      <c r="AB14" s="4"/>
      <c r="AC14" s="4"/>
      <c r="AD14" s="4"/>
      <c r="AE14" s="4"/>
      <c r="AF14" s="4"/>
      <c r="AG14" s="4"/>
      <c r="AH14" s="4"/>
      <c r="AI14" s="194"/>
    </row>
    <row r="15" spans="2:35" ht="35.450000000000003" customHeight="1" x14ac:dyDescent="0.15">
      <c r="B15" s="813"/>
      <c r="C15" s="192"/>
      <c r="D15" s="4"/>
      <c r="E15" s="4"/>
      <c r="F15" s="192"/>
      <c r="G15" s="192"/>
      <c r="H15" s="192"/>
      <c r="I15" s="4"/>
      <c r="J15" s="4"/>
      <c r="K15" s="4"/>
      <c r="L15" s="4"/>
      <c r="M15" s="4"/>
      <c r="N15" s="4"/>
      <c r="O15" s="4"/>
      <c r="P15" s="4"/>
      <c r="Q15" s="192"/>
      <c r="R15" s="192"/>
      <c r="S15" s="4"/>
      <c r="T15" s="4"/>
      <c r="U15" s="4"/>
      <c r="V15" s="4"/>
      <c r="W15" s="192"/>
      <c r="X15" s="192"/>
      <c r="Y15" s="192"/>
      <c r="Z15" s="192"/>
      <c r="AA15" s="192"/>
      <c r="AB15" s="4"/>
      <c r="AC15" s="4"/>
      <c r="AD15" s="4"/>
      <c r="AE15" s="4"/>
      <c r="AF15" s="4"/>
      <c r="AG15" s="4"/>
      <c r="AH15" s="4"/>
      <c r="AI15" s="194"/>
    </row>
    <row r="16" spans="2:35" ht="35.450000000000003" customHeight="1" x14ac:dyDescent="0.15">
      <c r="B16" s="813"/>
      <c r="C16" s="192"/>
      <c r="D16" s="4"/>
      <c r="E16" s="4"/>
      <c r="F16" s="192"/>
      <c r="G16" s="192"/>
      <c r="H16" s="192"/>
      <c r="I16" s="4"/>
      <c r="J16" s="4"/>
      <c r="K16" s="4"/>
      <c r="L16" s="4"/>
      <c r="M16" s="4"/>
      <c r="N16" s="4"/>
      <c r="O16" s="4"/>
      <c r="P16" s="4"/>
      <c r="Q16" s="192"/>
      <c r="R16" s="192"/>
      <c r="S16" s="4"/>
      <c r="T16" s="4"/>
      <c r="U16" s="4"/>
      <c r="V16" s="4"/>
      <c r="W16" s="192"/>
      <c r="X16" s="192"/>
      <c r="Y16" s="192"/>
      <c r="Z16" s="192"/>
      <c r="AA16" s="192"/>
      <c r="AB16" s="4"/>
      <c r="AC16" s="4"/>
      <c r="AD16" s="4"/>
      <c r="AE16" s="4"/>
      <c r="AF16" s="4"/>
      <c r="AG16" s="4"/>
      <c r="AH16" s="4"/>
      <c r="AI16" s="194"/>
    </row>
    <row r="17" spans="2:35" ht="22.5" customHeight="1" x14ac:dyDescent="0.15">
      <c r="B17" s="813"/>
      <c r="C17" s="192"/>
      <c r="D17" s="4"/>
      <c r="E17" s="195"/>
      <c r="H17" s="196"/>
      <c r="I17" s="196"/>
      <c r="J17" s="196"/>
      <c r="K17" s="196"/>
      <c r="L17" s="196"/>
      <c r="M17" s="4"/>
      <c r="N17" s="4"/>
      <c r="O17" s="4"/>
      <c r="P17" s="4"/>
      <c r="Q17" s="192"/>
      <c r="R17" s="192"/>
      <c r="S17" s="4"/>
      <c r="T17" s="4"/>
      <c r="U17" s="4"/>
      <c r="V17" s="4"/>
      <c r="W17" s="192"/>
      <c r="X17" s="192"/>
      <c r="Y17" s="192"/>
      <c r="Z17" s="192"/>
      <c r="AA17" s="192"/>
      <c r="AI17" s="197"/>
    </row>
    <row r="18" spans="2:35" ht="71.25" customHeight="1" x14ac:dyDescent="0.15">
      <c r="B18" s="814"/>
      <c r="C18" s="198"/>
      <c r="D18" s="199"/>
      <c r="E18" s="200"/>
      <c r="F18" s="201"/>
      <c r="G18" s="201"/>
      <c r="H18" s="199"/>
      <c r="I18" s="199"/>
      <c r="J18" s="199"/>
      <c r="K18" s="199"/>
      <c r="L18" s="199"/>
      <c r="M18" s="199"/>
      <c r="N18" s="199"/>
      <c r="O18" s="199"/>
      <c r="P18" s="199"/>
      <c r="Q18" s="199"/>
      <c r="R18" s="199"/>
      <c r="S18" s="202"/>
      <c r="T18" s="202"/>
      <c r="U18" s="202"/>
      <c r="V18" s="818" t="s">
        <v>334</v>
      </c>
      <c r="W18" s="818"/>
      <c r="X18" s="818"/>
      <c r="Y18" s="818"/>
      <c r="Z18" s="818"/>
      <c r="AA18" s="818"/>
      <c r="AB18" s="818"/>
      <c r="AC18" s="818"/>
      <c r="AD18" s="818"/>
      <c r="AE18" s="818"/>
      <c r="AF18" s="818"/>
      <c r="AG18" s="818"/>
      <c r="AH18" s="818"/>
      <c r="AI18" s="819"/>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2"/>
  <printOptions horizontalCentered="1" verticalCentered="1"/>
  <pageMargins left="0.23622047244094491" right="0.23622047244094491" top="0.74803149606299213" bottom="0.74803149606299213" header="0.31496062992125984" footer="0.31496062992125984"/>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5C617-4246-4188-831F-9E691400456B}">
  <sheetPr codeName="Sheet45">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118" customWidth="1"/>
    <col min="2" max="2" width="3.25" style="118" customWidth="1"/>
    <col min="3" max="35" width="4.125" style="118" customWidth="1"/>
    <col min="36" max="36" width="1.375" style="118" customWidth="1"/>
    <col min="37" max="16384" width="9" style="118"/>
  </cols>
  <sheetData>
    <row r="2" spans="2:35" ht="8.25" customHeight="1" x14ac:dyDescent="0.15"/>
    <row r="3" spans="2:35" ht="24.95" customHeight="1" x14ac:dyDescent="0.15">
      <c r="B3" s="393" t="s">
        <v>335</v>
      </c>
      <c r="C3" s="393"/>
      <c r="D3" s="393"/>
      <c r="E3" s="772"/>
      <c r="F3" s="772"/>
      <c r="G3" s="772"/>
      <c r="H3" s="772"/>
      <c r="I3" s="772"/>
      <c r="J3" s="393"/>
      <c r="K3" s="393"/>
      <c r="L3" s="393"/>
      <c r="M3" s="393"/>
      <c r="N3" s="393"/>
      <c r="O3" s="393"/>
      <c r="P3" s="393"/>
      <c r="Q3" s="393"/>
      <c r="R3" s="393"/>
      <c r="S3" s="393"/>
      <c r="T3" s="393"/>
      <c r="U3" s="393"/>
      <c r="V3" s="393"/>
      <c r="W3" s="393"/>
      <c r="X3" s="393"/>
      <c r="Y3" s="393"/>
      <c r="Z3" s="393"/>
      <c r="AA3" s="393"/>
      <c r="AB3" s="393"/>
      <c r="AC3" s="393"/>
      <c r="AD3" s="393"/>
      <c r="AE3" s="393"/>
      <c r="AF3" s="393"/>
      <c r="AG3" s="393"/>
      <c r="AH3" s="393"/>
      <c r="AI3" s="393"/>
    </row>
    <row r="4" spans="2:35" ht="20.100000000000001" customHeight="1" x14ac:dyDescent="0.15">
      <c r="B4" s="773" t="s">
        <v>8</v>
      </c>
      <c r="C4" s="774"/>
      <c r="D4" s="775"/>
      <c r="E4" s="776" t="s">
        <v>168</v>
      </c>
      <c r="F4" s="777"/>
      <c r="G4" s="777"/>
      <c r="H4" s="777"/>
      <c r="I4" s="778"/>
      <c r="J4" s="779" t="s">
        <v>9</v>
      </c>
      <c r="K4" s="780"/>
      <c r="L4" s="781"/>
      <c r="M4" s="782" t="s">
        <v>171</v>
      </c>
      <c r="N4" s="783"/>
      <c r="O4" s="783"/>
      <c r="P4" s="783"/>
      <c r="Q4" s="783"/>
      <c r="R4" s="784"/>
      <c r="S4" s="785" t="s">
        <v>201</v>
      </c>
      <c r="T4" s="786"/>
      <c r="U4" s="786"/>
      <c r="V4" s="787"/>
      <c r="W4" s="791" t="s">
        <v>202</v>
      </c>
      <c r="X4" s="792"/>
      <c r="Y4" s="792"/>
      <c r="Z4" s="792"/>
      <c r="AA4" s="792"/>
      <c r="AB4" s="793"/>
      <c r="AC4" s="673" t="s">
        <v>203</v>
      </c>
      <c r="AD4" s="674"/>
      <c r="AE4" s="675"/>
      <c r="AF4" s="794">
        <v>45638</v>
      </c>
      <c r="AG4" s="795"/>
      <c r="AH4" s="795"/>
      <c r="AI4" s="796"/>
    </row>
    <row r="5" spans="2:35" ht="20.100000000000001" customHeight="1" x14ac:dyDescent="0.15">
      <c r="B5" s="800" t="s">
        <v>0</v>
      </c>
      <c r="C5" s="801"/>
      <c r="D5" s="802"/>
      <c r="E5" s="803" t="s">
        <v>204</v>
      </c>
      <c r="F5" s="804"/>
      <c r="G5" s="804"/>
      <c r="H5" s="804"/>
      <c r="I5" s="805"/>
      <c r="J5" s="806" t="s">
        <v>1</v>
      </c>
      <c r="K5" s="807"/>
      <c r="L5" s="808"/>
      <c r="M5" s="782" t="s">
        <v>205</v>
      </c>
      <c r="N5" s="783"/>
      <c r="O5" s="783"/>
      <c r="P5" s="783"/>
      <c r="Q5" s="783"/>
      <c r="R5" s="784"/>
      <c r="S5" s="788"/>
      <c r="T5" s="789"/>
      <c r="U5" s="789"/>
      <c r="V5" s="790"/>
      <c r="W5" s="809" t="s">
        <v>206</v>
      </c>
      <c r="X5" s="810"/>
      <c r="Y5" s="810"/>
      <c r="Z5" s="810"/>
      <c r="AA5" s="810"/>
      <c r="AB5" s="811"/>
      <c r="AC5" s="448"/>
      <c r="AD5" s="449"/>
      <c r="AE5" s="450"/>
      <c r="AF5" s="797"/>
      <c r="AG5" s="798"/>
      <c r="AH5" s="798"/>
      <c r="AI5" s="799"/>
    </row>
    <row r="6" spans="2:35" ht="26.25" customHeight="1" x14ac:dyDescent="0.2">
      <c r="B6" s="812" t="s">
        <v>332</v>
      </c>
      <c r="C6" s="815" t="s">
        <v>333</v>
      </c>
      <c r="D6" s="816"/>
      <c r="E6" s="816"/>
      <c r="F6" s="816"/>
      <c r="G6" s="816"/>
      <c r="H6" s="816"/>
      <c r="I6" s="816"/>
      <c r="J6" s="816"/>
      <c r="K6" s="816"/>
      <c r="L6" s="816"/>
      <c r="M6" s="816"/>
      <c r="N6" s="816"/>
      <c r="O6" s="816"/>
      <c r="P6" s="816"/>
      <c r="Q6" s="816"/>
      <c r="R6" s="816"/>
      <c r="S6" s="816"/>
      <c r="T6" s="816"/>
      <c r="U6" s="816"/>
      <c r="V6" s="816"/>
      <c r="W6" s="816"/>
      <c r="X6" s="816"/>
      <c r="Y6" s="816"/>
      <c r="Z6" s="816"/>
      <c r="AA6" s="816"/>
      <c r="AB6" s="816"/>
      <c r="AC6" s="816"/>
      <c r="AD6" s="816"/>
      <c r="AE6" s="816"/>
      <c r="AF6" s="816"/>
      <c r="AG6" s="816"/>
      <c r="AH6" s="816"/>
      <c r="AI6" s="817"/>
    </row>
    <row r="7" spans="2:35" ht="35.450000000000003" customHeight="1" x14ac:dyDescent="0.15">
      <c r="B7" s="813"/>
      <c r="C7" s="820"/>
      <c r="D7" s="821"/>
      <c r="E7" s="821"/>
      <c r="F7" s="821"/>
      <c r="G7" s="821"/>
      <c r="H7" s="821"/>
      <c r="I7" s="821"/>
      <c r="J7" s="821"/>
      <c r="K7" s="821"/>
      <c r="L7" s="821"/>
      <c r="M7" s="821"/>
      <c r="N7" s="821"/>
      <c r="O7" s="821"/>
      <c r="P7" s="821"/>
      <c r="Q7" s="821"/>
      <c r="R7" s="821"/>
      <c r="S7" s="821"/>
      <c r="T7" s="821"/>
      <c r="U7" s="821"/>
      <c r="V7" s="821"/>
      <c r="W7" s="821"/>
      <c r="X7" s="821"/>
      <c r="Y7" s="821"/>
      <c r="Z7" s="821"/>
      <c r="AA7" s="821"/>
      <c r="AB7" s="821"/>
      <c r="AC7" s="821"/>
      <c r="AD7" s="821"/>
      <c r="AE7" s="821"/>
      <c r="AF7" s="821"/>
      <c r="AG7" s="821"/>
      <c r="AH7" s="821"/>
      <c r="AI7" s="822"/>
    </row>
    <row r="8" spans="2:35" ht="35.450000000000003" customHeight="1" x14ac:dyDescent="0.15">
      <c r="B8" s="813"/>
      <c r="C8" s="820"/>
      <c r="D8" s="821"/>
      <c r="E8" s="821"/>
      <c r="F8" s="821"/>
      <c r="G8" s="821"/>
      <c r="H8" s="821"/>
      <c r="I8" s="821"/>
      <c r="J8" s="821"/>
      <c r="K8" s="821"/>
      <c r="L8" s="821"/>
      <c r="M8" s="821"/>
      <c r="N8" s="821"/>
      <c r="O8" s="821"/>
      <c r="P8" s="821"/>
      <c r="Q8" s="821"/>
      <c r="R8" s="821"/>
      <c r="S8" s="821"/>
      <c r="T8" s="821"/>
      <c r="U8" s="821"/>
      <c r="V8" s="821"/>
      <c r="W8" s="821"/>
      <c r="X8" s="821"/>
      <c r="Y8" s="821"/>
      <c r="Z8" s="821"/>
      <c r="AA8" s="821"/>
      <c r="AB8" s="821"/>
      <c r="AC8" s="821"/>
      <c r="AD8" s="821"/>
      <c r="AE8" s="821"/>
      <c r="AF8" s="821"/>
      <c r="AG8" s="821"/>
      <c r="AH8" s="821"/>
      <c r="AI8" s="822"/>
    </row>
    <row r="9" spans="2:35" ht="35.450000000000003" customHeight="1" x14ac:dyDescent="0.15">
      <c r="B9" s="813"/>
      <c r="C9" s="820"/>
      <c r="D9" s="821"/>
      <c r="E9" s="821"/>
      <c r="F9" s="821"/>
      <c r="G9" s="821"/>
      <c r="H9" s="821"/>
      <c r="I9" s="821"/>
      <c r="J9" s="821"/>
      <c r="K9" s="821"/>
      <c r="L9" s="821"/>
      <c r="M9" s="821"/>
      <c r="N9" s="821"/>
      <c r="O9" s="821"/>
      <c r="P9" s="821"/>
      <c r="Q9" s="821"/>
      <c r="R9" s="821"/>
      <c r="S9" s="821"/>
      <c r="T9" s="821"/>
      <c r="U9" s="821"/>
      <c r="V9" s="821"/>
      <c r="W9" s="821"/>
      <c r="X9" s="821"/>
      <c r="Y9" s="821"/>
      <c r="Z9" s="821"/>
      <c r="AA9" s="821"/>
      <c r="AB9" s="821"/>
      <c r="AC9" s="821"/>
      <c r="AD9" s="821"/>
      <c r="AE9" s="821"/>
      <c r="AF9" s="821"/>
      <c r="AG9" s="821"/>
      <c r="AH9" s="821"/>
      <c r="AI9" s="822"/>
    </row>
    <row r="10" spans="2:35" ht="35.450000000000003" customHeight="1" x14ac:dyDescent="0.15">
      <c r="B10" s="813"/>
      <c r="C10" s="820"/>
      <c r="D10" s="821"/>
      <c r="E10" s="821"/>
      <c r="F10" s="821"/>
      <c r="G10" s="821"/>
      <c r="H10" s="821"/>
      <c r="I10" s="821"/>
      <c r="J10" s="821"/>
      <c r="K10" s="821"/>
      <c r="L10" s="821"/>
      <c r="M10" s="821"/>
      <c r="N10" s="821"/>
      <c r="O10" s="821"/>
      <c r="P10" s="821"/>
      <c r="Q10" s="821"/>
      <c r="R10" s="821"/>
      <c r="S10" s="821"/>
      <c r="T10" s="821"/>
      <c r="U10" s="821"/>
      <c r="V10" s="821"/>
      <c r="W10" s="821"/>
      <c r="X10" s="821"/>
      <c r="Y10" s="821"/>
      <c r="Z10" s="821"/>
      <c r="AA10" s="821"/>
      <c r="AB10" s="821"/>
      <c r="AC10" s="821"/>
      <c r="AD10" s="821"/>
      <c r="AE10" s="821"/>
      <c r="AF10" s="821"/>
      <c r="AG10" s="821"/>
      <c r="AH10" s="821"/>
      <c r="AI10" s="822"/>
    </row>
    <row r="11" spans="2:35" ht="35.450000000000003" customHeight="1" x14ac:dyDescent="0.15">
      <c r="B11" s="813"/>
      <c r="C11" s="820"/>
      <c r="D11" s="821"/>
      <c r="E11" s="821"/>
      <c r="F11" s="821"/>
      <c r="G11" s="821"/>
      <c r="H11" s="821"/>
      <c r="I11" s="821"/>
      <c r="J11" s="821"/>
      <c r="K11" s="821"/>
      <c r="L11" s="821"/>
      <c r="M11" s="821"/>
      <c r="N11" s="821"/>
      <c r="O11" s="821"/>
      <c r="P11" s="821"/>
      <c r="Q11" s="821"/>
      <c r="R11" s="821"/>
      <c r="S11" s="821"/>
      <c r="T11" s="821"/>
      <c r="U11" s="821"/>
      <c r="V11" s="821"/>
      <c r="W11" s="821"/>
      <c r="X11" s="821"/>
      <c r="Y11" s="821"/>
      <c r="Z11" s="821"/>
      <c r="AA11" s="821"/>
      <c r="AB11" s="821"/>
      <c r="AC11" s="821"/>
      <c r="AD11" s="821"/>
      <c r="AE11" s="821"/>
      <c r="AF11" s="821"/>
      <c r="AG11" s="821"/>
      <c r="AH11" s="821"/>
      <c r="AI11" s="822"/>
    </row>
    <row r="12" spans="2:35" ht="35.450000000000003" customHeight="1" x14ac:dyDescent="0.15">
      <c r="B12" s="813"/>
      <c r="C12" s="820"/>
      <c r="D12" s="821"/>
      <c r="E12" s="821"/>
      <c r="F12" s="821"/>
      <c r="G12" s="821"/>
      <c r="H12" s="821"/>
      <c r="I12" s="821"/>
      <c r="J12" s="821"/>
      <c r="K12" s="821"/>
      <c r="L12" s="821"/>
      <c r="M12" s="821"/>
      <c r="N12" s="821"/>
      <c r="O12" s="821"/>
      <c r="P12" s="821"/>
      <c r="Q12" s="821"/>
      <c r="R12" s="821"/>
      <c r="S12" s="821"/>
      <c r="T12" s="821"/>
      <c r="U12" s="821"/>
      <c r="V12" s="821"/>
      <c r="W12" s="821"/>
      <c r="X12" s="821"/>
      <c r="Y12" s="821"/>
      <c r="Z12" s="821"/>
      <c r="AA12" s="821"/>
      <c r="AB12" s="821"/>
      <c r="AC12" s="821"/>
      <c r="AD12" s="821"/>
      <c r="AE12" s="821"/>
      <c r="AF12" s="821"/>
      <c r="AG12" s="821"/>
      <c r="AH12" s="821"/>
      <c r="AI12" s="822"/>
    </row>
    <row r="13" spans="2:35" ht="35.450000000000003" customHeight="1" x14ac:dyDescent="0.15">
      <c r="B13" s="813"/>
      <c r="C13" s="820"/>
      <c r="D13" s="821"/>
      <c r="E13" s="821"/>
      <c r="F13" s="821"/>
      <c r="G13" s="821"/>
      <c r="H13" s="821"/>
      <c r="I13" s="821"/>
      <c r="J13" s="821"/>
      <c r="K13" s="821"/>
      <c r="L13" s="821"/>
      <c r="M13" s="821"/>
      <c r="N13" s="821"/>
      <c r="O13" s="821"/>
      <c r="P13" s="821"/>
      <c r="Q13" s="821"/>
      <c r="R13" s="821"/>
      <c r="S13" s="821"/>
      <c r="T13" s="821"/>
      <c r="U13" s="821"/>
      <c r="V13" s="821"/>
      <c r="W13" s="821"/>
      <c r="X13" s="821"/>
      <c r="Y13" s="821"/>
      <c r="Z13" s="821"/>
      <c r="AA13" s="821"/>
      <c r="AB13" s="821"/>
      <c r="AC13" s="821"/>
      <c r="AD13" s="821"/>
      <c r="AE13" s="821"/>
      <c r="AF13" s="821"/>
      <c r="AG13" s="821"/>
      <c r="AH13" s="821"/>
      <c r="AI13" s="822"/>
    </row>
    <row r="14" spans="2:35" ht="35.450000000000003" customHeight="1" x14ac:dyDescent="0.15">
      <c r="B14" s="813"/>
      <c r="C14" s="820"/>
      <c r="D14" s="821"/>
      <c r="E14" s="821"/>
      <c r="F14" s="821"/>
      <c r="G14" s="821"/>
      <c r="H14" s="821"/>
      <c r="I14" s="821"/>
      <c r="J14" s="821"/>
      <c r="K14" s="821"/>
      <c r="L14" s="821"/>
      <c r="M14" s="821"/>
      <c r="N14" s="821"/>
      <c r="O14" s="821"/>
      <c r="P14" s="821"/>
      <c r="Q14" s="821"/>
      <c r="R14" s="821"/>
      <c r="S14" s="821"/>
      <c r="T14" s="821"/>
      <c r="U14" s="821"/>
      <c r="V14" s="821"/>
      <c r="W14" s="821"/>
      <c r="X14" s="821"/>
      <c r="Y14" s="821"/>
      <c r="Z14" s="821"/>
      <c r="AA14" s="821"/>
      <c r="AB14" s="821"/>
      <c r="AC14" s="821"/>
      <c r="AD14" s="821"/>
      <c r="AE14" s="821"/>
      <c r="AF14" s="821"/>
      <c r="AG14" s="821"/>
      <c r="AH14" s="821"/>
      <c r="AI14" s="822"/>
    </row>
    <row r="15" spans="2:35" ht="35.450000000000003" customHeight="1" x14ac:dyDescent="0.15">
      <c r="B15" s="813"/>
      <c r="C15" s="820"/>
      <c r="D15" s="821"/>
      <c r="E15" s="821"/>
      <c r="F15" s="821"/>
      <c r="G15" s="821"/>
      <c r="H15" s="821"/>
      <c r="I15" s="821"/>
      <c r="J15" s="821"/>
      <c r="K15" s="821"/>
      <c r="L15" s="821"/>
      <c r="M15" s="821"/>
      <c r="N15" s="821"/>
      <c r="O15" s="821"/>
      <c r="P15" s="821"/>
      <c r="Q15" s="821"/>
      <c r="R15" s="821"/>
      <c r="S15" s="821"/>
      <c r="T15" s="821"/>
      <c r="U15" s="821"/>
      <c r="V15" s="821"/>
      <c r="W15" s="821"/>
      <c r="X15" s="821"/>
      <c r="Y15" s="821"/>
      <c r="Z15" s="821"/>
      <c r="AA15" s="821"/>
      <c r="AB15" s="821"/>
      <c r="AC15" s="821"/>
      <c r="AD15" s="821"/>
      <c r="AE15" s="821"/>
      <c r="AF15" s="821"/>
      <c r="AG15" s="821"/>
      <c r="AH15" s="821"/>
      <c r="AI15" s="822"/>
    </row>
    <row r="16" spans="2:35" ht="35.450000000000003" customHeight="1" x14ac:dyDescent="0.15">
      <c r="B16" s="813"/>
      <c r="C16" s="820"/>
      <c r="D16" s="821"/>
      <c r="E16" s="821"/>
      <c r="F16" s="821"/>
      <c r="G16" s="821"/>
      <c r="H16" s="821"/>
      <c r="I16" s="821"/>
      <c r="J16" s="821"/>
      <c r="K16" s="821"/>
      <c r="L16" s="821"/>
      <c r="M16" s="821"/>
      <c r="N16" s="821"/>
      <c r="O16" s="821"/>
      <c r="P16" s="821"/>
      <c r="Q16" s="821"/>
      <c r="R16" s="821"/>
      <c r="S16" s="821"/>
      <c r="T16" s="821"/>
      <c r="U16" s="821"/>
      <c r="V16" s="821"/>
      <c r="W16" s="821"/>
      <c r="X16" s="821"/>
      <c r="Y16" s="821"/>
      <c r="Z16" s="821"/>
      <c r="AA16" s="821"/>
      <c r="AB16" s="821"/>
      <c r="AC16" s="821"/>
      <c r="AD16" s="821"/>
      <c r="AE16" s="821"/>
      <c r="AF16" s="821"/>
      <c r="AG16" s="821"/>
      <c r="AH16" s="821"/>
      <c r="AI16" s="822"/>
    </row>
    <row r="17" spans="2:35" ht="22.5" customHeight="1" x14ac:dyDescent="0.15">
      <c r="B17" s="813"/>
      <c r="C17" s="820"/>
      <c r="D17" s="821"/>
      <c r="E17" s="821"/>
      <c r="F17" s="821"/>
      <c r="G17" s="821"/>
      <c r="H17" s="821"/>
      <c r="I17" s="821"/>
      <c r="J17" s="821"/>
      <c r="K17" s="821"/>
      <c r="L17" s="821"/>
      <c r="M17" s="821"/>
      <c r="N17" s="821"/>
      <c r="O17" s="821"/>
      <c r="P17" s="821"/>
      <c r="Q17" s="821"/>
      <c r="R17" s="821"/>
      <c r="S17" s="821"/>
      <c r="T17" s="821"/>
      <c r="U17" s="821"/>
      <c r="V17" s="821"/>
      <c r="W17" s="821"/>
      <c r="X17" s="821"/>
      <c r="Y17" s="821"/>
      <c r="Z17" s="821"/>
      <c r="AA17" s="821"/>
      <c r="AB17" s="821"/>
      <c r="AC17" s="821"/>
      <c r="AD17" s="821"/>
      <c r="AE17" s="821"/>
      <c r="AF17" s="821"/>
      <c r="AG17" s="821"/>
      <c r="AH17" s="821"/>
      <c r="AI17" s="822"/>
    </row>
    <row r="18" spans="2:35" ht="71.25" customHeight="1" x14ac:dyDescent="0.15">
      <c r="B18" s="814"/>
      <c r="C18" s="198"/>
      <c r="D18" s="199"/>
      <c r="E18" s="200"/>
      <c r="F18" s="201"/>
      <c r="G18" s="201"/>
      <c r="H18" s="199"/>
      <c r="I18" s="199"/>
      <c r="J18" s="199"/>
      <c r="K18" s="199"/>
      <c r="L18" s="199"/>
      <c r="M18" s="199"/>
      <c r="N18" s="199"/>
      <c r="O18" s="199"/>
      <c r="P18" s="199"/>
      <c r="Q18" s="199"/>
      <c r="R18" s="199"/>
      <c r="S18" s="202"/>
      <c r="T18" s="202"/>
      <c r="U18" s="202"/>
      <c r="V18" s="818" t="s">
        <v>334</v>
      </c>
      <c r="W18" s="818"/>
      <c r="X18" s="818"/>
      <c r="Y18" s="818"/>
      <c r="Z18" s="818"/>
      <c r="AA18" s="818"/>
      <c r="AB18" s="818"/>
      <c r="AC18" s="818"/>
      <c r="AD18" s="818"/>
      <c r="AE18" s="818"/>
      <c r="AF18" s="818"/>
      <c r="AG18" s="818"/>
      <c r="AH18" s="818"/>
      <c r="AI18" s="819"/>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3CE57-C53B-4F35-9BBB-F4AFC6A1BF28}">
  <sheetPr codeName="Sheet46">
    <pageSetUpPr fitToPage="1"/>
  </sheetPr>
  <dimension ref="B2:AI19"/>
  <sheetViews>
    <sheetView showGridLines="0" showZeros="0" view="pageBreakPreview" zoomScaleNormal="85" zoomScaleSheetLayoutView="100" workbookViewId="0">
      <selection activeCell="W4" sqref="W4:AB4"/>
    </sheetView>
  </sheetViews>
  <sheetFormatPr defaultColWidth="9" defaultRowHeight="12" x14ac:dyDescent="0.15"/>
  <cols>
    <col min="1" max="1" width="1.625" style="118" customWidth="1"/>
    <col min="2" max="2" width="3.25" style="118" customWidth="1"/>
    <col min="3" max="35" width="4.125" style="118" customWidth="1"/>
    <col min="36" max="36" width="1.375" style="118" customWidth="1"/>
    <col min="37" max="16384" width="9" style="118"/>
  </cols>
  <sheetData>
    <row r="2" spans="2:35" ht="8.25" customHeight="1" x14ac:dyDescent="0.15"/>
    <row r="3" spans="2:35" ht="24.95" customHeight="1" x14ac:dyDescent="0.15">
      <c r="B3" s="393" t="s">
        <v>331</v>
      </c>
      <c r="C3" s="393"/>
      <c r="D3" s="393"/>
      <c r="E3" s="772"/>
      <c r="F3" s="772"/>
      <c r="G3" s="772"/>
      <c r="H3" s="772"/>
      <c r="I3" s="772"/>
      <c r="J3" s="393"/>
      <c r="K3" s="393"/>
      <c r="L3" s="393"/>
      <c r="M3" s="393"/>
      <c r="N3" s="393"/>
      <c r="O3" s="393"/>
      <c r="P3" s="393"/>
      <c r="Q3" s="393"/>
      <c r="R3" s="393"/>
      <c r="S3" s="393"/>
      <c r="T3" s="393"/>
      <c r="U3" s="393"/>
      <c r="V3" s="393"/>
      <c r="W3" s="393"/>
      <c r="X3" s="393"/>
      <c r="Y3" s="393"/>
      <c r="Z3" s="393"/>
      <c r="AA3" s="393"/>
      <c r="AB3" s="393"/>
      <c r="AC3" s="393"/>
      <c r="AD3" s="393"/>
      <c r="AE3" s="393"/>
      <c r="AF3" s="393"/>
      <c r="AG3" s="393"/>
      <c r="AH3" s="393"/>
      <c r="AI3" s="393"/>
    </row>
    <row r="4" spans="2:35" ht="20.100000000000001" customHeight="1" x14ac:dyDescent="0.15">
      <c r="B4" s="773" t="s">
        <v>8</v>
      </c>
      <c r="C4" s="774"/>
      <c r="D4" s="775"/>
      <c r="E4" s="823" t="s">
        <v>168</v>
      </c>
      <c r="F4" s="824"/>
      <c r="G4" s="824"/>
      <c r="H4" s="824"/>
      <c r="I4" s="825"/>
      <c r="J4" s="779" t="s">
        <v>9</v>
      </c>
      <c r="K4" s="780"/>
      <c r="L4" s="781"/>
      <c r="M4" s="782" t="s">
        <v>171</v>
      </c>
      <c r="N4" s="783"/>
      <c r="O4" s="783"/>
      <c r="P4" s="783"/>
      <c r="Q4" s="783"/>
      <c r="R4" s="784"/>
      <c r="S4" s="673" t="s">
        <v>201</v>
      </c>
      <c r="T4" s="674"/>
      <c r="U4" s="674"/>
      <c r="V4" s="675"/>
      <c r="W4" s="791" t="s">
        <v>202</v>
      </c>
      <c r="X4" s="792"/>
      <c r="Y4" s="792"/>
      <c r="Z4" s="792"/>
      <c r="AA4" s="792"/>
      <c r="AB4" s="793"/>
      <c r="AC4" s="673" t="s">
        <v>203</v>
      </c>
      <c r="AD4" s="674"/>
      <c r="AE4" s="675"/>
      <c r="AF4" s="826">
        <v>45638</v>
      </c>
      <c r="AG4" s="827"/>
      <c r="AH4" s="827"/>
      <c r="AI4" s="828"/>
    </row>
    <row r="5" spans="2:35" ht="20.100000000000001" customHeight="1" x14ac:dyDescent="0.15">
      <c r="B5" s="800" t="s">
        <v>0</v>
      </c>
      <c r="C5" s="801"/>
      <c r="D5" s="802"/>
      <c r="E5" s="832" t="s">
        <v>204</v>
      </c>
      <c r="F5" s="833"/>
      <c r="G5" s="833"/>
      <c r="H5" s="833"/>
      <c r="I5" s="834"/>
      <c r="J5" s="806" t="s">
        <v>1</v>
      </c>
      <c r="K5" s="807"/>
      <c r="L5" s="808"/>
      <c r="M5" s="782" t="s">
        <v>205</v>
      </c>
      <c r="N5" s="783"/>
      <c r="O5" s="783"/>
      <c r="P5" s="783"/>
      <c r="Q5" s="783"/>
      <c r="R5" s="784"/>
      <c r="S5" s="448"/>
      <c r="T5" s="449"/>
      <c r="U5" s="449"/>
      <c r="V5" s="450"/>
      <c r="W5" s="835" t="s">
        <v>206</v>
      </c>
      <c r="X5" s="836"/>
      <c r="Y5" s="836"/>
      <c r="Z5" s="836"/>
      <c r="AA5" s="836"/>
      <c r="AB5" s="837"/>
      <c r="AC5" s="448"/>
      <c r="AD5" s="449"/>
      <c r="AE5" s="450"/>
      <c r="AF5" s="829"/>
      <c r="AG5" s="830"/>
      <c r="AH5" s="830"/>
      <c r="AI5" s="831"/>
    </row>
    <row r="6" spans="2:35" ht="26.25" customHeight="1" x14ac:dyDescent="0.2">
      <c r="B6" s="813" t="s">
        <v>332</v>
      </c>
      <c r="C6" s="838" t="s">
        <v>333</v>
      </c>
      <c r="D6" s="839"/>
      <c r="E6" s="839"/>
      <c r="F6" s="839"/>
      <c r="G6" s="839"/>
      <c r="H6" s="839"/>
      <c r="I6" s="839"/>
      <c r="J6" s="839"/>
      <c r="K6" s="839"/>
      <c r="L6" s="839"/>
      <c r="M6" s="839"/>
      <c r="N6" s="839"/>
      <c r="O6" s="839"/>
      <c r="P6" s="839"/>
      <c r="Q6" s="839"/>
      <c r="R6" s="839"/>
      <c r="S6" s="839"/>
      <c r="T6" s="839"/>
      <c r="U6" s="839"/>
      <c r="V6" s="839"/>
      <c r="W6" s="839"/>
      <c r="X6" s="839"/>
      <c r="Y6" s="839"/>
      <c r="Z6" s="839"/>
      <c r="AA6" s="839"/>
      <c r="AB6" s="839"/>
      <c r="AC6" s="839"/>
      <c r="AD6" s="839"/>
      <c r="AE6" s="839"/>
      <c r="AF6" s="839"/>
      <c r="AG6" s="839"/>
      <c r="AH6" s="839"/>
      <c r="AI6" s="840"/>
    </row>
    <row r="7" spans="2:35" ht="35.450000000000003" customHeight="1" x14ac:dyDescent="0.15">
      <c r="B7" s="813"/>
      <c r="C7" s="4"/>
      <c r="D7" s="4"/>
      <c r="E7" s="4"/>
      <c r="F7" s="4"/>
      <c r="G7" s="4"/>
      <c r="H7" s="4"/>
      <c r="I7" s="192"/>
      <c r="J7" s="4"/>
      <c r="K7" s="4"/>
      <c r="L7" s="4"/>
      <c r="M7" s="4"/>
      <c r="N7" s="4"/>
      <c r="O7" s="4"/>
      <c r="P7" s="4"/>
      <c r="Q7" s="193"/>
      <c r="R7" s="192"/>
      <c r="S7" s="4"/>
      <c r="T7" s="4"/>
      <c r="U7" s="4"/>
      <c r="V7" s="4"/>
      <c r="W7" s="192"/>
      <c r="X7" s="192"/>
      <c r="Y7" s="192"/>
      <c r="Z7" s="192"/>
      <c r="AA7" s="192"/>
      <c r="AB7" s="4"/>
      <c r="AC7" s="4"/>
      <c r="AD7" s="4"/>
      <c r="AE7" s="4"/>
      <c r="AF7" s="4"/>
      <c r="AG7" s="4"/>
      <c r="AH7" s="4"/>
      <c r="AI7" s="194"/>
    </row>
    <row r="8" spans="2:35" ht="35.450000000000003" customHeight="1" x14ac:dyDescent="0.15">
      <c r="B8" s="813"/>
      <c r="C8" s="4"/>
      <c r="D8" s="4"/>
      <c r="E8" s="4"/>
      <c r="F8" s="4"/>
      <c r="G8" s="4"/>
      <c r="H8" s="4"/>
      <c r="I8" s="192"/>
      <c r="J8" s="4"/>
      <c r="K8" s="4"/>
      <c r="L8" s="4"/>
      <c r="M8" s="4"/>
      <c r="N8" s="4"/>
      <c r="O8" s="4"/>
      <c r="P8" s="4"/>
      <c r="Q8" s="193"/>
      <c r="R8" s="192"/>
      <c r="S8" s="4"/>
      <c r="T8" s="4"/>
      <c r="U8" s="4"/>
      <c r="V8" s="4"/>
      <c r="W8" s="192"/>
      <c r="X8" s="192"/>
      <c r="Y8" s="192"/>
      <c r="Z8" s="192"/>
      <c r="AA8" s="192"/>
      <c r="AB8" s="4"/>
      <c r="AC8" s="4"/>
      <c r="AD8" s="4"/>
      <c r="AE8" s="4"/>
      <c r="AF8" s="4"/>
      <c r="AG8" s="4"/>
      <c r="AH8" s="4"/>
      <c r="AI8" s="194"/>
    </row>
    <row r="9" spans="2:35" ht="35.450000000000003" customHeight="1" x14ac:dyDescent="0.15">
      <c r="B9" s="813"/>
      <c r="C9" s="4"/>
      <c r="D9" s="4"/>
      <c r="E9" s="4"/>
      <c r="F9" s="4"/>
      <c r="G9" s="4"/>
      <c r="H9" s="4"/>
      <c r="I9" s="192"/>
      <c r="J9" s="4"/>
      <c r="K9" s="4"/>
      <c r="L9" s="4"/>
      <c r="M9" s="4"/>
      <c r="N9" s="4"/>
      <c r="O9" s="4"/>
      <c r="P9" s="4"/>
      <c r="Q9" s="193"/>
      <c r="R9" s="192"/>
      <c r="S9" s="4"/>
      <c r="T9" s="4"/>
      <c r="U9" s="4"/>
      <c r="V9" s="4"/>
      <c r="W9" s="192"/>
      <c r="X9" s="192"/>
      <c r="Y9" s="192"/>
      <c r="Z9" s="192"/>
      <c r="AA9" s="192"/>
      <c r="AB9" s="4"/>
      <c r="AC9" s="4"/>
      <c r="AD9" s="4"/>
      <c r="AE9" s="4"/>
      <c r="AF9" s="4"/>
      <c r="AG9" s="4"/>
      <c r="AH9" s="4"/>
      <c r="AI9" s="194"/>
    </row>
    <row r="10" spans="2:35" ht="35.450000000000003" customHeight="1" x14ac:dyDescent="0.15">
      <c r="B10" s="813"/>
      <c r="C10" s="4"/>
      <c r="D10" s="4"/>
      <c r="E10" s="4"/>
      <c r="F10" s="4"/>
      <c r="G10" s="4"/>
      <c r="H10" s="4"/>
      <c r="I10" s="192"/>
      <c r="J10" s="4"/>
      <c r="K10" s="4"/>
      <c r="L10" s="4"/>
      <c r="M10" s="4"/>
      <c r="N10" s="4"/>
      <c r="O10" s="4"/>
      <c r="P10" s="4"/>
      <c r="Q10" s="193"/>
      <c r="R10" s="192"/>
      <c r="S10" s="4"/>
      <c r="T10" s="4"/>
      <c r="U10" s="4"/>
      <c r="V10" s="4"/>
      <c r="W10" s="192"/>
      <c r="X10" s="192"/>
      <c r="Y10" s="192"/>
      <c r="Z10" s="192"/>
      <c r="AA10" s="192"/>
      <c r="AB10" s="4"/>
      <c r="AC10" s="4"/>
      <c r="AD10" s="4"/>
      <c r="AE10" s="4"/>
      <c r="AF10" s="4"/>
      <c r="AG10" s="4"/>
      <c r="AH10" s="4"/>
      <c r="AI10" s="194"/>
    </row>
    <row r="11" spans="2:35" ht="35.450000000000003" customHeight="1" x14ac:dyDescent="0.15">
      <c r="B11" s="813"/>
      <c r="C11" s="4"/>
      <c r="D11" s="4"/>
      <c r="E11" s="4"/>
      <c r="F11" s="4"/>
      <c r="G11" s="4"/>
      <c r="H11" s="4"/>
      <c r="I11" s="192"/>
      <c r="J11" s="4"/>
      <c r="K11" s="4"/>
      <c r="L11" s="4"/>
      <c r="M11" s="4"/>
      <c r="N11" s="4"/>
      <c r="O11" s="4"/>
      <c r="P11" s="4"/>
      <c r="Q11" s="192"/>
      <c r="R11" s="192"/>
      <c r="S11" s="4"/>
      <c r="T11" s="4"/>
      <c r="U11" s="4"/>
      <c r="V11" s="4"/>
      <c r="W11" s="192"/>
      <c r="X11" s="192"/>
      <c r="Y11" s="192"/>
      <c r="Z11" s="192"/>
      <c r="AA11" s="192"/>
      <c r="AB11" s="4"/>
      <c r="AC11" s="4"/>
      <c r="AD11" s="4"/>
      <c r="AE11" s="4"/>
      <c r="AF11" s="4"/>
      <c r="AG11" s="4"/>
      <c r="AH11" s="4"/>
      <c r="AI11" s="194"/>
    </row>
    <row r="12" spans="2:35" ht="35.450000000000003" customHeight="1" x14ac:dyDescent="0.15">
      <c r="B12" s="813"/>
      <c r="C12" s="4"/>
      <c r="D12" s="4"/>
      <c r="E12" s="4"/>
      <c r="F12" s="192"/>
      <c r="G12" s="192"/>
      <c r="H12" s="4"/>
      <c r="I12" s="4"/>
      <c r="J12" s="4"/>
      <c r="K12" s="4"/>
      <c r="L12" s="4"/>
      <c r="M12" s="4"/>
      <c r="N12" s="4"/>
      <c r="O12" s="4"/>
      <c r="P12" s="4"/>
      <c r="Q12" s="192"/>
      <c r="R12" s="4"/>
      <c r="S12" s="4"/>
      <c r="T12" s="4"/>
      <c r="U12" s="4"/>
      <c r="V12" s="4"/>
      <c r="W12" s="192"/>
      <c r="X12" s="192"/>
      <c r="Y12" s="192"/>
      <c r="Z12" s="192"/>
      <c r="AA12" s="192"/>
      <c r="AB12" s="4"/>
      <c r="AC12" s="4"/>
      <c r="AD12" s="4"/>
      <c r="AE12" s="4"/>
      <c r="AF12" s="4"/>
      <c r="AG12" s="4"/>
      <c r="AH12" s="4"/>
      <c r="AI12" s="194"/>
    </row>
    <row r="13" spans="2:35" ht="35.450000000000003" customHeight="1" x14ac:dyDescent="0.15">
      <c r="B13" s="813"/>
      <c r="C13" s="4"/>
      <c r="D13" s="4"/>
      <c r="E13" s="4"/>
      <c r="F13" s="192"/>
      <c r="G13" s="192"/>
      <c r="H13" s="192"/>
      <c r="I13" s="4"/>
      <c r="J13" s="4"/>
      <c r="K13" s="4"/>
      <c r="L13" s="4"/>
      <c r="M13" s="4"/>
      <c r="N13" s="4"/>
      <c r="O13" s="4"/>
      <c r="P13" s="4"/>
      <c r="Q13" s="192"/>
      <c r="R13" s="4"/>
      <c r="S13" s="4"/>
      <c r="T13" s="4"/>
      <c r="U13" s="4"/>
      <c r="V13" s="4"/>
      <c r="W13" s="192"/>
      <c r="X13" s="192"/>
      <c r="Y13" s="192"/>
      <c r="Z13" s="192"/>
      <c r="AA13" s="192"/>
      <c r="AB13" s="4"/>
      <c r="AC13" s="4"/>
      <c r="AD13" s="4"/>
      <c r="AE13" s="4"/>
      <c r="AF13" s="4"/>
      <c r="AG13" s="4"/>
      <c r="AH13" s="4"/>
      <c r="AI13" s="194"/>
    </row>
    <row r="14" spans="2:35" ht="35.450000000000003" customHeight="1" x14ac:dyDescent="0.15">
      <c r="B14" s="813"/>
      <c r="C14" s="192"/>
      <c r="D14" s="4"/>
      <c r="E14" s="4"/>
      <c r="F14" s="192"/>
      <c r="G14" s="192"/>
      <c r="H14" s="192"/>
      <c r="I14" s="4"/>
      <c r="J14" s="4"/>
      <c r="K14" s="4"/>
      <c r="L14" s="4"/>
      <c r="M14" s="4"/>
      <c r="N14" s="4"/>
      <c r="O14" s="4"/>
      <c r="P14" s="4"/>
      <c r="Q14" s="192"/>
      <c r="R14" s="192"/>
      <c r="S14" s="4"/>
      <c r="T14" s="4"/>
      <c r="U14" s="4"/>
      <c r="V14" s="4"/>
      <c r="W14" s="192"/>
      <c r="X14" s="192"/>
      <c r="Y14" s="192"/>
      <c r="Z14" s="192"/>
      <c r="AA14" s="192"/>
      <c r="AB14" s="4"/>
      <c r="AC14" s="4"/>
      <c r="AD14" s="4"/>
      <c r="AE14" s="4"/>
      <c r="AF14" s="4"/>
      <c r="AG14" s="4"/>
      <c r="AH14" s="4"/>
      <c r="AI14" s="194"/>
    </row>
    <row r="15" spans="2:35" ht="35.450000000000003" customHeight="1" x14ac:dyDescent="0.15">
      <c r="B15" s="813"/>
      <c r="C15" s="192"/>
      <c r="D15" s="4"/>
      <c r="E15" s="4"/>
      <c r="F15" s="192"/>
      <c r="G15" s="192"/>
      <c r="H15" s="192"/>
      <c r="I15" s="4"/>
      <c r="J15" s="4"/>
      <c r="K15" s="4"/>
      <c r="L15" s="4"/>
      <c r="M15" s="4"/>
      <c r="N15" s="4"/>
      <c r="O15" s="4"/>
      <c r="P15" s="4"/>
      <c r="Q15" s="192"/>
      <c r="R15" s="192"/>
      <c r="S15" s="4"/>
      <c r="T15" s="4"/>
      <c r="U15" s="4"/>
      <c r="V15" s="4"/>
      <c r="W15" s="192"/>
      <c r="X15" s="192"/>
      <c r="Y15" s="192"/>
      <c r="Z15" s="192"/>
      <c r="AA15" s="192"/>
      <c r="AB15" s="4"/>
      <c r="AC15" s="4"/>
      <c r="AD15" s="4"/>
      <c r="AE15" s="4"/>
      <c r="AF15" s="4"/>
      <c r="AG15" s="4"/>
      <c r="AH15" s="4"/>
      <c r="AI15" s="194"/>
    </row>
    <row r="16" spans="2:35" ht="35.450000000000003" customHeight="1" x14ac:dyDescent="0.15">
      <c r="B16" s="813"/>
      <c r="C16" s="192"/>
      <c r="D16" s="4"/>
      <c r="E16" s="4"/>
      <c r="F16" s="192"/>
      <c r="G16" s="192"/>
      <c r="H16" s="192"/>
      <c r="I16" s="4"/>
      <c r="J16" s="4"/>
      <c r="K16" s="4"/>
      <c r="L16" s="4"/>
      <c r="M16" s="4"/>
      <c r="N16" s="4"/>
      <c r="O16" s="4"/>
      <c r="P16" s="4"/>
      <c r="Q16" s="192"/>
      <c r="R16" s="192"/>
      <c r="S16" s="4"/>
      <c r="T16" s="4"/>
      <c r="U16" s="4"/>
      <c r="V16" s="4"/>
      <c r="W16" s="192"/>
      <c r="X16" s="192"/>
      <c r="Y16" s="192"/>
      <c r="Z16" s="192"/>
      <c r="AA16" s="192"/>
      <c r="AB16" s="4"/>
      <c r="AC16" s="4"/>
      <c r="AD16" s="4"/>
      <c r="AE16" s="4"/>
      <c r="AF16" s="4"/>
      <c r="AG16" s="4"/>
      <c r="AH16" s="4"/>
      <c r="AI16" s="194"/>
    </row>
    <row r="17" spans="2:35" ht="22.5" customHeight="1" x14ac:dyDescent="0.15">
      <c r="B17" s="813"/>
      <c r="C17" s="192"/>
      <c r="D17" s="4"/>
      <c r="E17" s="195"/>
      <c r="H17" s="196"/>
      <c r="I17" s="196"/>
      <c r="J17" s="196"/>
      <c r="K17" s="196"/>
      <c r="L17" s="196"/>
      <c r="M17" s="4"/>
      <c r="N17" s="4"/>
      <c r="O17" s="4"/>
      <c r="P17" s="4"/>
      <c r="Q17" s="192"/>
      <c r="R17" s="192"/>
      <c r="S17" s="4"/>
      <c r="T17" s="4"/>
      <c r="U17" s="4"/>
      <c r="V17" s="4"/>
      <c r="W17" s="192"/>
      <c r="X17" s="192"/>
      <c r="Y17" s="192"/>
      <c r="Z17" s="192"/>
      <c r="AA17" s="192"/>
      <c r="AI17" s="197"/>
    </row>
    <row r="18" spans="2:35" ht="78.75" customHeight="1" x14ac:dyDescent="0.15">
      <c r="B18" s="814"/>
      <c r="C18" s="198"/>
      <c r="D18" s="199"/>
      <c r="E18" s="200"/>
      <c r="F18" s="201"/>
      <c r="G18" s="201"/>
      <c r="H18" s="199"/>
      <c r="I18" s="199"/>
      <c r="J18" s="199"/>
      <c r="K18" s="199"/>
      <c r="L18" s="199"/>
      <c r="M18" s="199"/>
      <c r="N18" s="199"/>
      <c r="O18" s="199"/>
      <c r="P18" s="199"/>
      <c r="Q18" s="199"/>
      <c r="R18" s="199"/>
      <c r="S18" s="202"/>
      <c r="T18" s="202"/>
      <c r="U18" s="202"/>
      <c r="V18" s="818" t="s">
        <v>334</v>
      </c>
      <c r="W18" s="818"/>
      <c r="X18" s="818"/>
      <c r="Y18" s="818"/>
      <c r="Z18" s="818"/>
      <c r="AA18" s="818"/>
      <c r="AB18" s="818"/>
      <c r="AC18" s="818"/>
      <c r="AD18" s="818"/>
      <c r="AE18" s="818"/>
      <c r="AF18" s="818"/>
      <c r="AG18" s="818"/>
      <c r="AH18" s="818"/>
      <c r="AI18" s="819"/>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2"/>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9EBD6-CE13-4EB2-A29F-7380C73EFBDA}">
  <sheetPr codeName="Sheet47">
    <pageSetUpPr fitToPage="1"/>
  </sheetPr>
  <dimension ref="B2:AI19"/>
  <sheetViews>
    <sheetView showGridLines="0" showZeros="0" view="pageBreakPreview" zoomScaleNormal="85" zoomScaleSheetLayoutView="100" workbookViewId="0">
      <selection activeCell="W4" sqref="W4:AB4"/>
    </sheetView>
  </sheetViews>
  <sheetFormatPr defaultColWidth="9" defaultRowHeight="12" x14ac:dyDescent="0.15"/>
  <cols>
    <col min="1" max="1" width="1.625" style="118" customWidth="1"/>
    <col min="2" max="2" width="3.25" style="118" customWidth="1"/>
    <col min="3" max="35" width="4.125" style="118" customWidth="1"/>
    <col min="36" max="36" width="1.375" style="118" customWidth="1"/>
    <col min="37" max="16384" width="9" style="118"/>
  </cols>
  <sheetData>
    <row r="2" spans="2:35" ht="8.25" customHeight="1" x14ac:dyDescent="0.15"/>
    <row r="3" spans="2:35" ht="24.95" customHeight="1" x14ac:dyDescent="0.15">
      <c r="B3" s="393" t="s">
        <v>331</v>
      </c>
      <c r="C3" s="393"/>
      <c r="D3" s="393"/>
      <c r="E3" s="772"/>
      <c r="F3" s="772"/>
      <c r="G3" s="772"/>
      <c r="H3" s="772"/>
      <c r="I3" s="772"/>
      <c r="J3" s="393"/>
      <c r="K3" s="393"/>
      <c r="L3" s="393"/>
      <c r="M3" s="393"/>
      <c r="N3" s="393"/>
      <c r="O3" s="393"/>
      <c r="P3" s="393"/>
      <c r="Q3" s="393"/>
      <c r="R3" s="393"/>
      <c r="S3" s="393"/>
      <c r="T3" s="393"/>
      <c r="U3" s="393"/>
      <c r="V3" s="393"/>
      <c r="W3" s="393"/>
      <c r="X3" s="393"/>
      <c r="Y3" s="393"/>
      <c r="Z3" s="393"/>
      <c r="AA3" s="393"/>
      <c r="AB3" s="393"/>
      <c r="AC3" s="393"/>
      <c r="AD3" s="393"/>
      <c r="AE3" s="393"/>
      <c r="AF3" s="393"/>
      <c r="AG3" s="393"/>
      <c r="AH3" s="393"/>
      <c r="AI3" s="393"/>
    </row>
    <row r="4" spans="2:35" ht="20.100000000000001" customHeight="1" x14ac:dyDescent="0.15">
      <c r="B4" s="773" t="s">
        <v>8</v>
      </c>
      <c r="C4" s="774"/>
      <c r="D4" s="775"/>
      <c r="E4" s="823" t="s">
        <v>168</v>
      </c>
      <c r="F4" s="824"/>
      <c r="G4" s="824"/>
      <c r="H4" s="824"/>
      <c r="I4" s="825"/>
      <c r="J4" s="779" t="s">
        <v>9</v>
      </c>
      <c r="K4" s="780"/>
      <c r="L4" s="781"/>
      <c r="M4" s="782" t="s">
        <v>171</v>
      </c>
      <c r="N4" s="783"/>
      <c r="O4" s="783"/>
      <c r="P4" s="783"/>
      <c r="Q4" s="783"/>
      <c r="R4" s="784"/>
      <c r="S4" s="673" t="s">
        <v>201</v>
      </c>
      <c r="T4" s="674"/>
      <c r="U4" s="674"/>
      <c r="V4" s="675"/>
      <c r="W4" s="791" t="s">
        <v>202</v>
      </c>
      <c r="X4" s="792"/>
      <c r="Y4" s="792"/>
      <c r="Z4" s="792"/>
      <c r="AA4" s="792"/>
      <c r="AB4" s="793"/>
      <c r="AC4" s="673" t="s">
        <v>203</v>
      </c>
      <c r="AD4" s="674"/>
      <c r="AE4" s="675"/>
      <c r="AF4" s="826">
        <v>45638</v>
      </c>
      <c r="AG4" s="827"/>
      <c r="AH4" s="827"/>
      <c r="AI4" s="828"/>
    </row>
    <row r="5" spans="2:35" ht="20.100000000000001" customHeight="1" x14ac:dyDescent="0.15">
      <c r="B5" s="800" t="s">
        <v>0</v>
      </c>
      <c r="C5" s="801"/>
      <c r="D5" s="802"/>
      <c r="E5" s="832" t="s">
        <v>204</v>
      </c>
      <c r="F5" s="833"/>
      <c r="G5" s="833"/>
      <c r="H5" s="833"/>
      <c r="I5" s="834"/>
      <c r="J5" s="806" t="s">
        <v>1</v>
      </c>
      <c r="K5" s="807"/>
      <c r="L5" s="808"/>
      <c r="M5" s="782" t="s">
        <v>205</v>
      </c>
      <c r="N5" s="783"/>
      <c r="O5" s="783"/>
      <c r="P5" s="783"/>
      <c r="Q5" s="783"/>
      <c r="R5" s="784"/>
      <c r="S5" s="448"/>
      <c r="T5" s="449"/>
      <c r="U5" s="449"/>
      <c r="V5" s="450"/>
      <c r="W5" s="835" t="s">
        <v>206</v>
      </c>
      <c r="X5" s="836"/>
      <c r="Y5" s="836"/>
      <c r="Z5" s="836"/>
      <c r="AA5" s="836"/>
      <c r="AB5" s="837"/>
      <c r="AC5" s="448"/>
      <c r="AD5" s="449"/>
      <c r="AE5" s="450"/>
      <c r="AF5" s="829"/>
      <c r="AG5" s="830"/>
      <c r="AH5" s="830"/>
      <c r="AI5" s="831"/>
    </row>
    <row r="6" spans="2:35" ht="26.25" customHeight="1" x14ac:dyDescent="0.2">
      <c r="B6" s="813" t="s">
        <v>332</v>
      </c>
      <c r="C6" s="838" t="s">
        <v>333</v>
      </c>
      <c r="D6" s="839"/>
      <c r="E6" s="839"/>
      <c r="F6" s="839"/>
      <c r="G6" s="839"/>
      <c r="H6" s="839"/>
      <c r="I6" s="839"/>
      <c r="J6" s="839"/>
      <c r="K6" s="839"/>
      <c r="L6" s="839"/>
      <c r="M6" s="839"/>
      <c r="N6" s="839"/>
      <c r="O6" s="839"/>
      <c r="P6" s="839"/>
      <c r="Q6" s="839"/>
      <c r="R6" s="839"/>
      <c r="S6" s="839"/>
      <c r="T6" s="839"/>
      <c r="U6" s="839"/>
      <c r="V6" s="839"/>
      <c r="W6" s="839"/>
      <c r="X6" s="839"/>
      <c r="Y6" s="839"/>
      <c r="Z6" s="839"/>
      <c r="AA6" s="839"/>
      <c r="AB6" s="839"/>
      <c r="AC6" s="839"/>
      <c r="AD6" s="839"/>
      <c r="AE6" s="839"/>
      <c r="AF6" s="839"/>
      <c r="AG6" s="839"/>
      <c r="AH6" s="839"/>
      <c r="AI6" s="840"/>
    </row>
    <row r="7" spans="2:35" ht="35.450000000000003" customHeight="1" x14ac:dyDescent="0.15">
      <c r="B7" s="813"/>
      <c r="C7" s="820"/>
      <c r="D7" s="821"/>
      <c r="E7" s="821"/>
      <c r="F7" s="821"/>
      <c r="G7" s="821"/>
      <c r="H7" s="821"/>
      <c r="I7" s="821"/>
      <c r="J7" s="821"/>
      <c r="K7" s="821"/>
      <c r="L7" s="821"/>
      <c r="M7" s="821"/>
      <c r="N7" s="821"/>
      <c r="O7" s="821"/>
      <c r="P7" s="821"/>
      <c r="Q7" s="821"/>
      <c r="R7" s="821"/>
      <c r="S7" s="821"/>
      <c r="T7" s="821"/>
      <c r="U7" s="821"/>
      <c r="V7" s="821"/>
      <c r="W7" s="821"/>
      <c r="X7" s="821"/>
      <c r="Y7" s="821"/>
      <c r="Z7" s="821"/>
      <c r="AA7" s="821"/>
      <c r="AB7" s="821"/>
      <c r="AC7" s="821"/>
      <c r="AD7" s="821"/>
      <c r="AE7" s="821"/>
      <c r="AF7" s="821"/>
      <c r="AG7" s="821"/>
      <c r="AH7" s="821"/>
      <c r="AI7" s="822"/>
    </row>
    <row r="8" spans="2:35" ht="35.450000000000003" customHeight="1" x14ac:dyDescent="0.15">
      <c r="B8" s="813"/>
      <c r="C8" s="820"/>
      <c r="D8" s="821"/>
      <c r="E8" s="821"/>
      <c r="F8" s="821"/>
      <c r="G8" s="821"/>
      <c r="H8" s="821"/>
      <c r="I8" s="821"/>
      <c r="J8" s="821"/>
      <c r="K8" s="821"/>
      <c r="L8" s="821"/>
      <c r="M8" s="821"/>
      <c r="N8" s="821"/>
      <c r="O8" s="821"/>
      <c r="P8" s="821"/>
      <c r="Q8" s="821"/>
      <c r="R8" s="821"/>
      <c r="S8" s="821"/>
      <c r="T8" s="821"/>
      <c r="U8" s="821"/>
      <c r="V8" s="821"/>
      <c r="W8" s="821"/>
      <c r="X8" s="821"/>
      <c r="Y8" s="821"/>
      <c r="Z8" s="821"/>
      <c r="AA8" s="821"/>
      <c r="AB8" s="821"/>
      <c r="AC8" s="821"/>
      <c r="AD8" s="821"/>
      <c r="AE8" s="821"/>
      <c r="AF8" s="821"/>
      <c r="AG8" s="821"/>
      <c r="AH8" s="821"/>
      <c r="AI8" s="822"/>
    </row>
    <row r="9" spans="2:35" ht="35.450000000000003" customHeight="1" x14ac:dyDescent="0.15">
      <c r="B9" s="813"/>
      <c r="C9" s="820"/>
      <c r="D9" s="821"/>
      <c r="E9" s="821"/>
      <c r="F9" s="821"/>
      <c r="G9" s="821"/>
      <c r="H9" s="821"/>
      <c r="I9" s="821"/>
      <c r="J9" s="821"/>
      <c r="K9" s="821"/>
      <c r="L9" s="821"/>
      <c r="M9" s="821"/>
      <c r="N9" s="821"/>
      <c r="O9" s="821"/>
      <c r="P9" s="821"/>
      <c r="Q9" s="821"/>
      <c r="R9" s="821"/>
      <c r="S9" s="821"/>
      <c r="T9" s="821"/>
      <c r="U9" s="821"/>
      <c r="V9" s="821"/>
      <c r="W9" s="821"/>
      <c r="X9" s="821"/>
      <c r="Y9" s="821"/>
      <c r="Z9" s="821"/>
      <c r="AA9" s="821"/>
      <c r="AB9" s="821"/>
      <c r="AC9" s="821"/>
      <c r="AD9" s="821"/>
      <c r="AE9" s="821"/>
      <c r="AF9" s="821"/>
      <c r="AG9" s="821"/>
      <c r="AH9" s="821"/>
      <c r="AI9" s="822"/>
    </row>
    <row r="10" spans="2:35" ht="35.450000000000003" customHeight="1" x14ac:dyDescent="0.15">
      <c r="B10" s="813"/>
      <c r="C10" s="820"/>
      <c r="D10" s="821"/>
      <c r="E10" s="821"/>
      <c r="F10" s="821"/>
      <c r="G10" s="821"/>
      <c r="H10" s="821"/>
      <c r="I10" s="821"/>
      <c r="J10" s="821"/>
      <c r="K10" s="821"/>
      <c r="L10" s="821"/>
      <c r="M10" s="821"/>
      <c r="N10" s="821"/>
      <c r="O10" s="821"/>
      <c r="P10" s="821"/>
      <c r="Q10" s="821"/>
      <c r="R10" s="821"/>
      <c r="S10" s="821"/>
      <c r="T10" s="821"/>
      <c r="U10" s="821"/>
      <c r="V10" s="821"/>
      <c r="W10" s="821"/>
      <c r="X10" s="821"/>
      <c r="Y10" s="821"/>
      <c r="Z10" s="821"/>
      <c r="AA10" s="821"/>
      <c r="AB10" s="821"/>
      <c r="AC10" s="821"/>
      <c r="AD10" s="821"/>
      <c r="AE10" s="821"/>
      <c r="AF10" s="821"/>
      <c r="AG10" s="821"/>
      <c r="AH10" s="821"/>
      <c r="AI10" s="822"/>
    </row>
    <row r="11" spans="2:35" ht="35.450000000000003" customHeight="1" x14ac:dyDescent="0.15">
      <c r="B11" s="813"/>
      <c r="C11" s="820"/>
      <c r="D11" s="821"/>
      <c r="E11" s="821"/>
      <c r="F11" s="821"/>
      <c r="G11" s="821"/>
      <c r="H11" s="821"/>
      <c r="I11" s="821"/>
      <c r="J11" s="821"/>
      <c r="K11" s="821"/>
      <c r="L11" s="821"/>
      <c r="M11" s="821"/>
      <c r="N11" s="821"/>
      <c r="O11" s="821"/>
      <c r="P11" s="821"/>
      <c r="Q11" s="821"/>
      <c r="R11" s="821"/>
      <c r="S11" s="821"/>
      <c r="T11" s="821"/>
      <c r="U11" s="821"/>
      <c r="V11" s="821"/>
      <c r="W11" s="821"/>
      <c r="X11" s="821"/>
      <c r="Y11" s="821"/>
      <c r="Z11" s="821"/>
      <c r="AA11" s="821"/>
      <c r="AB11" s="821"/>
      <c r="AC11" s="821"/>
      <c r="AD11" s="821"/>
      <c r="AE11" s="821"/>
      <c r="AF11" s="821"/>
      <c r="AG11" s="821"/>
      <c r="AH11" s="821"/>
      <c r="AI11" s="822"/>
    </row>
    <row r="12" spans="2:35" ht="35.450000000000003" customHeight="1" x14ac:dyDescent="0.15">
      <c r="B12" s="813"/>
      <c r="C12" s="820"/>
      <c r="D12" s="821"/>
      <c r="E12" s="821"/>
      <c r="F12" s="821"/>
      <c r="G12" s="821"/>
      <c r="H12" s="821"/>
      <c r="I12" s="821"/>
      <c r="J12" s="821"/>
      <c r="K12" s="821"/>
      <c r="L12" s="821"/>
      <c r="M12" s="821"/>
      <c r="N12" s="821"/>
      <c r="O12" s="821"/>
      <c r="P12" s="821"/>
      <c r="Q12" s="821"/>
      <c r="R12" s="821"/>
      <c r="S12" s="821"/>
      <c r="T12" s="821"/>
      <c r="U12" s="821"/>
      <c r="V12" s="821"/>
      <c r="W12" s="821"/>
      <c r="X12" s="821"/>
      <c r="Y12" s="821"/>
      <c r="Z12" s="821"/>
      <c r="AA12" s="821"/>
      <c r="AB12" s="821"/>
      <c r="AC12" s="821"/>
      <c r="AD12" s="821"/>
      <c r="AE12" s="821"/>
      <c r="AF12" s="821"/>
      <c r="AG12" s="821"/>
      <c r="AH12" s="821"/>
      <c r="AI12" s="822"/>
    </row>
    <row r="13" spans="2:35" ht="35.450000000000003" customHeight="1" x14ac:dyDescent="0.15">
      <c r="B13" s="813"/>
      <c r="C13" s="820"/>
      <c r="D13" s="821"/>
      <c r="E13" s="821"/>
      <c r="F13" s="821"/>
      <c r="G13" s="821"/>
      <c r="H13" s="821"/>
      <c r="I13" s="821"/>
      <c r="J13" s="821"/>
      <c r="K13" s="821"/>
      <c r="L13" s="821"/>
      <c r="M13" s="821"/>
      <c r="N13" s="821"/>
      <c r="O13" s="821"/>
      <c r="P13" s="821"/>
      <c r="Q13" s="821"/>
      <c r="R13" s="821"/>
      <c r="S13" s="821"/>
      <c r="T13" s="821"/>
      <c r="U13" s="821"/>
      <c r="V13" s="821"/>
      <c r="W13" s="821"/>
      <c r="X13" s="821"/>
      <c r="Y13" s="821"/>
      <c r="Z13" s="821"/>
      <c r="AA13" s="821"/>
      <c r="AB13" s="821"/>
      <c r="AC13" s="821"/>
      <c r="AD13" s="821"/>
      <c r="AE13" s="821"/>
      <c r="AF13" s="821"/>
      <c r="AG13" s="821"/>
      <c r="AH13" s="821"/>
      <c r="AI13" s="822"/>
    </row>
    <row r="14" spans="2:35" ht="35.450000000000003" customHeight="1" x14ac:dyDescent="0.15">
      <c r="B14" s="813"/>
      <c r="C14" s="820"/>
      <c r="D14" s="821"/>
      <c r="E14" s="821"/>
      <c r="F14" s="821"/>
      <c r="G14" s="821"/>
      <c r="H14" s="821"/>
      <c r="I14" s="821"/>
      <c r="J14" s="821"/>
      <c r="K14" s="821"/>
      <c r="L14" s="821"/>
      <c r="M14" s="821"/>
      <c r="N14" s="821"/>
      <c r="O14" s="821"/>
      <c r="P14" s="821"/>
      <c r="Q14" s="821"/>
      <c r="R14" s="821"/>
      <c r="S14" s="821"/>
      <c r="T14" s="821"/>
      <c r="U14" s="821"/>
      <c r="V14" s="821"/>
      <c r="W14" s="821"/>
      <c r="X14" s="821"/>
      <c r="Y14" s="821"/>
      <c r="Z14" s="821"/>
      <c r="AA14" s="821"/>
      <c r="AB14" s="821"/>
      <c r="AC14" s="821"/>
      <c r="AD14" s="821"/>
      <c r="AE14" s="821"/>
      <c r="AF14" s="821"/>
      <c r="AG14" s="821"/>
      <c r="AH14" s="821"/>
      <c r="AI14" s="822"/>
    </row>
    <row r="15" spans="2:35" ht="35.450000000000003" customHeight="1" x14ac:dyDescent="0.15">
      <c r="B15" s="813"/>
      <c r="C15" s="820"/>
      <c r="D15" s="821"/>
      <c r="E15" s="821"/>
      <c r="F15" s="821"/>
      <c r="G15" s="821"/>
      <c r="H15" s="821"/>
      <c r="I15" s="821"/>
      <c r="J15" s="821"/>
      <c r="K15" s="821"/>
      <c r="L15" s="821"/>
      <c r="M15" s="821"/>
      <c r="N15" s="821"/>
      <c r="O15" s="821"/>
      <c r="P15" s="821"/>
      <c r="Q15" s="821"/>
      <c r="R15" s="821"/>
      <c r="S15" s="821"/>
      <c r="T15" s="821"/>
      <c r="U15" s="821"/>
      <c r="V15" s="821"/>
      <c r="W15" s="821"/>
      <c r="X15" s="821"/>
      <c r="Y15" s="821"/>
      <c r="Z15" s="821"/>
      <c r="AA15" s="821"/>
      <c r="AB15" s="821"/>
      <c r="AC15" s="821"/>
      <c r="AD15" s="821"/>
      <c r="AE15" s="821"/>
      <c r="AF15" s="821"/>
      <c r="AG15" s="821"/>
      <c r="AH15" s="821"/>
      <c r="AI15" s="822"/>
    </row>
    <row r="16" spans="2:35" ht="35.450000000000003" customHeight="1" x14ac:dyDescent="0.15">
      <c r="B16" s="813"/>
      <c r="C16" s="820"/>
      <c r="D16" s="821"/>
      <c r="E16" s="821"/>
      <c r="F16" s="821"/>
      <c r="G16" s="821"/>
      <c r="H16" s="821"/>
      <c r="I16" s="821"/>
      <c r="J16" s="821"/>
      <c r="K16" s="821"/>
      <c r="L16" s="821"/>
      <c r="M16" s="821"/>
      <c r="N16" s="821"/>
      <c r="O16" s="821"/>
      <c r="P16" s="821"/>
      <c r="Q16" s="821"/>
      <c r="R16" s="821"/>
      <c r="S16" s="821"/>
      <c r="T16" s="821"/>
      <c r="U16" s="821"/>
      <c r="V16" s="821"/>
      <c r="W16" s="821"/>
      <c r="X16" s="821"/>
      <c r="Y16" s="821"/>
      <c r="Z16" s="821"/>
      <c r="AA16" s="821"/>
      <c r="AB16" s="821"/>
      <c r="AC16" s="821"/>
      <c r="AD16" s="821"/>
      <c r="AE16" s="821"/>
      <c r="AF16" s="821"/>
      <c r="AG16" s="821"/>
      <c r="AH16" s="821"/>
      <c r="AI16" s="822"/>
    </row>
    <row r="17" spans="2:35" ht="22.5" customHeight="1" x14ac:dyDescent="0.15">
      <c r="B17" s="813"/>
      <c r="C17" s="820"/>
      <c r="D17" s="821"/>
      <c r="E17" s="821"/>
      <c r="F17" s="821"/>
      <c r="G17" s="821"/>
      <c r="H17" s="821"/>
      <c r="I17" s="821"/>
      <c r="J17" s="821"/>
      <c r="K17" s="821"/>
      <c r="L17" s="821"/>
      <c r="M17" s="821"/>
      <c r="N17" s="821"/>
      <c r="O17" s="821"/>
      <c r="P17" s="821"/>
      <c r="Q17" s="821"/>
      <c r="R17" s="821"/>
      <c r="S17" s="821"/>
      <c r="T17" s="821"/>
      <c r="U17" s="821"/>
      <c r="V17" s="821"/>
      <c r="W17" s="821"/>
      <c r="X17" s="821"/>
      <c r="Y17" s="821"/>
      <c r="Z17" s="821"/>
      <c r="AA17" s="821"/>
      <c r="AB17" s="821"/>
      <c r="AC17" s="821"/>
      <c r="AD17" s="821"/>
      <c r="AE17" s="821"/>
      <c r="AF17" s="821"/>
      <c r="AG17" s="821"/>
      <c r="AH17" s="821"/>
      <c r="AI17" s="822"/>
    </row>
    <row r="18" spans="2:35" ht="78.75" customHeight="1" x14ac:dyDescent="0.15">
      <c r="B18" s="814"/>
      <c r="C18" s="198"/>
      <c r="D18" s="199"/>
      <c r="E18" s="200"/>
      <c r="F18" s="201"/>
      <c r="G18" s="201"/>
      <c r="H18" s="199"/>
      <c r="I18" s="199"/>
      <c r="J18" s="199"/>
      <c r="K18" s="199"/>
      <c r="L18" s="199"/>
      <c r="M18" s="199"/>
      <c r="N18" s="199"/>
      <c r="O18" s="199"/>
      <c r="P18" s="199"/>
      <c r="Q18" s="199"/>
      <c r="R18" s="199"/>
      <c r="S18" s="202"/>
      <c r="T18" s="202"/>
      <c r="U18" s="202"/>
      <c r="V18" s="818" t="s">
        <v>334</v>
      </c>
      <c r="W18" s="818"/>
      <c r="X18" s="818"/>
      <c r="Y18" s="818"/>
      <c r="Z18" s="818"/>
      <c r="AA18" s="818"/>
      <c r="AB18" s="818"/>
      <c r="AC18" s="818"/>
      <c r="AD18" s="818"/>
      <c r="AE18" s="818"/>
      <c r="AF18" s="818"/>
      <c r="AG18" s="818"/>
      <c r="AH18" s="818"/>
      <c r="AI18" s="819"/>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93463-E80B-4E19-9C21-4E87BC13EF53}">
  <sheetPr codeName="Sheet48"/>
  <dimension ref="B1:CH53"/>
  <sheetViews>
    <sheetView showGridLines="0" showZeros="0" view="pageBreakPreview" zoomScale="85" zoomScaleNormal="85" zoomScaleSheetLayoutView="85"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80" customWidth="1"/>
    <col min="43" max="86" width="4.125" style="95" customWidth="1"/>
    <col min="87" max="99" width="8" style="2" customWidth="1"/>
    <col min="100" max="110" width="9" style="2"/>
    <col min="111" max="111" width="14" style="2" bestFit="1" customWidth="1"/>
    <col min="112" max="16384" width="9" style="2"/>
  </cols>
  <sheetData>
    <row r="1" spans="2:86" ht="12" customHeight="1" x14ac:dyDescent="0.15">
      <c r="AU1" s="846" t="s">
        <v>220</v>
      </c>
      <c r="AV1" s="847" t="s">
        <v>221</v>
      </c>
      <c r="AW1" s="847"/>
      <c r="AX1" s="847"/>
      <c r="AY1" s="841" t="s">
        <v>222</v>
      </c>
      <c r="AZ1" s="841"/>
      <c r="BA1" s="841"/>
      <c r="BB1" s="841"/>
      <c r="BC1" s="841"/>
      <c r="BD1" s="841"/>
      <c r="BE1" s="841"/>
      <c r="BF1" s="841"/>
      <c r="BG1" s="841"/>
      <c r="BH1" s="841"/>
      <c r="BI1" s="841"/>
      <c r="BJ1" s="841"/>
      <c r="BK1" s="841" t="s">
        <v>223</v>
      </c>
      <c r="BL1" s="841"/>
      <c r="BM1" s="841"/>
      <c r="BN1" s="841"/>
      <c r="BO1" s="841"/>
      <c r="BP1" s="841"/>
      <c r="BQ1" s="841"/>
      <c r="BR1" s="841"/>
      <c r="BS1" s="841"/>
      <c r="BT1" s="841"/>
      <c r="BU1" s="841"/>
      <c r="BV1" s="841"/>
      <c r="BW1" s="843"/>
      <c r="BX1" s="843"/>
      <c r="BY1" s="843"/>
      <c r="BZ1" s="843"/>
      <c r="CA1" s="843"/>
      <c r="CB1" s="843"/>
      <c r="CC1" s="843"/>
      <c r="CD1" s="843"/>
      <c r="CE1" s="843"/>
      <c r="CF1" s="843"/>
      <c r="CG1" s="843"/>
      <c r="CH1" s="843"/>
    </row>
    <row r="2" spans="2:86" ht="8.25" customHeight="1" x14ac:dyDescent="0.15">
      <c r="AU2" s="846"/>
      <c r="AV2" s="847" t="s">
        <v>224</v>
      </c>
      <c r="AW2" s="848" t="s">
        <v>225</v>
      </c>
      <c r="AX2" s="848" t="s">
        <v>226</v>
      </c>
      <c r="AY2" s="841" t="s">
        <v>227</v>
      </c>
      <c r="AZ2" s="841"/>
      <c r="BA2" s="841"/>
      <c r="BB2" s="841"/>
      <c r="BC2" s="841"/>
      <c r="BD2" s="841"/>
      <c r="BE2" s="841"/>
      <c r="BF2" s="841"/>
      <c r="BG2" s="841"/>
      <c r="BH2" s="841"/>
      <c r="BI2" s="841"/>
      <c r="BJ2" s="841"/>
      <c r="BK2" s="841" t="s">
        <v>228</v>
      </c>
      <c r="BL2" s="841"/>
      <c r="BM2" s="841"/>
      <c r="BN2" s="841"/>
      <c r="BO2" s="841" t="s">
        <v>229</v>
      </c>
      <c r="BP2" s="841"/>
      <c r="BQ2" s="841"/>
      <c r="BR2" s="841"/>
      <c r="BS2" s="841"/>
      <c r="BT2" s="841"/>
      <c r="BU2" s="841"/>
      <c r="BV2" s="841"/>
      <c r="BW2" s="842"/>
      <c r="BX2" s="842"/>
      <c r="BY2" s="842"/>
      <c r="BZ2" s="842"/>
      <c r="CA2" s="843"/>
      <c r="CB2" s="843"/>
      <c r="CC2" s="843"/>
      <c r="CD2" s="843"/>
      <c r="CE2" s="843"/>
      <c r="CF2" s="843"/>
      <c r="CG2" s="843"/>
      <c r="CH2" s="843"/>
    </row>
    <row r="3" spans="2:86" ht="24.95" customHeight="1" x14ac:dyDescent="0.15">
      <c r="B3" s="572" t="s">
        <v>230</v>
      </c>
      <c r="C3" s="844"/>
      <c r="D3" s="844"/>
      <c r="E3" s="845"/>
      <c r="F3" s="845"/>
      <c r="G3" s="845"/>
      <c r="H3" s="845"/>
      <c r="I3" s="845"/>
      <c r="J3" s="845"/>
      <c r="K3" s="844"/>
      <c r="L3" s="844"/>
      <c r="M3" s="844"/>
      <c r="N3" s="844"/>
      <c r="O3" s="844"/>
      <c r="P3" s="844"/>
      <c r="Q3" s="844"/>
      <c r="R3" s="844"/>
      <c r="S3" s="844"/>
      <c r="T3" s="844"/>
      <c r="U3" s="844"/>
      <c r="V3" s="844"/>
      <c r="W3" s="844"/>
      <c r="X3" s="844"/>
      <c r="Y3" s="844"/>
      <c r="Z3" s="844"/>
      <c r="AA3" s="844"/>
      <c r="AB3" s="844"/>
      <c r="AC3" s="844"/>
      <c r="AD3" s="844"/>
      <c r="AE3" s="844"/>
      <c r="AF3" s="844"/>
      <c r="AG3" s="844"/>
      <c r="AH3" s="844"/>
      <c r="AI3" s="844"/>
      <c r="AJ3" s="844"/>
      <c r="AK3" s="844"/>
      <c r="AL3" s="844"/>
      <c r="AM3" s="844"/>
      <c r="AN3" s="844"/>
      <c r="AO3" s="844"/>
      <c r="AU3" s="846"/>
      <c r="AV3" s="847"/>
      <c r="AW3" s="848"/>
      <c r="AX3" s="848"/>
      <c r="AY3" s="841" t="s">
        <v>231</v>
      </c>
      <c r="AZ3" s="841"/>
      <c r="BA3" s="841"/>
      <c r="BB3" s="841"/>
      <c r="BC3" s="841" t="s">
        <v>232</v>
      </c>
      <c r="BD3" s="841"/>
      <c r="BE3" s="841"/>
      <c r="BF3" s="841"/>
      <c r="BG3" s="841" t="s">
        <v>233</v>
      </c>
      <c r="BH3" s="841"/>
      <c r="BI3" s="841"/>
      <c r="BJ3" s="841"/>
      <c r="BK3" s="841" t="s">
        <v>234</v>
      </c>
      <c r="BL3" s="841"/>
      <c r="BM3" s="841"/>
      <c r="BN3" s="841"/>
      <c r="BO3" s="841" t="s">
        <v>232</v>
      </c>
      <c r="BP3" s="841"/>
      <c r="BQ3" s="841"/>
      <c r="BR3" s="841"/>
      <c r="BS3" s="841" t="s">
        <v>233</v>
      </c>
      <c r="BT3" s="841"/>
      <c r="BU3" s="841"/>
      <c r="BV3" s="841"/>
      <c r="BW3" s="843"/>
      <c r="BX3" s="843"/>
      <c r="BY3" s="843"/>
      <c r="BZ3" s="843"/>
      <c r="CA3" s="843"/>
      <c r="CB3" s="843"/>
      <c r="CC3" s="843"/>
      <c r="CD3" s="843"/>
      <c r="CE3" s="843"/>
      <c r="CF3" s="843"/>
      <c r="CG3" s="843"/>
      <c r="CH3" s="843"/>
    </row>
    <row r="4" spans="2:86" ht="18" customHeight="1" x14ac:dyDescent="0.15">
      <c r="B4" s="394" t="s">
        <v>8</v>
      </c>
      <c r="C4" s="394"/>
      <c r="D4" s="394"/>
      <c r="E4" s="860" t="s">
        <v>168</v>
      </c>
      <c r="F4" s="861"/>
      <c r="G4" s="861"/>
      <c r="H4" s="861"/>
      <c r="I4" s="861"/>
      <c r="J4" s="862"/>
      <c r="K4" s="483" t="s">
        <v>9</v>
      </c>
      <c r="L4" s="483"/>
      <c r="M4" s="483"/>
      <c r="N4" s="858" t="s">
        <v>171</v>
      </c>
      <c r="O4" s="858"/>
      <c r="P4" s="858"/>
      <c r="Q4" s="858"/>
      <c r="R4" s="858"/>
      <c r="S4" s="858"/>
      <c r="T4" s="505" t="s">
        <v>235</v>
      </c>
      <c r="U4" s="506"/>
      <c r="V4" s="506"/>
      <c r="W4" s="506"/>
      <c r="X4" s="507"/>
      <c r="Y4" s="863" t="s">
        <v>202</v>
      </c>
      <c r="Z4" s="863"/>
      <c r="AA4" s="863"/>
      <c r="AB4" s="863"/>
      <c r="AC4" s="863"/>
      <c r="AD4" s="863"/>
      <c r="AE4" s="863"/>
      <c r="AF4" s="863"/>
      <c r="AG4" s="505" t="s">
        <v>203</v>
      </c>
      <c r="AH4" s="506"/>
      <c r="AI4" s="506"/>
      <c r="AJ4" s="507"/>
      <c r="AK4" s="849">
        <v>45638</v>
      </c>
      <c r="AL4" s="850"/>
      <c r="AM4" s="850"/>
      <c r="AN4" s="850"/>
      <c r="AO4" s="851"/>
      <c r="AU4" s="846"/>
      <c r="AV4" s="847"/>
      <c r="AW4" s="848"/>
      <c r="AX4" s="848"/>
      <c r="AY4" s="96" t="s">
        <v>236</v>
      </c>
      <c r="AZ4" s="96" t="s">
        <v>237</v>
      </c>
      <c r="BA4" s="96" t="s">
        <v>238</v>
      </c>
      <c r="BB4" s="96" t="s">
        <v>239</v>
      </c>
      <c r="BC4" s="96" t="s">
        <v>236</v>
      </c>
      <c r="BD4" s="96" t="s">
        <v>237</v>
      </c>
      <c r="BE4" s="96" t="s">
        <v>238</v>
      </c>
      <c r="BF4" s="96" t="s">
        <v>239</v>
      </c>
      <c r="BG4" s="96" t="s">
        <v>236</v>
      </c>
      <c r="BH4" s="96" t="s">
        <v>237</v>
      </c>
      <c r="BI4" s="96" t="s">
        <v>238</v>
      </c>
      <c r="BJ4" s="96" t="s">
        <v>239</v>
      </c>
      <c r="BK4" s="96" t="s">
        <v>236</v>
      </c>
      <c r="BL4" s="96" t="s">
        <v>237</v>
      </c>
      <c r="BM4" s="96" t="s">
        <v>238</v>
      </c>
      <c r="BN4" s="96" t="s">
        <v>239</v>
      </c>
      <c r="BO4" s="96" t="s">
        <v>236</v>
      </c>
      <c r="BP4" s="96" t="s">
        <v>237</v>
      </c>
      <c r="BQ4" s="96" t="s">
        <v>238</v>
      </c>
      <c r="BR4" s="96" t="s">
        <v>239</v>
      </c>
      <c r="BS4" s="96" t="s">
        <v>236</v>
      </c>
      <c r="BT4" s="96" t="s">
        <v>237</v>
      </c>
      <c r="BU4" s="96" t="s">
        <v>238</v>
      </c>
      <c r="BV4" s="96" t="s">
        <v>239</v>
      </c>
      <c r="BW4" s="5"/>
      <c r="BX4" s="5"/>
      <c r="BY4" s="5"/>
      <c r="BZ4" s="5"/>
      <c r="CA4" s="5"/>
      <c r="CB4" s="5"/>
      <c r="CC4" s="5"/>
      <c r="CD4" s="5"/>
      <c r="CE4" s="5"/>
      <c r="CF4" s="5"/>
      <c r="CG4" s="5"/>
      <c r="CH4" s="5"/>
    </row>
    <row r="5" spans="2:86" ht="18" customHeight="1" x14ac:dyDescent="0.15">
      <c r="B5" s="402" t="s">
        <v>0</v>
      </c>
      <c r="C5" s="402"/>
      <c r="D5" s="402"/>
      <c r="E5" s="855" t="s">
        <v>204</v>
      </c>
      <c r="F5" s="856"/>
      <c r="G5" s="856"/>
      <c r="H5" s="856"/>
      <c r="I5" s="856"/>
      <c r="J5" s="857"/>
      <c r="K5" s="497" t="s">
        <v>1</v>
      </c>
      <c r="L5" s="497"/>
      <c r="M5" s="497"/>
      <c r="N5" s="858" t="s">
        <v>205</v>
      </c>
      <c r="O5" s="858"/>
      <c r="P5" s="858"/>
      <c r="Q5" s="858"/>
      <c r="R5" s="858"/>
      <c r="S5" s="858"/>
      <c r="T5" s="508"/>
      <c r="U5" s="509"/>
      <c r="V5" s="509"/>
      <c r="W5" s="509"/>
      <c r="X5" s="510"/>
      <c r="Y5" s="859" t="s">
        <v>206</v>
      </c>
      <c r="Z5" s="859"/>
      <c r="AA5" s="859"/>
      <c r="AB5" s="859"/>
      <c r="AC5" s="859"/>
      <c r="AD5" s="859"/>
      <c r="AE5" s="859"/>
      <c r="AF5" s="859"/>
      <c r="AG5" s="623"/>
      <c r="AH5" s="634"/>
      <c r="AI5" s="634"/>
      <c r="AJ5" s="624"/>
      <c r="AK5" s="852"/>
      <c r="AL5" s="853"/>
      <c r="AM5" s="853"/>
      <c r="AN5" s="853"/>
      <c r="AO5" s="854"/>
      <c r="AU5" s="846"/>
      <c r="AV5" s="97" t="str">
        <f>N7</f>
        <v>PS</v>
      </c>
      <c r="AW5" s="98">
        <f>R7</f>
        <v>0</v>
      </c>
      <c r="AX5" s="99" t="str">
        <f>AM35</f>
        <v>Ⅱ</v>
      </c>
      <c r="AY5" s="99">
        <f>Y37</f>
        <v>0</v>
      </c>
      <c r="AZ5" s="99">
        <f t="shared" ref="AZ5:BJ5" si="0">Z37</f>
        <v>0</v>
      </c>
      <c r="BA5" s="99">
        <f t="shared" si="0"/>
        <v>0</v>
      </c>
      <c r="BB5" s="99">
        <f>AB37</f>
        <v>0</v>
      </c>
      <c r="BC5" s="99">
        <f t="shared" si="0"/>
        <v>0</v>
      </c>
      <c r="BD5" s="99">
        <f>AD37</f>
        <v>0</v>
      </c>
      <c r="BE5" s="99">
        <f>AE37</f>
        <v>0</v>
      </c>
      <c r="BF5" s="99">
        <f t="shared" si="0"/>
        <v>2</v>
      </c>
      <c r="BG5" s="99">
        <f t="shared" si="0"/>
        <v>0</v>
      </c>
      <c r="BH5" s="99">
        <f t="shared" si="0"/>
        <v>0</v>
      </c>
      <c r="BI5" s="99">
        <f>AI37</f>
        <v>0</v>
      </c>
      <c r="BJ5" s="99">
        <f t="shared" si="0"/>
        <v>0</v>
      </c>
      <c r="BK5" s="99" t="str">
        <f>IF(Y37&gt;0,R7,"")</f>
        <v/>
      </c>
      <c r="BL5" s="100" t="str">
        <f>IF(Y37&gt;0,"",IF(Z37&gt;0,R7,""))</f>
        <v/>
      </c>
      <c r="BM5" s="100" t="str">
        <f>IF(Y37+Z37&gt;0,"",IF(AA37&gt;0,R7,""))</f>
        <v/>
      </c>
      <c r="BN5" s="100" t="str">
        <f>IF(Y37+Z37+AA37&gt;0,"",IF(AB37&gt;0,R7,""))</f>
        <v/>
      </c>
      <c r="BO5" s="99">
        <f>AC35</f>
        <v>0</v>
      </c>
      <c r="BP5" s="99">
        <f t="shared" ref="BP5:BQ5" si="1">AD35</f>
        <v>0</v>
      </c>
      <c r="BQ5" s="99">
        <f t="shared" si="1"/>
        <v>0</v>
      </c>
      <c r="BR5" s="99">
        <f>AF35</f>
        <v>0.04</v>
      </c>
      <c r="BS5" s="99">
        <f>AG35</f>
        <v>0</v>
      </c>
      <c r="BT5" s="99">
        <f>AH35</f>
        <v>0</v>
      </c>
      <c r="BU5" s="99">
        <f>AI35</f>
        <v>0</v>
      </c>
      <c r="BV5" s="99">
        <f>AJ35</f>
        <v>0</v>
      </c>
      <c r="BW5" s="101"/>
      <c r="BX5" s="102"/>
      <c r="BY5" s="102"/>
      <c r="BZ5" s="102"/>
      <c r="CA5" s="103"/>
      <c r="CB5" s="103"/>
      <c r="CC5" s="103"/>
      <c r="CD5" s="103"/>
      <c r="CE5" s="103"/>
      <c r="CF5" s="103"/>
      <c r="CG5" s="103"/>
      <c r="CH5" s="103"/>
    </row>
    <row r="6" spans="2:86" ht="12" customHeight="1" x14ac:dyDescent="0.15">
      <c r="B6" s="864" t="s">
        <v>240</v>
      </c>
      <c r="C6" s="866"/>
      <c r="D6" s="867"/>
      <c r="E6" s="868"/>
      <c r="F6" s="868"/>
      <c r="G6" s="868"/>
      <c r="H6" s="868"/>
      <c r="I6" s="868"/>
      <c r="J6" s="869"/>
      <c r="K6" s="874" t="s">
        <v>241</v>
      </c>
      <c r="L6" s="875"/>
      <c r="M6" s="875"/>
      <c r="N6" s="875"/>
      <c r="O6" s="875"/>
      <c r="P6" s="875"/>
      <c r="Q6" s="875"/>
      <c r="R6" s="875"/>
      <c r="S6" s="875"/>
      <c r="T6" s="875"/>
      <c r="U6" s="875"/>
      <c r="V6" s="875"/>
      <c r="W6" s="875"/>
      <c r="X6" s="875"/>
      <c r="Y6" s="875"/>
      <c r="Z6" s="875"/>
      <c r="AA6" s="875"/>
      <c r="AB6" s="875"/>
      <c r="AC6" s="875"/>
      <c r="AD6" s="875"/>
      <c r="AE6" s="875"/>
      <c r="AF6" s="875"/>
      <c r="AG6" s="875"/>
      <c r="AH6" s="875"/>
      <c r="AI6" s="875"/>
      <c r="AJ6" s="875"/>
      <c r="AK6" s="875"/>
      <c r="AL6" s="875"/>
      <c r="AM6" s="875"/>
      <c r="AN6" s="875"/>
      <c r="AO6" s="876"/>
      <c r="AP6" s="2"/>
    </row>
    <row r="7" spans="2:86" ht="12" customHeight="1" x14ac:dyDescent="0.15">
      <c r="B7" s="865"/>
      <c r="C7" s="870"/>
      <c r="D7" s="868"/>
      <c r="E7" s="868"/>
      <c r="F7" s="868"/>
      <c r="G7" s="868"/>
      <c r="H7" s="868"/>
      <c r="I7" s="868"/>
      <c r="J7" s="869"/>
      <c r="K7" s="877" t="s">
        <v>242</v>
      </c>
      <c r="L7" s="878"/>
      <c r="M7" s="879"/>
      <c r="N7" s="880" t="s">
        <v>182</v>
      </c>
      <c r="O7" s="881"/>
      <c r="P7" s="877" t="s">
        <v>243</v>
      </c>
      <c r="Q7" s="879"/>
      <c r="R7" s="882">
        <v>0</v>
      </c>
      <c r="S7" s="883"/>
      <c r="T7" s="884"/>
      <c r="U7" s="885" t="s">
        <v>244</v>
      </c>
      <c r="V7" s="886"/>
      <c r="W7" s="885" t="s">
        <v>245</v>
      </c>
      <c r="X7" s="886"/>
      <c r="Y7" s="879" t="s">
        <v>246</v>
      </c>
      <c r="Z7" s="891"/>
      <c r="AA7" s="891"/>
      <c r="AB7" s="891"/>
      <c r="AC7" s="885" t="s">
        <v>247</v>
      </c>
      <c r="AD7" s="892"/>
      <c r="AE7" s="892"/>
      <c r="AF7" s="892"/>
      <c r="AG7" s="892"/>
      <c r="AH7" s="892"/>
      <c r="AI7" s="892"/>
      <c r="AJ7" s="886"/>
      <c r="AK7" s="885" t="s">
        <v>248</v>
      </c>
      <c r="AL7" s="892"/>
      <c r="AM7" s="892"/>
      <c r="AN7" s="894"/>
      <c r="AO7" s="895"/>
      <c r="AP7" s="2"/>
      <c r="AW7" s="105"/>
    </row>
    <row r="8" spans="2:86" ht="12" customHeight="1" x14ac:dyDescent="0.15">
      <c r="B8" s="865"/>
      <c r="C8" s="870"/>
      <c r="D8" s="868"/>
      <c r="E8" s="868"/>
      <c r="F8" s="868"/>
      <c r="G8" s="868"/>
      <c r="H8" s="868"/>
      <c r="I8" s="868"/>
      <c r="J8" s="869"/>
      <c r="K8" s="891" t="s">
        <v>249</v>
      </c>
      <c r="L8" s="891" t="s">
        <v>250</v>
      </c>
      <c r="M8" s="891"/>
      <c r="N8" s="891" t="s">
        <v>251</v>
      </c>
      <c r="O8" s="891"/>
      <c r="P8" s="891" t="s">
        <v>252</v>
      </c>
      <c r="Q8" s="891"/>
      <c r="R8" s="891" t="s">
        <v>253</v>
      </c>
      <c r="S8" s="891"/>
      <c r="T8" s="891"/>
      <c r="U8" s="887"/>
      <c r="V8" s="888"/>
      <c r="W8" s="887"/>
      <c r="X8" s="888"/>
      <c r="Y8" s="879"/>
      <c r="Z8" s="891"/>
      <c r="AA8" s="891"/>
      <c r="AB8" s="891"/>
      <c r="AC8" s="889"/>
      <c r="AD8" s="893"/>
      <c r="AE8" s="893"/>
      <c r="AF8" s="893"/>
      <c r="AG8" s="893"/>
      <c r="AH8" s="893"/>
      <c r="AI8" s="893"/>
      <c r="AJ8" s="890"/>
      <c r="AK8" s="887"/>
      <c r="AL8" s="896"/>
      <c r="AM8" s="896"/>
      <c r="AN8" s="897"/>
      <c r="AO8" s="898"/>
      <c r="AP8" s="2"/>
    </row>
    <row r="9" spans="2:86" ht="12" customHeight="1" x14ac:dyDescent="0.15">
      <c r="B9" s="865"/>
      <c r="C9" s="870"/>
      <c r="D9" s="868"/>
      <c r="E9" s="868"/>
      <c r="F9" s="868"/>
      <c r="G9" s="868"/>
      <c r="H9" s="868"/>
      <c r="I9" s="868"/>
      <c r="J9" s="869"/>
      <c r="K9" s="891"/>
      <c r="L9" s="891"/>
      <c r="M9" s="891"/>
      <c r="N9" s="891"/>
      <c r="O9" s="891"/>
      <c r="P9" s="891"/>
      <c r="Q9" s="891"/>
      <c r="R9" s="891"/>
      <c r="S9" s="891"/>
      <c r="T9" s="891"/>
      <c r="U9" s="887"/>
      <c r="V9" s="888"/>
      <c r="W9" s="887"/>
      <c r="X9" s="888"/>
      <c r="Y9" s="879" t="s">
        <v>254</v>
      </c>
      <c r="Z9" s="891"/>
      <c r="AA9" s="891"/>
      <c r="AB9" s="891"/>
      <c r="AC9" s="891" t="s">
        <v>255</v>
      </c>
      <c r="AD9" s="891"/>
      <c r="AE9" s="891"/>
      <c r="AF9" s="891"/>
      <c r="AG9" s="891" t="s">
        <v>256</v>
      </c>
      <c r="AH9" s="891"/>
      <c r="AI9" s="891"/>
      <c r="AJ9" s="891"/>
      <c r="AK9" s="887"/>
      <c r="AL9" s="896"/>
      <c r="AM9" s="896"/>
      <c r="AN9" s="897"/>
      <c r="AO9" s="898"/>
      <c r="AP9" s="2"/>
    </row>
    <row r="10" spans="2:86" ht="12" customHeight="1" x14ac:dyDescent="0.15">
      <c r="B10" s="865"/>
      <c r="C10" s="870"/>
      <c r="D10" s="868"/>
      <c r="E10" s="868"/>
      <c r="F10" s="868"/>
      <c r="G10" s="868"/>
      <c r="H10" s="868"/>
      <c r="I10" s="868"/>
      <c r="J10" s="869"/>
      <c r="K10" s="891"/>
      <c r="L10" s="891"/>
      <c r="M10" s="891"/>
      <c r="N10" s="891"/>
      <c r="O10" s="891"/>
      <c r="P10" s="891"/>
      <c r="Q10" s="891"/>
      <c r="R10" s="891"/>
      <c r="S10" s="891"/>
      <c r="T10" s="891"/>
      <c r="U10" s="889"/>
      <c r="V10" s="890"/>
      <c r="W10" s="889"/>
      <c r="X10" s="890"/>
      <c r="Y10" s="106" t="s">
        <v>257</v>
      </c>
      <c r="Z10" s="107" t="s">
        <v>258</v>
      </c>
      <c r="AA10" s="107" t="s">
        <v>259</v>
      </c>
      <c r="AB10" s="107" t="s">
        <v>260</v>
      </c>
      <c r="AC10" s="107" t="s">
        <v>257</v>
      </c>
      <c r="AD10" s="107" t="s">
        <v>258</v>
      </c>
      <c r="AE10" s="107" t="s">
        <v>259</v>
      </c>
      <c r="AF10" s="107" t="s">
        <v>260</v>
      </c>
      <c r="AG10" s="107" t="s">
        <v>257</v>
      </c>
      <c r="AH10" s="107" t="s">
        <v>258</v>
      </c>
      <c r="AI10" s="107" t="s">
        <v>259</v>
      </c>
      <c r="AJ10" s="107" t="s">
        <v>260</v>
      </c>
      <c r="AK10" s="889"/>
      <c r="AL10" s="893"/>
      <c r="AM10" s="893"/>
      <c r="AN10" s="899"/>
      <c r="AO10" s="900"/>
      <c r="AP10" s="2"/>
    </row>
    <row r="11" spans="2:86" ht="12" customHeight="1" x14ac:dyDescent="0.15">
      <c r="B11" s="865"/>
      <c r="C11" s="870"/>
      <c r="D11" s="868"/>
      <c r="E11" s="868"/>
      <c r="F11" s="868"/>
      <c r="G11" s="868"/>
      <c r="H11" s="868"/>
      <c r="I11" s="868"/>
      <c r="J11" s="869"/>
      <c r="K11" s="108">
        <v>1</v>
      </c>
      <c r="L11" s="901" t="s">
        <v>261</v>
      </c>
      <c r="M11" s="903"/>
      <c r="N11" s="901" t="s">
        <v>262</v>
      </c>
      <c r="O11" s="903"/>
      <c r="P11" s="901" t="s">
        <v>263</v>
      </c>
      <c r="Q11" s="903"/>
      <c r="R11" s="604" t="s">
        <v>161</v>
      </c>
      <c r="S11" s="604"/>
      <c r="T11" s="604"/>
      <c r="U11" s="901" t="s">
        <v>264</v>
      </c>
      <c r="V11" s="903"/>
      <c r="W11" s="901"/>
      <c r="X11" s="903"/>
      <c r="Y11" s="110"/>
      <c r="Z11" s="111"/>
      <c r="AA11" s="111"/>
      <c r="AB11" s="111"/>
      <c r="AC11" s="112"/>
      <c r="AD11" s="112"/>
      <c r="AE11" s="112"/>
      <c r="AF11" s="112">
        <v>0.02</v>
      </c>
      <c r="AG11" s="112"/>
      <c r="AH11" s="112"/>
      <c r="AI11" s="112"/>
      <c r="AJ11" s="112"/>
      <c r="AK11" s="901"/>
      <c r="AL11" s="902"/>
      <c r="AM11" s="902"/>
      <c r="AN11" s="902"/>
      <c r="AO11" s="903"/>
      <c r="AP11" s="2"/>
      <c r="AQ11" s="113">
        <f>IF(P11="材質劣化",2,IF(P11="漏水",3,1))</f>
        <v>2</v>
      </c>
    </row>
    <row r="12" spans="2:86" ht="12" customHeight="1" x14ac:dyDescent="0.15">
      <c r="B12" s="865"/>
      <c r="C12" s="870"/>
      <c r="D12" s="868"/>
      <c r="E12" s="868"/>
      <c r="F12" s="868"/>
      <c r="G12" s="868"/>
      <c r="H12" s="868"/>
      <c r="I12" s="868"/>
      <c r="J12" s="869"/>
      <c r="K12" s="108">
        <v>2</v>
      </c>
      <c r="L12" s="901" t="s">
        <v>261</v>
      </c>
      <c r="M12" s="903"/>
      <c r="N12" s="901" t="s">
        <v>262</v>
      </c>
      <c r="O12" s="903"/>
      <c r="P12" s="901" t="s">
        <v>263</v>
      </c>
      <c r="Q12" s="903"/>
      <c r="R12" s="604" t="s">
        <v>165</v>
      </c>
      <c r="S12" s="604"/>
      <c r="T12" s="604"/>
      <c r="U12" s="901" t="s">
        <v>265</v>
      </c>
      <c r="V12" s="903"/>
      <c r="W12" s="901"/>
      <c r="X12" s="903"/>
      <c r="Y12" s="110"/>
      <c r="Z12" s="111"/>
      <c r="AA12" s="111"/>
      <c r="AB12" s="111"/>
      <c r="AC12" s="112"/>
      <c r="AD12" s="112"/>
      <c r="AE12" s="112"/>
      <c r="AF12" s="112"/>
      <c r="AG12" s="112"/>
      <c r="AH12" s="112"/>
      <c r="AI12" s="112"/>
      <c r="AJ12" s="112"/>
      <c r="AK12" s="901"/>
      <c r="AL12" s="902"/>
      <c r="AM12" s="902"/>
      <c r="AN12" s="902"/>
      <c r="AO12" s="903"/>
      <c r="AP12" s="2"/>
      <c r="AQ12" s="113">
        <f>IF(P12="材質劣化",2,IF(P12="漏水",3,1))</f>
        <v>2</v>
      </c>
    </row>
    <row r="13" spans="2:86" ht="12" customHeight="1" x14ac:dyDescent="0.15">
      <c r="B13" s="865"/>
      <c r="C13" s="870"/>
      <c r="D13" s="868"/>
      <c r="E13" s="868"/>
      <c r="F13" s="868"/>
      <c r="G13" s="868"/>
      <c r="H13" s="868"/>
      <c r="I13" s="868"/>
      <c r="J13" s="869"/>
      <c r="K13" s="108">
        <v>3</v>
      </c>
      <c r="L13" s="901" t="s">
        <v>261</v>
      </c>
      <c r="M13" s="903"/>
      <c r="N13" s="901" t="s">
        <v>262</v>
      </c>
      <c r="O13" s="903"/>
      <c r="P13" s="901" t="s">
        <v>163</v>
      </c>
      <c r="Q13" s="903"/>
      <c r="R13" s="274" t="s">
        <v>163</v>
      </c>
      <c r="S13" s="618"/>
      <c r="T13" s="275"/>
      <c r="U13" s="901" t="s">
        <v>265</v>
      </c>
      <c r="V13" s="903"/>
      <c r="W13" s="901"/>
      <c r="X13" s="903"/>
      <c r="Y13" s="110"/>
      <c r="Z13" s="111"/>
      <c r="AA13" s="111"/>
      <c r="AB13" s="111"/>
      <c r="AC13" s="112"/>
      <c r="AD13" s="112"/>
      <c r="AE13" s="112"/>
      <c r="AF13" s="112"/>
      <c r="AG13" s="112"/>
      <c r="AH13" s="112"/>
      <c r="AI13" s="112"/>
      <c r="AJ13" s="112"/>
      <c r="AK13" s="901"/>
      <c r="AL13" s="902"/>
      <c r="AM13" s="902"/>
      <c r="AN13" s="902"/>
      <c r="AO13" s="903"/>
      <c r="AP13" s="2"/>
      <c r="AQ13" s="113">
        <f t="shared" ref="AQ13:AQ34" si="2">IF(P13="材質劣化",2,IF(P13="漏水",3,1))</f>
        <v>3</v>
      </c>
    </row>
    <row r="14" spans="2:86" ht="12" customHeight="1" x14ac:dyDescent="0.15">
      <c r="B14" s="865"/>
      <c r="C14" s="870"/>
      <c r="D14" s="868"/>
      <c r="E14" s="868"/>
      <c r="F14" s="868"/>
      <c r="G14" s="868"/>
      <c r="H14" s="868"/>
      <c r="I14" s="868"/>
      <c r="J14" s="869"/>
      <c r="K14" s="108">
        <v>4</v>
      </c>
      <c r="L14" s="901" t="s">
        <v>261</v>
      </c>
      <c r="M14" s="903"/>
      <c r="N14" s="901" t="s">
        <v>262</v>
      </c>
      <c r="O14" s="903"/>
      <c r="P14" s="901" t="s">
        <v>163</v>
      </c>
      <c r="Q14" s="903"/>
      <c r="R14" s="274" t="s">
        <v>163</v>
      </c>
      <c r="S14" s="618"/>
      <c r="T14" s="275"/>
      <c r="U14" s="901" t="s">
        <v>265</v>
      </c>
      <c r="V14" s="903"/>
      <c r="W14" s="901"/>
      <c r="X14" s="903"/>
      <c r="Y14" s="110"/>
      <c r="Z14" s="111"/>
      <c r="AA14" s="111"/>
      <c r="AB14" s="111"/>
      <c r="AC14" s="112"/>
      <c r="AD14" s="112"/>
      <c r="AE14" s="112"/>
      <c r="AF14" s="112"/>
      <c r="AG14" s="112"/>
      <c r="AH14" s="112"/>
      <c r="AI14" s="112"/>
      <c r="AJ14" s="112"/>
      <c r="AK14" s="901"/>
      <c r="AL14" s="902"/>
      <c r="AM14" s="902"/>
      <c r="AN14" s="902"/>
      <c r="AO14" s="903"/>
      <c r="AP14" s="2"/>
      <c r="AQ14" s="113">
        <f t="shared" si="2"/>
        <v>3</v>
      </c>
    </row>
    <row r="15" spans="2:86" ht="12" customHeight="1" x14ac:dyDescent="0.15">
      <c r="B15" s="865"/>
      <c r="C15" s="870"/>
      <c r="D15" s="868"/>
      <c r="E15" s="868"/>
      <c r="F15" s="868"/>
      <c r="G15" s="868"/>
      <c r="H15" s="868"/>
      <c r="I15" s="868"/>
      <c r="J15" s="869"/>
      <c r="K15" s="108">
        <v>5</v>
      </c>
      <c r="L15" s="901" t="s">
        <v>261</v>
      </c>
      <c r="M15" s="903"/>
      <c r="N15" s="901" t="s">
        <v>262</v>
      </c>
      <c r="O15" s="903"/>
      <c r="P15" s="901" t="s">
        <v>263</v>
      </c>
      <c r="Q15" s="903"/>
      <c r="R15" s="274" t="s">
        <v>160</v>
      </c>
      <c r="S15" s="618"/>
      <c r="T15" s="275"/>
      <c r="U15" s="901" t="s">
        <v>265</v>
      </c>
      <c r="V15" s="903"/>
      <c r="W15" s="901"/>
      <c r="X15" s="903"/>
      <c r="Y15" s="110"/>
      <c r="Z15" s="111"/>
      <c r="AA15" s="111"/>
      <c r="AB15" s="111"/>
      <c r="AC15" s="112"/>
      <c r="AD15" s="112"/>
      <c r="AE15" s="112"/>
      <c r="AF15" s="112"/>
      <c r="AG15" s="112"/>
      <c r="AH15" s="112"/>
      <c r="AI15" s="112"/>
      <c r="AJ15" s="112"/>
      <c r="AK15" s="901"/>
      <c r="AL15" s="902"/>
      <c r="AM15" s="902"/>
      <c r="AN15" s="902"/>
      <c r="AO15" s="903"/>
      <c r="AP15" s="2"/>
      <c r="AQ15" s="113">
        <f t="shared" si="2"/>
        <v>2</v>
      </c>
    </row>
    <row r="16" spans="2:86" ht="12" customHeight="1" x14ac:dyDescent="0.15">
      <c r="B16" s="865"/>
      <c r="C16" s="870"/>
      <c r="D16" s="868"/>
      <c r="E16" s="868"/>
      <c r="F16" s="868"/>
      <c r="G16" s="868"/>
      <c r="H16" s="868"/>
      <c r="I16" s="868"/>
      <c r="J16" s="869"/>
      <c r="K16" s="108">
        <v>6</v>
      </c>
      <c r="L16" s="901" t="s">
        <v>261</v>
      </c>
      <c r="M16" s="903"/>
      <c r="N16" s="901" t="s">
        <v>262</v>
      </c>
      <c r="O16" s="903"/>
      <c r="P16" s="901" t="s">
        <v>263</v>
      </c>
      <c r="Q16" s="903"/>
      <c r="R16" s="274" t="s">
        <v>165</v>
      </c>
      <c r="S16" s="618"/>
      <c r="T16" s="275"/>
      <c r="U16" s="901" t="s">
        <v>265</v>
      </c>
      <c r="V16" s="903"/>
      <c r="W16" s="901"/>
      <c r="X16" s="903"/>
      <c r="Y16" s="110"/>
      <c r="Z16" s="111"/>
      <c r="AA16" s="111"/>
      <c r="AB16" s="111"/>
      <c r="AC16" s="112"/>
      <c r="AD16" s="112"/>
      <c r="AE16" s="112"/>
      <c r="AF16" s="112"/>
      <c r="AG16" s="112"/>
      <c r="AH16" s="112"/>
      <c r="AI16" s="112"/>
      <c r="AJ16" s="112"/>
      <c r="AK16" s="901" t="s">
        <v>266</v>
      </c>
      <c r="AL16" s="902"/>
      <c r="AM16" s="902"/>
      <c r="AN16" s="902"/>
      <c r="AO16" s="903"/>
      <c r="AP16" s="2"/>
      <c r="AQ16" s="113">
        <f t="shared" si="2"/>
        <v>2</v>
      </c>
    </row>
    <row r="17" spans="2:46" ht="12" customHeight="1" x14ac:dyDescent="0.15">
      <c r="B17" s="865"/>
      <c r="C17" s="870"/>
      <c r="D17" s="868"/>
      <c r="E17" s="868"/>
      <c r="F17" s="868"/>
      <c r="G17" s="868"/>
      <c r="H17" s="868"/>
      <c r="I17" s="868"/>
      <c r="J17" s="869"/>
      <c r="K17" s="108">
        <v>7</v>
      </c>
      <c r="L17" s="901" t="s">
        <v>261</v>
      </c>
      <c r="M17" s="903"/>
      <c r="N17" s="901" t="s">
        <v>262</v>
      </c>
      <c r="O17" s="903"/>
      <c r="P17" s="901" t="s">
        <v>263</v>
      </c>
      <c r="Q17" s="903"/>
      <c r="R17" s="274" t="s">
        <v>165</v>
      </c>
      <c r="S17" s="618"/>
      <c r="T17" s="275"/>
      <c r="U17" s="901" t="s">
        <v>265</v>
      </c>
      <c r="V17" s="903"/>
      <c r="W17" s="901"/>
      <c r="X17" s="903"/>
      <c r="Y17" s="110"/>
      <c r="Z17" s="111"/>
      <c r="AA17" s="111"/>
      <c r="AB17" s="111"/>
      <c r="AC17" s="112"/>
      <c r="AD17" s="112"/>
      <c r="AE17" s="112"/>
      <c r="AF17" s="112"/>
      <c r="AG17" s="112"/>
      <c r="AH17" s="112"/>
      <c r="AI17" s="112"/>
      <c r="AJ17" s="112"/>
      <c r="AK17" s="901"/>
      <c r="AL17" s="902"/>
      <c r="AM17" s="902"/>
      <c r="AN17" s="902"/>
      <c r="AO17" s="903"/>
      <c r="AP17" s="2"/>
      <c r="AQ17" s="113">
        <f t="shared" si="2"/>
        <v>2</v>
      </c>
    </row>
    <row r="18" spans="2:46" ht="12" customHeight="1" x14ac:dyDescent="0.15">
      <c r="B18" s="865"/>
      <c r="C18" s="870"/>
      <c r="D18" s="868"/>
      <c r="E18" s="868"/>
      <c r="F18" s="868"/>
      <c r="G18" s="868"/>
      <c r="H18" s="868"/>
      <c r="I18" s="868"/>
      <c r="J18" s="869"/>
      <c r="K18" s="108">
        <v>8</v>
      </c>
      <c r="L18" s="901" t="s">
        <v>261</v>
      </c>
      <c r="M18" s="903"/>
      <c r="N18" s="901" t="s">
        <v>262</v>
      </c>
      <c r="O18" s="903"/>
      <c r="P18" s="901" t="s">
        <v>263</v>
      </c>
      <c r="Q18" s="903"/>
      <c r="R18" s="274" t="s">
        <v>161</v>
      </c>
      <c r="S18" s="618"/>
      <c r="T18" s="275"/>
      <c r="U18" s="901" t="s">
        <v>267</v>
      </c>
      <c r="V18" s="903"/>
      <c r="W18" s="901"/>
      <c r="X18" s="903"/>
      <c r="Y18" s="110"/>
      <c r="Z18" s="111"/>
      <c r="AA18" s="111"/>
      <c r="AB18" s="111"/>
      <c r="AC18" s="112"/>
      <c r="AD18" s="112"/>
      <c r="AE18" s="112"/>
      <c r="AF18" s="112">
        <v>0.02</v>
      </c>
      <c r="AG18" s="112"/>
      <c r="AH18" s="112"/>
      <c r="AI18" s="112"/>
      <c r="AJ18" s="112"/>
      <c r="AK18" s="901"/>
      <c r="AL18" s="902"/>
      <c r="AM18" s="902"/>
      <c r="AN18" s="902"/>
      <c r="AO18" s="903"/>
      <c r="AP18" s="2"/>
      <c r="AQ18" s="113">
        <f t="shared" si="2"/>
        <v>2</v>
      </c>
    </row>
    <row r="19" spans="2:46" ht="12" customHeight="1" x14ac:dyDescent="0.15">
      <c r="B19" s="865"/>
      <c r="C19" s="870"/>
      <c r="D19" s="868"/>
      <c r="E19" s="868"/>
      <c r="F19" s="868"/>
      <c r="G19" s="868"/>
      <c r="H19" s="868"/>
      <c r="I19" s="868"/>
      <c r="J19" s="869"/>
      <c r="K19" s="108"/>
      <c r="L19" s="901"/>
      <c r="M19" s="903"/>
      <c r="N19" s="901"/>
      <c r="O19" s="903"/>
      <c r="P19" s="901"/>
      <c r="Q19" s="903"/>
      <c r="R19" s="274"/>
      <c r="S19" s="618"/>
      <c r="T19" s="275"/>
      <c r="U19" s="901"/>
      <c r="V19" s="903"/>
      <c r="W19" s="901"/>
      <c r="X19" s="903"/>
      <c r="Y19" s="110"/>
      <c r="Z19" s="111"/>
      <c r="AA19" s="111"/>
      <c r="AB19" s="111"/>
      <c r="AC19" s="112"/>
      <c r="AD19" s="112"/>
      <c r="AE19" s="112"/>
      <c r="AF19" s="112"/>
      <c r="AG19" s="112"/>
      <c r="AH19" s="112"/>
      <c r="AI19" s="112"/>
      <c r="AJ19" s="112"/>
      <c r="AK19" s="901"/>
      <c r="AL19" s="902"/>
      <c r="AM19" s="902"/>
      <c r="AN19" s="902"/>
      <c r="AO19" s="903"/>
      <c r="AP19" s="2"/>
      <c r="AQ19" s="113">
        <f t="shared" si="2"/>
        <v>1</v>
      </c>
    </row>
    <row r="20" spans="2:46" ht="12" customHeight="1" x14ac:dyDescent="0.15">
      <c r="B20" s="865"/>
      <c r="C20" s="870"/>
      <c r="D20" s="868"/>
      <c r="E20" s="868"/>
      <c r="F20" s="868"/>
      <c r="G20" s="868"/>
      <c r="H20" s="868"/>
      <c r="I20" s="868"/>
      <c r="J20" s="869"/>
      <c r="K20" s="108"/>
      <c r="L20" s="901"/>
      <c r="M20" s="903"/>
      <c r="N20" s="901"/>
      <c r="O20" s="903"/>
      <c r="P20" s="901"/>
      <c r="Q20" s="903"/>
      <c r="R20" s="274"/>
      <c r="S20" s="618"/>
      <c r="T20" s="275"/>
      <c r="U20" s="901"/>
      <c r="V20" s="903"/>
      <c r="W20" s="901"/>
      <c r="X20" s="903"/>
      <c r="Y20" s="110"/>
      <c r="Z20" s="111"/>
      <c r="AA20" s="111"/>
      <c r="AB20" s="111"/>
      <c r="AC20" s="112"/>
      <c r="AD20" s="112"/>
      <c r="AE20" s="112"/>
      <c r="AF20" s="112"/>
      <c r="AG20" s="112"/>
      <c r="AH20" s="112"/>
      <c r="AI20" s="112"/>
      <c r="AJ20" s="112"/>
      <c r="AK20" s="901"/>
      <c r="AL20" s="902"/>
      <c r="AM20" s="902"/>
      <c r="AN20" s="902"/>
      <c r="AO20" s="903"/>
      <c r="AP20" s="2"/>
      <c r="AQ20" s="113">
        <f t="shared" si="2"/>
        <v>1</v>
      </c>
    </row>
    <row r="21" spans="2:46" ht="12" customHeight="1" x14ac:dyDescent="0.15">
      <c r="B21" s="865"/>
      <c r="C21" s="870"/>
      <c r="D21" s="868"/>
      <c r="E21" s="868"/>
      <c r="F21" s="868"/>
      <c r="G21" s="868"/>
      <c r="H21" s="868"/>
      <c r="I21" s="868"/>
      <c r="J21" s="869"/>
      <c r="K21" s="108"/>
      <c r="L21" s="901"/>
      <c r="M21" s="903"/>
      <c r="N21" s="901"/>
      <c r="O21" s="903"/>
      <c r="P21" s="901"/>
      <c r="Q21" s="903"/>
      <c r="R21" s="274"/>
      <c r="S21" s="618"/>
      <c r="T21" s="275"/>
      <c r="U21" s="901"/>
      <c r="V21" s="903"/>
      <c r="W21" s="901"/>
      <c r="X21" s="903"/>
      <c r="Y21" s="110"/>
      <c r="Z21" s="111"/>
      <c r="AA21" s="111"/>
      <c r="AB21" s="111"/>
      <c r="AC21" s="112"/>
      <c r="AD21" s="112"/>
      <c r="AE21" s="112"/>
      <c r="AF21" s="112"/>
      <c r="AG21" s="112"/>
      <c r="AH21" s="112"/>
      <c r="AI21" s="112"/>
      <c r="AJ21" s="112"/>
      <c r="AK21" s="901"/>
      <c r="AL21" s="902"/>
      <c r="AM21" s="902"/>
      <c r="AN21" s="902"/>
      <c r="AO21" s="903"/>
      <c r="AP21" s="2"/>
      <c r="AQ21" s="113">
        <f>IF(P21="材質劣化",2,IF(P21="漏水",3,1))</f>
        <v>1</v>
      </c>
    </row>
    <row r="22" spans="2:46" ht="12" customHeight="1" x14ac:dyDescent="0.15">
      <c r="B22" s="865"/>
      <c r="C22" s="870"/>
      <c r="D22" s="868"/>
      <c r="E22" s="868"/>
      <c r="F22" s="868"/>
      <c r="G22" s="868"/>
      <c r="H22" s="868"/>
      <c r="I22" s="868"/>
      <c r="J22" s="869"/>
      <c r="K22" s="108"/>
      <c r="L22" s="901"/>
      <c r="M22" s="903"/>
      <c r="N22" s="901"/>
      <c r="O22" s="903"/>
      <c r="P22" s="901"/>
      <c r="Q22" s="903"/>
      <c r="R22" s="274"/>
      <c r="S22" s="618"/>
      <c r="T22" s="275"/>
      <c r="U22" s="901"/>
      <c r="V22" s="903"/>
      <c r="W22" s="901"/>
      <c r="X22" s="903"/>
      <c r="Y22" s="110"/>
      <c r="Z22" s="111"/>
      <c r="AA22" s="111"/>
      <c r="AB22" s="111"/>
      <c r="AC22" s="112"/>
      <c r="AD22" s="112"/>
      <c r="AE22" s="112"/>
      <c r="AF22" s="112"/>
      <c r="AG22" s="112"/>
      <c r="AH22" s="112"/>
      <c r="AI22" s="112"/>
      <c r="AJ22" s="112"/>
      <c r="AK22" s="901"/>
      <c r="AL22" s="902"/>
      <c r="AM22" s="902"/>
      <c r="AN22" s="902"/>
      <c r="AO22" s="903"/>
      <c r="AP22" s="2"/>
      <c r="AQ22" s="113">
        <f t="shared" si="2"/>
        <v>1</v>
      </c>
    </row>
    <row r="23" spans="2:46" ht="12" customHeight="1" x14ac:dyDescent="0.15">
      <c r="B23" s="865"/>
      <c r="C23" s="870"/>
      <c r="D23" s="868"/>
      <c r="E23" s="868"/>
      <c r="F23" s="868"/>
      <c r="G23" s="868"/>
      <c r="H23" s="868"/>
      <c r="I23" s="868"/>
      <c r="J23" s="869"/>
      <c r="K23" s="108"/>
      <c r="L23" s="901"/>
      <c r="M23" s="903"/>
      <c r="N23" s="901"/>
      <c r="O23" s="903"/>
      <c r="P23" s="901"/>
      <c r="Q23" s="903"/>
      <c r="R23" s="274"/>
      <c r="S23" s="618"/>
      <c r="T23" s="275"/>
      <c r="U23" s="901"/>
      <c r="V23" s="903"/>
      <c r="W23" s="901"/>
      <c r="X23" s="903"/>
      <c r="Y23" s="110"/>
      <c r="Z23" s="111"/>
      <c r="AA23" s="111"/>
      <c r="AB23" s="111"/>
      <c r="AC23" s="112"/>
      <c r="AD23" s="112"/>
      <c r="AE23" s="112"/>
      <c r="AF23" s="112"/>
      <c r="AG23" s="112"/>
      <c r="AH23" s="112"/>
      <c r="AI23" s="112"/>
      <c r="AJ23" s="112"/>
      <c r="AK23" s="901"/>
      <c r="AL23" s="902"/>
      <c r="AM23" s="902"/>
      <c r="AN23" s="902"/>
      <c r="AO23" s="903"/>
      <c r="AP23" s="2"/>
      <c r="AQ23" s="113">
        <f t="shared" si="2"/>
        <v>1</v>
      </c>
    </row>
    <row r="24" spans="2:46" ht="12" customHeight="1" x14ac:dyDescent="0.15">
      <c r="B24" s="865"/>
      <c r="C24" s="870"/>
      <c r="D24" s="868"/>
      <c r="E24" s="868"/>
      <c r="F24" s="868"/>
      <c r="G24" s="868"/>
      <c r="H24" s="868"/>
      <c r="I24" s="868"/>
      <c r="J24" s="869"/>
      <c r="K24" s="108"/>
      <c r="L24" s="901"/>
      <c r="M24" s="903"/>
      <c r="N24" s="901"/>
      <c r="O24" s="903"/>
      <c r="P24" s="901"/>
      <c r="Q24" s="903"/>
      <c r="R24" s="274"/>
      <c r="S24" s="618"/>
      <c r="T24" s="275"/>
      <c r="U24" s="901"/>
      <c r="V24" s="903"/>
      <c r="W24" s="901"/>
      <c r="X24" s="903"/>
      <c r="Y24" s="110"/>
      <c r="Z24" s="111"/>
      <c r="AA24" s="111"/>
      <c r="AB24" s="111"/>
      <c r="AC24" s="112"/>
      <c r="AD24" s="112"/>
      <c r="AE24" s="112"/>
      <c r="AF24" s="112"/>
      <c r="AG24" s="112"/>
      <c r="AH24" s="112"/>
      <c r="AI24" s="112"/>
      <c r="AJ24" s="112"/>
      <c r="AK24" s="901"/>
      <c r="AL24" s="902"/>
      <c r="AM24" s="902"/>
      <c r="AN24" s="902"/>
      <c r="AO24" s="903"/>
      <c r="AP24" s="2"/>
      <c r="AQ24" s="113">
        <f t="shared" si="2"/>
        <v>1</v>
      </c>
    </row>
    <row r="25" spans="2:46" ht="12" customHeight="1" x14ac:dyDescent="0.15">
      <c r="B25" s="865"/>
      <c r="C25" s="870"/>
      <c r="D25" s="868"/>
      <c r="E25" s="868"/>
      <c r="F25" s="868"/>
      <c r="G25" s="868"/>
      <c r="H25" s="868"/>
      <c r="I25" s="868"/>
      <c r="J25" s="869"/>
      <c r="K25" s="108"/>
      <c r="L25" s="901"/>
      <c r="M25" s="903"/>
      <c r="N25" s="901"/>
      <c r="O25" s="903"/>
      <c r="P25" s="901"/>
      <c r="Q25" s="903"/>
      <c r="R25" s="274"/>
      <c r="S25" s="618"/>
      <c r="T25" s="275"/>
      <c r="U25" s="901"/>
      <c r="V25" s="903"/>
      <c r="W25" s="901"/>
      <c r="X25" s="903"/>
      <c r="Y25" s="110"/>
      <c r="Z25" s="111"/>
      <c r="AA25" s="111"/>
      <c r="AB25" s="111"/>
      <c r="AC25" s="112"/>
      <c r="AD25" s="112"/>
      <c r="AE25" s="112"/>
      <c r="AF25" s="112"/>
      <c r="AG25" s="112"/>
      <c r="AH25" s="112"/>
      <c r="AI25" s="112"/>
      <c r="AJ25" s="112"/>
      <c r="AK25" s="901"/>
      <c r="AL25" s="902"/>
      <c r="AM25" s="902"/>
      <c r="AN25" s="902"/>
      <c r="AO25" s="903"/>
      <c r="AP25" s="2"/>
      <c r="AQ25" s="113">
        <f t="shared" si="2"/>
        <v>1</v>
      </c>
    </row>
    <row r="26" spans="2:46" ht="12" customHeight="1" x14ac:dyDescent="0.15">
      <c r="B26" s="865"/>
      <c r="C26" s="870"/>
      <c r="D26" s="868"/>
      <c r="E26" s="868"/>
      <c r="F26" s="868"/>
      <c r="G26" s="868"/>
      <c r="H26" s="868"/>
      <c r="I26" s="868"/>
      <c r="J26" s="869"/>
      <c r="K26" s="108"/>
      <c r="L26" s="901"/>
      <c r="M26" s="903"/>
      <c r="N26" s="901"/>
      <c r="O26" s="903"/>
      <c r="P26" s="901"/>
      <c r="Q26" s="903"/>
      <c r="R26" s="274"/>
      <c r="S26" s="618"/>
      <c r="T26" s="275"/>
      <c r="U26" s="901"/>
      <c r="V26" s="903"/>
      <c r="W26" s="901"/>
      <c r="X26" s="903"/>
      <c r="Y26" s="110"/>
      <c r="Z26" s="111"/>
      <c r="AA26" s="111"/>
      <c r="AB26" s="111"/>
      <c r="AC26" s="112"/>
      <c r="AD26" s="112"/>
      <c r="AE26" s="112"/>
      <c r="AF26" s="112"/>
      <c r="AG26" s="112"/>
      <c r="AH26" s="112"/>
      <c r="AI26" s="112"/>
      <c r="AJ26" s="112"/>
      <c r="AK26" s="901"/>
      <c r="AL26" s="902"/>
      <c r="AM26" s="902"/>
      <c r="AN26" s="902"/>
      <c r="AO26" s="903"/>
      <c r="AP26" s="2"/>
      <c r="AQ26" s="113">
        <f t="shared" si="2"/>
        <v>1</v>
      </c>
    </row>
    <row r="27" spans="2:46" ht="12" customHeight="1" x14ac:dyDescent="0.15">
      <c r="B27" s="865"/>
      <c r="C27" s="870"/>
      <c r="D27" s="868"/>
      <c r="E27" s="868"/>
      <c r="F27" s="868"/>
      <c r="G27" s="868"/>
      <c r="H27" s="868"/>
      <c r="I27" s="868"/>
      <c r="J27" s="869"/>
      <c r="K27" s="108"/>
      <c r="L27" s="901"/>
      <c r="M27" s="903"/>
      <c r="N27" s="901"/>
      <c r="O27" s="903"/>
      <c r="P27" s="901"/>
      <c r="Q27" s="903"/>
      <c r="R27" s="274"/>
      <c r="S27" s="618"/>
      <c r="T27" s="275"/>
      <c r="U27" s="901"/>
      <c r="V27" s="903"/>
      <c r="W27" s="901"/>
      <c r="X27" s="903"/>
      <c r="Y27" s="110"/>
      <c r="Z27" s="111"/>
      <c r="AA27" s="111"/>
      <c r="AB27" s="111"/>
      <c r="AC27" s="112"/>
      <c r="AD27" s="112"/>
      <c r="AE27" s="112"/>
      <c r="AF27" s="112"/>
      <c r="AG27" s="112"/>
      <c r="AH27" s="112"/>
      <c r="AI27" s="112"/>
      <c r="AJ27" s="112"/>
      <c r="AK27" s="901"/>
      <c r="AL27" s="902"/>
      <c r="AM27" s="902"/>
      <c r="AN27" s="902"/>
      <c r="AO27" s="903"/>
      <c r="AP27" s="2"/>
      <c r="AQ27" s="113">
        <f t="shared" si="2"/>
        <v>1</v>
      </c>
    </row>
    <row r="28" spans="2:46" ht="12" customHeight="1" x14ac:dyDescent="0.15">
      <c r="B28" s="865"/>
      <c r="C28" s="870"/>
      <c r="D28" s="868"/>
      <c r="E28" s="868"/>
      <c r="F28" s="868"/>
      <c r="G28" s="868"/>
      <c r="H28" s="868"/>
      <c r="I28" s="868"/>
      <c r="J28" s="869"/>
      <c r="K28" s="108"/>
      <c r="L28" s="901"/>
      <c r="M28" s="903"/>
      <c r="N28" s="901"/>
      <c r="O28" s="903"/>
      <c r="P28" s="901"/>
      <c r="Q28" s="903"/>
      <c r="R28" s="274"/>
      <c r="S28" s="618"/>
      <c r="T28" s="275"/>
      <c r="U28" s="901"/>
      <c r="V28" s="903"/>
      <c r="W28" s="901"/>
      <c r="X28" s="903"/>
      <c r="Y28" s="110"/>
      <c r="Z28" s="111"/>
      <c r="AA28" s="111"/>
      <c r="AB28" s="111"/>
      <c r="AC28" s="112"/>
      <c r="AD28" s="112"/>
      <c r="AE28" s="112"/>
      <c r="AF28" s="112"/>
      <c r="AG28" s="112"/>
      <c r="AH28" s="112"/>
      <c r="AI28" s="112"/>
      <c r="AJ28" s="112"/>
      <c r="AK28" s="901"/>
      <c r="AL28" s="902"/>
      <c r="AM28" s="902"/>
      <c r="AN28" s="902"/>
      <c r="AO28" s="903"/>
      <c r="AP28" s="2"/>
      <c r="AQ28" s="113">
        <f t="shared" si="2"/>
        <v>1</v>
      </c>
    </row>
    <row r="29" spans="2:46" ht="12" customHeight="1" x14ac:dyDescent="0.15">
      <c r="B29" s="865"/>
      <c r="C29" s="870"/>
      <c r="D29" s="868"/>
      <c r="E29" s="868"/>
      <c r="F29" s="868"/>
      <c r="G29" s="868"/>
      <c r="H29" s="868"/>
      <c r="I29" s="868"/>
      <c r="J29" s="869"/>
      <c r="K29" s="108"/>
      <c r="L29" s="901"/>
      <c r="M29" s="903"/>
      <c r="N29" s="901"/>
      <c r="O29" s="903"/>
      <c r="P29" s="901"/>
      <c r="Q29" s="903"/>
      <c r="R29" s="274"/>
      <c r="S29" s="618"/>
      <c r="T29" s="275"/>
      <c r="U29" s="901"/>
      <c r="V29" s="903"/>
      <c r="W29" s="901"/>
      <c r="X29" s="903"/>
      <c r="Y29" s="110"/>
      <c r="Z29" s="111"/>
      <c r="AA29" s="111"/>
      <c r="AB29" s="111"/>
      <c r="AC29" s="112"/>
      <c r="AD29" s="112"/>
      <c r="AE29" s="112"/>
      <c r="AF29" s="112"/>
      <c r="AG29" s="112"/>
      <c r="AH29" s="112"/>
      <c r="AI29" s="112"/>
      <c r="AJ29" s="112"/>
      <c r="AK29" s="901"/>
      <c r="AL29" s="902"/>
      <c r="AM29" s="902"/>
      <c r="AN29" s="902"/>
      <c r="AO29" s="903"/>
      <c r="AP29" s="2"/>
      <c r="AQ29" s="113">
        <f t="shared" si="2"/>
        <v>1</v>
      </c>
    </row>
    <row r="30" spans="2:46" ht="12" customHeight="1" x14ac:dyDescent="0.15">
      <c r="B30" s="865"/>
      <c r="C30" s="870"/>
      <c r="D30" s="868"/>
      <c r="E30" s="868"/>
      <c r="F30" s="868"/>
      <c r="G30" s="868"/>
      <c r="H30" s="868"/>
      <c r="I30" s="868"/>
      <c r="J30" s="869"/>
      <c r="K30" s="108"/>
      <c r="L30" s="901"/>
      <c r="M30" s="903"/>
      <c r="N30" s="901"/>
      <c r="O30" s="903"/>
      <c r="P30" s="901"/>
      <c r="Q30" s="903"/>
      <c r="R30" s="274"/>
      <c r="S30" s="618"/>
      <c r="T30" s="275"/>
      <c r="U30" s="901"/>
      <c r="V30" s="903"/>
      <c r="W30" s="901"/>
      <c r="X30" s="903"/>
      <c r="Y30" s="110"/>
      <c r="Z30" s="111"/>
      <c r="AA30" s="111"/>
      <c r="AB30" s="111"/>
      <c r="AC30" s="112"/>
      <c r="AD30" s="112"/>
      <c r="AE30" s="112"/>
      <c r="AF30" s="112"/>
      <c r="AG30" s="112"/>
      <c r="AH30" s="112"/>
      <c r="AI30" s="112"/>
      <c r="AJ30" s="112"/>
      <c r="AK30" s="901"/>
      <c r="AL30" s="902"/>
      <c r="AM30" s="902"/>
      <c r="AN30" s="902"/>
      <c r="AO30" s="903"/>
      <c r="AP30" s="2"/>
      <c r="AQ30" s="113">
        <f t="shared" si="2"/>
        <v>1</v>
      </c>
    </row>
    <row r="31" spans="2:46" ht="12" customHeight="1" x14ac:dyDescent="0.15">
      <c r="B31" s="865"/>
      <c r="C31" s="870"/>
      <c r="D31" s="868"/>
      <c r="E31" s="868"/>
      <c r="F31" s="868"/>
      <c r="G31" s="868"/>
      <c r="H31" s="868"/>
      <c r="I31" s="868"/>
      <c r="J31" s="869"/>
      <c r="K31" s="108"/>
      <c r="L31" s="901"/>
      <c r="M31" s="903"/>
      <c r="N31" s="901"/>
      <c r="O31" s="903"/>
      <c r="P31" s="901"/>
      <c r="Q31" s="903"/>
      <c r="R31" s="274"/>
      <c r="S31" s="618"/>
      <c r="T31" s="275"/>
      <c r="U31" s="901"/>
      <c r="V31" s="903"/>
      <c r="W31" s="901"/>
      <c r="X31" s="903"/>
      <c r="Y31" s="110"/>
      <c r="Z31" s="111"/>
      <c r="AA31" s="111"/>
      <c r="AB31" s="111"/>
      <c r="AC31" s="112"/>
      <c r="AD31" s="112"/>
      <c r="AE31" s="112"/>
      <c r="AF31" s="112"/>
      <c r="AG31" s="112"/>
      <c r="AH31" s="112"/>
      <c r="AI31" s="112"/>
      <c r="AJ31" s="112"/>
      <c r="AK31" s="901"/>
      <c r="AL31" s="902"/>
      <c r="AM31" s="902"/>
      <c r="AN31" s="902"/>
      <c r="AO31" s="903"/>
      <c r="AP31" s="2"/>
      <c r="AQ31" s="113">
        <f t="shared" si="2"/>
        <v>1</v>
      </c>
    </row>
    <row r="32" spans="2:46" ht="12" customHeight="1" x14ac:dyDescent="0.15">
      <c r="B32" s="865"/>
      <c r="C32" s="870"/>
      <c r="D32" s="868"/>
      <c r="E32" s="868"/>
      <c r="F32" s="868"/>
      <c r="G32" s="868"/>
      <c r="H32" s="868"/>
      <c r="I32" s="868"/>
      <c r="J32" s="869"/>
      <c r="K32" s="108"/>
      <c r="L32" s="901"/>
      <c r="M32" s="903"/>
      <c r="N32" s="901"/>
      <c r="O32" s="903"/>
      <c r="P32" s="901"/>
      <c r="Q32" s="903"/>
      <c r="R32" s="274"/>
      <c r="S32" s="618"/>
      <c r="T32" s="275"/>
      <c r="U32" s="901"/>
      <c r="V32" s="903"/>
      <c r="W32" s="901"/>
      <c r="X32" s="903"/>
      <c r="Y32" s="110"/>
      <c r="Z32" s="111"/>
      <c r="AA32" s="111"/>
      <c r="AB32" s="111"/>
      <c r="AC32" s="112"/>
      <c r="AD32" s="112"/>
      <c r="AE32" s="112"/>
      <c r="AF32" s="112"/>
      <c r="AG32" s="112"/>
      <c r="AH32" s="112"/>
      <c r="AI32" s="112"/>
      <c r="AJ32" s="112"/>
      <c r="AK32" s="901"/>
      <c r="AL32" s="902"/>
      <c r="AM32" s="902"/>
      <c r="AN32" s="902"/>
      <c r="AO32" s="903"/>
      <c r="AP32" s="2"/>
      <c r="AQ32" s="113">
        <f t="shared" si="2"/>
        <v>1</v>
      </c>
      <c r="AS32" s="842"/>
      <c r="AT32" s="842"/>
    </row>
    <row r="33" spans="2:86" ht="12" customHeight="1" x14ac:dyDescent="0.15">
      <c r="B33" s="865"/>
      <c r="C33" s="870"/>
      <c r="D33" s="868"/>
      <c r="E33" s="868"/>
      <c r="F33" s="868"/>
      <c r="G33" s="868"/>
      <c r="H33" s="868"/>
      <c r="I33" s="868"/>
      <c r="J33" s="869"/>
      <c r="K33" s="108"/>
      <c r="L33" s="901"/>
      <c r="M33" s="903"/>
      <c r="N33" s="901"/>
      <c r="O33" s="903"/>
      <c r="P33" s="901"/>
      <c r="Q33" s="903"/>
      <c r="R33" s="274"/>
      <c r="S33" s="618"/>
      <c r="T33" s="275"/>
      <c r="U33" s="901"/>
      <c r="V33" s="903"/>
      <c r="W33" s="901"/>
      <c r="X33" s="903"/>
      <c r="Y33" s="110"/>
      <c r="Z33" s="111"/>
      <c r="AA33" s="111"/>
      <c r="AB33" s="111"/>
      <c r="AC33" s="112"/>
      <c r="AD33" s="112"/>
      <c r="AE33" s="112"/>
      <c r="AF33" s="112"/>
      <c r="AG33" s="112"/>
      <c r="AH33" s="112"/>
      <c r="AI33" s="112"/>
      <c r="AJ33" s="112"/>
      <c r="AK33" s="901"/>
      <c r="AL33" s="902"/>
      <c r="AM33" s="902"/>
      <c r="AN33" s="902"/>
      <c r="AO33" s="903"/>
      <c r="AP33" s="2"/>
      <c r="AQ33" s="113">
        <f t="shared" si="2"/>
        <v>1</v>
      </c>
      <c r="AS33" s="904"/>
      <c r="AT33" s="904"/>
    </row>
    <row r="34" spans="2:86" ht="12" customHeight="1" x14ac:dyDescent="0.15">
      <c r="B34" s="865"/>
      <c r="C34" s="870"/>
      <c r="D34" s="868"/>
      <c r="E34" s="868"/>
      <c r="F34" s="868"/>
      <c r="G34" s="868"/>
      <c r="H34" s="868"/>
      <c r="I34" s="868"/>
      <c r="J34" s="869"/>
      <c r="K34" s="108"/>
      <c r="L34" s="901"/>
      <c r="M34" s="903"/>
      <c r="N34" s="901"/>
      <c r="O34" s="903"/>
      <c r="P34" s="901"/>
      <c r="Q34" s="903"/>
      <c r="R34" s="274"/>
      <c r="S34" s="618"/>
      <c r="T34" s="275"/>
      <c r="U34" s="901"/>
      <c r="V34" s="903"/>
      <c r="W34" s="901"/>
      <c r="X34" s="903"/>
      <c r="Y34" s="110"/>
      <c r="Z34" s="111"/>
      <c r="AA34" s="111"/>
      <c r="AB34" s="111"/>
      <c r="AC34" s="112"/>
      <c r="AD34" s="112"/>
      <c r="AE34" s="112"/>
      <c r="AF34" s="112"/>
      <c r="AG34" s="112"/>
      <c r="AH34" s="112"/>
      <c r="AI34" s="112"/>
      <c r="AJ34" s="112"/>
      <c r="AK34" s="901"/>
      <c r="AL34" s="902"/>
      <c r="AM34" s="902"/>
      <c r="AN34" s="902"/>
      <c r="AO34" s="903"/>
      <c r="AP34" s="2"/>
      <c r="AQ34" s="113">
        <f t="shared" si="2"/>
        <v>1</v>
      </c>
      <c r="AS34" s="905"/>
      <c r="AT34" s="905"/>
    </row>
    <row r="35" spans="2:86" ht="12" customHeight="1" x14ac:dyDescent="0.15">
      <c r="B35" s="865"/>
      <c r="C35" s="870"/>
      <c r="D35" s="868"/>
      <c r="E35" s="868"/>
      <c r="F35" s="868"/>
      <c r="G35" s="868"/>
      <c r="H35" s="868"/>
      <c r="I35" s="868"/>
      <c r="J35" s="869"/>
      <c r="K35" s="906" t="s">
        <v>268</v>
      </c>
      <c r="L35" s="891" t="s">
        <v>269</v>
      </c>
      <c r="M35" s="891"/>
      <c r="N35" s="891"/>
      <c r="O35" s="891"/>
      <c r="P35" s="891"/>
      <c r="Q35" s="891"/>
      <c r="R35" s="891"/>
      <c r="S35" s="891"/>
      <c r="T35" s="891"/>
      <c r="U35" s="891"/>
      <c r="V35" s="891"/>
      <c r="W35" s="891"/>
      <c r="X35" s="891"/>
      <c r="Y35" s="877" t="s">
        <v>270</v>
      </c>
      <c r="Z35" s="878"/>
      <c r="AA35" s="878"/>
      <c r="AB35" s="879"/>
      <c r="AC35" s="114">
        <f t="shared" ref="AC35:AJ35" si="3">SUM(AC11:AC34)</f>
        <v>0</v>
      </c>
      <c r="AD35" s="114">
        <f t="shared" si="3"/>
        <v>0</v>
      </c>
      <c r="AE35" s="114">
        <f>SUM(AE11:AE34)</f>
        <v>0</v>
      </c>
      <c r="AF35" s="114">
        <f t="shared" si="3"/>
        <v>0.04</v>
      </c>
      <c r="AG35" s="114">
        <f t="shared" si="3"/>
        <v>0</v>
      </c>
      <c r="AH35" s="114">
        <f t="shared" si="3"/>
        <v>0</v>
      </c>
      <c r="AI35" s="114">
        <f t="shared" si="3"/>
        <v>0</v>
      </c>
      <c r="AJ35" s="115">
        <f t="shared" si="3"/>
        <v>0</v>
      </c>
      <c r="AK35" s="891" t="s">
        <v>271</v>
      </c>
      <c r="AL35" s="891"/>
      <c r="AM35" s="908" t="s">
        <v>272</v>
      </c>
      <c r="AN35" s="908"/>
      <c r="AO35" s="908"/>
      <c r="AP35" s="2"/>
    </row>
    <row r="36" spans="2:86" ht="12" customHeight="1" x14ac:dyDescent="0.15">
      <c r="B36" s="865"/>
      <c r="C36" s="870"/>
      <c r="D36" s="868"/>
      <c r="E36" s="868"/>
      <c r="F36" s="868"/>
      <c r="G36" s="868"/>
      <c r="H36" s="868"/>
      <c r="I36" s="868"/>
      <c r="J36" s="869"/>
      <c r="K36" s="907"/>
      <c r="L36" s="885" t="s">
        <v>273</v>
      </c>
      <c r="M36" s="892"/>
      <c r="N36" s="886"/>
      <c r="O36" s="885" t="s">
        <v>274</v>
      </c>
      <c r="P36" s="892"/>
      <c r="Q36" s="892"/>
      <c r="R36" s="892"/>
      <c r="S36" s="892"/>
      <c r="T36" s="892"/>
      <c r="U36" s="892"/>
      <c r="V36" s="892"/>
      <c r="W36" s="892"/>
      <c r="X36" s="886"/>
      <c r="Y36" s="106" t="s">
        <v>257</v>
      </c>
      <c r="Z36" s="107" t="s">
        <v>258</v>
      </c>
      <c r="AA36" s="107" t="s">
        <v>259</v>
      </c>
      <c r="AB36" s="107" t="s">
        <v>260</v>
      </c>
      <c r="AC36" s="107" t="s">
        <v>257</v>
      </c>
      <c r="AD36" s="107" t="s">
        <v>258</v>
      </c>
      <c r="AE36" s="107" t="s">
        <v>259</v>
      </c>
      <c r="AF36" s="107" t="s">
        <v>260</v>
      </c>
      <c r="AG36" s="107" t="s">
        <v>257</v>
      </c>
      <c r="AH36" s="107" t="s">
        <v>258</v>
      </c>
      <c r="AI36" s="107" t="s">
        <v>259</v>
      </c>
      <c r="AJ36" s="116" t="s">
        <v>260</v>
      </c>
      <c r="AK36" s="891"/>
      <c r="AL36" s="891"/>
      <c r="AM36" s="908"/>
      <c r="AN36" s="908"/>
      <c r="AO36" s="908"/>
      <c r="AP36" s="2"/>
    </row>
    <row r="37" spans="2:86" ht="14.25" customHeight="1" x14ac:dyDescent="0.15">
      <c r="B37" s="865"/>
      <c r="C37" s="870"/>
      <c r="D37" s="868"/>
      <c r="E37" s="868"/>
      <c r="F37" s="868"/>
      <c r="G37" s="868"/>
      <c r="H37" s="868"/>
      <c r="I37" s="868"/>
      <c r="J37" s="869"/>
      <c r="K37" s="907"/>
      <c r="L37" s="887"/>
      <c r="M37" s="896"/>
      <c r="N37" s="888"/>
      <c r="O37" s="887"/>
      <c r="P37" s="896"/>
      <c r="Q37" s="896"/>
      <c r="R37" s="896"/>
      <c r="S37" s="896"/>
      <c r="T37" s="896"/>
      <c r="U37" s="896"/>
      <c r="V37" s="896"/>
      <c r="W37" s="896"/>
      <c r="X37" s="888"/>
      <c r="Y37" s="909">
        <f>COUNTIF(Y11:Y34,"〇")</f>
        <v>0</v>
      </c>
      <c r="Z37" s="909">
        <f>COUNTIF(Z11:Z34,"〇")</f>
        <v>0</v>
      </c>
      <c r="AA37" s="909">
        <f>COUNTIF(AA11:AA34,"〇")</f>
        <v>0</v>
      </c>
      <c r="AB37" s="909">
        <f>COUNTIF(AB11:AB34,"〇")</f>
        <v>0</v>
      </c>
      <c r="AC37" s="909">
        <f>COUNTA(AC11:AC34)</f>
        <v>0</v>
      </c>
      <c r="AD37" s="909">
        <f t="shared" ref="AD37:AI37" si="4">COUNTA(AD11:AD34)</f>
        <v>0</v>
      </c>
      <c r="AE37" s="909">
        <f t="shared" si="4"/>
        <v>0</v>
      </c>
      <c r="AF37" s="909">
        <f t="shared" si="4"/>
        <v>2</v>
      </c>
      <c r="AG37" s="909">
        <f t="shared" si="4"/>
        <v>0</v>
      </c>
      <c r="AH37" s="909">
        <f t="shared" si="4"/>
        <v>0</v>
      </c>
      <c r="AI37" s="909">
        <f t="shared" si="4"/>
        <v>0</v>
      </c>
      <c r="AJ37" s="909">
        <f>COUNTA(AJ11:AJ34)</f>
        <v>0</v>
      </c>
      <c r="AK37" s="891"/>
      <c r="AL37" s="891"/>
      <c r="AM37" s="908"/>
      <c r="AN37" s="908"/>
      <c r="AO37" s="908"/>
      <c r="AP37" s="2"/>
    </row>
    <row r="38" spans="2:86" ht="14.25" customHeight="1" x14ac:dyDescent="0.15">
      <c r="B38" s="865"/>
      <c r="C38" s="870"/>
      <c r="D38" s="868"/>
      <c r="E38" s="868"/>
      <c r="F38" s="868"/>
      <c r="G38" s="868"/>
      <c r="H38" s="868"/>
      <c r="I38" s="868"/>
      <c r="J38" s="869"/>
      <c r="K38" s="907"/>
      <c r="L38" s="889"/>
      <c r="M38" s="893"/>
      <c r="N38" s="890"/>
      <c r="O38" s="889"/>
      <c r="P38" s="893"/>
      <c r="Q38" s="893"/>
      <c r="R38" s="893"/>
      <c r="S38" s="893"/>
      <c r="T38" s="893"/>
      <c r="U38" s="893"/>
      <c r="V38" s="893"/>
      <c r="W38" s="893"/>
      <c r="X38" s="890"/>
      <c r="Y38" s="909"/>
      <c r="Z38" s="909"/>
      <c r="AA38" s="909"/>
      <c r="AB38" s="909"/>
      <c r="AC38" s="909"/>
      <c r="AD38" s="909"/>
      <c r="AE38" s="909"/>
      <c r="AF38" s="909"/>
      <c r="AG38" s="909"/>
      <c r="AH38" s="909"/>
      <c r="AI38" s="909"/>
      <c r="AJ38" s="909"/>
      <c r="AK38" s="891"/>
      <c r="AL38" s="891"/>
      <c r="AM38" s="908"/>
      <c r="AN38" s="908"/>
      <c r="AO38" s="908"/>
      <c r="AP38" s="2"/>
    </row>
    <row r="39" spans="2:86" ht="12" customHeight="1" x14ac:dyDescent="0.15">
      <c r="B39" s="865"/>
      <c r="C39" s="870"/>
      <c r="D39" s="868"/>
      <c r="E39" s="868"/>
      <c r="F39" s="868"/>
      <c r="G39" s="868"/>
      <c r="H39" s="868"/>
      <c r="I39" s="868"/>
      <c r="J39" s="868"/>
      <c r="K39" s="917" t="s">
        <v>275</v>
      </c>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20"/>
      <c r="AL39" s="920"/>
      <c r="AM39" s="920"/>
      <c r="AN39" s="920"/>
      <c r="AO39" s="921"/>
      <c r="AP39" s="2"/>
    </row>
    <row r="40" spans="2:86" ht="12" customHeight="1" x14ac:dyDescent="0.15">
      <c r="B40" s="865"/>
      <c r="C40" s="870"/>
      <c r="D40" s="868"/>
      <c r="E40" s="868"/>
      <c r="F40" s="868"/>
      <c r="G40" s="868"/>
      <c r="H40" s="868"/>
      <c r="I40" s="868"/>
      <c r="J40" s="868"/>
      <c r="K40" s="918"/>
      <c r="L40" s="920"/>
      <c r="M40" s="920"/>
      <c r="N40" s="920"/>
      <c r="O40" s="920"/>
      <c r="P40" s="920"/>
      <c r="Q40" s="920"/>
      <c r="R40" s="920"/>
      <c r="S40" s="920"/>
      <c r="T40" s="920"/>
      <c r="U40" s="920"/>
      <c r="V40" s="920"/>
      <c r="W40" s="920"/>
      <c r="X40" s="920"/>
      <c r="Y40" s="920"/>
      <c r="Z40" s="920"/>
      <c r="AA40" s="920"/>
      <c r="AB40" s="920"/>
      <c r="AC40" s="920"/>
      <c r="AD40" s="920"/>
      <c r="AE40" s="920"/>
      <c r="AF40" s="920"/>
      <c r="AG40" s="920"/>
      <c r="AH40" s="920"/>
      <c r="AI40" s="920"/>
      <c r="AJ40" s="920"/>
      <c r="AK40" s="920"/>
      <c r="AL40" s="920"/>
      <c r="AM40" s="920"/>
      <c r="AN40" s="920"/>
      <c r="AO40" s="921"/>
      <c r="AP40" s="2"/>
    </row>
    <row r="41" spans="2:86" ht="12" customHeight="1" x14ac:dyDescent="0.15">
      <c r="B41" s="865"/>
      <c r="C41" s="870"/>
      <c r="D41" s="868"/>
      <c r="E41" s="868"/>
      <c r="F41" s="868"/>
      <c r="G41" s="868"/>
      <c r="H41" s="868"/>
      <c r="I41" s="868"/>
      <c r="J41" s="868"/>
      <c r="K41" s="918"/>
      <c r="L41" s="920"/>
      <c r="M41" s="920"/>
      <c r="N41" s="920"/>
      <c r="O41" s="920"/>
      <c r="P41" s="920"/>
      <c r="Q41" s="920"/>
      <c r="R41" s="920"/>
      <c r="S41" s="920"/>
      <c r="T41" s="920"/>
      <c r="U41" s="920"/>
      <c r="V41" s="920"/>
      <c r="W41" s="920"/>
      <c r="X41" s="920"/>
      <c r="Y41" s="920"/>
      <c r="Z41" s="920"/>
      <c r="AA41" s="920"/>
      <c r="AB41" s="920"/>
      <c r="AC41" s="920"/>
      <c r="AD41" s="920"/>
      <c r="AE41" s="920"/>
      <c r="AF41" s="920"/>
      <c r="AG41" s="920"/>
      <c r="AH41" s="920"/>
      <c r="AI41" s="920"/>
      <c r="AJ41" s="920"/>
      <c r="AK41" s="920"/>
      <c r="AL41" s="920"/>
      <c r="AM41" s="920"/>
      <c r="AN41" s="920"/>
      <c r="AO41" s="921"/>
      <c r="AP41" s="2"/>
    </row>
    <row r="42" spans="2:86" ht="12" customHeight="1" x14ac:dyDescent="0.15">
      <c r="B42" s="865"/>
      <c r="C42" s="870"/>
      <c r="D42" s="868"/>
      <c r="E42" s="868"/>
      <c r="F42" s="868"/>
      <c r="G42" s="868"/>
      <c r="H42" s="868"/>
      <c r="I42" s="868"/>
      <c r="J42" s="868"/>
      <c r="K42" s="918"/>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95"/>
      <c r="CD42" s="2"/>
      <c r="CE42" s="2"/>
      <c r="CF42" s="2"/>
      <c r="CG42" s="2"/>
      <c r="CH42" s="2"/>
    </row>
    <row r="43" spans="2:86" ht="12" customHeight="1" x14ac:dyDescent="0.15">
      <c r="B43" s="865"/>
      <c r="C43" s="870"/>
      <c r="D43" s="868"/>
      <c r="E43" s="868"/>
      <c r="F43" s="868"/>
      <c r="G43" s="868"/>
      <c r="H43" s="868"/>
      <c r="I43" s="868"/>
      <c r="J43" s="869"/>
      <c r="K43" s="910" t="s">
        <v>276</v>
      </c>
      <c r="L43" s="910"/>
      <c r="M43" s="910"/>
      <c r="N43" s="910"/>
      <c r="O43" s="910"/>
      <c r="P43" s="910"/>
      <c r="Q43" s="910"/>
      <c r="R43" s="910"/>
      <c r="S43" s="910"/>
      <c r="T43" s="910"/>
      <c r="U43" s="910"/>
      <c r="V43" s="910"/>
      <c r="W43" s="910"/>
      <c r="X43" s="910"/>
      <c r="Y43" s="910"/>
      <c r="Z43" s="910"/>
      <c r="AA43" s="910"/>
      <c r="AB43" s="910"/>
      <c r="AC43" s="910"/>
      <c r="AD43" s="910"/>
      <c r="AE43" s="910"/>
      <c r="AF43" s="910"/>
      <c r="AG43" s="910"/>
      <c r="AH43" s="910"/>
      <c r="AI43" s="910"/>
      <c r="AJ43" s="910"/>
      <c r="AK43" s="910"/>
      <c r="AL43" s="910"/>
      <c r="AM43" s="910"/>
      <c r="AN43" s="910"/>
      <c r="AO43" s="910"/>
      <c r="AP43" s="95"/>
      <c r="CD43" s="2"/>
      <c r="CE43" s="2"/>
      <c r="CF43" s="2"/>
      <c r="CG43" s="2"/>
      <c r="CH43" s="2"/>
    </row>
    <row r="44" spans="2:86" ht="12" customHeight="1" x14ac:dyDescent="0.15">
      <c r="B44" s="865"/>
      <c r="C44" s="870"/>
      <c r="D44" s="868"/>
      <c r="E44" s="868"/>
      <c r="F44" s="868"/>
      <c r="G44" s="868"/>
      <c r="H44" s="868"/>
      <c r="I44" s="868"/>
      <c r="J44" s="869"/>
      <c r="K44" s="911" t="s">
        <v>277</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95"/>
      <c r="CD44" s="2"/>
      <c r="CE44" s="2"/>
      <c r="CF44" s="2"/>
      <c r="CG44" s="2"/>
      <c r="CH44" s="2"/>
    </row>
    <row r="45" spans="2:86" ht="12" customHeight="1" x14ac:dyDescent="0.15">
      <c r="B45" s="500"/>
      <c r="C45" s="871"/>
      <c r="D45" s="872"/>
      <c r="E45" s="872"/>
      <c r="F45" s="872"/>
      <c r="G45" s="872"/>
      <c r="H45" s="872"/>
      <c r="I45" s="872"/>
      <c r="J45" s="873"/>
      <c r="K45" s="914" t="s">
        <v>278</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95"/>
      <c r="CD45" s="2"/>
      <c r="CE45" s="2"/>
      <c r="CF45" s="2"/>
      <c r="CG45" s="2"/>
      <c r="CH45" s="2"/>
    </row>
    <row r="46" spans="2:86" ht="12" customHeight="1" x14ac:dyDescent="0.2">
      <c r="B46" s="118" t="s">
        <v>279</v>
      </c>
      <c r="C46" s="104"/>
      <c r="D46" s="104"/>
      <c r="E46" s="104"/>
      <c r="F46" s="104"/>
      <c r="G46" s="104"/>
      <c r="H46" s="104"/>
      <c r="I46" s="104"/>
      <c r="J46" s="104"/>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c r="AK46" s="117"/>
      <c r="AL46" s="117"/>
      <c r="AM46" s="117"/>
      <c r="AN46" s="117"/>
      <c r="AO46" s="117"/>
      <c r="AP46" s="95"/>
      <c r="CD46" s="2"/>
      <c r="CE46" s="2"/>
      <c r="CF46" s="2"/>
      <c r="CG46" s="2"/>
      <c r="CH46" s="2"/>
    </row>
    <row r="47" spans="2:86" s="118" customFormat="1" ht="12" customHeight="1" x14ac:dyDescent="0.15">
      <c r="B47" s="2" t="s">
        <v>280</v>
      </c>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c r="BW47" s="95"/>
      <c r="BX47" s="95"/>
      <c r="BY47" s="95"/>
      <c r="BZ47" s="95"/>
      <c r="CA47" s="95"/>
      <c r="CB47" s="95"/>
      <c r="CC47" s="95"/>
    </row>
    <row r="48" spans="2:86" ht="12" customHeight="1" x14ac:dyDescent="0.15">
      <c r="B48" s="2" t="s">
        <v>281</v>
      </c>
      <c r="AP48" s="95"/>
      <c r="CD48" s="2"/>
      <c r="CE48" s="2"/>
      <c r="CF48" s="2"/>
      <c r="CG48" s="2"/>
      <c r="CH48" s="2"/>
    </row>
    <row r="49" spans="2:86" ht="12" customHeight="1" x14ac:dyDescent="0.15">
      <c r="B49" s="2" t="s">
        <v>282</v>
      </c>
      <c r="AP49" s="95"/>
      <c r="CD49" s="2"/>
      <c r="CE49" s="2"/>
      <c r="CF49" s="2"/>
      <c r="CG49" s="2"/>
      <c r="CH49" s="2"/>
    </row>
    <row r="50" spans="2:86" ht="12" customHeight="1" x14ac:dyDescent="0.15">
      <c r="B50" s="2" t="s">
        <v>283</v>
      </c>
    </row>
    <row r="51" spans="2:86" ht="12" customHeight="1" x14ac:dyDescent="0.15">
      <c r="B51" s="2" t="s">
        <v>284</v>
      </c>
    </row>
    <row r="52" spans="2:86" ht="12" customHeight="1" x14ac:dyDescent="0.15">
      <c r="B52" s="2" t="s">
        <v>285</v>
      </c>
    </row>
    <row r="53" spans="2:86" x14ac:dyDescent="0.15">
      <c r="B53" s="2" t="s">
        <v>286</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34 AG11:AJ34">
    <cfRule type="expression" dxfId="44" priority="3">
      <formula>$AQ11=2</formula>
    </cfRule>
  </conditionalFormatting>
  <conditionalFormatting sqref="Y11:AF34">
    <cfRule type="expression" dxfId="43" priority="2">
      <formula>$AQ11=3</formula>
    </cfRule>
  </conditionalFormatting>
  <conditionalFormatting sqref="AC11:AJ34">
    <cfRule type="expression" dxfId="42" priority="1">
      <formula>$AQ11=1</formula>
    </cfRule>
  </conditionalFormatting>
  <dataValidations count="2">
    <dataValidation type="list" allowBlank="1" showInputMessage="1" showErrorMessage="1" sqref="N11:O34" xr:uid="{122DC624-F6DE-445F-9CCF-52991C6DFFD6}">
      <formula1>INDIRECT(L11)</formula1>
    </dataValidation>
    <dataValidation type="list" allowBlank="1" showInputMessage="1" showErrorMessage="1" sqref="Y11:AB34" xr:uid="{6DC53E88-D4EF-4C71-91C9-A400184CD3F4}">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F30FF-7F11-4852-A6E0-D97D8AF518ED}">
  <sheetPr codeName="Sheet49"/>
  <dimension ref="B1:CH53"/>
  <sheetViews>
    <sheetView showGridLines="0" showZeros="0" view="pageBreakPreview" zoomScale="85" zoomScaleNormal="85" zoomScaleSheetLayoutView="85"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80" customWidth="1"/>
    <col min="43" max="86" width="4.125" style="95" customWidth="1"/>
    <col min="87" max="99" width="8" style="2" customWidth="1"/>
    <col min="100" max="110" width="9" style="2"/>
    <col min="111" max="111" width="14" style="2" bestFit="1" customWidth="1"/>
    <col min="112" max="16384" width="9" style="2"/>
  </cols>
  <sheetData>
    <row r="1" spans="2:86" ht="12" customHeight="1" x14ac:dyDescent="0.15">
      <c r="AU1" s="846" t="s">
        <v>220</v>
      </c>
      <c r="AV1" s="847" t="s">
        <v>221</v>
      </c>
      <c r="AW1" s="847"/>
      <c r="AX1" s="847"/>
      <c r="AY1" s="841" t="s">
        <v>222</v>
      </c>
      <c r="AZ1" s="841"/>
      <c r="BA1" s="841"/>
      <c r="BB1" s="841"/>
      <c r="BC1" s="841"/>
      <c r="BD1" s="841"/>
      <c r="BE1" s="841"/>
      <c r="BF1" s="841"/>
      <c r="BG1" s="841"/>
      <c r="BH1" s="841"/>
      <c r="BI1" s="841"/>
      <c r="BJ1" s="841"/>
      <c r="BK1" s="841" t="s">
        <v>223</v>
      </c>
      <c r="BL1" s="841"/>
      <c r="BM1" s="841"/>
      <c r="BN1" s="841"/>
      <c r="BO1" s="841"/>
      <c r="BP1" s="841"/>
      <c r="BQ1" s="841"/>
      <c r="BR1" s="841"/>
      <c r="BS1" s="841"/>
      <c r="BT1" s="841"/>
      <c r="BU1" s="841"/>
      <c r="BV1" s="841"/>
      <c r="BW1" s="843"/>
      <c r="BX1" s="843"/>
      <c r="BY1" s="843"/>
      <c r="BZ1" s="843"/>
      <c r="CA1" s="843"/>
      <c r="CB1" s="843"/>
      <c r="CC1" s="843"/>
      <c r="CD1" s="843"/>
      <c r="CE1" s="843"/>
      <c r="CF1" s="843"/>
      <c r="CG1" s="843"/>
      <c r="CH1" s="843"/>
    </row>
    <row r="2" spans="2:86" ht="8.25" customHeight="1" x14ac:dyDescent="0.15">
      <c r="AU2" s="846"/>
      <c r="AV2" s="847" t="s">
        <v>224</v>
      </c>
      <c r="AW2" s="848" t="s">
        <v>225</v>
      </c>
      <c r="AX2" s="848" t="s">
        <v>226</v>
      </c>
      <c r="AY2" s="841" t="s">
        <v>227</v>
      </c>
      <c r="AZ2" s="841"/>
      <c r="BA2" s="841"/>
      <c r="BB2" s="841"/>
      <c r="BC2" s="841"/>
      <c r="BD2" s="841"/>
      <c r="BE2" s="841"/>
      <c r="BF2" s="841"/>
      <c r="BG2" s="841"/>
      <c r="BH2" s="841"/>
      <c r="BI2" s="841"/>
      <c r="BJ2" s="841"/>
      <c r="BK2" s="841" t="s">
        <v>228</v>
      </c>
      <c r="BL2" s="841"/>
      <c r="BM2" s="841"/>
      <c r="BN2" s="841"/>
      <c r="BO2" s="841" t="s">
        <v>229</v>
      </c>
      <c r="BP2" s="841"/>
      <c r="BQ2" s="841"/>
      <c r="BR2" s="841"/>
      <c r="BS2" s="841"/>
      <c r="BT2" s="841"/>
      <c r="BU2" s="841"/>
      <c r="BV2" s="841"/>
      <c r="BW2" s="842"/>
      <c r="BX2" s="842"/>
      <c r="BY2" s="842"/>
      <c r="BZ2" s="842"/>
      <c r="CA2" s="843"/>
      <c r="CB2" s="843"/>
      <c r="CC2" s="843"/>
      <c r="CD2" s="843"/>
      <c r="CE2" s="843"/>
      <c r="CF2" s="843"/>
      <c r="CG2" s="843"/>
      <c r="CH2" s="843"/>
    </row>
    <row r="3" spans="2:86" ht="24.95" customHeight="1" x14ac:dyDescent="0.15">
      <c r="B3" s="572" t="s">
        <v>230</v>
      </c>
      <c r="C3" s="844"/>
      <c r="D3" s="844"/>
      <c r="E3" s="845"/>
      <c r="F3" s="845"/>
      <c r="G3" s="845"/>
      <c r="H3" s="845"/>
      <c r="I3" s="845"/>
      <c r="J3" s="845"/>
      <c r="K3" s="844"/>
      <c r="L3" s="844"/>
      <c r="M3" s="844"/>
      <c r="N3" s="844"/>
      <c r="O3" s="844"/>
      <c r="P3" s="844"/>
      <c r="Q3" s="844"/>
      <c r="R3" s="844"/>
      <c r="S3" s="844"/>
      <c r="T3" s="844"/>
      <c r="U3" s="844"/>
      <c r="V3" s="844"/>
      <c r="W3" s="844"/>
      <c r="X3" s="844"/>
      <c r="Y3" s="844"/>
      <c r="Z3" s="844"/>
      <c r="AA3" s="844"/>
      <c r="AB3" s="844"/>
      <c r="AC3" s="844"/>
      <c r="AD3" s="844"/>
      <c r="AE3" s="844"/>
      <c r="AF3" s="844"/>
      <c r="AG3" s="844"/>
      <c r="AH3" s="844"/>
      <c r="AI3" s="844"/>
      <c r="AJ3" s="844"/>
      <c r="AK3" s="844"/>
      <c r="AL3" s="844"/>
      <c r="AM3" s="844"/>
      <c r="AN3" s="844"/>
      <c r="AO3" s="844"/>
      <c r="AU3" s="846"/>
      <c r="AV3" s="847"/>
      <c r="AW3" s="848"/>
      <c r="AX3" s="848"/>
      <c r="AY3" s="841" t="s">
        <v>231</v>
      </c>
      <c r="AZ3" s="841"/>
      <c r="BA3" s="841"/>
      <c r="BB3" s="841"/>
      <c r="BC3" s="841" t="s">
        <v>232</v>
      </c>
      <c r="BD3" s="841"/>
      <c r="BE3" s="841"/>
      <c r="BF3" s="841"/>
      <c r="BG3" s="841" t="s">
        <v>233</v>
      </c>
      <c r="BH3" s="841"/>
      <c r="BI3" s="841"/>
      <c r="BJ3" s="841"/>
      <c r="BK3" s="841" t="s">
        <v>234</v>
      </c>
      <c r="BL3" s="841"/>
      <c r="BM3" s="841"/>
      <c r="BN3" s="841"/>
      <c r="BO3" s="841" t="s">
        <v>232</v>
      </c>
      <c r="BP3" s="841"/>
      <c r="BQ3" s="841"/>
      <c r="BR3" s="841"/>
      <c r="BS3" s="841" t="s">
        <v>233</v>
      </c>
      <c r="BT3" s="841"/>
      <c r="BU3" s="841"/>
      <c r="BV3" s="841"/>
      <c r="BW3" s="843"/>
      <c r="BX3" s="843"/>
      <c r="BY3" s="843"/>
      <c r="BZ3" s="843"/>
      <c r="CA3" s="843"/>
      <c r="CB3" s="843"/>
      <c r="CC3" s="843"/>
      <c r="CD3" s="843"/>
      <c r="CE3" s="843"/>
      <c r="CF3" s="843"/>
      <c r="CG3" s="843"/>
      <c r="CH3" s="843"/>
    </row>
    <row r="4" spans="2:86" ht="18" customHeight="1" x14ac:dyDescent="0.15">
      <c r="B4" s="394" t="s">
        <v>8</v>
      </c>
      <c r="C4" s="394"/>
      <c r="D4" s="394"/>
      <c r="E4" s="860" t="s">
        <v>168</v>
      </c>
      <c r="F4" s="861"/>
      <c r="G4" s="861"/>
      <c r="H4" s="861"/>
      <c r="I4" s="861"/>
      <c r="J4" s="862"/>
      <c r="K4" s="483" t="s">
        <v>9</v>
      </c>
      <c r="L4" s="483"/>
      <c r="M4" s="483"/>
      <c r="N4" s="858" t="s">
        <v>171</v>
      </c>
      <c r="O4" s="858"/>
      <c r="P4" s="858"/>
      <c r="Q4" s="858"/>
      <c r="R4" s="858"/>
      <c r="S4" s="858"/>
      <c r="T4" s="505" t="s">
        <v>235</v>
      </c>
      <c r="U4" s="506"/>
      <c r="V4" s="506"/>
      <c r="W4" s="506"/>
      <c r="X4" s="507"/>
      <c r="Y4" s="863" t="s">
        <v>202</v>
      </c>
      <c r="Z4" s="863"/>
      <c r="AA4" s="863"/>
      <c r="AB4" s="863"/>
      <c r="AC4" s="863"/>
      <c r="AD4" s="863"/>
      <c r="AE4" s="863"/>
      <c r="AF4" s="863"/>
      <c r="AG4" s="505" t="s">
        <v>203</v>
      </c>
      <c r="AH4" s="506"/>
      <c r="AI4" s="506"/>
      <c r="AJ4" s="507"/>
      <c r="AK4" s="849">
        <v>45638</v>
      </c>
      <c r="AL4" s="850"/>
      <c r="AM4" s="850"/>
      <c r="AN4" s="850"/>
      <c r="AO4" s="851"/>
      <c r="AU4" s="846"/>
      <c r="AV4" s="847"/>
      <c r="AW4" s="848"/>
      <c r="AX4" s="848"/>
      <c r="AY4" s="96" t="s">
        <v>236</v>
      </c>
      <c r="AZ4" s="96" t="s">
        <v>237</v>
      </c>
      <c r="BA4" s="96" t="s">
        <v>238</v>
      </c>
      <c r="BB4" s="96" t="s">
        <v>239</v>
      </c>
      <c r="BC4" s="96" t="s">
        <v>236</v>
      </c>
      <c r="BD4" s="96" t="s">
        <v>237</v>
      </c>
      <c r="BE4" s="96" t="s">
        <v>238</v>
      </c>
      <c r="BF4" s="96" t="s">
        <v>239</v>
      </c>
      <c r="BG4" s="96" t="s">
        <v>236</v>
      </c>
      <c r="BH4" s="96" t="s">
        <v>237</v>
      </c>
      <c r="BI4" s="96" t="s">
        <v>238</v>
      </c>
      <c r="BJ4" s="96" t="s">
        <v>239</v>
      </c>
      <c r="BK4" s="96" t="s">
        <v>236</v>
      </c>
      <c r="BL4" s="96" t="s">
        <v>237</v>
      </c>
      <c r="BM4" s="96" t="s">
        <v>238</v>
      </c>
      <c r="BN4" s="96" t="s">
        <v>239</v>
      </c>
      <c r="BO4" s="96" t="s">
        <v>236</v>
      </c>
      <c r="BP4" s="96" t="s">
        <v>237</v>
      </c>
      <c r="BQ4" s="96" t="s">
        <v>238</v>
      </c>
      <c r="BR4" s="96" t="s">
        <v>239</v>
      </c>
      <c r="BS4" s="96" t="s">
        <v>236</v>
      </c>
      <c r="BT4" s="96" t="s">
        <v>237</v>
      </c>
      <c r="BU4" s="96" t="s">
        <v>238</v>
      </c>
      <c r="BV4" s="96" t="s">
        <v>239</v>
      </c>
      <c r="BW4" s="5"/>
      <c r="BX4" s="5"/>
      <c r="BY4" s="5"/>
      <c r="BZ4" s="5"/>
      <c r="CA4" s="5"/>
      <c r="CB4" s="5"/>
      <c r="CC4" s="5"/>
      <c r="CD4" s="5"/>
      <c r="CE4" s="5"/>
      <c r="CF4" s="5"/>
      <c r="CG4" s="5"/>
      <c r="CH4" s="5"/>
    </row>
    <row r="5" spans="2:86" ht="18" customHeight="1" x14ac:dyDescent="0.15">
      <c r="B5" s="402" t="s">
        <v>0</v>
      </c>
      <c r="C5" s="402"/>
      <c r="D5" s="402"/>
      <c r="E5" s="855" t="s">
        <v>204</v>
      </c>
      <c r="F5" s="856"/>
      <c r="G5" s="856"/>
      <c r="H5" s="856"/>
      <c r="I5" s="856"/>
      <c r="J5" s="857"/>
      <c r="K5" s="497" t="s">
        <v>1</v>
      </c>
      <c r="L5" s="497"/>
      <c r="M5" s="497"/>
      <c r="N5" s="858" t="s">
        <v>205</v>
      </c>
      <c r="O5" s="858"/>
      <c r="P5" s="858"/>
      <c r="Q5" s="858"/>
      <c r="R5" s="858"/>
      <c r="S5" s="858"/>
      <c r="T5" s="508"/>
      <c r="U5" s="509"/>
      <c r="V5" s="509"/>
      <c r="W5" s="509"/>
      <c r="X5" s="510"/>
      <c r="Y5" s="859" t="s">
        <v>206</v>
      </c>
      <c r="Z5" s="859"/>
      <c r="AA5" s="859"/>
      <c r="AB5" s="859"/>
      <c r="AC5" s="859"/>
      <c r="AD5" s="859"/>
      <c r="AE5" s="859"/>
      <c r="AF5" s="859"/>
      <c r="AG5" s="623"/>
      <c r="AH5" s="634"/>
      <c r="AI5" s="634"/>
      <c r="AJ5" s="624"/>
      <c r="AK5" s="852"/>
      <c r="AL5" s="853"/>
      <c r="AM5" s="853"/>
      <c r="AN5" s="853"/>
      <c r="AO5" s="854"/>
      <c r="AU5" s="846"/>
      <c r="AV5" s="97" t="str">
        <f>N7</f>
        <v>S001</v>
      </c>
      <c r="AW5" s="98">
        <f>R7</f>
        <v>2.2000000000000002</v>
      </c>
      <c r="AX5" s="99" t="str">
        <f>AM35</f>
        <v>Ⅱ</v>
      </c>
      <c r="AY5" s="99">
        <f>Y37</f>
        <v>0</v>
      </c>
      <c r="AZ5" s="99">
        <f t="shared" ref="AZ5:BJ5" si="0">Z37</f>
        <v>0</v>
      </c>
      <c r="BA5" s="99">
        <f t="shared" si="0"/>
        <v>0</v>
      </c>
      <c r="BB5" s="99">
        <f>AB37</f>
        <v>0</v>
      </c>
      <c r="BC5" s="99">
        <f t="shared" si="0"/>
        <v>0</v>
      </c>
      <c r="BD5" s="99">
        <f>AD37</f>
        <v>0</v>
      </c>
      <c r="BE5" s="99">
        <f>AE37</f>
        <v>0</v>
      </c>
      <c r="BF5" s="99">
        <f t="shared" si="0"/>
        <v>1</v>
      </c>
      <c r="BG5" s="99">
        <f t="shared" si="0"/>
        <v>0</v>
      </c>
      <c r="BH5" s="99">
        <f t="shared" si="0"/>
        <v>0</v>
      </c>
      <c r="BI5" s="99">
        <f>AI37</f>
        <v>0</v>
      </c>
      <c r="BJ5" s="99">
        <f t="shared" si="0"/>
        <v>1</v>
      </c>
      <c r="BK5" s="99" t="str">
        <f>IF(Y37&gt;0,R7,"")</f>
        <v/>
      </c>
      <c r="BL5" s="100" t="str">
        <f>IF(Y37&gt;0,"",IF(Z37&gt;0,R7,""))</f>
        <v/>
      </c>
      <c r="BM5" s="100" t="str">
        <f>IF(Y37+Z37&gt;0,"",IF(AA37&gt;0,R7,""))</f>
        <v/>
      </c>
      <c r="BN5" s="100" t="str">
        <f>IF(Y37+Z37+AA37&gt;0,"",IF(AB37&gt;0,R7,""))</f>
        <v/>
      </c>
      <c r="BO5" s="99">
        <f>AC35</f>
        <v>0</v>
      </c>
      <c r="BP5" s="99">
        <f t="shared" ref="BP5:BQ5" si="1">AD35</f>
        <v>0</v>
      </c>
      <c r="BQ5" s="99">
        <f t="shared" si="1"/>
        <v>0</v>
      </c>
      <c r="BR5" s="99">
        <f>AF35</f>
        <v>0.17</v>
      </c>
      <c r="BS5" s="99">
        <f>AG35</f>
        <v>0</v>
      </c>
      <c r="BT5" s="99">
        <f>AH35</f>
        <v>0</v>
      </c>
      <c r="BU5" s="99">
        <f>AI35</f>
        <v>0</v>
      </c>
      <c r="BV5" s="99">
        <f>AJ35</f>
        <v>1</v>
      </c>
      <c r="BW5" s="101"/>
      <c r="BX5" s="102"/>
      <c r="BY5" s="102"/>
      <c r="BZ5" s="102"/>
      <c r="CA5" s="103"/>
      <c r="CB5" s="103"/>
      <c r="CC5" s="103"/>
      <c r="CD5" s="103"/>
      <c r="CE5" s="103"/>
      <c r="CF5" s="103"/>
      <c r="CG5" s="103"/>
      <c r="CH5" s="103"/>
    </row>
    <row r="6" spans="2:86" ht="12" customHeight="1" x14ac:dyDescent="0.15">
      <c r="B6" s="864" t="s">
        <v>240</v>
      </c>
      <c r="C6" s="866"/>
      <c r="D6" s="867"/>
      <c r="E6" s="868"/>
      <c r="F6" s="868"/>
      <c r="G6" s="868"/>
      <c r="H6" s="868"/>
      <c r="I6" s="868"/>
      <c r="J6" s="869"/>
      <c r="K6" s="874" t="s">
        <v>241</v>
      </c>
      <c r="L6" s="875"/>
      <c r="M6" s="875"/>
      <c r="N6" s="875"/>
      <c r="O6" s="875"/>
      <c r="P6" s="875"/>
      <c r="Q6" s="875"/>
      <c r="R6" s="875"/>
      <c r="S6" s="875"/>
      <c r="T6" s="875"/>
      <c r="U6" s="875"/>
      <c r="V6" s="875"/>
      <c r="W6" s="875"/>
      <c r="X6" s="875"/>
      <c r="Y6" s="875"/>
      <c r="Z6" s="875"/>
      <c r="AA6" s="875"/>
      <c r="AB6" s="875"/>
      <c r="AC6" s="875"/>
      <c r="AD6" s="875"/>
      <c r="AE6" s="875"/>
      <c r="AF6" s="875"/>
      <c r="AG6" s="875"/>
      <c r="AH6" s="875"/>
      <c r="AI6" s="875"/>
      <c r="AJ6" s="875"/>
      <c r="AK6" s="875"/>
      <c r="AL6" s="875"/>
      <c r="AM6" s="875"/>
      <c r="AN6" s="875"/>
      <c r="AO6" s="876"/>
      <c r="AP6" s="2"/>
    </row>
    <row r="7" spans="2:86" ht="12" customHeight="1" x14ac:dyDescent="0.15">
      <c r="B7" s="865"/>
      <c r="C7" s="870"/>
      <c r="D7" s="868"/>
      <c r="E7" s="868"/>
      <c r="F7" s="868"/>
      <c r="G7" s="868"/>
      <c r="H7" s="868"/>
      <c r="I7" s="868"/>
      <c r="J7" s="869"/>
      <c r="K7" s="877" t="s">
        <v>242</v>
      </c>
      <c r="L7" s="878"/>
      <c r="M7" s="879"/>
      <c r="N7" s="880" t="s">
        <v>185</v>
      </c>
      <c r="O7" s="881"/>
      <c r="P7" s="877" t="s">
        <v>243</v>
      </c>
      <c r="Q7" s="879"/>
      <c r="R7" s="882">
        <v>2.2000000000000002</v>
      </c>
      <c r="S7" s="883"/>
      <c r="T7" s="884"/>
      <c r="U7" s="885" t="s">
        <v>244</v>
      </c>
      <c r="V7" s="886"/>
      <c r="W7" s="885" t="s">
        <v>245</v>
      </c>
      <c r="X7" s="886"/>
      <c r="Y7" s="879" t="s">
        <v>246</v>
      </c>
      <c r="Z7" s="891"/>
      <c r="AA7" s="891"/>
      <c r="AB7" s="891"/>
      <c r="AC7" s="885" t="s">
        <v>247</v>
      </c>
      <c r="AD7" s="892"/>
      <c r="AE7" s="892"/>
      <c r="AF7" s="892"/>
      <c r="AG7" s="892"/>
      <c r="AH7" s="892"/>
      <c r="AI7" s="892"/>
      <c r="AJ7" s="886"/>
      <c r="AK7" s="885" t="s">
        <v>248</v>
      </c>
      <c r="AL7" s="892"/>
      <c r="AM7" s="892"/>
      <c r="AN7" s="894"/>
      <c r="AO7" s="895"/>
      <c r="AP7" s="2"/>
      <c r="AW7" s="105"/>
    </row>
    <row r="8" spans="2:86" ht="12" customHeight="1" x14ac:dyDescent="0.15">
      <c r="B8" s="865"/>
      <c r="C8" s="870"/>
      <c r="D8" s="868"/>
      <c r="E8" s="868"/>
      <c r="F8" s="868"/>
      <c r="G8" s="868"/>
      <c r="H8" s="868"/>
      <c r="I8" s="868"/>
      <c r="J8" s="869"/>
      <c r="K8" s="891" t="s">
        <v>249</v>
      </c>
      <c r="L8" s="891" t="s">
        <v>250</v>
      </c>
      <c r="M8" s="891"/>
      <c r="N8" s="891" t="s">
        <v>251</v>
      </c>
      <c r="O8" s="891"/>
      <c r="P8" s="891" t="s">
        <v>252</v>
      </c>
      <c r="Q8" s="891"/>
      <c r="R8" s="891" t="s">
        <v>253</v>
      </c>
      <c r="S8" s="891"/>
      <c r="T8" s="891"/>
      <c r="U8" s="887"/>
      <c r="V8" s="888"/>
      <c r="W8" s="887"/>
      <c r="X8" s="888"/>
      <c r="Y8" s="879"/>
      <c r="Z8" s="891"/>
      <c r="AA8" s="891"/>
      <c r="AB8" s="891"/>
      <c r="AC8" s="889"/>
      <c r="AD8" s="893"/>
      <c r="AE8" s="893"/>
      <c r="AF8" s="893"/>
      <c r="AG8" s="893"/>
      <c r="AH8" s="893"/>
      <c r="AI8" s="893"/>
      <c r="AJ8" s="890"/>
      <c r="AK8" s="887"/>
      <c r="AL8" s="896"/>
      <c r="AM8" s="896"/>
      <c r="AN8" s="897"/>
      <c r="AO8" s="898"/>
      <c r="AP8" s="2"/>
    </row>
    <row r="9" spans="2:86" ht="12" customHeight="1" x14ac:dyDescent="0.15">
      <c r="B9" s="865"/>
      <c r="C9" s="870"/>
      <c r="D9" s="868"/>
      <c r="E9" s="868"/>
      <c r="F9" s="868"/>
      <c r="G9" s="868"/>
      <c r="H9" s="868"/>
      <c r="I9" s="868"/>
      <c r="J9" s="869"/>
      <c r="K9" s="891"/>
      <c r="L9" s="891"/>
      <c r="M9" s="891"/>
      <c r="N9" s="891"/>
      <c r="O9" s="891"/>
      <c r="P9" s="891"/>
      <c r="Q9" s="891"/>
      <c r="R9" s="891"/>
      <c r="S9" s="891"/>
      <c r="T9" s="891"/>
      <c r="U9" s="887"/>
      <c r="V9" s="888"/>
      <c r="W9" s="887"/>
      <c r="X9" s="888"/>
      <c r="Y9" s="879" t="s">
        <v>254</v>
      </c>
      <c r="Z9" s="891"/>
      <c r="AA9" s="891"/>
      <c r="AB9" s="891"/>
      <c r="AC9" s="891" t="s">
        <v>255</v>
      </c>
      <c r="AD9" s="891"/>
      <c r="AE9" s="891"/>
      <c r="AF9" s="891"/>
      <c r="AG9" s="891" t="s">
        <v>256</v>
      </c>
      <c r="AH9" s="891"/>
      <c r="AI9" s="891"/>
      <c r="AJ9" s="891"/>
      <c r="AK9" s="887"/>
      <c r="AL9" s="896"/>
      <c r="AM9" s="896"/>
      <c r="AN9" s="897"/>
      <c r="AO9" s="898"/>
      <c r="AP9" s="2"/>
    </row>
    <row r="10" spans="2:86" ht="12" customHeight="1" x14ac:dyDescent="0.15">
      <c r="B10" s="865"/>
      <c r="C10" s="870"/>
      <c r="D10" s="868"/>
      <c r="E10" s="868"/>
      <c r="F10" s="868"/>
      <c r="G10" s="868"/>
      <c r="H10" s="868"/>
      <c r="I10" s="868"/>
      <c r="J10" s="869"/>
      <c r="K10" s="891"/>
      <c r="L10" s="891"/>
      <c r="M10" s="891"/>
      <c r="N10" s="891"/>
      <c r="O10" s="891"/>
      <c r="P10" s="891"/>
      <c r="Q10" s="891"/>
      <c r="R10" s="891"/>
      <c r="S10" s="891"/>
      <c r="T10" s="891"/>
      <c r="U10" s="889"/>
      <c r="V10" s="890"/>
      <c r="W10" s="889"/>
      <c r="X10" s="890"/>
      <c r="Y10" s="106" t="s">
        <v>257</v>
      </c>
      <c r="Z10" s="107" t="s">
        <v>258</v>
      </c>
      <c r="AA10" s="107" t="s">
        <v>259</v>
      </c>
      <c r="AB10" s="107" t="s">
        <v>260</v>
      </c>
      <c r="AC10" s="107" t="s">
        <v>257</v>
      </c>
      <c r="AD10" s="107" t="s">
        <v>258</v>
      </c>
      <c r="AE10" s="107" t="s">
        <v>259</v>
      </c>
      <c r="AF10" s="107" t="s">
        <v>260</v>
      </c>
      <c r="AG10" s="107" t="s">
        <v>257</v>
      </c>
      <c r="AH10" s="107" t="s">
        <v>258</v>
      </c>
      <c r="AI10" s="107" t="s">
        <v>259</v>
      </c>
      <c r="AJ10" s="107" t="s">
        <v>260</v>
      </c>
      <c r="AK10" s="889"/>
      <c r="AL10" s="893"/>
      <c r="AM10" s="893"/>
      <c r="AN10" s="899"/>
      <c r="AO10" s="900"/>
      <c r="AP10" s="2"/>
    </row>
    <row r="11" spans="2:86" ht="12" customHeight="1" x14ac:dyDescent="0.15">
      <c r="B11" s="865"/>
      <c r="C11" s="870"/>
      <c r="D11" s="868"/>
      <c r="E11" s="868"/>
      <c r="F11" s="868"/>
      <c r="G11" s="868"/>
      <c r="H11" s="868"/>
      <c r="I11" s="868"/>
      <c r="J11" s="869"/>
      <c r="K11" s="108">
        <v>1</v>
      </c>
      <c r="L11" s="901" t="s">
        <v>287</v>
      </c>
      <c r="M11" s="903"/>
      <c r="N11" s="901" t="s">
        <v>288</v>
      </c>
      <c r="O11" s="903"/>
      <c r="P11" s="901" t="s">
        <v>163</v>
      </c>
      <c r="Q11" s="903"/>
      <c r="R11" s="604" t="s">
        <v>165</v>
      </c>
      <c r="S11" s="604"/>
      <c r="T11" s="604"/>
      <c r="U11" s="901" t="s">
        <v>264</v>
      </c>
      <c r="V11" s="903"/>
      <c r="W11" s="901"/>
      <c r="X11" s="903"/>
      <c r="Y11" s="110"/>
      <c r="Z11" s="111"/>
      <c r="AA11" s="111"/>
      <c r="AB11" s="111"/>
      <c r="AC11" s="112"/>
      <c r="AD11" s="112"/>
      <c r="AE11" s="112"/>
      <c r="AF11" s="112"/>
      <c r="AG11" s="112"/>
      <c r="AH11" s="112"/>
      <c r="AI11" s="112"/>
      <c r="AJ11" s="112"/>
      <c r="AK11" s="901" t="s">
        <v>289</v>
      </c>
      <c r="AL11" s="902"/>
      <c r="AM11" s="902"/>
      <c r="AN11" s="902"/>
      <c r="AO11" s="903"/>
      <c r="AP11" s="2"/>
      <c r="AQ11" s="113">
        <f>IF(P11="材質劣化",2,IF(P11="漏水",3,1))</f>
        <v>3</v>
      </c>
    </row>
    <row r="12" spans="2:86" ht="12" customHeight="1" x14ac:dyDescent="0.15">
      <c r="B12" s="865"/>
      <c r="C12" s="870"/>
      <c r="D12" s="868"/>
      <c r="E12" s="868"/>
      <c r="F12" s="868"/>
      <c r="G12" s="868"/>
      <c r="H12" s="868"/>
      <c r="I12" s="868"/>
      <c r="J12" s="869"/>
      <c r="K12" s="108">
        <v>2</v>
      </c>
      <c r="L12" s="901" t="s">
        <v>287</v>
      </c>
      <c r="M12" s="903"/>
      <c r="N12" s="901" t="s">
        <v>290</v>
      </c>
      <c r="O12" s="903"/>
      <c r="P12" s="901" t="s">
        <v>263</v>
      </c>
      <c r="Q12" s="903"/>
      <c r="R12" s="604" t="s">
        <v>165</v>
      </c>
      <c r="S12" s="604"/>
      <c r="T12" s="604"/>
      <c r="U12" s="901" t="s">
        <v>291</v>
      </c>
      <c r="V12" s="903"/>
      <c r="W12" s="901"/>
      <c r="X12" s="903"/>
      <c r="Y12" s="110"/>
      <c r="Z12" s="111"/>
      <c r="AA12" s="111"/>
      <c r="AB12" s="111"/>
      <c r="AC12" s="112"/>
      <c r="AD12" s="112"/>
      <c r="AE12" s="112"/>
      <c r="AF12" s="112"/>
      <c r="AG12" s="112"/>
      <c r="AH12" s="112"/>
      <c r="AI12" s="112"/>
      <c r="AJ12" s="112"/>
      <c r="AK12" s="901" t="s">
        <v>292</v>
      </c>
      <c r="AL12" s="902"/>
      <c r="AM12" s="902"/>
      <c r="AN12" s="902"/>
      <c r="AO12" s="903"/>
      <c r="AP12" s="2"/>
      <c r="AQ12" s="113">
        <f>IF(P12="材質劣化",2,IF(P12="漏水",3,1))</f>
        <v>2</v>
      </c>
    </row>
    <row r="13" spans="2:86" ht="12" customHeight="1" x14ac:dyDescent="0.15">
      <c r="B13" s="865"/>
      <c r="C13" s="870"/>
      <c r="D13" s="868"/>
      <c r="E13" s="868"/>
      <c r="F13" s="868"/>
      <c r="G13" s="868"/>
      <c r="H13" s="868"/>
      <c r="I13" s="868"/>
      <c r="J13" s="869"/>
      <c r="K13" s="108">
        <v>3</v>
      </c>
      <c r="L13" s="901" t="s">
        <v>287</v>
      </c>
      <c r="M13" s="903"/>
      <c r="N13" s="901" t="s">
        <v>293</v>
      </c>
      <c r="O13" s="903"/>
      <c r="P13" s="901" t="s">
        <v>263</v>
      </c>
      <c r="Q13" s="903"/>
      <c r="R13" s="274" t="s">
        <v>165</v>
      </c>
      <c r="S13" s="618"/>
      <c r="T13" s="275"/>
      <c r="U13" s="901" t="s">
        <v>265</v>
      </c>
      <c r="V13" s="903"/>
      <c r="W13" s="901"/>
      <c r="X13" s="903"/>
      <c r="Y13" s="110"/>
      <c r="Z13" s="111"/>
      <c r="AA13" s="111"/>
      <c r="AB13" s="111"/>
      <c r="AC13" s="112"/>
      <c r="AD13" s="112"/>
      <c r="AE13" s="112"/>
      <c r="AF13" s="112"/>
      <c r="AG13" s="112"/>
      <c r="AH13" s="112"/>
      <c r="AI13" s="112"/>
      <c r="AJ13" s="112"/>
      <c r="AK13" s="901" t="s">
        <v>266</v>
      </c>
      <c r="AL13" s="902"/>
      <c r="AM13" s="902"/>
      <c r="AN13" s="902"/>
      <c r="AO13" s="903"/>
      <c r="AP13" s="2"/>
      <c r="AQ13" s="113">
        <f t="shared" ref="AQ13:AQ34" si="2">IF(P13="材質劣化",2,IF(P13="漏水",3,1))</f>
        <v>2</v>
      </c>
    </row>
    <row r="14" spans="2:86" ht="12" customHeight="1" x14ac:dyDescent="0.15">
      <c r="B14" s="865"/>
      <c r="C14" s="870"/>
      <c r="D14" s="868"/>
      <c r="E14" s="868"/>
      <c r="F14" s="868"/>
      <c r="G14" s="868"/>
      <c r="H14" s="868"/>
      <c r="I14" s="868"/>
      <c r="J14" s="869"/>
      <c r="K14" s="108">
        <v>4</v>
      </c>
      <c r="L14" s="901" t="s">
        <v>287</v>
      </c>
      <c r="M14" s="903"/>
      <c r="N14" s="901" t="s">
        <v>293</v>
      </c>
      <c r="O14" s="903"/>
      <c r="P14" s="901" t="s">
        <v>263</v>
      </c>
      <c r="Q14" s="903"/>
      <c r="R14" s="274" t="s">
        <v>165</v>
      </c>
      <c r="S14" s="618"/>
      <c r="T14" s="275"/>
      <c r="U14" s="901" t="s">
        <v>294</v>
      </c>
      <c r="V14" s="903"/>
      <c r="W14" s="901"/>
      <c r="X14" s="903"/>
      <c r="Y14" s="110"/>
      <c r="Z14" s="111"/>
      <c r="AA14" s="111"/>
      <c r="AB14" s="111"/>
      <c r="AC14" s="112"/>
      <c r="AD14" s="112"/>
      <c r="AE14" s="112"/>
      <c r="AF14" s="112"/>
      <c r="AG14" s="112"/>
      <c r="AH14" s="112"/>
      <c r="AI14" s="112"/>
      <c r="AJ14" s="112"/>
      <c r="AK14" s="901" t="s">
        <v>292</v>
      </c>
      <c r="AL14" s="902"/>
      <c r="AM14" s="902"/>
      <c r="AN14" s="902"/>
      <c r="AO14" s="903"/>
      <c r="AP14" s="2"/>
      <c r="AQ14" s="113">
        <f t="shared" si="2"/>
        <v>2</v>
      </c>
    </row>
    <row r="15" spans="2:86" ht="12" customHeight="1" x14ac:dyDescent="0.15">
      <c r="B15" s="865"/>
      <c r="C15" s="870"/>
      <c r="D15" s="868"/>
      <c r="E15" s="868"/>
      <c r="F15" s="868"/>
      <c r="G15" s="868"/>
      <c r="H15" s="868"/>
      <c r="I15" s="868"/>
      <c r="J15" s="869"/>
      <c r="K15" s="108">
        <v>5</v>
      </c>
      <c r="L15" s="901" t="s">
        <v>287</v>
      </c>
      <c r="M15" s="903"/>
      <c r="N15" s="901" t="s">
        <v>293</v>
      </c>
      <c r="O15" s="903"/>
      <c r="P15" s="901" t="s">
        <v>263</v>
      </c>
      <c r="Q15" s="903"/>
      <c r="R15" s="274" t="s">
        <v>165</v>
      </c>
      <c r="S15" s="618"/>
      <c r="T15" s="275"/>
      <c r="U15" s="901" t="s">
        <v>291</v>
      </c>
      <c r="V15" s="903"/>
      <c r="W15" s="901"/>
      <c r="X15" s="903"/>
      <c r="Y15" s="110"/>
      <c r="Z15" s="111"/>
      <c r="AA15" s="111"/>
      <c r="AB15" s="111"/>
      <c r="AC15" s="112"/>
      <c r="AD15" s="112"/>
      <c r="AE15" s="112"/>
      <c r="AF15" s="112"/>
      <c r="AG15" s="112"/>
      <c r="AH15" s="112"/>
      <c r="AI15" s="112"/>
      <c r="AJ15" s="112"/>
      <c r="AK15" s="901" t="s">
        <v>292</v>
      </c>
      <c r="AL15" s="902"/>
      <c r="AM15" s="902"/>
      <c r="AN15" s="902"/>
      <c r="AO15" s="903"/>
      <c r="AP15" s="2"/>
      <c r="AQ15" s="113">
        <f t="shared" si="2"/>
        <v>2</v>
      </c>
    </row>
    <row r="16" spans="2:86" ht="12" customHeight="1" x14ac:dyDescent="0.15">
      <c r="B16" s="865"/>
      <c r="C16" s="870"/>
      <c r="D16" s="868"/>
      <c r="E16" s="868"/>
      <c r="F16" s="868"/>
      <c r="G16" s="868"/>
      <c r="H16" s="868"/>
      <c r="I16" s="868"/>
      <c r="J16" s="869"/>
      <c r="K16" s="108">
        <v>6</v>
      </c>
      <c r="L16" s="901" t="s">
        <v>287</v>
      </c>
      <c r="M16" s="903"/>
      <c r="N16" s="901" t="s">
        <v>295</v>
      </c>
      <c r="O16" s="903"/>
      <c r="P16" s="901" t="s">
        <v>263</v>
      </c>
      <c r="Q16" s="903"/>
      <c r="R16" s="274" t="s">
        <v>165</v>
      </c>
      <c r="S16" s="618"/>
      <c r="T16" s="275"/>
      <c r="U16" s="901" t="s">
        <v>264</v>
      </c>
      <c r="V16" s="903"/>
      <c r="W16" s="901"/>
      <c r="X16" s="903"/>
      <c r="Y16" s="110"/>
      <c r="Z16" s="111"/>
      <c r="AA16" s="111"/>
      <c r="AB16" s="111"/>
      <c r="AC16" s="112"/>
      <c r="AD16" s="112"/>
      <c r="AE16" s="112"/>
      <c r="AF16" s="112"/>
      <c r="AG16" s="112"/>
      <c r="AH16" s="112"/>
      <c r="AI16" s="112"/>
      <c r="AJ16" s="112"/>
      <c r="AK16" s="901" t="s">
        <v>292</v>
      </c>
      <c r="AL16" s="902"/>
      <c r="AM16" s="902"/>
      <c r="AN16" s="902"/>
      <c r="AO16" s="903"/>
      <c r="AP16" s="2"/>
      <c r="AQ16" s="113">
        <f t="shared" si="2"/>
        <v>2</v>
      </c>
    </row>
    <row r="17" spans="2:46" ht="12" customHeight="1" x14ac:dyDescent="0.15">
      <c r="B17" s="865"/>
      <c r="C17" s="870"/>
      <c r="D17" s="868"/>
      <c r="E17" s="868"/>
      <c r="F17" s="868"/>
      <c r="G17" s="868"/>
      <c r="H17" s="868"/>
      <c r="I17" s="868"/>
      <c r="J17" s="869"/>
      <c r="K17" s="108">
        <v>7</v>
      </c>
      <c r="L17" s="901" t="s">
        <v>287</v>
      </c>
      <c r="M17" s="903"/>
      <c r="N17" s="901" t="s">
        <v>295</v>
      </c>
      <c r="O17" s="903"/>
      <c r="P17" s="901" t="s">
        <v>263</v>
      </c>
      <c r="Q17" s="903"/>
      <c r="R17" s="274" t="s">
        <v>165</v>
      </c>
      <c r="S17" s="618"/>
      <c r="T17" s="275"/>
      <c r="U17" s="901" t="s">
        <v>291</v>
      </c>
      <c r="V17" s="903"/>
      <c r="W17" s="901"/>
      <c r="X17" s="903"/>
      <c r="Y17" s="110"/>
      <c r="Z17" s="111"/>
      <c r="AA17" s="111"/>
      <c r="AB17" s="111"/>
      <c r="AC17" s="112"/>
      <c r="AD17" s="112"/>
      <c r="AE17" s="112"/>
      <c r="AF17" s="112"/>
      <c r="AG17" s="112"/>
      <c r="AH17" s="112"/>
      <c r="AI17" s="112"/>
      <c r="AJ17" s="112"/>
      <c r="AK17" s="901" t="s">
        <v>292</v>
      </c>
      <c r="AL17" s="902"/>
      <c r="AM17" s="902"/>
      <c r="AN17" s="902"/>
      <c r="AO17" s="903"/>
      <c r="AP17" s="2"/>
      <c r="AQ17" s="113">
        <f t="shared" si="2"/>
        <v>2</v>
      </c>
    </row>
    <row r="18" spans="2:46" ht="12" customHeight="1" x14ac:dyDescent="0.15">
      <c r="B18" s="865"/>
      <c r="C18" s="870"/>
      <c r="D18" s="868"/>
      <c r="E18" s="868"/>
      <c r="F18" s="868"/>
      <c r="G18" s="868"/>
      <c r="H18" s="868"/>
      <c r="I18" s="868"/>
      <c r="J18" s="869"/>
      <c r="K18" s="108">
        <v>8</v>
      </c>
      <c r="L18" s="901" t="s">
        <v>287</v>
      </c>
      <c r="M18" s="903"/>
      <c r="N18" s="901" t="s">
        <v>295</v>
      </c>
      <c r="O18" s="903"/>
      <c r="P18" s="901" t="s">
        <v>263</v>
      </c>
      <c r="Q18" s="903"/>
      <c r="R18" s="274" t="s">
        <v>161</v>
      </c>
      <c r="S18" s="618"/>
      <c r="T18" s="275"/>
      <c r="U18" s="901" t="s">
        <v>267</v>
      </c>
      <c r="V18" s="903"/>
      <c r="W18" s="901"/>
      <c r="X18" s="903"/>
      <c r="Y18" s="110"/>
      <c r="Z18" s="111"/>
      <c r="AA18" s="111"/>
      <c r="AB18" s="111"/>
      <c r="AC18" s="112"/>
      <c r="AD18" s="112"/>
      <c r="AE18" s="112"/>
      <c r="AF18" s="112">
        <v>0.17</v>
      </c>
      <c r="AG18" s="112"/>
      <c r="AH18" s="112"/>
      <c r="AI18" s="112"/>
      <c r="AJ18" s="112"/>
      <c r="AK18" s="901"/>
      <c r="AL18" s="902"/>
      <c r="AM18" s="902"/>
      <c r="AN18" s="902"/>
      <c r="AO18" s="903"/>
      <c r="AP18" s="2"/>
      <c r="AQ18" s="113">
        <f t="shared" si="2"/>
        <v>2</v>
      </c>
    </row>
    <row r="19" spans="2:46" ht="12" customHeight="1" x14ac:dyDescent="0.15">
      <c r="B19" s="865"/>
      <c r="C19" s="870"/>
      <c r="D19" s="868"/>
      <c r="E19" s="868"/>
      <c r="F19" s="868"/>
      <c r="G19" s="868"/>
      <c r="H19" s="868"/>
      <c r="I19" s="868"/>
      <c r="J19" s="869"/>
      <c r="K19" s="108">
        <v>9</v>
      </c>
      <c r="L19" s="901" t="s">
        <v>296</v>
      </c>
      <c r="M19" s="903"/>
      <c r="N19" s="901" t="s">
        <v>297</v>
      </c>
      <c r="O19" s="903"/>
      <c r="P19" s="901" t="s">
        <v>163</v>
      </c>
      <c r="Q19" s="903"/>
      <c r="R19" s="274" t="s">
        <v>164</v>
      </c>
      <c r="S19" s="618"/>
      <c r="T19" s="275"/>
      <c r="U19" s="901" t="s">
        <v>267</v>
      </c>
      <c r="V19" s="903"/>
      <c r="W19" s="901"/>
      <c r="X19" s="903"/>
      <c r="Y19" s="110"/>
      <c r="Z19" s="111"/>
      <c r="AA19" s="111"/>
      <c r="AB19" s="111"/>
      <c r="AC19" s="112"/>
      <c r="AD19" s="112"/>
      <c r="AE19" s="112"/>
      <c r="AF19" s="112"/>
      <c r="AG19" s="112"/>
      <c r="AH19" s="112"/>
      <c r="AI19" s="112"/>
      <c r="AJ19" s="112">
        <v>1</v>
      </c>
      <c r="AK19" s="901" t="s">
        <v>298</v>
      </c>
      <c r="AL19" s="902"/>
      <c r="AM19" s="902"/>
      <c r="AN19" s="902"/>
      <c r="AO19" s="903"/>
      <c r="AP19" s="2"/>
      <c r="AQ19" s="113">
        <f t="shared" si="2"/>
        <v>3</v>
      </c>
    </row>
    <row r="20" spans="2:46" ht="12" customHeight="1" x14ac:dyDescent="0.15">
      <c r="B20" s="865"/>
      <c r="C20" s="870"/>
      <c r="D20" s="868"/>
      <c r="E20" s="868"/>
      <c r="F20" s="868"/>
      <c r="G20" s="868"/>
      <c r="H20" s="868"/>
      <c r="I20" s="868"/>
      <c r="J20" s="869"/>
      <c r="K20" s="108"/>
      <c r="L20" s="901"/>
      <c r="M20" s="903"/>
      <c r="N20" s="901"/>
      <c r="O20" s="903"/>
      <c r="P20" s="901"/>
      <c r="Q20" s="903"/>
      <c r="R20" s="274"/>
      <c r="S20" s="618"/>
      <c r="T20" s="275"/>
      <c r="U20" s="901"/>
      <c r="V20" s="903"/>
      <c r="W20" s="901"/>
      <c r="X20" s="903"/>
      <c r="Y20" s="110"/>
      <c r="Z20" s="111"/>
      <c r="AA20" s="111"/>
      <c r="AB20" s="111"/>
      <c r="AC20" s="112"/>
      <c r="AD20" s="112"/>
      <c r="AE20" s="112"/>
      <c r="AF20" s="112"/>
      <c r="AG20" s="112"/>
      <c r="AH20" s="112"/>
      <c r="AI20" s="112"/>
      <c r="AJ20" s="112"/>
      <c r="AK20" s="901"/>
      <c r="AL20" s="902"/>
      <c r="AM20" s="902"/>
      <c r="AN20" s="902"/>
      <c r="AO20" s="903"/>
      <c r="AP20" s="2"/>
      <c r="AQ20" s="113">
        <f t="shared" si="2"/>
        <v>1</v>
      </c>
    </row>
    <row r="21" spans="2:46" ht="12" customHeight="1" x14ac:dyDescent="0.15">
      <c r="B21" s="865"/>
      <c r="C21" s="870"/>
      <c r="D21" s="868"/>
      <c r="E21" s="868"/>
      <c r="F21" s="868"/>
      <c r="G21" s="868"/>
      <c r="H21" s="868"/>
      <c r="I21" s="868"/>
      <c r="J21" s="869"/>
      <c r="K21" s="108"/>
      <c r="L21" s="901"/>
      <c r="M21" s="903"/>
      <c r="N21" s="901"/>
      <c r="O21" s="903"/>
      <c r="P21" s="901"/>
      <c r="Q21" s="903"/>
      <c r="R21" s="274"/>
      <c r="S21" s="618"/>
      <c r="T21" s="275"/>
      <c r="U21" s="901"/>
      <c r="V21" s="903"/>
      <c r="W21" s="901"/>
      <c r="X21" s="903"/>
      <c r="Y21" s="110"/>
      <c r="Z21" s="111"/>
      <c r="AA21" s="111"/>
      <c r="AB21" s="111"/>
      <c r="AC21" s="112"/>
      <c r="AD21" s="112"/>
      <c r="AE21" s="112"/>
      <c r="AF21" s="112"/>
      <c r="AG21" s="112"/>
      <c r="AH21" s="112"/>
      <c r="AI21" s="112"/>
      <c r="AJ21" s="112"/>
      <c r="AK21" s="901"/>
      <c r="AL21" s="902"/>
      <c r="AM21" s="902"/>
      <c r="AN21" s="902"/>
      <c r="AO21" s="903"/>
      <c r="AP21" s="2"/>
      <c r="AQ21" s="113">
        <f>IF(P21="材質劣化",2,IF(P21="漏水",3,1))</f>
        <v>1</v>
      </c>
    </row>
    <row r="22" spans="2:46" ht="12" customHeight="1" x14ac:dyDescent="0.15">
      <c r="B22" s="865"/>
      <c r="C22" s="870"/>
      <c r="D22" s="868"/>
      <c r="E22" s="868"/>
      <c r="F22" s="868"/>
      <c r="G22" s="868"/>
      <c r="H22" s="868"/>
      <c r="I22" s="868"/>
      <c r="J22" s="869"/>
      <c r="K22" s="108"/>
      <c r="L22" s="901"/>
      <c r="M22" s="903"/>
      <c r="N22" s="901"/>
      <c r="O22" s="903"/>
      <c r="P22" s="901"/>
      <c r="Q22" s="903"/>
      <c r="R22" s="274"/>
      <c r="S22" s="618"/>
      <c r="T22" s="275"/>
      <c r="U22" s="901"/>
      <c r="V22" s="903"/>
      <c r="W22" s="901"/>
      <c r="X22" s="903"/>
      <c r="Y22" s="110"/>
      <c r="Z22" s="111"/>
      <c r="AA22" s="111"/>
      <c r="AB22" s="111"/>
      <c r="AC22" s="112"/>
      <c r="AD22" s="112"/>
      <c r="AE22" s="112"/>
      <c r="AF22" s="112"/>
      <c r="AG22" s="112"/>
      <c r="AH22" s="112"/>
      <c r="AI22" s="112"/>
      <c r="AJ22" s="112"/>
      <c r="AK22" s="901"/>
      <c r="AL22" s="902"/>
      <c r="AM22" s="902"/>
      <c r="AN22" s="902"/>
      <c r="AO22" s="903"/>
      <c r="AP22" s="2"/>
      <c r="AQ22" s="113">
        <f t="shared" si="2"/>
        <v>1</v>
      </c>
    </row>
    <row r="23" spans="2:46" ht="12" customHeight="1" x14ac:dyDescent="0.15">
      <c r="B23" s="865"/>
      <c r="C23" s="870"/>
      <c r="D23" s="868"/>
      <c r="E23" s="868"/>
      <c r="F23" s="868"/>
      <c r="G23" s="868"/>
      <c r="H23" s="868"/>
      <c r="I23" s="868"/>
      <c r="J23" s="869"/>
      <c r="K23" s="108"/>
      <c r="L23" s="901"/>
      <c r="M23" s="903"/>
      <c r="N23" s="901"/>
      <c r="O23" s="903"/>
      <c r="P23" s="901"/>
      <c r="Q23" s="903"/>
      <c r="R23" s="274"/>
      <c r="S23" s="618"/>
      <c r="T23" s="275"/>
      <c r="U23" s="901"/>
      <c r="V23" s="903"/>
      <c r="W23" s="901"/>
      <c r="X23" s="903"/>
      <c r="Y23" s="110"/>
      <c r="Z23" s="111"/>
      <c r="AA23" s="111"/>
      <c r="AB23" s="111"/>
      <c r="AC23" s="112"/>
      <c r="AD23" s="112"/>
      <c r="AE23" s="112"/>
      <c r="AF23" s="112"/>
      <c r="AG23" s="112"/>
      <c r="AH23" s="112"/>
      <c r="AI23" s="112"/>
      <c r="AJ23" s="112"/>
      <c r="AK23" s="901"/>
      <c r="AL23" s="902"/>
      <c r="AM23" s="902"/>
      <c r="AN23" s="902"/>
      <c r="AO23" s="903"/>
      <c r="AP23" s="2"/>
      <c r="AQ23" s="113">
        <f t="shared" si="2"/>
        <v>1</v>
      </c>
    </row>
    <row r="24" spans="2:46" ht="12" customHeight="1" x14ac:dyDescent="0.15">
      <c r="B24" s="865"/>
      <c r="C24" s="870"/>
      <c r="D24" s="868"/>
      <c r="E24" s="868"/>
      <c r="F24" s="868"/>
      <c r="G24" s="868"/>
      <c r="H24" s="868"/>
      <c r="I24" s="868"/>
      <c r="J24" s="869"/>
      <c r="K24" s="108"/>
      <c r="L24" s="901"/>
      <c r="M24" s="903"/>
      <c r="N24" s="901"/>
      <c r="O24" s="903"/>
      <c r="P24" s="901"/>
      <c r="Q24" s="903"/>
      <c r="R24" s="274"/>
      <c r="S24" s="618"/>
      <c r="T24" s="275"/>
      <c r="U24" s="901"/>
      <c r="V24" s="903"/>
      <c r="W24" s="901"/>
      <c r="X24" s="903"/>
      <c r="Y24" s="110"/>
      <c r="Z24" s="111"/>
      <c r="AA24" s="111"/>
      <c r="AB24" s="111"/>
      <c r="AC24" s="112"/>
      <c r="AD24" s="112"/>
      <c r="AE24" s="112"/>
      <c r="AF24" s="112"/>
      <c r="AG24" s="112"/>
      <c r="AH24" s="112"/>
      <c r="AI24" s="112"/>
      <c r="AJ24" s="112"/>
      <c r="AK24" s="901"/>
      <c r="AL24" s="902"/>
      <c r="AM24" s="902"/>
      <c r="AN24" s="902"/>
      <c r="AO24" s="903"/>
      <c r="AP24" s="2"/>
      <c r="AQ24" s="113">
        <f t="shared" si="2"/>
        <v>1</v>
      </c>
    </row>
    <row r="25" spans="2:46" ht="12" customHeight="1" x14ac:dyDescent="0.15">
      <c r="B25" s="865"/>
      <c r="C25" s="870"/>
      <c r="D25" s="868"/>
      <c r="E25" s="868"/>
      <c r="F25" s="868"/>
      <c r="G25" s="868"/>
      <c r="H25" s="868"/>
      <c r="I25" s="868"/>
      <c r="J25" s="869"/>
      <c r="K25" s="108"/>
      <c r="L25" s="901"/>
      <c r="M25" s="903"/>
      <c r="N25" s="901"/>
      <c r="O25" s="903"/>
      <c r="P25" s="901"/>
      <c r="Q25" s="903"/>
      <c r="R25" s="274"/>
      <c r="S25" s="618"/>
      <c r="T25" s="275"/>
      <c r="U25" s="901"/>
      <c r="V25" s="903"/>
      <c r="W25" s="901"/>
      <c r="X25" s="903"/>
      <c r="Y25" s="110"/>
      <c r="Z25" s="111"/>
      <c r="AA25" s="111"/>
      <c r="AB25" s="111"/>
      <c r="AC25" s="112"/>
      <c r="AD25" s="112"/>
      <c r="AE25" s="112"/>
      <c r="AF25" s="112"/>
      <c r="AG25" s="112"/>
      <c r="AH25" s="112"/>
      <c r="AI25" s="112"/>
      <c r="AJ25" s="112"/>
      <c r="AK25" s="901"/>
      <c r="AL25" s="902"/>
      <c r="AM25" s="902"/>
      <c r="AN25" s="902"/>
      <c r="AO25" s="903"/>
      <c r="AP25" s="2"/>
      <c r="AQ25" s="113">
        <f t="shared" si="2"/>
        <v>1</v>
      </c>
    </row>
    <row r="26" spans="2:46" ht="12" customHeight="1" x14ac:dyDescent="0.15">
      <c r="B26" s="865"/>
      <c r="C26" s="870"/>
      <c r="D26" s="868"/>
      <c r="E26" s="868"/>
      <c r="F26" s="868"/>
      <c r="G26" s="868"/>
      <c r="H26" s="868"/>
      <c r="I26" s="868"/>
      <c r="J26" s="869"/>
      <c r="K26" s="108"/>
      <c r="L26" s="901"/>
      <c r="M26" s="903"/>
      <c r="N26" s="901"/>
      <c r="O26" s="903"/>
      <c r="P26" s="901"/>
      <c r="Q26" s="903"/>
      <c r="R26" s="274"/>
      <c r="S26" s="618"/>
      <c r="T26" s="275"/>
      <c r="U26" s="901"/>
      <c r="V26" s="903"/>
      <c r="W26" s="901"/>
      <c r="X26" s="903"/>
      <c r="Y26" s="110"/>
      <c r="Z26" s="111"/>
      <c r="AA26" s="111"/>
      <c r="AB26" s="111"/>
      <c r="AC26" s="112"/>
      <c r="AD26" s="112"/>
      <c r="AE26" s="112"/>
      <c r="AF26" s="112"/>
      <c r="AG26" s="112"/>
      <c r="AH26" s="112"/>
      <c r="AI26" s="112"/>
      <c r="AJ26" s="112"/>
      <c r="AK26" s="901"/>
      <c r="AL26" s="902"/>
      <c r="AM26" s="902"/>
      <c r="AN26" s="902"/>
      <c r="AO26" s="903"/>
      <c r="AP26" s="2"/>
      <c r="AQ26" s="113">
        <f t="shared" si="2"/>
        <v>1</v>
      </c>
    </row>
    <row r="27" spans="2:46" ht="12" customHeight="1" x14ac:dyDescent="0.15">
      <c r="B27" s="865"/>
      <c r="C27" s="870"/>
      <c r="D27" s="868"/>
      <c r="E27" s="868"/>
      <c r="F27" s="868"/>
      <c r="G27" s="868"/>
      <c r="H27" s="868"/>
      <c r="I27" s="868"/>
      <c r="J27" s="869"/>
      <c r="K27" s="108"/>
      <c r="L27" s="901"/>
      <c r="M27" s="903"/>
      <c r="N27" s="901"/>
      <c r="O27" s="903"/>
      <c r="P27" s="901"/>
      <c r="Q27" s="903"/>
      <c r="R27" s="274"/>
      <c r="S27" s="618"/>
      <c r="T27" s="275"/>
      <c r="U27" s="901"/>
      <c r="V27" s="903"/>
      <c r="W27" s="901"/>
      <c r="X27" s="903"/>
      <c r="Y27" s="110"/>
      <c r="Z27" s="111"/>
      <c r="AA27" s="111"/>
      <c r="AB27" s="111"/>
      <c r="AC27" s="112"/>
      <c r="AD27" s="112"/>
      <c r="AE27" s="112"/>
      <c r="AF27" s="112"/>
      <c r="AG27" s="112"/>
      <c r="AH27" s="112"/>
      <c r="AI27" s="112"/>
      <c r="AJ27" s="112"/>
      <c r="AK27" s="901"/>
      <c r="AL27" s="902"/>
      <c r="AM27" s="902"/>
      <c r="AN27" s="902"/>
      <c r="AO27" s="903"/>
      <c r="AP27" s="2"/>
      <c r="AQ27" s="113">
        <f t="shared" si="2"/>
        <v>1</v>
      </c>
    </row>
    <row r="28" spans="2:46" ht="12" customHeight="1" x14ac:dyDescent="0.15">
      <c r="B28" s="865"/>
      <c r="C28" s="870"/>
      <c r="D28" s="868"/>
      <c r="E28" s="868"/>
      <c r="F28" s="868"/>
      <c r="G28" s="868"/>
      <c r="H28" s="868"/>
      <c r="I28" s="868"/>
      <c r="J28" s="869"/>
      <c r="K28" s="108"/>
      <c r="L28" s="901"/>
      <c r="M28" s="903"/>
      <c r="N28" s="901"/>
      <c r="O28" s="903"/>
      <c r="P28" s="901"/>
      <c r="Q28" s="903"/>
      <c r="R28" s="274"/>
      <c r="S28" s="618"/>
      <c r="T28" s="275"/>
      <c r="U28" s="901"/>
      <c r="V28" s="903"/>
      <c r="W28" s="901"/>
      <c r="X28" s="903"/>
      <c r="Y28" s="110"/>
      <c r="Z28" s="111"/>
      <c r="AA28" s="111"/>
      <c r="AB28" s="111"/>
      <c r="AC28" s="112"/>
      <c r="AD28" s="112"/>
      <c r="AE28" s="112"/>
      <c r="AF28" s="112"/>
      <c r="AG28" s="112"/>
      <c r="AH28" s="112"/>
      <c r="AI28" s="112"/>
      <c r="AJ28" s="112"/>
      <c r="AK28" s="901"/>
      <c r="AL28" s="902"/>
      <c r="AM28" s="902"/>
      <c r="AN28" s="902"/>
      <c r="AO28" s="903"/>
      <c r="AP28" s="2"/>
      <c r="AQ28" s="113">
        <f t="shared" si="2"/>
        <v>1</v>
      </c>
    </row>
    <row r="29" spans="2:46" ht="12" customHeight="1" x14ac:dyDescent="0.15">
      <c r="B29" s="865"/>
      <c r="C29" s="870"/>
      <c r="D29" s="868"/>
      <c r="E29" s="868"/>
      <c r="F29" s="868"/>
      <c r="G29" s="868"/>
      <c r="H29" s="868"/>
      <c r="I29" s="868"/>
      <c r="J29" s="869"/>
      <c r="K29" s="108"/>
      <c r="L29" s="901"/>
      <c r="M29" s="903"/>
      <c r="N29" s="901"/>
      <c r="O29" s="903"/>
      <c r="P29" s="901"/>
      <c r="Q29" s="903"/>
      <c r="R29" s="274"/>
      <c r="S29" s="618"/>
      <c r="T29" s="275"/>
      <c r="U29" s="901"/>
      <c r="V29" s="903"/>
      <c r="W29" s="901"/>
      <c r="X29" s="903"/>
      <c r="Y29" s="110"/>
      <c r="Z29" s="111"/>
      <c r="AA29" s="111"/>
      <c r="AB29" s="111"/>
      <c r="AC29" s="112"/>
      <c r="AD29" s="112"/>
      <c r="AE29" s="112"/>
      <c r="AF29" s="112"/>
      <c r="AG29" s="112"/>
      <c r="AH29" s="112"/>
      <c r="AI29" s="112"/>
      <c r="AJ29" s="112"/>
      <c r="AK29" s="901"/>
      <c r="AL29" s="902"/>
      <c r="AM29" s="902"/>
      <c r="AN29" s="902"/>
      <c r="AO29" s="903"/>
      <c r="AP29" s="2"/>
      <c r="AQ29" s="113">
        <f t="shared" si="2"/>
        <v>1</v>
      </c>
    </row>
    <row r="30" spans="2:46" ht="12" customHeight="1" x14ac:dyDescent="0.15">
      <c r="B30" s="865"/>
      <c r="C30" s="870"/>
      <c r="D30" s="868"/>
      <c r="E30" s="868"/>
      <c r="F30" s="868"/>
      <c r="G30" s="868"/>
      <c r="H30" s="868"/>
      <c r="I30" s="868"/>
      <c r="J30" s="869"/>
      <c r="K30" s="108"/>
      <c r="L30" s="901"/>
      <c r="M30" s="903"/>
      <c r="N30" s="901"/>
      <c r="O30" s="903"/>
      <c r="P30" s="901"/>
      <c r="Q30" s="903"/>
      <c r="R30" s="274"/>
      <c r="S30" s="618"/>
      <c r="T30" s="275"/>
      <c r="U30" s="901"/>
      <c r="V30" s="903"/>
      <c r="W30" s="901"/>
      <c r="X30" s="903"/>
      <c r="Y30" s="110"/>
      <c r="Z30" s="111"/>
      <c r="AA30" s="111"/>
      <c r="AB30" s="111"/>
      <c r="AC30" s="112"/>
      <c r="AD30" s="112"/>
      <c r="AE30" s="112"/>
      <c r="AF30" s="112"/>
      <c r="AG30" s="112"/>
      <c r="AH30" s="112"/>
      <c r="AI30" s="112"/>
      <c r="AJ30" s="112"/>
      <c r="AK30" s="901"/>
      <c r="AL30" s="902"/>
      <c r="AM30" s="902"/>
      <c r="AN30" s="902"/>
      <c r="AO30" s="903"/>
      <c r="AP30" s="2"/>
      <c r="AQ30" s="113">
        <f t="shared" si="2"/>
        <v>1</v>
      </c>
    </row>
    <row r="31" spans="2:46" ht="12" customHeight="1" x14ac:dyDescent="0.15">
      <c r="B31" s="865"/>
      <c r="C31" s="870"/>
      <c r="D31" s="868"/>
      <c r="E31" s="868"/>
      <c r="F31" s="868"/>
      <c r="G31" s="868"/>
      <c r="H31" s="868"/>
      <c r="I31" s="868"/>
      <c r="J31" s="869"/>
      <c r="K31" s="108"/>
      <c r="L31" s="901"/>
      <c r="M31" s="903"/>
      <c r="N31" s="901"/>
      <c r="O31" s="903"/>
      <c r="P31" s="901"/>
      <c r="Q31" s="903"/>
      <c r="R31" s="274"/>
      <c r="S31" s="618"/>
      <c r="T31" s="275"/>
      <c r="U31" s="901"/>
      <c r="V31" s="903"/>
      <c r="W31" s="901"/>
      <c r="X31" s="903"/>
      <c r="Y31" s="110"/>
      <c r="Z31" s="111"/>
      <c r="AA31" s="111"/>
      <c r="AB31" s="111"/>
      <c r="AC31" s="112"/>
      <c r="AD31" s="112"/>
      <c r="AE31" s="112"/>
      <c r="AF31" s="112"/>
      <c r="AG31" s="112"/>
      <c r="AH31" s="112"/>
      <c r="AI31" s="112"/>
      <c r="AJ31" s="112"/>
      <c r="AK31" s="901"/>
      <c r="AL31" s="902"/>
      <c r="AM31" s="902"/>
      <c r="AN31" s="902"/>
      <c r="AO31" s="903"/>
      <c r="AP31" s="2"/>
      <c r="AQ31" s="113">
        <f t="shared" si="2"/>
        <v>1</v>
      </c>
    </row>
    <row r="32" spans="2:46" ht="12" customHeight="1" x14ac:dyDescent="0.15">
      <c r="B32" s="865"/>
      <c r="C32" s="870"/>
      <c r="D32" s="868"/>
      <c r="E32" s="868"/>
      <c r="F32" s="868"/>
      <c r="G32" s="868"/>
      <c r="H32" s="868"/>
      <c r="I32" s="868"/>
      <c r="J32" s="869"/>
      <c r="K32" s="108"/>
      <c r="L32" s="901"/>
      <c r="M32" s="903"/>
      <c r="N32" s="901"/>
      <c r="O32" s="903"/>
      <c r="P32" s="901"/>
      <c r="Q32" s="903"/>
      <c r="R32" s="274"/>
      <c r="S32" s="618"/>
      <c r="T32" s="275"/>
      <c r="U32" s="901"/>
      <c r="V32" s="903"/>
      <c r="W32" s="901"/>
      <c r="X32" s="903"/>
      <c r="Y32" s="110"/>
      <c r="Z32" s="111"/>
      <c r="AA32" s="111"/>
      <c r="AB32" s="111"/>
      <c r="AC32" s="112"/>
      <c r="AD32" s="112"/>
      <c r="AE32" s="112"/>
      <c r="AF32" s="112"/>
      <c r="AG32" s="112"/>
      <c r="AH32" s="112"/>
      <c r="AI32" s="112"/>
      <c r="AJ32" s="112"/>
      <c r="AK32" s="901"/>
      <c r="AL32" s="902"/>
      <c r="AM32" s="902"/>
      <c r="AN32" s="902"/>
      <c r="AO32" s="903"/>
      <c r="AP32" s="2"/>
      <c r="AQ32" s="113">
        <f t="shared" si="2"/>
        <v>1</v>
      </c>
      <c r="AS32" s="842"/>
      <c r="AT32" s="842"/>
    </row>
    <row r="33" spans="2:86" ht="12" customHeight="1" x14ac:dyDescent="0.15">
      <c r="B33" s="865"/>
      <c r="C33" s="870"/>
      <c r="D33" s="868"/>
      <c r="E33" s="868"/>
      <c r="F33" s="868"/>
      <c r="G33" s="868"/>
      <c r="H33" s="868"/>
      <c r="I33" s="868"/>
      <c r="J33" s="869"/>
      <c r="K33" s="108"/>
      <c r="L33" s="901"/>
      <c r="M33" s="903"/>
      <c r="N33" s="901"/>
      <c r="O33" s="903"/>
      <c r="P33" s="901"/>
      <c r="Q33" s="903"/>
      <c r="R33" s="274"/>
      <c r="S33" s="618"/>
      <c r="T33" s="275"/>
      <c r="U33" s="901"/>
      <c r="V33" s="903"/>
      <c r="W33" s="901"/>
      <c r="X33" s="903"/>
      <c r="Y33" s="110"/>
      <c r="Z33" s="111"/>
      <c r="AA33" s="111"/>
      <c r="AB33" s="111"/>
      <c r="AC33" s="112"/>
      <c r="AD33" s="112"/>
      <c r="AE33" s="112"/>
      <c r="AF33" s="112"/>
      <c r="AG33" s="112"/>
      <c r="AH33" s="112"/>
      <c r="AI33" s="112"/>
      <c r="AJ33" s="112"/>
      <c r="AK33" s="901"/>
      <c r="AL33" s="902"/>
      <c r="AM33" s="902"/>
      <c r="AN33" s="902"/>
      <c r="AO33" s="903"/>
      <c r="AP33" s="2"/>
      <c r="AQ33" s="113">
        <f t="shared" si="2"/>
        <v>1</v>
      </c>
      <c r="AS33" s="904"/>
      <c r="AT33" s="904"/>
    </row>
    <row r="34" spans="2:86" ht="12" customHeight="1" x14ac:dyDescent="0.15">
      <c r="B34" s="865"/>
      <c r="C34" s="870"/>
      <c r="D34" s="868"/>
      <c r="E34" s="868"/>
      <c r="F34" s="868"/>
      <c r="G34" s="868"/>
      <c r="H34" s="868"/>
      <c r="I34" s="868"/>
      <c r="J34" s="869"/>
      <c r="K34" s="108"/>
      <c r="L34" s="901"/>
      <c r="M34" s="903"/>
      <c r="N34" s="901"/>
      <c r="O34" s="903"/>
      <c r="P34" s="901"/>
      <c r="Q34" s="903"/>
      <c r="R34" s="274"/>
      <c r="S34" s="618"/>
      <c r="T34" s="275"/>
      <c r="U34" s="901"/>
      <c r="V34" s="903"/>
      <c r="W34" s="901"/>
      <c r="X34" s="903"/>
      <c r="Y34" s="110"/>
      <c r="Z34" s="111"/>
      <c r="AA34" s="111"/>
      <c r="AB34" s="111"/>
      <c r="AC34" s="112"/>
      <c r="AD34" s="112"/>
      <c r="AE34" s="112"/>
      <c r="AF34" s="112"/>
      <c r="AG34" s="112"/>
      <c r="AH34" s="112"/>
      <c r="AI34" s="112"/>
      <c r="AJ34" s="112"/>
      <c r="AK34" s="901"/>
      <c r="AL34" s="902"/>
      <c r="AM34" s="902"/>
      <c r="AN34" s="902"/>
      <c r="AO34" s="903"/>
      <c r="AP34" s="2"/>
      <c r="AQ34" s="113">
        <f t="shared" si="2"/>
        <v>1</v>
      </c>
      <c r="AS34" s="905"/>
      <c r="AT34" s="905"/>
    </row>
    <row r="35" spans="2:86" ht="12" customHeight="1" x14ac:dyDescent="0.15">
      <c r="B35" s="865"/>
      <c r="C35" s="870"/>
      <c r="D35" s="868"/>
      <c r="E35" s="868"/>
      <c r="F35" s="868"/>
      <c r="G35" s="868"/>
      <c r="H35" s="868"/>
      <c r="I35" s="868"/>
      <c r="J35" s="869"/>
      <c r="K35" s="906" t="s">
        <v>268</v>
      </c>
      <c r="L35" s="891" t="s">
        <v>269</v>
      </c>
      <c r="M35" s="891"/>
      <c r="N35" s="891"/>
      <c r="O35" s="891"/>
      <c r="P35" s="891"/>
      <c r="Q35" s="891"/>
      <c r="R35" s="891"/>
      <c r="S35" s="891"/>
      <c r="T35" s="891"/>
      <c r="U35" s="891"/>
      <c r="V35" s="891"/>
      <c r="W35" s="891"/>
      <c r="X35" s="891"/>
      <c r="Y35" s="877" t="s">
        <v>270</v>
      </c>
      <c r="Z35" s="878"/>
      <c r="AA35" s="878"/>
      <c r="AB35" s="879"/>
      <c r="AC35" s="114">
        <f t="shared" ref="AC35:AJ35" si="3">SUM(AC11:AC34)</f>
        <v>0</v>
      </c>
      <c r="AD35" s="114">
        <f t="shared" si="3"/>
        <v>0</v>
      </c>
      <c r="AE35" s="114">
        <f>SUM(AE11:AE34)</f>
        <v>0</v>
      </c>
      <c r="AF35" s="114">
        <f t="shared" si="3"/>
        <v>0.17</v>
      </c>
      <c r="AG35" s="114">
        <f t="shared" si="3"/>
        <v>0</v>
      </c>
      <c r="AH35" s="114">
        <f t="shared" si="3"/>
        <v>0</v>
      </c>
      <c r="AI35" s="114">
        <f t="shared" si="3"/>
        <v>0</v>
      </c>
      <c r="AJ35" s="115">
        <f t="shared" si="3"/>
        <v>1</v>
      </c>
      <c r="AK35" s="891" t="s">
        <v>271</v>
      </c>
      <c r="AL35" s="891"/>
      <c r="AM35" s="908" t="s">
        <v>272</v>
      </c>
      <c r="AN35" s="908"/>
      <c r="AO35" s="908"/>
      <c r="AP35" s="2"/>
    </row>
    <row r="36" spans="2:86" ht="12" customHeight="1" x14ac:dyDescent="0.15">
      <c r="B36" s="865"/>
      <c r="C36" s="870"/>
      <c r="D36" s="868"/>
      <c r="E36" s="868"/>
      <c r="F36" s="868"/>
      <c r="G36" s="868"/>
      <c r="H36" s="868"/>
      <c r="I36" s="868"/>
      <c r="J36" s="869"/>
      <c r="K36" s="907"/>
      <c r="L36" s="885" t="s">
        <v>273</v>
      </c>
      <c r="M36" s="892"/>
      <c r="N36" s="886"/>
      <c r="O36" s="885" t="s">
        <v>274</v>
      </c>
      <c r="P36" s="892"/>
      <c r="Q36" s="892"/>
      <c r="R36" s="892"/>
      <c r="S36" s="892"/>
      <c r="T36" s="892"/>
      <c r="U36" s="892"/>
      <c r="V36" s="892"/>
      <c r="W36" s="892"/>
      <c r="X36" s="886"/>
      <c r="Y36" s="106" t="s">
        <v>257</v>
      </c>
      <c r="Z36" s="107" t="s">
        <v>258</v>
      </c>
      <c r="AA36" s="107" t="s">
        <v>259</v>
      </c>
      <c r="AB36" s="107" t="s">
        <v>260</v>
      </c>
      <c r="AC36" s="107" t="s">
        <v>257</v>
      </c>
      <c r="AD36" s="107" t="s">
        <v>258</v>
      </c>
      <c r="AE36" s="107" t="s">
        <v>259</v>
      </c>
      <c r="AF36" s="107" t="s">
        <v>260</v>
      </c>
      <c r="AG36" s="107" t="s">
        <v>257</v>
      </c>
      <c r="AH36" s="107" t="s">
        <v>258</v>
      </c>
      <c r="AI36" s="107" t="s">
        <v>259</v>
      </c>
      <c r="AJ36" s="116" t="s">
        <v>260</v>
      </c>
      <c r="AK36" s="891"/>
      <c r="AL36" s="891"/>
      <c r="AM36" s="908"/>
      <c r="AN36" s="908"/>
      <c r="AO36" s="908"/>
      <c r="AP36" s="2"/>
    </row>
    <row r="37" spans="2:86" ht="14.25" customHeight="1" x14ac:dyDescent="0.15">
      <c r="B37" s="865"/>
      <c r="C37" s="870"/>
      <c r="D37" s="868"/>
      <c r="E37" s="868"/>
      <c r="F37" s="868"/>
      <c r="G37" s="868"/>
      <c r="H37" s="868"/>
      <c r="I37" s="868"/>
      <c r="J37" s="869"/>
      <c r="K37" s="907"/>
      <c r="L37" s="887"/>
      <c r="M37" s="896"/>
      <c r="N37" s="888"/>
      <c r="O37" s="887"/>
      <c r="P37" s="896"/>
      <c r="Q37" s="896"/>
      <c r="R37" s="896"/>
      <c r="S37" s="896"/>
      <c r="T37" s="896"/>
      <c r="U37" s="896"/>
      <c r="V37" s="896"/>
      <c r="W37" s="896"/>
      <c r="X37" s="888"/>
      <c r="Y37" s="909">
        <f>COUNTIF(Y11:Y34,"〇")</f>
        <v>0</v>
      </c>
      <c r="Z37" s="909">
        <f>COUNTIF(Z11:Z34,"〇")</f>
        <v>0</v>
      </c>
      <c r="AA37" s="909">
        <f>COUNTIF(AA11:AA34,"〇")</f>
        <v>0</v>
      </c>
      <c r="AB37" s="909">
        <f>COUNTIF(AB11:AB34,"〇")</f>
        <v>0</v>
      </c>
      <c r="AC37" s="909">
        <f>COUNTA(AC11:AC34)</f>
        <v>0</v>
      </c>
      <c r="AD37" s="909">
        <f t="shared" ref="AD37:AI37" si="4">COUNTA(AD11:AD34)</f>
        <v>0</v>
      </c>
      <c r="AE37" s="909">
        <f t="shared" si="4"/>
        <v>0</v>
      </c>
      <c r="AF37" s="909">
        <f t="shared" si="4"/>
        <v>1</v>
      </c>
      <c r="AG37" s="909">
        <f t="shared" si="4"/>
        <v>0</v>
      </c>
      <c r="AH37" s="909">
        <f t="shared" si="4"/>
        <v>0</v>
      </c>
      <c r="AI37" s="909">
        <f t="shared" si="4"/>
        <v>0</v>
      </c>
      <c r="AJ37" s="909">
        <f>COUNTA(AJ11:AJ34)</f>
        <v>1</v>
      </c>
      <c r="AK37" s="891"/>
      <c r="AL37" s="891"/>
      <c r="AM37" s="908"/>
      <c r="AN37" s="908"/>
      <c r="AO37" s="908"/>
      <c r="AP37" s="2"/>
    </row>
    <row r="38" spans="2:86" ht="14.25" customHeight="1" x14ac:dyDescent="0.15">
      <c r="B38" s="865"/>
      <c r="C38" s="870"/>
      <c r="D38" s="868"/>
      <c r="E38" s="868"/>
      <c r="F38" s="868"/>
      <c r="G38" s="868"/>
      <c r="H38" s="868"/>
      <c r="I38" s="868"/>
      <c r="J38" s="869"/>
      <c r="K38" s="907"/>
      <c r="L38" s="889"/>
      <c r="M38" s="893"/>
      <c r="N38" s="890"/>
      <c r="O38" s="889"/>
      <c r="P38" s="893"/>
      <c r="Q38" s="893"/>
      <c r="R38" s="893"/>
      <c r="S38" s="893"/>
      <c r="T38" s="893"/>
      <c r="U38" s="893"/>
      <c r="V38" s="893"/>
      <c r="W38" s="893"/>
      <c r="X38" s="890"/>
      <c r="Y38" s="909"/>
      <c r="Z38" s="909"/>
      <c r="AA38" s="909"/>
      <c r="AB38" s="909"/>
      <c r="AC38" s="909"/>
      <c r="AD38" s="909"/>
      <c r="AE38" s="909"/>
      <c r="AF38" s="909"/>
      <c r="AG38" s="909"/>
      <c r="AH38" s="909"/>
      <c r="AI38" s="909"/>
      <c r="AJ38" s="909"/>
      <c r="AK38" s="891"/>
      <c r="AL38" s="891"/>
      <c r="AM38" s="908"/>
      <c r="AN38" s="908"/>
      <c r="AO38" s="908"/>
      <c r="AP38" s="2"/>
    </row>
    <row r="39" spans="2:86" ht="12" customHeight="1" x14ac:dyDescent="0.15">
      <c r="B39" s="865"/>
      <c r="C39" s="870"/>
      <c r="D39" s="868"/>
      <c r="E39" s="868"/>
      <c r="F39" s="868"/>
      <c r="G39" s="868"/>
      <c r="H39" s="868"/>
      <c r="I39" s="868"/>
      <c r="J39" s="868"/>
      <c r="K39" s="917" t="s">
        <v>275</v>
      </c>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20"/>
      <c r="AL39" s="920"/>
      <c r="AM39" s="920"/>
      <c r="AN39" s="920"/>
      <c r="AO39" s="921"/>
      <c r="AP39" s="2"/>
    </row>
    <row r="40" spans="2:86" ht="12" customHeight="1" x14ac:dyDescent="0.15">
      <c r="B40" s="865"/>
      <c r="C40" s="870"/>
      <c r="D40" s="868"/>
      <c r="E40" s="868"/>
      <c r="F40" s="868"/>
      <c r="G40" s="868"/>
      <c r="H40" s="868"/>
      <c r="I40" s="868"/>
      <c r="J40" s="868"/>
      <c r="K40" s="918"/>
      <c r="L40" s="920"/>
      <c r="M40" s="920"/>
      <c r="N40" s="920"/>
      <c r="O40" s="920"/>
      <c r="P40" s="920"/>
      <c r="Q40" s="920"/>
      <c r="R40" s="920"/>
      <c r="S40" s="920"/>
      <c r="T40" s="920"/>
      <c r="U40" s="920"/>
      <c r="V40" s="920"/>
      <c r="W40" s="920"/>
      <c r="X40" s="920"/>
      <c r="Y40" s="920"/>
      <c r="Z40" s="920"/>
      <c r="AA40" s="920"/>
      <c r="AB40" s="920"/>
      <c r="AC40" s="920"/>
      <c r="AD40" s="920"/>
      <c r="AE40" s="920"/>
      <c r="AF40" s="920"/>
      <c r="AG40" s="920"/>
      <c r="AH40" s="920"/>
      <c r="AI40" s="920"/>
      <c r="AJ40" s="920"/>
      <c r="AK40" s="920"/>
      <c r="AL40" s="920"/>
      <c r="AM40" s="920"/>
      <c r="AN40" s="920"/>
      <c r="AO40" s="921"/>
      <c r="AP40" s="2"/>
    </row>
    <row r="41" spans="2:86" ht="12" customHeight="1" x14ac:dyDescent="0.15">
      <c r="B41" s="865"/>
      <c r="C41" s="870"/>
      <c r="D41" s="868"/>
      <c r="E41" s="868"/>
      <c r="F41" s="868"/>
      <c r="G41" s="868"/>
      <c r="H41" s="868"/>
      <c r="I41" s="868"/>
      <c r="J41" s="868"/>
      <c r="K41" s="918"/>
      <c r="L41" s="920"/>
      <c r="M41" s="920"/>
      <c r="N41" s="920"/>
      <c r="O41" s="920"/>
      <c r="P41" s="920"/>
      <c r="Q41" s="920"/>
      <c r="R41" s="920"/>
      <c r="S41" s="920"/>
      <c r="T41" s="920"/>
      <c r="U41" s="920"/>
      <c r="V41" s="920"/>
      <c r="W41" s="920"/>
      <c r="X41" s="920"/>
      <c r="Y41" s="920"/>
      <c r="Z41" s="920"/>
      <c r="AA41" s="920"/>
      <c r="AB41" s="920"/>
      <c r="AC41" s="920"/>
      <c r="AD41" s="920"/>
      <c r="AE41" s="920"/>
      <c r="AF41" s="920"/>
      <c r="AG41" s="920"/>
      <c r="AH41" s="920"/>
      <c r="AI41" s="920"/>
      <c r="AJ41" s="920"/>
      <c r="AK41" s="920"/>
      <c r="AL41" s="920"/>
      <c r="AM41" s="920"/>
      <c r="AN41" s="920"/>
      <c r="AO41" s="921"/>
      <c r="AP41" s="2"/>
    </row>
    <row r="42" spans="2:86" ht="12" customHeight="1" x14ac:dyDescent="0.15">
      <c r="B42" s="865"/>
      <c r="C42" s="870"/>
      <c r="D42" s="868"/>
      <c r="E42" s="868"/>
      <c r="F42" s="868"/>
      <c r="G42" s="868"/>
      <c r="H42" s="868"/>
      <c r="I42" s="868"/>
      <c r="J42" s="868"/>
      <c r="K42" s="918"/>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95"/>
      <c r="CD42" s="2"/>
      <c r="CE42" s="2"/>
      <c r="CF42" s="2"/>
      <c r="CG42" s="2"/>
      <c r="CH42" s="2"/>
    </row>
    <row r="43" spans="2:86" ht="12" customHeight="1" x14ac:dyDescent="0.15">
      <c r="B43" s="865"/>
      <c r="C43" s="870"/>
      <c r="D43" s="868"/>
      <c r="E43" s="868"/>
      <c r="F43" s="868"/>
      <c r="G43" s="868"/>
      <c r="H43" s="868"/>
      <c r="I43" s="868"/>
      <c r="J43" s="869"/>
      <c r="K43" s="910" t="s">
        <v>276</v>
      </c>
      <c r="L43" s="910"/>
      <c r="M43" s="910"/>
      <c r="N43" s="910"/>
      <c r="O43" s="910"/>
      <c r="P43" s="910"/>
      <c r="Q43" s="910"/>
      <c r="R43" s="910"/>
      <c r="S43" s="910"/>
      <c r="T43" s="910"/>
      <c r="U43" s="910"/>
      <c r="V43" s="910"/>
      <c r="W43" s="910"/>
      <c r="X43" s="910"/>
      <c r="Y43" s="910"/>
      <c r="Z43" s="910"/>
      <c r="AA43" s="910"/>
      <c r="AB43" s="910"/>
      <c r="AC43" s="910"/>
      <c r="AD43" s="910"/>
      <c r="AE43" s="910"/>
      <c r="AF43" s="910"/>
      <c r="AG43" s="910"/>
      <c r="AH43" s="910"/>
      <c r="AI43" s="910"/>
      <c r="AJ43" s="910"/>
      <c r="AK43" s="910"/>
      <c r="AL43" s="910"/>
      <c r="AM43" s="910"/>
      <c r="AN43" s="910"/>
      <c r="AO43" s="910"/>
      <c r="AP43" s="95"/>
      <c r="CD43" s="2"/>
      <c r="CE43" s="2"/>
      <c r="CF43" s="2"/>
      <c r="CG43" s="2"/>
      <c r="CH43" s="2"/>
    </row>
    <row r="44" spans="2:86" ht="12" customHeight="1" x14ac:dyDescent="0.15">
      <c r="B44" s="865"/>
      <c r="C44" s="870"/>
      <c r="D44" s="868"/>
      <c r="E44" s="868"/>
      <c r="F44" s="868"/>
      <c r="G44" s="868"/>
      <c r="H44" s="868"/>
      <c r="I44" s="868"/>
      <c r="J44" s="869"/>
      <c r="K44" s="911" t="s">
        <v>277</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95"/>
      <c r="CD44" s="2"/>
      <c r="CE44" s="2"/>
      <c r="CF44" s="2"/>
      <c r="CG44" s="2"/>
      <c r="CH44" s="2"/>
    </row>
    <row r="45" spans="2:86" ht="12" customHeight="1" x14ac:dyDescent="0.15">
      <c r="B45" s="500"/>
      <c r="C45" s="871"/>
      <c r="D45" s="872"/>
      <c r="E45" s="872"/>
      <c r="F45" s="872"/>
      <c r="G45" s="872"/>
      <c r="H45" s="872"/>
      <c r="I45" s="872"/>
      <c r="J45" s="873"/>
      <c r="K45" s="914" t="s">
        <v>278</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95"/>
      <c r="CD45" s="2"/>
      <c r="CE45" s="2"/>
      <c r="CF45" s="2"/>
      <c r="CG45" s="2"/>
      <c r="CH45" s="2"/>
    </row>
    <row r="46" spans="2:86" ht="12" customHeight="1" x14ac:dyDescent="0.2">
      <c r="B46" s="118" t="s">
        <v>279</v>
      </c>
      <c r="C46" s="104"/>
      <c r="D46" s="104"/>
      <c r="E46" s="104"/>
      <c r="F46" s="104"/>
      <c r="G46" s="104"/>
      <c r="H46" s="104"/>
      <c r="I46" s="104"/>
      <c r="J46" s="104"/>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c r="AK46" s="117"/>
      <c r="AL46" s="117"/>
      <c r="AM46" s="117"/>
      <c r="AN46" s="117"/>
      <c r="AO46" s="117"/>
      <c r="AP46" s="95"/>
      <c r="CD46" s="2"/>
      <c r="CE46" s="2"/>
      <c r="CF46" s="2"/>
      <c r="CG46" s="2"/>
      <c r="CH46" s="2"/>
    </row>
    <row r="47" spans="2:86" s="118" customFormat="1" ht="12" customHeight="1" x14ac:dyDescent="0.15">
      <c r="B47" s="2" t="s">
        <v>280</v>
      </c>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c r="BW47" s="95"/>
      <c r="BX47" s="95"/>
      <c r="BY47" s="95"/>
      <c r="BZ47" s="95"/>
      <c r="CA47" s="95"/>
      <c r="CB47" s="95"/>
      <c r="CC47" s="95"/>
    </row>
    <row r="48" spans="2:86" ht="12" customHeight="1" x14ac:dyDescent="0.15">
      <c r="B48" s="2" t="s">
        <v>281</v>
      </c>
      <c r="AP48" s="95"/>
      <c r="CD48" s="2"/>
      <c r="CE48" s="2"/>
      <c r="CF48" s="2"/>
      <c r="CG48" s="2"/>
      <c r="CH48" s="2"/>
    </row>
    <row r="49" spans="2:86" ht="12" customHeight="1" x14ac:dyDescent="0.15">
      <c r="B49" s="2" t="s">
        <v>282</v>
      </c>
      <c r="AP49" s="95"/>
      <c r="CD49" s="2"/>
      <c r="CE49" s="2"/>
      <c r="CF49" s="2"/>
      <c r="CG49" s="2"/>
      <c r="CH49" s="2"/>
    </row>
    <row r="50" spans="2:86" ht="12" customHeight="1" x14ac:dyDescent="0.15">
      <c r="B50" s="2" t="s">
        <v>283</v>
      </c>
    </row>
    <row r="51" spans="2:86" ht="12" customHeight="1" x14ac:dyDescent="0.15">
      <c r="B51" s="2" t="s">
        <v>284</v>
      </c>
    </row>
    <row r="52" spans="2:86" ht="12" customHeight="1" x14ac:dyDescent="0.15">
      <c r="B52" s="2" t="s">
        <v>285</v>
      </c>
    </row>
    <row r="53" spans="2:86" x14ac:dyDescent="0.15">
      <c r="B53" s="2" t="s">
        <v>286</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34 AG11:AJ34">
    <cfRule type="expression" dxfId="41" priority="3">
      <formula>$AQ11=2</formula>
    </cfRule>
  </conditionalFormatting>
  <conditionalFormatting sqref="Y11:AF34">
    <cfRule type="expression" dxfId="40" priority="2">
      <formula>$AQ11=3</formula>
    </cfRule>
  </conditionalFormatting>
  <conditionalFormatting sqref="AC11:AJ34">
    <cfRule type="expression" dxfId="39" priority="1">
      <formula>$AQ11=1</formula>
    </cfRule>
  </conditionalFormatting>
  <dataValidations count="2">
    <dataValidation type="list" allowBlank="1" showInputMessage="1" showErrorMessage="1" sqref="N11:O34" xr:uid="{F74DC1BF-3064-459D-B62A-19FF2C43D134}">
      <formula1>INDIRECT(L11)</formula1>
    </dataValidation>
    <dataValidation type="list" allowBlank="1" showInputMessage="1" showErrorMessage="1" sqref="Y11:AB34" xr:uid="{F38C9DE6-2E27-4D2D-A68E-E36DBEF4EBA5}">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9E8A9-E6FA-47E4-8F6B-1879A50AB5F2}">
  <sheetPr codeName="Sheet50"/>
  <dimension ref="B1:CH53"/>
  <sheetViews>
    <sheetView showGridLines="0" showZeros="0" view="pageBreakPreview" zoomScale="85" zoomScaleNormal="85" zoomScaleSheetLayoutView="85"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80" customWidth="1"/>
    <col min="43" max="86" width="4.125" style="95" customWidth="1"/>
    <col min="87" max="99" width="8" style="2" customWidth="1"/>
    <col min="100" max="110" width="9" style="2"/>
    <col min="111" max="111" width="14" style="2" bestFit="1" customWidth="1"/>
    <col min="112" max="16384" width="9" style="2"/>
  </cols>
  <sheetData>
    <row r="1" spans="2:86" ht="12" customHeight="1" x14ac:dyDescent="0.15">
      <c r="AU1" s="846" t="s">
        <v>220</v>
      </c>
      <c r="AV1" s="847" t="s">
        <v>221</v>
      </c>
      <c r="AW1" s="847"/>
      <c r="AX1" s="847"/>
      <c r="AY1" s="841" t="s">
        <v>222</v>
      </c>
      <c r="AZ1" s="841"/>
      <c r="BA1" s="841"/>
      <c r="BB1" s="841"/>
      <c r="BC1" s="841"/>
      <c r="BD1" s="841"/>
      <c r="BE1" s="841"/>
      <c r="BF1" s="841"/>
      <c r="BG1" s="841"/>
      <c r="BH1" s="841"/>
      <c r="BI1" s="841"/>
      <c r="BJ1" s="841"/>
      <c r="BK1" s="841" t="s">
        <v>223</v>
      </c>
      <c r="BL1" s="841"/>
      <c r="BM1" s="841"/>
      <c r="BN1" s="841"/>
      <c r="BO1" s="841"/>
      <c r="BP1" s="841"/>
      <c r="BQ1" s="841"/>
      <c r="BR1" s="841"/>
      <c r="BS1" s="841"/>
      <c r="BT1" s="841"/>
      <c r="BU1" s="841"/>
      <c r="BV1" s="841"/>
      <c r="BW1" s="843"/>
      <c r="BX1" s="843"/>
      <c r="BY1" s="843"/>
      <c r="BZ1" s="843"/>
      <c r="CA1" s="843"/>
      <c r="CB1" s="843"/>
      <c r="CC1" s="843"/>
      <c r="CD1" s="843"/>
      <c r="CE1" s="843"/>
      <c r="CF1" s="843"/>
      <c r="CG1" s="843"/>
      <c r="CH1" s="843"/>
    </row>
    <row r="2" spans="2:86" ht="8.25" customHeight="1" x14ac:dyDescent="0.15">
      <c r="AU2" s="846"/>
      <c r="AV2" s="847" t="s">
        <v>224</v>
      </c>
      <c r="AW2" s="848" t="s">
        <v>225</v>
      </c>
      <c r="AX2" s="848" t="s">
        <v>226</v>
      </c>
      <c r="AY2" s="841" t="s">
        <v>227</v>
      </c>
      <c r="AZ2" s="841"/>
      <c r="BA2" s="841"/>
      <c r="BB2" s="841"/>
      <c r="BC2" s="841"/>
      <c r="BD2" s="841"/>
      <c r="BE2" s="841"/>
      <c r="BF2" s="841"/>
      <c r="BG2" s="841"/>
      <c r="BH2" s="841"/>
      <c r="BI2" s="841"/>
      <c r="BJ2" s="841"/>
      <c r="BK2" s="841" t="s">
        <v>228</v>
      </c>
      <c r="BL2" s="841"/>
      <c r="BM2" s="841"/>
      <c r="BN2" s="841"/>
      <c r="BO2" s="841" t="s">
        <v>229</v>
      </c>
      <c r="BP2" s="841"/>
      <c r="BQ2" s="841"/>
      <c r="BR2" s="841"/>
      <c r="BS2" s="841"/>
      <c r="BT2" s="841"/>
      <c r="BU2" s="841"/>
      <c r="BV2" s="841"/>
      <c r="BW2" s="842"/>
      <c r="BX2" s="842"/>
      <c r="BY2" s="842"/>
      <c r="BZ2" s="842"/>
      <c r="CA2" s="843"/>
      <c r="CB2" s="843"/>
      <c r="CC2" s="843"/>
      <c r="CD2" s="843"/>
      <c r="CE2" s="843"/>
      <c r="CF2" s="843"/>
      <c r="CG2" s="843"/>
      <c r="CH2" s="843"/>
    </row>
    <row r="3" spans="2:86" ht="24.95" customHeight="1" x14ac:dyDescent="0.15">
      <c r="B3" s="572" t="s">
        <v>230</v>
      </c>
      <c r="C3" s="844"/>
      <c r="D3" s="844"/>
      <c r="E3" s="845"/>
      <c r="F3" s="845"/>
      <c r="G3" s="845"/>
      <c r="H3" s="845"/>
      <c r="I3" s="845"/>
      <c r="J3" s="845"/>
      <c r="K3" s="844"/>
      <c r="L3" s="844"/>
      <c r="M3" s="844"/>
      <c r="N3" s="844"/>
      <c r="O3" s="844"/>
      <c r="P3" s="844"/>
      <c r="Q3" s="844"/>
      <c r="R3" s="844"/>
      <c r="S3" s="844"/>
      <c r="T3" s="844"/>
      <c r="U3" s="844"/>
      <c r="V3" s="844"/>
      <c r="W3" s="844"/>
      <c r="X3" s="844"/>
      <c r="Y3" s="844"/>
      <c r="Z3" s="844"/>
      <c r="AA3" s="844"/>
      <c r="AB3" s="844"/>
      <c r="AC3" s="844"/>
      <c r="AD3" s="844"/>
      <c r="AE3" s="844"/>
      <c r="AF3" s="844"/>
      <c r="AG3" s="844"/>
      <c r="AH3" s="844"/>
      <c r="AI3" s="844"/>
      <c r="AJ3" s="844"/>
      <c r="AK3" s="844"/>
      <c r="AL3" s="844"/>
      <c r="AM3" s="844"/>
      <c r="AN3" s="844"/>
      <c r="AO3" s="844"/>
      <c r="AU3" s="846"/>
      <c r="AV3" s="847"/>
      <c r="AW3" s="848"/>
      <c r="AX3" s="848"/>
      <c r="AY3" s="841" t="s">
        <v>231</v>
      </c>
      <c r="AZ3" s="841"/>
      <c r="BA3" s="841"/>
      <c r="BB3" s="841"/>
      <c r="BC3" s="841" t="s">
        <v>232</v>
      </c>
      <c r="BD3" s="841"/>
      <c r="BE3" s="841"/>
      <c r="BF3" s="841"/>
      <c r="BG3" s="841" t="s">
        <v>233</v>
      </c>
      <c r="BH3" s="841"/>
      <c r="BI3" s="841"/>
      <c r="BJ3" s="841"/>
      <c r="BK3" s="841" t="s">
        <v>234</v>
      </c>
      <c r="BL3" s="841"/>
      <c r="BM3" s="841"/>
      <c r="BN3" s="841"/>
      <c r="BO3" s="841" t="s">
        <v>232</v>
      </c>
      <c r="BP3" s="841"/>
      <c r="BQ3" s="841"/>
      <c r="BR3" s="841"/>
      <c r="BS3" s="841" t="s">
        <v>233</v>
      </c>
      <c r="BT3" s="841"/>
      <c r="BU3" s="841"/>
      <c r="BV3" s="841"/>
      <c r="BW3" s="843"/>
      <c r="BX3" s="843"/>
      <c r="BY3" s="843"/>
      <c r="BZ3" s="843"/>
      <c r="CA3" s="843"/>
      <c r="CB3" s="843"/>
      <c r="CC3" s="843"/>
      <c r="CD3" s="843"/>
      <c r="CE3" s="843"/>
      <c r="CF3" s="843"/>
      <c r="CG3" s="843"/>
      <c r="CH3" s="843"/>
    </row>
    <row r="4" spans="2:86" ht="18" customHeight="1" x14ac:dyDescent="0.15">
      <c r="B4" s="394" t="s">
        <v>8</v>
      </c>
      <c r="C4" s="394"/>
      <c r="D4" s="394"/>
      <c r="E4" s="860" t="s">
        <v>168</v>
      </c>
      <c r="F4" s="861"/>
      <c r="G4" s="861"/>
      <c r="H4" s="861"/>
      <c r="I4" s="861"/>
      <c r="J4" s="862"/>
      <c r="K4" s="483" t="s">
        <v>9</v>
      </c>
      <c r="L4" s="483"/>
      <c r="M4" s="483"/>
      <c r="N4" s="858" t="s">
        <v>171</v>
      </c>
      <c r="O4" s="858"/>
      <c r="P4" s="858"/>
      <c r="Q4" s="858"/>
      <c r="R4" s="858"/>
      <c r="S4" s="858"/>
      <c r="T4" s="505" t="s">
        <v>235</v>
      </c>
      <c r="U4" s="506"/>
      <c r="V4" s="506"/>
      <c r="W4" s="506"/>
      <c r="X4" s="507"/>
      <c r="Y4" s="863" t="s">
        <v>202</v>
      </c>
      <c r="Z4" s="863"/>
      <c r="AA4" s="863"/>
      <c r="AB4" s="863"/>
      <c r="AC4" s="863"/>
      <c r="AD4" s="863"/>
      <c r="AE4" s="863"/>
      <c r="AF4" s="863"/>
      <c r="AG4" s="505" t="s">
        <v>203</v>
      </c>
      <c r="AH4" s="506"/>
      <c r="AI4" s="506"/>
      <c r="AJ4" s="507"/>
      <c r="AK4" s="849">
        <v>45638</v>
      </c>
      <c r="AL4" s="850"/>
      <c r="AM4" s="850"/>
      <c r="AN4" s="850"/>
      <c r="AO4" s="851"/>
      <c r="AU4" s="846"/>
      <c r="AV4" s="847"/>
      <c r="AW4" s="848"/>
      <c r="AX4" s="848"/>
      <c r="AY4" s="96" t="s">
        <v>236</v>
      </c>
      <c r="AZ4" s="96" t="s">
        <v>237</v>
      </c>
      <c r="BA4" s="96" t="s">
        <v>238</v>
      </c>
      <c r="BB4" s="96" t="s">
        <v>239</v>
      </c>
      <c r="BC4" s="96" t="s">
        <v>236</v>
      </c>
      <c r="BD4" s="96" t="s">
        <v>237</v>
      </c>
      <c r="BE4" s="96" t="s">
        <v>238</v>
      </c>
      <c r="BF4" s="96" t="s">
        <v>239</v>
      </c>
      <c r="BG4" s="96" t="s">
        <v>236</v>
      </c>
      <c r="BH4" s="96" t="s">
        <v>237</v>
      </c>
      <c r="BI4" s="96" t="s">
        <v>238</v>
      </c>
      <c r="BJ4" s="96" t="s">
        <v>239</v>
      </c>
      <c r="BK4" s="96" t="s">
        <v>236</v>
      </c>
      <c r="BL4" s="96" t="s">
        <v>237</v>
      </c>
      <c r="BM4" s="96" t="s">
        <v>238</v>
      </c>
      <c r="BN4" s="96" t="s">
        <v>239</v>
      </c>
      <c r="BO4" s="96" t="s">
        <v>236</v>
      </c>
      <c r="BP4" s="96" t="s">
        <v>237</v>
      </c>
      <c r="BQ4" s="96" t="s">
        <v>238</v>
      </c>
      <c r="BR4" s="96" t="s">
        <v>239</v>
      </c>
      <c r="BS4" s="96" t="s">
        <v>236</v>
      </c>
      <c r="BT4" s="96" t="s">
        <v>237</v>
      </c>
      <c r="BU4" s="96" t="s">
        <v>238</v>
      </c>
      <c r="BV4" s="96" t="s">
        <v>239</v>
      </c>
      <c r="BW4" s="5"/>
      <c r="BX4" s="5"/>
      <c r="BY4" s="5"/>
      <c r="BZ4" s="5"/>
      <c r="CA4" s="5"/>
      <c r="CB4" s="5"/>
      <c r="CC4" s="5"/>
      <c r="CD4" s="5"/>
      <c r="CE4" s="5"/>
      <c r="CF4" s="5"/>
      <c r="CG4" s="5"/>
      <c r="CH4" s="5"/>
    </row>
    <row r="5" spans="2:86" ht="18" customHeight="1" x14ac:dyDescent="0.15">
      <c r="B5" s="402" t="s">
        <v>0</v>
      </c>
      <c r="C5" s="402"/>
      <c r="D5" s="402"/>
      <c r="E5" s="855" t="s">
        <v>204</v>
      </c>
      <c r="F5" s="856"/>
      <c r="G5" s="856"/>
      <c r="H5" s="856"/>
      <c r="I5" s="856"/>
      <c r="J5" s="857"/>
      <c r="K5" s="497" t="s">
        <v>1</v>
      </c>
      <c r="L5" s="497"/>
      <c r="M5" s="497"/>
      <c r="N5" s="858" t="s">
        <v>205</v>
      </c>
      <c r="O5" s="858"/>
      <c r="P5" s="858"/>
      <c r="Q5" s="858"/>
      <c r="R5" s="858"/>
      <c r="S5" s="858"/>
      <c r="T5" s="508"/>
      <c r="U5" s="509"/>
      <c r="V5" s="509"/>
      <c r="W5" s="509"/>
      <c r="X5" s="510"/>
      <c r="Y5" s="859" t="s">
        <v>206</v>
      </c>
      <c r="Z5" s="859"/>
      <c r="AA5" s="859"/>
      <c r="AB5" s="859"/>
      <c r="AC5" s="859"/>
      <c r="AD5" s="859"/>
      <c r="AE5" s="859"/>
      <c r="AF5" s="859"/>
      <c r="AG5" s="623"/>
      <c r="AH5" s="634"/>
      <c r="AI5" s="634"/>
      <c r="AJ5" s="624"/>
      <c r="AK5" s="852"/>
      <c r="AL5" s="853"/>
      <c r="AM5" s="853"/>
      <c r="AN5" s="853"/>
      <c r="AO5" s="854"/>
      <c r="AU5" s="846"/>
      <c r="AV5" s="97" t="str">
        <f>N7</f>
        <v>S002</v>
      </c>
      <c r="AW5" s="98">
        <f>R7</f>
        <v>6</v>
      </c>
      <c r="AX5" s="99" t="str">
        <f>AM35</f>
        <v>Ⅱ</v>
      </c>
      <c r="AY5" s="99">
        <f>Y37</f>
        <v>0</v>
      </c>
      <c r="AZ5" s="99">
        <f t="shared" ref="AZ5:BJ5" si="0">Z37</f>
        <v>0</v>
      </c>
      <c r="BA5" s="99">
        <f t="shared" si="0"/>
        <v>0</v>
      </c>
      <c r="BB5" s="99">
        <f>AB37</f>
        <v>0</v>
      </c>
      <c r="BC5" s="99">
        <f t="shared" si="0"/>
        <v>0</v>
      </c>
      <c r="BD5" s="99">
        <f>AD37</f>
        <v>0</v>
      </c>
      <c r="BE5" s="99">
        <f>AE37</f>
        <v>0</v>
      </c>
      <c r="BF5" s="99">
        <f t="shared" si="0"/>
        <v>3</v>
      </c>
      <c r="BG5" s="99">
        <f t="shared" si="0"/>
        <v>0</v>
      </c>
      <c r="BH5" s="99">
        <f t="shared" si="0"/>
        <v>0</v>
      </c>
      <c r="BI5" s="99">
        <f>AI37</f>
        <v>0</v>
      </c>
      <c r="BJ5" s="99">
        <f t="shared" si="0"/>
        <v>4</v>
      </c>
      <c r="BK5" s="99" t="str">
        <f>IF(Y37&gt;0,R7,"")</f>
        <v/>
      </c>
      <c r="BL5" s="100" t="str">
        <f>IF(Y37&gt;0,"",IF(Z37&gt;0,R7,""))</f>
        <v/>
      </c>
      <c r="BM5" s="100" t="str">
        <f>IF(Y37+Z37&gt;0,"",IF(AA37&gt;0,R7,""))</f>
        <v/>
      </c>
      <c r="BN5" s="100" t="str">
        <f>IF(Y37+Z37+AA37&gt;0,"",IF(AB37&gt;0,R7,""))</f>
        <v/>
      </c>
      <c r="BO5" s="99">
        <f>AC35</f>
        <v>0</v>
      </c>
      <c r="BP5" s="99">
        <f t="shared" ref="BP5:BQ5" si="1">AD35</f>
        <v>0</v>
      </c>
      <c r="BQ5" s="99">
        <f t="shared" si="1"/>
        <v>0</v>
      </c>
      <c r="BR5" s="99">
        <f>AF35</f>
        <v>0.34</v>
      </c>
      <c r="BS5" s="99">
        <f>AG35</f>
        <v>0</v>
      </c>
      <c r="BT5" s="99">
        <f>AH35</f>
        <v>0</v>
      </c>
      <c r="BU5" s="99">
        <f>AI35</f>
        <v>0</v>
      </c>
      <c r="BV5" s="99">
        <f>AJ35</f>
        <v>6</v>
      </c>
      <c r="BW5" s="101"/>
      <c r="BX5" s="102"/>
      <c r="BY5" s="102"/>
      <c r="BZ5" s="102"/>
      <c r="CA5" s="103"/>
      <c r="CB5" s="103"/>
      <c r="CC5" s="103"/>
      <c r="CD5" s="103"/>
      <c r="CE5" s="103"/>
      <c r="CF5" s="103"/>
      <c r="CG5" s="103"/>
      <c r="CH5" s="103"/>
    </row>
    <row r="6" spans="2:86" ht="12" customHeight="1" x14ac:dyDescent="0.15">
      <c r="B6" s="864" t="s">
        <v>240</v>
      </c>
      <c r="C6" s="866"/>
      <c r="D6" s="867"/>
      <c r="E6" s="868"/>
      <c r="F6" s="868"/>
      <c r="G6" s="868"/>
      <c r="H6" s="868"/>
      <c r="I6" s="868"/>
      <c r="J6" s="869"/>
      <c r="K6" s="874" t="s">
        <v>241</v>
      </c>
      <c r="L6" s="875"/>
      <c r="M6" s="875"/>
      <c r="N6" s="875"/>
      <c r="O6" s="875"/>
      <c r="P6" s="875"/>
      <c r="Q6" s="875"/>
      <c r="R6" s="875"/>
      <c r="S6" s="875"/>
      <c r="T6" s="875"/>
      <c r="U6" s="875"/>
      <c r="V6" s="875"/>
      <c r="W6" s="875"/>
      <c r="X6" s="875"/>
      <c r="Y6" s="875"/>
      <c r="Z6" s="875"/>
      <c r="AA6" s="875"/>
      <c r="AB6" s="875"/>
      <c r="AC6" s="875"/>
      <c r="AD6" s="875"/>
      <c r="AE6" s="875"/>
      <c r="AF6" s="875"/>
      <c r="AG6" s="875"/>
      <c r="AH6" s="875"/>
      <c r="AI6" s="875"/>
      <c r="AJ6" s="875"/>
      <c r="AK6" s="875"/>
      <c r="AL6" s="875"/>
      <c r="AM6" s="875"/>
      <c r="AN6" s="875"/>
      <c r="AO6" s="876"/>
      <c r="AP6" s="2"/>
    </row>
    <row r="7" spans="2:86" ht="12" customHeight="1" x14ac:dyDescent="0.15">
      <c r="B7" s="865"/>
      <c r="C7" s="870"/>
      <c r="D7" s="868"/>
      <c r="E7" s="868"/>
      <c r="F7" s="868"/>
      <c r="G7" s="868"/>
      <c r="H7" s="868"/>
      <c r="I7" s="868"/>
      <c r="J7" s="869"/>
      <c r="K7" s="877" t="s">
        <v>242</v>
      </c>
      <c r="L7" s="878"/>
      <c r="M7" s="879"/>
      <c r="N7" s="880" t="s">
        <v>186</v>
      </c>
      <c r="O7" s="881"/>
      <c r="P7" s="877" t="s">
        <v>243</v>
      </c>
      <c r="Q7" s="879"/>
      <c r="R7" s="882">
        <v>6</v>
      </c>
      <c r="S7" s="883"/>
      <c r="T7" s="884"/>
      <c r="U7" s="885" t="s">
        <v>244</v>
      </c>
      <c r="V7" s="886"/>
      <c r="W7" s="885" t="s">
        <v>245</v>
      </c>
      <c r="X7" s="886"/>
      <c r="Y7" s="879" t="s">
        <v>246</v>
      </c>
      <c r="Z7" s="891"/>
      <c r="AA7" s="891"/>
      <c r="AB7" s="891"/>
      <c r="AC7" s="885" t="s">
        <v>247</v>
      </c>
      <c r="AD7" s="892"/>
      <c r="AE7" s="892"/>
      <c r="AF7" s="892"/>
      <c r="AG7" s="892"/>
      <c r="AH7" s="892"/>
      <c r="AI7" s="892"/>
      <c r="AJ7" s="886"/>
      <c r="AK7" s="885" t="s">
        <v>248</v>
      </c>
      <c r="AL7" s="892"/>
      <c r="AM7" s="892"/>
      <c r="AN7" s="894"/>
      <c r="AO7" s="895"/>
      <c r="AP7" s="2"/>
      <c r="AW7" s="105"/>
    </row>
    <row r="8" spans="2:86" ht="12" customHeight="1" x14ac:dyDescent="0.15">
      <c r="B8" s="865"/>
      <c r="C8" s="870"/>
      <c r="D8" s="868"/>
      <c r="E8" s="868"/>
      <c r="F8" s="868"/>
      <c r="G8" s="868"/>
      <c r="H8" s="868"/>
      <c r="I8" s="868"/>
      <c r="J8" s="869"/>
      <c r="K8" s="891" t="s">
        <v>249</v>
      </c>
      <c r="L8" s="891" t="s">
        <v>250</v>
      </c>
      <c r="M8" s="891"/>
      <c r="N8" s="891" t="s">
        <v>251</v>
      </c>
      <c r="O8" s="891"/>
      <c r="P8" s="891" t="s">
        <v>252</v>
      </c>
      <c r="Q8" s="891"/>
      <c r="R8" s="891" t="s">
        <v>253</v>
      </c>
      <c r="S8" s="891"/>
      <c r="T8" s="891"/>
      <c r="U8" s="887"/>
      <c r="V8" s="888"/>
      <c r="W8" s="887"/>
      <c r="X8" s="888"/>
      <c r="Y8" s="879"/>
      <c r="Z8" s="891"/>
      <c r="AA8" s="891"/>
      <c r="AB8" s="891"/>
      <c r="AC8" s="889"/>
      <c r="AD8" s="893"/>
      <c r="AE8" s="893"/>
      <c r="AF8" s="893"/>
      <c r="AG8" s="893"/>
      <c r="AH8" s="893"/>
      <c r="AI8" s="893"/>
      <c r="AJ8" s="890"/>
      <c r="AK8" s="887"/>
      <c r="AL8" s="896"/>
      <c r="AM8" s="896"/>
      <c r="AN8" s="897"/>
      <c r="AO8" s="898"/>
      <c r="AP8" s="2"/>
    </row>
    <row r="9" spans="2:86" ht="12" customHeight="1" x14ac:dyDescent="0.15">
      <c r="B9" s="865"/>
      <c r="C9" s="870"/>
      <c r="D9" s="868"/>
      <c r="E9" s="868"/>
      <c r="F9" s="868"/>
      <c r="G9" s="868"/>
      <c r="H9" s="868"/>
      <c r="I9" s="868"/>
      <c r="J9" s="869"/>
      <c r="K9" s="891"/>
      <c r="L9" s="891"/>
      <c r="M9" s="891"/>
      <c r="N9" s="891"/>
      <c r="O9" s="891"/>
      <c r="P9" s="891"/>
      <c r="Q9" s="891"/>
      <c r="R9" s="891"/>
      <c r="S9" s="891"/>
      <c r="T9" s="891"/>
      <c r="U9" s="887"/>
      <c r="V9" s="888"/>
      <c r="W9" s="887"/>
      <c r="X9" s="888"/>
      <c r="Y9" s="879" t="s">
        <v>254</v>
      </c>
      <c r="Z9" s="891"/>
      <c r="AA9" s="891"/>
      <c r="AB9" s="891"/>
      <c r="AC9" s="891" t="s">
        <v>255</v>
      </c>
      <c r="AD9" s="891"/>
      <c r="AE9" s="891"/>
      <c r="AF9" s="891"/>
      <c r="AG9" s="891" t="s">
        <v>256</v>
      </c>
      <c r="AH9" s="891"/>
      <c r="AI9" s="891"/>
      <c r="AJ9" s="891"/>
      <c r="AK9" s="887"/>
      <c r="AL9" s="896"/>
      <c r="AM9" s="896"/>
      <c r="AN9" s="897"/>
      <c r="AO9" s="898"/>
      <c r="AP9" s="2"/>
    </row>
    <row r="10" spans="2:86" ht="12" customHeight="1" x14ac:dyDescent="0.15">
      <c r="B10" s="865"/>
      <c r="C10" s="870"/>
      <c r="D10" s="868"/>
      <c r="E10" s="868"/>
      <c r="F10" s="868"/>
      <c r="G10" s="868"/>
      <c r="H10" s="868"/>
      <c r="I10" s="868"/>
      <c r="J10" s="869"/>
      <c r="K10" s="891"/>
      <c r="L10" s="891"/>
      <c r="M10" s="891"/>
      <c r="N10" s="891"/>
      <c r="O10" s="891"/>
      <c r="P10" s="891"/>
      <c r="Q10" s="891"/>
      <c r="R10" s="891"/>
      <c r="S10" s="891"/>
      <c r="T10" s="891"/>
      <c r="U10" s="889"/>
      <c r="V10" s="890"/>
      <c r="W10" s="889"/>
      <c r="X10" s="890"/>
      <c r="Y10" s="106" t="s">
        <v>257</v>
      </c>
      <c r="Z10" s="107" t="s">
        <v>258</v>
      </c>
      <c r="AA10" s="107" t="s">
        <v>259</v>
      </c>
      <c r="AB10" s="107" t="s">
        <v>260</v>
      </c>
      <c r="AC10" s="107" t="s">
        <v>257</v>
      </c>
      <c r="AD10" s="107" t="s">
        <v>258</v>
      </c>
      <c r="AE10" s="107" t="s">
        <v>259</v>
      </c>
      <c r="AF10" s="107" t="s">
        <v>260</v>
      </c>
      <c r="AG10" s="107" t="s">
        <v>257</v>
      </c>
      <c r="AH10" s="107" t="s">
        <v>258</v>
      </c>
      <c r="AI10" s="107" t="s">
        <v>259</v>
      </c>
      <c r="AJ10" s="107" t="s">
        <v>260</v>
      </c>
      <c r="AK10" s="889"/>
      <c r="AL10" s="893"/>
      <c r="AM10" s="893"/>
      <c r="AN10" s="899"/>
      <c r="AO10" s="900"/>
      <c r="AP10" s="2"/>
    </row>
    <row r="11" spans="2:86" ht="12" customHeight="1" x14ac:dyDescent="0.15">
      <c r="B11" s="865"/>
      <c r="C11" s="870"/>
      <c r="D11" s="868"/>
      <c r="E11" s="868"/>
      <c r="F11" s="868"/>
      <c r="G11" s="868"/>
      <c r="H11" s="868"/>
      <c r="I11" s="868"/>
      <c r="J11" s="869"/>
      <c r="K11" s="108">
        <v>1</v>
      </c>
      <c r="L11" s="901" t="s">
        <v>287</v>
      </c>
      <c r="M11" s="903"/>
      <c r="N11" s="901" t="s">
        <v>299</v>
      </c>
      <c r="O11" s="903"/>
      <c r="P11" s="901" t="s">
        <v>263</v>
      </c>
      <c r="Q11" s="903"/>
      <c r="R11" s="604" t="s">
        <v>161</v>
      </c>
      <c r="S11" s="604"/>
      <c r="T11" s="604"/>
      <c r="U11" s="901" t="s">
        <v>264</v>
      </c>
      <c r="V11" s="903"/>
      <c r="W11" s="901"/>
      <c r="X11" s="903"/>
      <c r="Y11" s="110"/>
      <c r="Z11" s="111"/>
      <c r="AA11" s="111"/>
      <c r="AB11" s="111"/>
      <c r="AC11" s="112"/>
      <c r="AD11" s="112"/>
      <c r="AE11" s="112"/>
      <c r="AF11" s="112">
        <v>0.14000000000000001</v>
      </c>
      <c r="AG11" s="112"/>
      <c r="AH11" s="112"/>
      <c r="AI11" s="112"/>
      <c r="AJ11" s="112"/>
      <c r="AK11" s="901"/>
      <c r="AL11" s="902"/>
      <c r="AM11" s="902"/>
      <c r="AN11" s="902"/>
      <c r="AO11" s="903"/>
      <c r="AP11" s="2"/>
      <c r="AQ11" s="113">
        <f>IF(P11="材質劣化",2,IF(P11="漏水",3,1))</f>
        <v>2</v>
      </c>
    </row>
    <row r="12" spans="2:86" ht="12" customHeight="1" x14ac:dyDescent="0.15">
      <c r="B12" s="865"/>
      <c r="C12" s="870"/>
      <c r="D12" s="868"/>
      <c r="E12" s="868"/>
      <c r="F12" s="868"/>
      <c r="G12" s="868"/>
      <c r="H12" s="868"/>
      <c r="I12" s="868"/>
      <c r="J12" s="869"/>
      <c r="K12" s="108">
        <v>2</v>
      </c>
      <c r="L12" s="901" t="s">
        <v>287</v>
      </c>
      <c r="M12" s="903"/>
      <c r="N12" s="901" t="s">
        <v>299</v>
      </c>
      <c r="O12" s="903"/>
      <c r="P12" s="901" t="s">
        <v>263</v>
      </c>
      <c r="Q12" s="903"/>
      <c r="R12" s="604" t="s">
        <v>161</v>
      </c>
      <c r="S12" s="604"/>
      <c r="T12" s="604"/>
      <c r="U12" s="901" t="s">
        <v>264</v>
      </c>
      <c r="V12" s="903"/>
      <c r="W12" s="901"/>
      <c r="X12" s="903"/>
      <c r="Y12" s="110"/>
      <c r="Z12" s="111"/>
      <c r="AA12" s="111"/>
      <c r="AB12" s="111"/>
      <c r="AC12" s="112"/>
      <c r="AD12" s="112"/>
      <c r="AE12" s="112"/>
      <c r="AF12" s="112">
        <v>0.2</v>
      </c>
      <c r="AG12" s="112"/>
      <c r="AH12" s="112"/>
      <c r="AI12" s="112"/>
      <c r="AJ12" s="112"/>
      <c r="AK12" s="901"/>
      <c r="AL12" s="902"/>
      <c r="AM12" s="902"/>
      <c r="AN12" s="902"/>
      <c r="AO12" s="903"/>
      <c r="AP12" s="2"/>
      <c r="AQ12" s="113">
        <f>IF(P12="材質劣化",2,IF(P12="漏水",3,1))</f>
        <v>2</v>
      </c>
    </row>
    <row r="13" spans="2:86" ht="12" customHeight="1" x14ac:dyDescent="0.15">
      <c r="B13" s="865"/>
      <c r="C13" s="870"/>
      <c r="D13" s="868"/>
      <c r="E13" s="868"/>
      <c r="F13" s="868"/>
      <c r="G13" s="868"/>
      <c r="H13" s="868"/>
      <c r="I13" s="868"/>
      <c r="J13" s="869"/>
      <c r="K13" s="108">
        <v>3</v>
      </c>
      <c r="L13" s="901" t="s">
        <v>287</v>
      </c>
      <c r="M13" s="903"/>
      <c r="N13" s="901" t="s">
        <v>290</v>
      </c>
      <c r="O13" s="903"/>
      <c r="P13" s="901" t="s">
        <v>163</v>
      </c>
      <c r="Q13" s="903"/>
      <c r="R13" s="274" t="s">
        <v>165</v>
      </c>
      <c r="S13" s="618"/>
      <c r="T13" s="275"/>
      <c r="U13" s="901" t="s">
        <v>264</v>
      </c>
      <c r="V13" s="903"/>
      <c r="W13" s="901"/>
      <c r="X13" s="903"/>
      <c r="Y13" s="110"/>
      <c r="Z13" s="111"/>
      <c r="AA13" s="111"/>
      <c r="AB13" s="111"/>
      <c r="AC13" s="112"/>
      <c r="AD13" s="112"/>
      <c r="AE13" s="112"/>
      <c r="AF13" s="112"/>
      <c r="AG13" s="112"/>
      <c r="AH13" s="112"/>
      <c r="AI13" s="112"/>
      <c r="AJ13" s="112"/>
      <c r="AK13" s="901" t="s">
        <v>289</v>
      </c>
      <c r="AL13" s="902"/>
      <c r="AM13" s="902"/>
      <c r="AN13" s="902"/>
      <c r="AO13" s="903"/>
      <c r="AP13" s="2"/>
      <c r="AQ13" s="113">
        <f t="shared" ref="AQ13:AQ34" si="2">IF(P13="材質劣化",2,IF(P13="漏水",3,1))</f>
        <v>3</v>
      </c>
    </row>
    <row r="14" spans="2:86" ht="12" customHeight="1" x14ac:dyDescent="0.15">
      <c r="B14" s="865"/>
      <c r="C14" s="870"/>
      <c r="D14" s="868"/>
      <c r="E14" s="868"/>
      <c r="F14" s="868"/>
      <c r="G14" s="868"/>
      <c r="H14" s="868"/>
      <c r="I14" s="868"/>
      <c r="J14" s="869"/>
      <c r="K14" s="108">
        <v>4</v>
      </c>
      <c r="L14" s="901" t="s">
        <v>287</v>
      </c>
      <c r="M14" s="903"/>
      <c r="N14" s="901" t="s">
        <v>293</v>
      </c>
      <c r="O14" s="903"/>
      <c r="P14" s="901" t="s">
        <v>163</v>
      </c>
      <c r="Q14" s="903"/>
      <c r="R14" s="274" t="s">
        <v>165</v>
      </c>
      <c r="S14" s="618"/>
      <c r="T14" s="275"/>
      <c r="U14" s="901" t="s">
        <v>264</v>
      </c>
      <c r="V14" s="903"/>
      <c r="W14" s="901"/>
      <c r="X14" s="903"/>
      <c r="Y14" s="110"/>
      <c r="Z14" s="111"/>
      <c r="AA14" s="111"/>
      <c r="AB14" s="111"/>
      <c r="AC14" s="112"/>
      <c r="AD14" s="112"/>
      <c r="AE14" s="112"/>
      <c r="AF14" s="112"/>
      <c r="AG14" s="112"/>
      <c r="AH14" s="112"/>
      <c r="AI14" s="112"/>
      <c r="AJ14" s="112"/>
      <c r="AK14" s="901" t="s">
        <v>289</v>
      </c>
      <c r="AL14" s="902"/>
      <c r="AM14" s="902"/>
      <c r="AN14" s="902"/>
      <c r="AO14" s="903"/>
      <c r="AP14" s="2"/>
      <c r="AQ14" s="113">
        <f t="shared" si="2"/>
        <v>3</v>
      </c>
    </row>
    <row r="15" spans="2:86" ht="12" customHeight="1" x14ac:dyDescent="0.15">
      <c r="B15" s="865"/>
      <c r="C15" s="870"/>
      <c r="D15" s="868"/>
      <c r="E15" s="868"/>
      <c r="F15" s="868"/>
      <c r="G15" s="868"/>
      <c r="H15" s="868"/>
      <c r="I15" s="868"/>
      <c r="J15" s="869"/>
      <c r="K15" s="108">
        <v>5</v>
      </c>
      <c r="L15" s="901" t="s">
        <v>287</v>
      </c>
      <c r="M15" s="903"/>
      <c r="N15" s="901" t="s">
        <v>290</v>
      </c>
      <c r="O15" s="903"/>
      <c r="P15" s="901" t="s">
        <v>263</v>
      </c>
      <c r="Q15" s="903"/>
      <c r="R15" s="274" t="s">
        <v>160</v>
      </c>
      <c r="S15" s="618"/>
      <c r="T15" s="275"/>
      <c r="U15" s="901" t="s">
        <v>265</v>
      </c>
      <c r="V15" s="903"/>
      <c r="W15" s="901"/>
      <c r="X15" s="903"/>
      <c r="Y15" s="110"/>
      <c r="Z15" s="111"/>
      <c r="AA15" s="111"/>
      <c r="AB15" s="111"/>
      <c r="AC15" s="112"/>
      <c r="AD15" s="112"/>
      <c r="AE15" s="112"/>
      <c r="AF15" s="112"/>
      <c r="AG15" s="112"/>
      <c r="AH15" s="112"/>
      <c r="AI15" s="112"/>
      <c r="AJ15" s="112"/>
      <c r="AK15" s="901"/>
      <c r="AL15" s="902"/>
      <c r="AM15" s="902"/>
      <c r="AN15" s="902"/>
      <c r="AO15" s="903"/>
      <c r="AP15" s="2"/>
      <c r="AQ15" s="113">
        <f t="shared" si="2"/>
        <v>2</v>
      </c>
    </row>
    <row r="16" spans="2:86" ht="12" customHeight="1" x14ac:dyDescent="0.15">
      <c r="B16" s="865"/>
      <c r="C16" s="870"/>
      <c r="D16" s="868"/>
      <c r="E16" s="868"/>
      <c r="F16" s="868"/>
      <c r="G16" s="868"/>
      <c r="H16" s="868"/>
      <c r="I16" s="868"/>
      <c r="J16" s="869"/>
      <c r="K16" s="108">
        <v>6</v>
      </c>
      <c r="L16" s="901" t="s">
        <v>287</v>
      </c>
      <c r="M16" s="903"/>
      <c r="N16" s="901" t="s">
        <v>295</v>
      </c>
      <c r="O16" s="903"/>
      <c r="P16" s="901" t="s">
        <v>163</v>
      </c>
      <c r="Q16" s="903"/>
      <c r="R16" s="274" t="s">
        <v>163</v>
      </c>
      <c r="S16" s="618"/>
      <c r="T16" s="275"/>
      <c r="U16" s="901" t="s">
        <v>264</v>
      </c>
      <c r="V16" s="903"/>
      <c r="W16" s="901"/>
      <c r="X16" s="903"/>
      <c r="Y16" s="110"/>
      <c r="Z16" s="111"/>
      <c r="AA16" s="111"/>
      <c r="AB16" s="111"/>
      <c r="AC16" s="112"/>
      <c r="AD16" s="112"/>
      <c r="AE16" s="112"/>
      <c r="AF16" s="112"/>
      <c r="AG16" s="112"/>
      <c r="AH16" s="112"/>
      <c r="AI16" s="112"/>
      <c r="AJ16" s="112">
        <v>2</v>
      </c>
      <c r="AK16" s="901"/>
      <c r="AL16" s="902"/>
      <c r="AM16" s="902"/>
      <c r="AN16" s="902"/>
      <c r="AO16" s="903"/>
      <c r="AP16" s="2"/>
      <c r="AQ16" s="113">
        <f t="shared" si="2"/>
        <v>3</v>
      </c>
    </row>
    <row r="17" spans="2:46" ht="12" customHeight="1" x14ac:dyDescent="0.15">
      <c r="B17" s="865"/>
      <c r="C17" s="870"/>
      <c r="D17" s="868"/>
      <c r="E17" s="868"/>
      <c r="F17" s="868"/>
      <c r="G17" s="868"/>
      <c r="H17" s="868"/>
      <c r="I17" s="868"/>
      <c r="J17" s="869"/>
      <c r="K17" s="108">
        <v>7</v>
      </c>
      <c r="L17" s="901" t="s">
        <v>287</v>
      </c>
      <c r="M17" s="903"/>
      <c r="N17" s="901" t="s">
        <v>295</v>
      </c>
      <c r="O17" s="903"/>
      <c r="P17" s="901" t="s">
        <v>163</v>
      </c>
      <c r="Q17" s="903"/>
      <c r="R17" s="274" t="s">
        <v>163</v>
      </c>
      <c r="S17" s="618"/>
      <c r="T17" s="275"/>
      <c r="U17" s="901" t="s">
        <v>265</v>
      </c>
      <c r="V17" s="903"/>
      <c r="W17" s="901"/>
      <c r="X17" s="903"/>
      <c r="Y17" s="110"/>
      <c r="Z17" s="111"/>
      <c r="AA17" s="111"/>
      <c r="AB17" s="111"/>
      <c r="AC17" s="112"/>
      <c r="AD17" s="112"/>
      <c r="AE17" s="112"/>
      <c r="AF17" s="112"/>
      <c r="AG17" s="112"/>
      <c r="AH17" s="112"/>
      <c r="AI17" s="112"/>
      <c r="AJ17" s="112">
        <v>2</v>
      </c>
      <c r="AK17" s="901"/>
      <c r="AL17" s="902"/>
      <c r="AM17" s="902"/>
      <c r="AN17" s="902"/>
      <c r="AO17" s="903"/>
      <c r="AP17" s="2"/>
      <c r="AQ17" s="113">
        <f t="shared" si="2"/>
        <v>3</v>
      </c>
    </row>
    <row r="18" spans="2:46" ht="12" customHeight="1" x14ac:dyDescent="0.15">
      <c r="B18" s="865"/>
      <c r="C18" s="870"/>
      <c r="D18" s="868"/>
      <c r="E18" s="868"/>
      <c r="F18" s="868"/>
      <c r="G18" s="868"/>
      <c r="H18" s="868"/>
      <c r="I18" s="868"/>
      <c r="J18" s="869"/>
      <c r="K18" s="108">
        <v>8</v>
      </c>
      <c r="L18" s="901" t="s">
        <v>296</v>
      </c>
      <c r="M18" s="903"/>
      <c r="N18" s="901" t="s">
        <v>297</v>
      </c>
      <c r="O18" s="903"/>
      <c r="P18" s="901" t="s">
        <v>163</v>
      </c>
      <c r="Q18" s="903"/>
      <c r="R18" s="274" t="s">
        <v>164</v>
      </c>
      <c r="S18" s="618"/>
      <c r="T18" s="275"/>
      <c r="U18" s="901" t="s">
        <v>264</v>
      </c>
      <c r="V18" s="903"/>
      <c r="W18" s="901"/>
      <c r="X18" s="903"/>
      <c r="Y18" s="110"/>
      <c r="Z18" s="111"/>
      <c r="AA18" s="111"/>
      <c r="AB18" s="111"/>
      <c r="AC18" s="112"/>
      <c r="AD18" s="112"/>
      <c r="AE18" s="112"/>
      <c r="AF18" s="112"/>
      <c r="AG18" s="112"/>
      <c r="AH18" s="112"/>
      <c r="AI18" s="112"/>
      <c r="AJ18" s="112">
        <v>1</v>
      </c>
      <c r="AK18" s="901" t="s">
        <v>300</v>
      </c>
      <c r="AL18" s="902"/>
      <c r="AM18" s="902"/>
      <c r="AN18" s="902"/>
      <c r="AO18" s="903"/>
      <c r="AP18" s="2"/>
      <c r="AQ18" s="113">
        <f t="shared" si="2"/>
        <v>3</v>
      </c>
    </row>
    <row r="19" spans="2:46" ht="12" customHeight="1" x14ac:dyDescent="0.15">
      <c r="B19" s="865"/>
      <c r="C19" s="870"/>
      <c r="D19" s="868"/>
      <c r="E19" s="868"/>
      <c r="F19" s="868"/>
      <c r="G19" s="868"/>
      <c r="H19" s="868"/>
      <c r="I19" s="868"/>
      <c r="J19" s="869"/>
      <c r="K19" s="108">
        <v>9</v>
      </c>
      <c r="L19" s="901" t="s">
        <v>287</v>
      </c>
      <c r="M19" s="903"/>
      <c r="N19" s="901" t="s">
        <v>301</v>
      </c>
      <c r="O19" s="903"/>
      <c r="P19" s="901" t="s">
        <v>263</v>
      </c>
      <c r="Q19" s="903"/>
      <c r="R19" s="274" t="s">
        <v>162</v>
      </c>
      <c r="S19" s="618"/>
      <c r="T19" s="275"/>
      <c r="U19" s="901" t="s">
        <v>267</v>
      </c>
      <c r="V19" s="903"/>
      <c r="W19" s="901"/>
      <c r="X19" s="903"/>
      <c r="Y19" s="110"/>
      <c r="Z19" s="111"/>
      <c r="AA19" s="111"/>
      <c r="AB19" s="111"/>
      <c r="AC19" s="112"/>
      <c r="AD19" s="112"/>
      <c r="AE19" s="112"/>
      <c r="AF19" s="112" t="s">
        <v>302</v>
      </c>
      <c r="AG19" s="112"/>
      <c r="AH19" s="112"/>
      <c r="AI19" s="112"/>
      <c r="AJ19" s="112"/>
      <c r="AK19" s="901" t="s">
        <v>303</v>
      </c>
      <c r="AL19" s="902"/>
      <c r="AM19" s="902"/>
      <c r="AN19" s="902"/>
      <c r="AO19" s="903"/>
      <c r="AP19" s="2"/>
      <c r="AQ19" s="113">
        <f t="shared" si="2"/>
        <v>2</v>
      </c>
    </row>
    <row r="20" spans="2:46" ht="12" customHeight="1" x14ac:dyDescent="0.15">
      <c r="B20" s="865"/>
      <c r="C20" s="870"/>
      <c r="D20" s="868"/>
      <c r="E20" s="868"/>
      <c r="F20" s="868"/>
      <c r="G20" s="868"/>
      <c r="H20" s="868"/>
      <c r="I20" s="868"/>
      <c r="J20" s="869"/>
      <c r="K20" s="108">
        <v>10</v>
      </c>
      <c r="L20" s="901" t="s">
        <v>296</v>
      </c>
      <c r="M20" s="903"/>
      <c r="N20" s="901" t="s">
        <v>297</v>
      </c>
      <c r="O20" s="903"/>
      <c r="P20" s="901" t="s">
        <v>163</v>
      </c>
      <c r="Q20" s="903"/>
      <c r="R20" s="274" t="s">
        <v>164</v>
      </c>
      <c r="S20" s="618"/>
      <c r="T20" s="275"/>
      <c r="U20" s="901" t="s">
        <v>267</v>
      </c>
      <c r="V20" s="903"/>
      <c r="W20" s="901"/>
      <c r="X20" s="903"/>
      <c r="Y20" s="110"/>
      <c r="Z20" s="111"/>
      <c r="AA20" s="111"/>
      <c r="AB20" s="111"/>
      <c r="AC20" s="112"/>
      <c r="AD20" s="112"/>
      <c r="AE20" s="112"/>
      <c r="AF20" s="112"/>
      <c r="AG20" s="112"/>
      <c r="AH20" s="112"/>
      <c r="AI20" s="112"/>
      <c r="AJ20" s="112">
        <v>1</v>
      </c>
      <c r="AK20" s="901" t="s">
        <v>304</v>
      </c>
      <c r="AL20" s="902"/>
      <c r="AM20" s="902"/>
      <c r="AN20" s="902"/>
      <c r="AO20" s="903"/>
      <c r="AP20" s="2"/>
      <c r="AQ20" s="113">
        <f t="shared" si="2"/>
        <v>3</v>
      </c>
    </row>
    <row r="21" spans="2:46" ht="12" customHeight="1" x14ac:dyDescent="0.15">
      <c r="B21" s="865"/>
      <c r="C21" s="870"/>
      <c r="D21" s="868"/>
      <c r="E21" s="868"/>
      <c r="F21" s="868"/>
      <c r="G21" s="868"/>
      <c r="H21" s="868"/>
      <c r="I21" s="868"/>
      <c r="J21" s="869"/>
      <c r="K21" s="108"/>
      <c r="L21" s="901"/>
      <c r="M21" s="903"/>
      <c r="N21" s="901"/>
      <c r="O21" s="903"/>
      <c r="P21" s="901"/>
      <c r="Q21" s="903"/>
      <c r="R21" s="274"/>
      <c r="S21" s="618"/>
      <c r="T21" s="275"/>
      <c r="U21" s="901"/>
      <c r="V21" s="903"/>
      <c r="W21" s="901"/>
      <c r="X21" s="903"/>
      <c r="Y21" s="110"/>
      <c r="Z21" s="111"/>
      <c r="AA21" s="111"/>
      <c r="AB21" s="111"/>
      <c r="AC21" s="112"/>
      <c r="AD21" s="112"/>
      <c r="AE21" s="112"/>
      <c r="AF21" s="112"/>
      <c r="AG21" s="112"/>
      <c r="AH21" s="112"/>
      <c r="AI21" s="112"/>
      <c r="AJ21" s="112"/>
      <c r="AK21" s="901"/>
      <c r="AL21" s="902"/>
      <c r="AM21" s="902"/>
      <c r="AN21" s="902"/>
      <c r="AO21" s="903"/>
      <c r="AP21" s="2"/>
      <c r="AQ21" s="113">
        <f>IF(P21="材質劣化",2,IF(P21="漏水",3,1))</f>
        <v>1</v>
      </c>
    </row>
    <row r="22" spans="2:46" ht="12" customHeight="1" x14ac:dyDescent="0.15">
      <c r="B22" s="865"/>
      <c r="C22" s="870"/>
      <c r="D22" s="868"/>
      <c r="E22" s="868"/>
      <c r="F22" s="868"/>
      <c r="G22" s="868"/>
      <c r="H22" s="868"/>
      <c r="I22" s="868"/>
      <c r="J22" s="869"/>
      <c r="K22" s="108"/>
      <c r="L22" s="901"/>
      <c r="M22" s="903"/>
      <c r="N22" s="901"/>
      <c r="O22" s="903"/>
      <c r="P22" s="901"/>
      <c r="Q22" s="903"/>
      <c r="R22" s="274"/>
      <c r="S22" s="618"/>
      <c r="T22" s="275"/>
      <c r="U22" s="901"/>
      <c r="V22" s="903"/>
      <c r="W22" s="901"/>
      <c r="X22" s="903"/>
      <c r="Y22" s="110"/>
      <c r="Z22" s="111"/>
      <c r="AA22" s="111"/>
      <c r="AB22" s="111"/>
      <c r="AC22" s="112"/>
      <c r="AD22" s="112"/>
      <c r="AE22" s="112"/>
      <c r="AF22" s="112"/>
      <c r="AG22" s="112"/>
      <c r="AH22" s="112"/>
      <c r="AI22" s="112"/>
      <c r="AJ22" s="112"/>
      <c r="AK22" s="901"/>
      <c r="AL22" s="902"/>
      <c r="AM22" s="902"/>
      <c r="AN22" s="902"/>
      <c r="AO22" s="903"/>
      <c r="AP22" s="2"/>
      <c r="AQ22" s="113">
        <f t="shared" si="2"/>
        <v>1</v>
      </c>
    </row>
    <row r="23" spans="2:46" ht="12" customHeight="1" x14ac:dyDescent="0.15">
      <c r="B23" s="865"/>
      <c r="C23" s="870"/>
      <c r="D23" s="868"/>
      <c r="E23" s="868"/>
      <c r="F23" s="868"/>
      <c r="G23" s="868"/>
      <c r="H23" s="868"/>
      <c r="I23" s="868"/>
      <c r="J23" s="869"/>
      <c r="K23" s="108"/>
      <c r="L23" s="901"/>
      <c r="M23" s="903"/>
      <c r="N23" s="901"/>
      <c r="O23" s="903"/>
      <c r="P23" s="901"/>
      <c r="Q23" s="903"/>
      <c r="R23" s="274"/>
      <c r="S23" s="618"/>
      <c r="T23" s="275"/>
      <c r="U23" s="901"/>
      <c r="V23" s="903"/>
      <c r="W23" s="901"/>
      <c r="X23" s="903"/>
      <c r="Y23" s="110"/>
      <c r="Z23" s="111"/>
      <c r="AA23" s="111"/>
      <c r="AB23" s="111"/>
      <c r="AC23" s="112"/>
      <c r="AD23" s="112"/>
      <c r="AE23" s="112"/>
      <c r="AF23" s="112"/>
      <c r="AG23" s="112"/>
      <c r="AH23" s="112"/>
      <c r="AI23" s="112"/>
      <c r="AJ23" s="112"/>
      <c r="AK23" s="901"/>
      <c r="AL23" s="902"/>
      <c r="AM23" s="902"/>
      <c r="AN23" s="902"/>
      <c r="AO23" s="903"/>
      <c r="AP23" s="2"/>
      <c r="AQ23" s="113">
        <f t="shared" si="2"/>
        <v>1</v>
      </c>
    </row>
    <row r="24" spans="2:46" ht="12" customHeight="1" x14ac:dyDescent="0.15">
      <c r="B24" s="865"/>
      <c r="C24" s="870"/>
      <c r="D24" s="868"/>
      <c r="E24" s="868"/>
      <c r="F24" s="868"/>
      <c r="G24" s="868"/>
      <c r="H24" s="868"/>
      <c r="I24" s="868"/>
      <c r="J24" s="869"/>
      <c r="K24" s="108"/>
      <c r="L24" s="901"/>
      <c r="M24" s="903"/>
      <c r="N24" s="901"/>
      <c r="O24" s="903"/>
      <c r="P24" s="901"/>
      <c r="Q24" s="903"/>
      <c r="R24" s="274"/>
      <c r="S24" s="618"/>
      <c r="T24" s="275"/>
      <c r="U24" s="901"/>
      <c r="V24" s="903"/>
      <c r="W24" s="901"/>
      <c r="X24" s="903"/>
      <c r="Y24" s="110"/>
      <c r="Z24" s="111"/>
      <c r="AA24" s="111"/>
      <c r="AB24" s="111"/>
      <c r="AC24" s="112"/>
      <c r="AD24" s="112"/>
      <c r="AE24" s="112"/>
      <c r="AF24" s="112"/>
      <c r="AG24" s="112"/>
      <c r="AH24" s="112"/>
      <c r="AI24" s="112"/>
      <c r="AJ24" s="112"/>
      <c r="AK24" s="901"/>
      <c r="AL24" s="902"/>
      <c r="AM24" s="902"/>
      <c r="AN24" s="902"/>
      <c r="AO24" s="903"/>
      <c r="AP24" s="2"/>
      <c r="AQ24" s="113">
        <f t="shared" si="2"/>
        <v>1</v>
      </c>
    </row>
    <row r="25" spans="2:46" ht="12" customHeight="1" x14ac:dyDescent="0.15">
      <c r="B25" s="865"/>
      <c r="C25" s="870"/>
      <c r="D25" s="868"/>
      <c r="E25" s="868"/>
      <c r="F25" s="868"/>
      <c r="G25" s="868"/>
      <c r="H25" s="868"/>
      <c r="I25" s="868"/>
      <c r="J25" s="869"/>
      <c r="K25" s="108"/>
      <c r="L25" s="901"/>
      <c r="M25" s="903"/>
      <c r="N25" s="901"/>
      <c r="O25" s="903"/>
      <c r="P25" s="901"/>
      <c r="Q25" s="903"/>
      <c r="R25" s="274"/>
      <c r="S25" s="618"/>
      <c r="T25" s="275"/>
      <c r="U25" s="901"/>
      <c r="V25" s="903"/>
      <c r="W25" s="901"/>
      <c r="X25" s="903"/>
      <c r="Y25" s="110"/>
      <c r="Z25" s="111"/>
      <c r="AA25" s="111"/>
      <c r="AB25" s="111"/>
      <c r="AC25" s="112"/>
      <c r="AD25" s="112"/>
      <c r="AE25" s="112"/>
      <c r="AF25" s="112"/>
      <c r="AG25" s="112"/>
      <c r="AH25" s="112"/>
      <c r="AI25" s="112"/>
      <c r="AJ25" s="112"/>
      <c r="AK25" s="901"/>
      <c r="AL25" s="902"/>
      <c r="AM25" s="902"/>
      <c r="AN25" s="902"/>
      <c r="AO25" s="903"/>
      <c r="AP25" s="2"/>
      <c r="AQ25" s="113">
        <f t="shared" si="2"/>
        <v>1</v>
      </c>
    </row>
    <row r="26" spans="2:46" ht="12" customHeight="1" x14ac:dyDescent="0.15">
      <c r="B26" s="865"/>
      <c r="C26" s="870"/>
      <c r="D26" s="868"/>
      <c r="E26" s="868"/>
      <c r="F26" s="868"/>
      <c r="G26" s="868"/>
      <c r="H26" s="868"/>
      <c r="I26" s="868"/>
      <c r="J26" s="869"/>
      <c r="K26" s="108"/>
      <c r="L26" s="901"/>
      <c r="M26" s="903"/>
      <c r="N26" s="901"/>
      <c r="O26" s="903"/>
      <c r="P26" s="901"/>
      <c r="Q26" s="903"/>
      <c r="R26" s="274"/>
      <c r="S26" s="618"/>
      <c r="T26" s="275"/>
      <c r="U26" s="901"/>
      <c r="V26" s="903"/>
      <c r="W26" s="901"/>
      <c r="X26" s="903"/>
      <c r="Y26" s="110"/>
      <c r="Z26" s="111"/>
      <c r="AA26" s="111"/>
      <c r="AB26" s="111"/>
      <c r="AC26" s="112"/>
      <c r="AD26" s="112"/>
      <c r="AE26" s="112"/>
      <c r="AF26" s="112"/>
      <c r="AG26" s="112"/>
      <c r="AH26" s="112"/>
      <c r="AI26" s="112"/>
      <c r="AJ26" s="112"/>
      <c r="AK26" s="901"/>
      <c r="AL26" s="902"/>
      <c r="AM26" s="902"/>
      <c r="AN26" s="902"/>
      <c r="AO26" s="903"/>
      <c r="AP26" s="2"/>
      <c r="AQ26" s="113">
        <f t="shared" si="2"/>
        <v>1</v>
      </c>
    </row>
    <row r="27" spans="2:46" ht="12" customHeight="1" x14ac:dyDescent="0.15">
      <c r="B27" s="865"/>
      <c r="C27" s="870"/>
      <c r="D27" s="868"/>
      <c r="E27" s="868"/>
      <c r="F27" s="868"/>
      <c r="G27" s="868"/>
      <c r="H27" s="868"/>
      <c r="I27" s="868"/>
      <c r="J27" s="869"/>
      <c r="K27" s="108"/>
      <c r="L27" s="901"/>
      <c r="M27" s="903"/>
      <c r="N27" s="901"/>
      <c r="O27" s="903"/>
      <c r="P27" s="901"/>
      <c r="Q27" s="903"/>
      <c r="R27" s="274"/>
      <c r="S27" s="618"/>
      <c r="T27" s="275"/>
      <c r="U27" s="901"/>
      <c r="V27" s="903"/>
      <c r="W27" s="901"/>
      <c r="X27" s="903"/>
      <c r="Y27" s="110"/>
      <c r="Z27" s="111"/>
      <c r="AA27" s="111"/>
      <c r="AB27" s="111"/>
      <c r="AC27" s="112"/>
      <c r="AD27" s="112"/>
      <c r="AE27" s="112"/>
      <c r="AF27" s="112"/>
      <c r="AG27" s="112"/>
      <c r="AH27" s="112"/>
      <c r="AI27" s="112"/>
      <c r="AJ27" s="112"/>
      <c r="AK27" s="901"/>
      <c r="AL27" s="902"/>
      <c r="AM27" s="902"/>
      <c r="AN27" s="902"/>
      <c r="AO27" s="903"/>
      <c r="AP27" s="2"/>
      <c r="AQ27" s="113">
        <f t="shared" si="2"/>
        <v>1</v>
      </c>
    </row>
    <row r="28" spans="2:46" ht="12" customHeight="1" x14ac:dyDescent="0.15">
      <c r="B28" s="865"/>
      <c r="C28" s="870"/>
      <c r="D28" s="868"/>
      <c r="E28" s="868"/>
      <c r="F28" s="868"/>
      <c r="G28" s="868"/>
      <c r="H28" s="868"/>
      <c r="I28" s="868"/>
      <c r="J28" s="869"/>
      <c r="K28" s="108"/>
      <c r="L28" s="901"/>
      <c r="M28" s="903"/>
      <c r="N28" s="901"/>
      <c r="O28" s="903"/>
      <c r="P28" s="901"/>
      <c r="Q28" s="903"/>
      <c r="R28" s="274"/>
      <c r="S28" s="618"/>
      <c r="T28" s="275"/>
      <c r="U28" s="901"/>
      <c r="V28" s="903"/>
      <c r="W28" s="901"/>
      <c r="X28" s="903"/>
      <c r="Y28" s="110"/>
      <c r="Z28" s="111"/>
      <c r="AA28" s="111"/>
      <c r="AB28" s="111"/>
      <c r="AC28" s="112"/>
      <c r="AD28" s="112"/>
      <c r="AE28" s="112"/>
      <c r="AF28" s="112"/>
      <c r="AG28" s="112"/>
      <c r="AH28" s="112"/>
      <c r="AI28" s="112"/>
      <c r="AJ28" s="112"/>
      <c r="AK28" s="901"/>
      <c r="AL28" s="902"/>
      <c r="AM28" s="902"/>
      <c r="AN28" s="902"/>
      <c r="AO28" s="903"/>
      <c r="AP28" s="2"/>
      <c r="AQ28" s="113">
        <f t="shared" si="2"/>
        <v>1</v>
      </c>
    </row>
    <row r="29" spans="2:46" ht="12" customHeight="1" x14ac:dyDescent="0.15">
      <c r="B29" s="865"/>
      <c r="C29" s="870"/>
      <c r="D29" s="868"/>
      <c r="E29" s="868"/>
      <c r="F29" s="868"/>
      <c r="G29" s="868"/>
      <c r="H29" s="868"/>
      <c r="I29" s="868"/>
      <c r="J29" s="869"/>
      <c r="K29" s="108"/>
      <c r="L29" s="901"/>
      <c r="M29" s="903"/>
      <c r="N29" s="901"/>
      <c r="O29" s="903"/>
      <c r="P29" s="901"/>
      <c r="Q29" s="903"/>
      <c r="R29" s="274"/>
      <c r="S29" s="618"/>
      <c r="T29" s="275"/>
      <c r="U29" s="901"/>
      <c r="V29" s="903"/>
      <c r="W29" s="901"/>
      <c r="X29" s="903"/>
      <c r="Y29" s="110"/>
      <c r="Z29" s="111"/>
      <c r="AA29" s="111"/>
      <c r="AB29" s="111"/>
      <c r="AC29" s="112"/>
      <c r="AD29" s="112"/>
      <c r="AE29" s="112"/>
      <c r="AF29" s="112"/>
      <c r="AG29" s="112"/>
      <c r="AH29" s="112"/>
      <c r="AI29" s="112"/>
      <c r="AJ29" s="112"/>
      <c r="AK29" s="901"/>
      <c r="AL29" s="902"/>
      <c r="AM29" s="902"/>
      <c r="AN29" s="902"/>
      <c r="AO29" s="903"/>
      <c r="AP29" s="2"/>
      <c r="AQ29" s="113">
        <f t="shared" si="2"/>
        <v>1</v>
      </c>
    </row>
    <row r="30" spans="2:46" ht="12" customHeight="1" x14ac:dyDescent="0.15">
      <c r="B30" s="865"/>
      <c r="C30" s="870"/>
      <c r="D30" s="868"/>
      <c r="E30" s="868"/>
      <c r="F30" s="868"/>
      <c r="G30" s="868"/>
      <c r="H30" s="868"/>
      <c r="I30" s="868"/>
      <c r="J30" s="869"/>
      <c r="K30" s="108"/>
      <c r="L30" s="901"/>
      <c r="M30" s="903"/>
      <c r="N30" s="901"/>
      <c r="O30" s="903"/>
      <c r="P30" s="901"/>
      <c r="Q30" s="903"/>
      <c r="R30" s="274"/>
      <c r="S30" s="618"/>
      <c r="T30" s="275"/>
      <c r="U30" s="901"/>
      <c r="V30" s="903"/>
      <c r="W30" s="901"/>
      <c r="X30" s="903"/>
      <c r="Y30" s="110"/>
      <c r="Z30" s="111"/>
      <c r="AA30" s="111"/>
      <c r="AB30" s="111"/>
      <c r="AC30" s="112"/>
      <c r="AD30" s="112"/>
      <c r="AE30" s="112"/>
      <c r="AF30" s="112"/>
      <c r="AG30" s="112"/>
      <c r="AH30" s="112"/>
      <c r="AI30" s="112"/>
      <c r="AJ30" s="112"/>
      <c r="AK30" s="901"/>
      <c r="AL30" s="902"/>
      <c r="AM30" s="902"/>
      <c r="AN30" s="902"/>
      <c r="AO30" s="903"/>
      <c r="AP30" s="2"/>
      <c r="AQ30" s="113">
        <f t="shared" si="2"/>
        <v>1</v>
      </c>
    </row>
    <row r="31" spans="2:46" ht="12" customHeight="1" x14ac:dyDescent="0.15">
      <c r="B31" s="865"/>
      <c r="C31" s="870"/>
      <c r="D31" s="868"/>
      <c r="E31" s="868"/>
      <c r="F31" s="868"/>
      <c r="G31" s="868"/>
      <c r="H31" s="868"/>
      <c r="I31" s="868"/>
      <c r="J31" s="869"/>
      <c r="K31" s="108"/>
      <c r="L31" s="901"/>
      <c r="M31" s="903"/>
      <c r="N31" s="901"/>
      <c r="O31" s="903"/>
      <c r="P31" s="901"/>
      <c r="Q31" s="903"/>
      <c r="R31" s="274"/>
      <c r="S31" s="618"/>
      <c r="T31" s="275"/>
      <c r="U31" s="901"/>
      <c r="V31" s="903"/>
      <c r="W31" s="901"/>
      <c r="X31" s="903"/>
      <c r="Y31" s="110"/>
      <c r="Z31" s="111"/>
      <c r="AA31" s="111"/>
      <c r="AB31" s="111"/>
      <c r="AC31" s="112"/>
      <c r="AD31" s="112"/>
      <c r="AE31" s="112"/>
      <c r="AF31" s="112"/>
      <c r="AG31" s="112"/>
      <c r="AH31" s="112"/>
      <c r="AI31" s="112"/>
      <c r="AJ31" s="112"/>
      <c r="AK31" s="901"/>
      <c r="AL31" s="902"/>
      <c r="AM31" s="902"/>
      <c r="AN31" s="902"/>
      <c r="AO31" s="903"/>
      <c r="AP31" s="2"/>
      <c r="AQ31" s="113">
        <f t="shared" si="2"/>
        <v>1</v>
      </c>
    </row>
    <row r="32" spans="2:46" ht="12" customHeight="1" x14ac:dyDescent="0.15">
      <c r="B32" s="865"/>
      <c r="C32" s="870"/>
      <c r="D32" s="868"/>
      <c r="E32" s="868"/>
      <c r="F32" s="868"/>
      <c r="G32" s="868"/>
      <c r="H32" s="868"/>
      <c r="I32" s="868"/>
      <c r="J32" s="869"/>
      <c r="K32" s="108"/>
      <c r="L32" s="901"/>
      <c r="M32" s="903"/>
      <c r="N32" s="901"/>
      <c r="O32" s="903"/>
      <c r="P32" s="901"/>
      <c r="Q32" s="903"/>
      <c r="R32" s="274"/>
      <c r="S32" s="618"/>
      <c r="T32" s="275"/>
      <c r="U32" s="901"/>
      <c r="V32" s="903"/>
      <c r="W32" s="901"/>
      <c r="X32" s="903"/>
      <c r="Y32" s="110"/>
      <c r="Z32" s="111"/>
      <c r="AA32" s="111"/>
      <c r="AB32" s="111"/>
      <c r="AC32" s="112"/>
      <c r="AD32" s="112"/>
      <c r="AE32" s="112"/>
      <c r="AF32" s="112"/>
      <c r="AG32" s="112"/>
      <c r="AH32" s="112"/>
      <c r="AI32" s="112"/>
      <c r="AJ32" s="112"/>
      <c r="AK32" s="901"/>
      <c r="AL32" s="902"/>
      <c r="AM32" s="902"/>
      <c r="AN32" s="902"/>
      <c r="AO32" s="903"/>
      <c r="AP32" s="2"/>
      <c r="AQ32" s="113">
        <f t="shared" si="2"/>
        <v>1</v>
      </c>
      <c r="AS32" s="842"/>
      <c r="AT32" s="842"/>
    </row>
    <row r="33" spans="2:86" ht="12" customHeight="1" x14ac:dyDescent="0.15">
      <c r="B33" s="865"/>
      <c r="C33" s="870"/>
      <c r="D33" s="868"/>
      <c r="E33" s="868"/>
      <c r="F33" s="868"/>
      <c r="G33" s="868"/>
      <c r="H33" s="868"/>
      <c r="I33" s="868"/>
      <c r="J33" s="869"/>
      <c r="K33" s="108"/>
      <c r="L33" s="901"/>
      <c r="M33" s="903"/>
      <c r="N33" s="901"/>
      <c r="O33" s="903"/>
      <c r="P33" s="901"/>
      <c r="Q33" s="903"/>
      <c r="R33" s="274"/>
      <c r="S33" s="618"/>
      <c r="T33" s="275"/>
      <c r="U33" s="901"/>
      <c r="V33" s="903"/>
      <c r="W33" s="901"/>
      <c r="X33" s="903"/>
      <c r="Y33" s="110"/>
      <c r="Z33" s="111"/>
      <c r="AA33" s="111"/>
      <c r="AB33" s="111"/>
      <c r="AC33" s="112"/>
      <c r="AD33" s="112"/>
      <c r="AE33" s="112"/>
      <c r="AF33" s="112"/>
      <c r="AG33" s="112"/>
      <c r="AH33" s="112"/>
      <c r="AI33" s="112"/>
      <c r="AJ33" s="112"/>
      <c r="AK33" s="901"/>
      <c r="AL33" s="902"/>
      <c r="AM33" s="902"/>
      <c r="AN33" s="902"/>
      <c r="AO33" s="903"/>
      <c r="AP33" s="2"/>
      <c r="AQ33" s="113">
        <f t="shared" si="2"/>
        <v>1</v>
      </c>
      <c r="AS33" s="904"/>
      <c r="AT33" s="904"/>
    </row>
    <row r="34" spans="2:86" ht="12" customHeight="1" x14ac:dyDescent="0.15">
      <c r="B34" s="865"/>
      <c r="C34" s="870"/>
      <c r="D34" s="868"/>
      <c r="E34" s="868"/>
      <c r="F34" s="868"/>
      <c r="G34" s="868"/>
      <c r="H34" s="868"/>
      <c r="I34" s="868"/>
      <c r="J34" s="869"/>
      <c r="K34" s="108"/>
      <c r="L34" s="901"/>
      <c r="M34" s="903"/>
      <c r="N34" s="901"/>
      <c r="O34" s="903"/>
      <c r="P34" s="901"/>
      <c r="Q34" s="903"/>
      <c r="R34" s="274"/>
      <c r="S34" s="618"/>
      <c r="T34" s="275"/>
      <c r="U34" s="901"/>
      <c r="V34" s="903"/>
      <c r="W34" s="901"/>
      <c r="X34" s="903"/>
      <c r="Y34" s="110"/>
      <c r="Z34" s="111"/>
      <c r="AA34" s="111"/>
      <c r="AB34" s="111"/>
      <c r="AC34" s="112"/>
      <c r="AD34" s="112"/>
      <c r="AE34" s="112"/>
      <c r="AF34" s="112"/>
      <c r="AG34" s="112"/>
      <c r="AH34" s="112"/>
      <c r="AI34" s="112"/>
      <c r="AJ34" s="112"/>
      <c r="AK34" s="901"/>
      <c r="AL34" s="902"/>
      <c r="AM34" s="902"/>
      <c r="AN34" s="902"/>
      <c r="AO34" s="903"/>
      <c r="AP34" s="2"/>
      <c r="AQ34" s="113">
        <f t="shared" si="2"/>
        <v>1</v>
      </c>
      <c r="AS34" s="905"/>
      <c r="AT34" s="905"/>
    </row>
    <row r="35" spans="2:86" ht="12" customHeight="1" x14ac:dyDescent="0.15">
      <c r="B35" s="865"/>
      <c r="C35" s="870"/>
      <c r="D35" s="868"/>
      <c r="E35" s="868"/>
      <c r="F35" s="868"/>
      <c r="G35" s="868"/>
      <c r="H35" s="868"/>
      <c r="I35" s="868"/>
      <c r="J35" s="869"/>
      <c r="K35" s="906" t="s">
        <v>268</v>
      </c>
      <c r="L35" s="891" t="s">
        <v>269</v>
      </c>
      <c r="M35" s="891"/>
      <c r="N35" s="891"/>
      <c r="O35" s="891"/>
      <c r="P35" s="891"/>
      <c r="Q35" s="891"/>
      <c r="R35" s="891"/>
      <c r="S35" s="891"/>
      <c r="T35" s="891"/>
      <c r="U35" s="891"/>
      <c r="V35" s="891"/>
      <c r="W35" s="891"/>
      <c r="X35" s="891"/>
      <c r="Y35" s="877" t="s">
        <v>270</v>
      </c>
      <c r="Z35" s="878"/>
      <c r="AA35" s="878"/>
      <c r="AB35" s="879"/>
      <c r="AC35" s="114">
        <f t="shared" ref="AC35:AJ35" si="3">SUM(AC11:AC34)</f>
        <v>0</v>
      </c>
      <c r="AD35" s="114">
        <f t="shared" si="3"/>
        <v>0</v>
      </c>
      <c r="AE35" s="114">
        <f>SUM(AE11:AE34)</f>
        <v>0</v>
      </c>
      <c r="AF35" s="114">
        <f t="shared" si="3"/>
        <v>0.34</v>
      </c>
      <c r="AG35" s="114">
        <f t="shared" si="3"/>
        <v>0</v>
      </c>
      <c r="AH35" s="114">
        <f t="shared" si="3"/>
        <v>0</v>
      </c>
      <c r="AI35" s="114">
        <f t="shared" si="3"/>
        <v>0</v>
      </c>
      <c r="AJ35" s="115">
        <f t="shared" si="3"/>
        <v>6</v>
      </c>
      <c r="AK35" s="891" t="s">
        <v>271</v>
      </c>
      <c r="AL35" s="891"/>
      <c r="AM35" s="908" t="s">
        <v>272</v>
      </c>
      <c r="AN35" s="908"/>
      <c r="AO35" s="908"/>
      <c r="AP35" s="2"/>
    </row>
    <row r="36" spans="2:86" ht="12" customHeight="1" x14ac:dyDescent="0.15">
      <c r="B36" s="865"/>
      <c r="C36" s="870"/>
      <c r="D36" s="868"/>
      <c r="E36" s="868"/>
      <c r="F36" s="868"/>
      <c r="G36" s="868"/>
      <c r="H36" s="868"/>
      <c r="I36" s="868"/>
      <c r="J36" s="869"/>
      <c r="K36" s="907"/>
      <c r="L36" s="885" t="s">
        <v>273</v>
      </c>
      <c r="M36" s="892"/>
      <c r="N36" s="886"/>
      <c r="O36" s="885" t="s">
        <v>274</v>
      </c>
      <c r="P36" s="892"/>
      <c r="Q36" s="892"/>
      <c r="R36" s="892"/>
      <c r="S36" s="892"/>
      <c r="T36" s="892"/>
      <c r="U36" s="892"/>
      <c r="V36" s="892"/>
      <c r="W36" s="892"/>
      <c r="X36" s="886"/>
      <c r="Y36" s="106" t="s">
        <v>257</v>
      </c>
      <c r="Z36" s="107" t="s">
        <v>258</v>
      </c>
      <c r="AA36" s="107" t="s">
        <v>259</v>
      </c>
      <c r="AB36" s="107" t="s">
        <v>260</v>
      </c>
      <c r="AC36" s="107" t="s">
        <v>257</v>
      </c>
      <c r="AD36" s="107" t="s">
        <v>258</v>
      </c>
      <c r="AE36" s="107" t="s">
        <v>259</v>
      </c>
      <c r="AF36" s="107" t="s">
        <v>260</v>
      </c>
      <c r="AG36" s="107" t="s">
        <v>257</v>
      </c>
      <c r="AH36" s="107" t="s">
        <v>258</v>
      </c>
      <c r="AI36" s="107" t="s">
        <v>259</v>
      </c>
      <c r="AJ36" s="116" t="s">
        <v>260</v>
      </c>
      <c r="AK36" s="891"/>
      <c r="AL36" s="891"/>
      <c r="AM36" s="908"/>
      <c r="AN36" s="908"/>
      <c r="AO36" s="908"/>
      <c r="AP36" s="2"/>
    </row>
    <row r="37" spans="2:86" ht="14.25" customHeight="1" x14ac:dyDescent="0.15">
      <c r="B37" s="865"/>
      <c r="C37" s="870"/>
      <c r="D37" s="868"/>
      <c r="E37" s="868"/>
      <c r="F37" s="868"/>
      <c r="G37" s="868"/>
      <c r="H37" s="868"/>
      <c r="I37" s="868"/>
      <c r="J37" s="869"/>
      <c r="K37" s="907"/>
      <c r="L37" s="887"/>
      <c r="M37" s="896"/>
      <c r="N37" s="888"/>
      <c r="O37" s="887"/>
      <c r="P37" s="896"/>
      <c r="Q37" s="896"/>
      <c r="R37" s="896"/>
      <c r="S37" s="896"/>
      <c r="T37" s="896"/>
      <c r="U37" s="896"/>
      <c r="V37" s="896"/>
      <c r="W37" s="896"/>
      <c r="X37" s="888"/>
      <c r="Y37" s="909">
        <f>COUNTIF(Y11:Y34,"〇")</f>
        <v>0</v>
      </c>
      <c r="Z37" s="909">
        <f>COUNTIF(Z11:Z34,"〇")</f>
        <v>0</v>
      </c>
      <c r="AA37" s="909">
        <f>COUNTIF(AA11:AA34,"〇")</f>
        <v>0</v>
      </c>
      <c r="AB37" s="909">
        <f>COUNTIF(AB11:AB34,"〇")</f>
        <v>0</v>
      </c>
      <c r="AC37" s="909">
        <f>COUNTA(AC11:AC34)</f>
        <v>0</v>
      </c>
      <c r="AD37" s="909">
        <f t="shared" ref="AD37:AI37" si="4">COUNTA(AD11:AD34)</f>
        <v>0</v>
      </c>
      <c r="AE37" s="909">
        <f t="shared" si="4"/>
        <v>0</v>
      </c>
      <c r="AF37" s="909">
        <f t="shared" si="4"/>
        <v>3</v>
      </c>
      <c r="AG37" s="909">
        <f t="shared" si="4"/>
        <v>0</v>
      </c>
      <c r="AH37" s="909">
        <f t="shared" si="4"/>
        <v>0</v>
      </c>
      <c r="AI37" s="909">
        <f t="shared" si="4"/>
        <v>0</v>
      </c>
      <c r="AJ37" s="909">
        <f>COUNTA(AJ11:AJ34)</f>
        <v>4</v>
      </c>
      <c r="AK37" s="891"/>
      <c r="AL37" s="891"/>
      <c r="AM37" s="908"/>
      <c r="AN37" s="908"/>
      <c r="AO37" s="908"/>
      <c r="AP37" s="2"/>
    </row>
    <row r="38" spans="2:86" ht="14.25" customHeight="1" x14ac:dyDescent="0.15">
      <c r="B38" s="865"/>
      <c r="C38" s="870"/>
      <c r="D38" s="868"/>
      <c r="E38" s="868"/>
      <c r="F38" s="868"/>
      <c r="G38" s="868"/>
      <c r="H38" s="868"/>
      <c r="I38" s="868"/>
      <c r="J38" s="869"/>
      <c r="K38" s="907"/>
      <c r="L38" s="889"/>
      <c r="M38" s="893"/>
      <c r="N38" s="890"/>
      <c r="O38" s="889"/>
      <c r="P38" s="893"/>
      <c r="Q38" s="893"/>
      <c r="R38" s="893"/>
      <c r="S38" s="893"/>
      <c r="T38" s="893"/>
      <c r="U38" s="893"/>
      <c r="V38" s="893"/>
      <c r="W38" s="893"/>
      <c r="X38" s="890"/>
      <c r="Y38" s="909"/>
      <c r="Z38" s="909"/>
      <c r="AA38" s="909"/>
      <c r="AB38" s="909"/>
      <c r="AC38" s="909"/>
      <c r="AD38" s="909"/>
      <c r="AE38" s="909"/>
      <c r="AF38" s="909"/>
      <c r="AG38" s="909"/>
      <c r="AH38" s="909"/>
      <c r="AI38" s="909"/>
      <c r="AJ38" s="909"/>
      <c r="AK38" s="891"/>
      <c r="AL38" s="891"/>
      <c r="AM38" s="908"/>
      <c r="AN38" s="908"/>
      <c r="AO38" s="908"/>
      <c r="AP38" s="2"/>
    </row>
    <row r="39" spans="2:86" ht="12" customHeight="1" x14ac:dyDescent="0.15">
      <c r="B39" s="865"/>
      <c r="C39" s="870"/>
      <c r="D39" s="868"/>
      <c r="E39" s="868"/>
      <c r="F39" s="868"/>
      <c r="G39" s="868"/>
      <c r="H39" s="868"/>
      <c r="I39" s="868"/>
      <c r="J39" s="868"/>
      <c r="K39" s="917" t="s">
        <v>275</v>
      </c>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20"/>
      <c r="AL39" s="920"/>
      <c r="AM39" s="920"/>
      <c r="AN39" s="920"/>
      <c r="AO39" s="921"/>
      <c r="AP39" s="2"/>
    </row>
    <row r="40" spans="2:86" ht="12" customHeight="1" x14ac:dyDescent="0.15">
      <c r="B40" s="865"/>
      <c r="C40" s="870"/>
      <c r="D40" s="868"/>
      <c r="E40" s="868"/>
      <c r="F40" s="868"/>
      <c r="G40" s="868"/>
      <c r="H40" s="868"/>
      <c r="I40" s="868"/>
      <c r="J40" s="868"/>
      <c r="K40" s="918"/>
      <c r="L40" s="920"/>
      <c r="M40" s="920"/>
      <c r="N40" s="920"/>
      <c r="O40" s="920"/>
      <c r="P40" s="920"/>
      <c r="Q40" s="920"/>
      <c r="R40" s="920"/>
      <c r="S40" s="920"/>
      <c r="T40" s="920"/>
      <c r="U40" s="920"/>
      <c r="V40" s="920"/>
      <c r="W40" s="920"/>
      <c r="X40" s="920"/>
      <c r="Y40" s="920"/>
      <c r="Z40" s="920"/>
      <c r="AA40" s="920"/>
      <c r="AB40" s="920"/>
      <c r="AC40" s="920"/>
      <c r="AD40" s="920"/>
      <c r="AE40" s="920"/>
      <c r="AF40" s="920"/>
      <c r="AG40" s="920"/>
      <c r="AH40" s="920"/>
      <c r="AI40" s="920"/>
      <c r="AJ40" s="920"/>
      <c r="AK40" s="920"/>
      <c r="AL40" s="920"/>
      <c r="AM40" s="920"/>
      <c r="AN40" s="920"/>
      <c r="AO40" s="921"/>
      <c r="AP40" s="2"/>
    </row>
    <row r="41" spans="2:86" ht="12" customHeight="1" x14ac:dyDescent="0.15">
      <c r="B41" s="865"/>
      <c r="C41" s="870"/>
      <c r="D41" s="868"/>
      <c r="E41" s="868"/>
      <c r="F41" s="868"/>
      <c r="G41" s="868"/>
      <c r="H41" s="868"/>
      <c r="I41" s="868"/>
      <c r="J41" s="868"/>
      <c r="K41" s="918"/>
      <c r="L41" s="920"/>
      <c r="M41" s="920"/>
      <c r="N41" s="920"/>
      <c r="O41" s="920"/>
      <c r="P41" s="920"/>
      <c r="Q41" s="920"/>
      <c r="R41" s="920"/>
      <c r="S41" s="920"/>
      <c r="T41" s="920"/>
      <c r="U41" s="920"/>
      <c r="V41" s="920"/>
      <c r="W41" s="920"/>
      <c r="X41" s="920"/>
      <c r="Y41" s="920"/>
      <c r="Z41" s="920"/>
      <c r="AA41" s="920"/>
      <c r="AB41" s="920"/>
      <c r="AC41" s="920"/>
      <c r="AD41" s="920"/>
      <c r="AE41" s="920"/>
      <c r="AF41" s="920"/>
      <c r="AG41" s="920"/>
      <c r="AH41" s="920"/>
      <c r="AI41" s="920"/>
      <c r="AJ41" s="920"/>
      <c r="AK41" s="920"/>
      <c r="AL41" s="920"/>
      <c r="AM41" s="920"/>
      <c r="AN41" s="920"/>
      <c r="AO41" s="921"/>
      <c r="AP41" s="2"/>
    </row>
    <row r="42" spans="2:86" ht="12" customHeight="1" x14ac:dyDescent="0.15">
      <c r="B42" s="865"/>
      <c r="C42" s="870"/>
      <c r="D42" s="868"/>
      <c r="E42" s="868"/>
      <c r="F42" s="868"/>
      <c r="G42" s="868"/>
      <c r="H42" s="868"/>
      <c r="I42" s="868"/>
      <c r="J42" s="868"/>
      <c r="K42" s="918"/>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95"/>
      <c r="CD42" s="2"/>
      <c r="CE42" s="2"/>
      <c r="CF42" s="2"/>
      <c r="CG42" s="2"/>
      <c r="CH42" s="2"/>
    </row>
    <row r="43" spans="2:86" ht="12" customHeight="1" x14ac:dyDescent="0.15">
      <c r="B43" s="865"/>
      <c r="C43" s="870"/>
      <c r="D43" s="868"/>
      <c r="E43" s="868"/>
      <c r="F43" s="868"/>
      <c r="G43" s="868"/>
      <c r="H43" s="868"/>
      <c r="I43" s="868"/>
      <c r="J43" s="869"/>
      <c r="K43" s="910" t="s">
        <v>276</v>
      </c>
      <c r="L43" s="910"/>
      <c r="M43" s="910"/>
      <c r="N43" s="910"/>
      <c r="O43" s="910"/>
      <c r="P43" s="910"/>
      <c r="Q43" s="910"/>
      <c r="R43" s="910"/>
      <c r="S43" s="910"/>
      <c r="T43" s="910"/>
      <c r="U43" s="910"/>
      <c r="V43" s="910"/>
      <c r="W43" s="910"/>
      <c r="X43" s="910"/>
      <c r="Y43" s="910"/>
      <c r="Z43" s="910"/>
      <c r="AA43" s="910"/>
      <c r="AB43" s="910"/>
      <c r="AC43" s="910"/>
      <c r="AD43" s="910"/>
      <c r="AE43" s="910"/>
      <c r="AF43" s="910"/>
      <c r="AG43" s="910"/>
      <c r="AH43" s="910"/>
      <c r="AI43" s="910"/>
      <c r="AJ43" s="910"/>
      <c r="AK43" s="910"/>
      <c r="AL43" s="910"/>
      <c r="AM43" s="910"/>
      <c r="AN43" s="910"/>
      <c r="AO43" s="910"/>
      <c r="AP43" s="95"/>
      <c r="CD43" s="2"/>
      <c r="CE43" s="2"/>
      <c r="CF43" s="2"/>
      <c r="CG43" s="2"/>
      <c r="CH43" s="2"/>
    </row>
    <row r="44" spans="2:86" ht="12" customHeight="1" x14ac:dyDescent="0.15">
      <c r="B44" s="865"/>
      <c r="C44" s="870"/>
      <c r="D44" s="868"/>
      <c r="E44" s="868"/>
      <c r="F44" s="868"/>
      <c r="G44" s="868"/>
      <c r="H44" s="868"/>
      <c r="I44" s="868"/>
      <c r="J44" s="869"/>
      <c r="K44" s="911" t="s">
        <v>277</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95"/>
      <c r="CD44" s="2"/>
      <c r="CE44" s="2"/>
      <c r="CF44" s="2"/>
      <c r="CG44" s="2"/>
      <c r="CH44" s="2"/>
    </row>
    <row r="45" spans="2:86" ht="12" customHeight="1" x14ac:dyDescent="0.15">
      <c r="B45" s="500"/>
      <c r="C45" s="871"/>
      <c r="D45" s="872"/>
      <c r="E45" s="872"/>
      <c r="F45" s="872"/>
      <c r="G45" s="872"/>
      <c r="H45" s="872"/>
      <c r="I45" s="872"/>
      <c r="J45" s="873"/>
      <c r="K45" s="914" t="s">
        <v>278</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95"/>
      <c r="CD45" s="2"/>
      <c r="CE45" s="2"/>
      <c r="CF45" s="2"/>
      <c r="CG45" s="2"/>
      <c r="CH45" s="2"/>
    </row>
    <row r="46" spans="2:86" ht="12" customHeight="1" x14ac:dyDescent="0.2">
      <c r="B46" s="118" t="s">
        <v>279</v>
      </c>
      <c r="C46" s="104"/>
      <c r="D46" s="104"/>
      <c r="E46" s="104"/>
      <c r="F46" s="104"/>
      <c r="G46" s="104"/>
      <c r="H46" s="104"/>
      <c r="I46" s="104"/>
      <c r="J46" s="104"/>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c r="AK46" s="117"/>
      <c r="AL46" s="117"/>
      <c r="AM46" s="117"/>
      <c r="AN46" s="117"/>
      <c r="AO46" s="117"/>
      <c r="AP46" s="95"/>
      <c r="CD46" s="2"/>
      <c r="CE46" s="2"/>
      <c r="CF46" s="2"/>
      <c r="CG46" s="2"/>
      <c r="CH46" s="2"/>
    </row>
    <row r="47" spans="2:86" s="118" customFormat="1" ht="12" customHeight="1" x14ac:dyDescent="0.15">
      <c r="B47" s="2" t="s">
        <v>280</v>
      </c>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c r="BW47" s="95"/>
      <c r="BX47" s="95"/>
      <c r="BY47" s="95"/>
      <c r="BZ47" s="95"/>
      <c r="CA47" s="95"/>
      <c r="CB47" s="95"/>
      <c r="CC47" s="95"/>
    </row>
    <row r="48" spans="2:86" ht="12" customHeight="1" x14ac:dyDescent="0.15">
      <c r="B48" s="2" t="s">
        <v>281</v>
      </c>
      <c r="AP48" s="95"/>
      <c r="CD48" s="2"/>
      <c r="CE48" s="2"/>
      <c r="CF48" s="2"/>
      <c r="CG48" s="2"/>
      <c r="CH48" s="2"/>
    </row>
    <row r="49" spans="2:86" ht="12" customHeight="1" x14ac:dyDescent="0.15">
      <c r="B49" s="2" t="s">
        <v>282</v>
      </c>
      <c r="AP49" s="95"/>
      <c r="CD49" s="2"/>
      <c r="CE49" s="2"/>
      <c r="CF49" s="2"/>
      <c r="CG49" s="2"/>
      <c r="CH49" s="2"/>
    </row>
    <row r="50" spans="2:86" ht="12" customHeight="1" x14ac:dyDescent="0.15">
      <c r="B50" s="2" t="s">
        <v>283</v>
      </c>
    </row>
    <row r="51" spans="2:86" ht="12" customHeight="1" x14ac:dyDescent="0.15">
      <c r="B51" s="2" t="s">
        <v>284</v>
      </c>
    </row>
    <row r="52" spans="2:86" ht="12" customHeight="1" x14ac:dyDescent="0.15">
      <c r="B52" s="2" t="s">
        <v>285</v>
      </c>
    </row>
    <row r="53" spans="2:86" x14ac:dyDescent="0.15">
      <c r="B53" s="2" t="s">
        <v>286</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34 AG11:AJ34">
    <cfRule type="expression" dxfId="38" priority="3">
      <formula>$AQ11=2</formula>
    </cfRule>
  </conditionalFormatting>
  <conditionalFormatting sqref="Y11:AF34">
    <cfRule type="expression" dxfId="37" priority="2">
      <formula>$AQ11=3</formula>
    </cfRule>
  </conditionalFormatting>
  <conditionalFormatting sqref="AC11:AJ34">
    <cfRule type="expression" dxfId="36" priority="1">
      <formula>$AQ11=1</formula>
    </cfRule>
  </conditionalFormatting>
  <dataValidations count="2">
    <dataValidation type="list" allowBlank="1" showInputMessage="1" showErrorMessage="1" sqref="N11:O34" xr:uid="{54C18B5D-C2CB-4F01-8B1C-BA22560F3625}">
      <formula1>INDIRECT(L11)</formula1>
    </dataValidation>
    <dataValidation type="list" allowBlank="1" showInputMessage="1" showErrorMessage="1" sqref="Y11:AB34" xr:uid="{61DB07F6-065C-477E-ABDF-8B2F8DFE1F7F}">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43857-C178-4170-BAE1-1B5FF247995B}">
  <sheetPr codeName="Sheet51"/>
  <dimension ref="B1:CH53"/>
  <sheetViews>
    <sheetView showGridLines="0" showZeros="0" view="pageBreakPreview" zoomScale="85" zoomScaleNormal="85" zoomScaleSheetLayoutView="85"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80" customWidth="1"/>
    <col min="43" max="86" width="4.125" style="95" customWidth="1"/>
    <col min="87" max="99" width="8" style="2" customWidth="1"/>
    <col min="100" max="110" width="9" style="2"/>
    <col min="111" max="111" width="14" style="2" bestFit="1" customWidth="1"/>
    <col min="112" max="16384" width="9" style="2"/>
  </cols>
  <sheetData>
    <row r="1" spans="2:86" ht="12" customHeight="1" x14ac:dyDescent="0.15">
      <c r="AU1" s="846" t="s">
        <v>220</v>
      </c>
      <c r="AV1" s="847" t="s">
        <v>221</v>
      </c>
      <c r="AW1" s="847"/>
      <c r="AX1" s="847"/>
      <c r="AY1" s="841" t="s">
        <v>222</v>
      </c>
      <c r="AZ1" s="841"/>
      <c r="BA1" s="841"/>
      <c r="BB1" s="841"/>
      <c r="BC1" s="841"/>
      <c r="BD1" s="841"/>
      <c r="BE1" s="841"/>
      <c r="BF1" s="841"/>
      <c r="BG1" s="841"/>
      <c r="BH1" s="841"/>
      <c r="BI1" s="841"/>
      <c r="BJ1" s="841"/>
      <c r="BK1" s="841" t="s">
        <v>223</v>
      </c>
      <c r="BL1" s="841"/>
      <c r="BM1" s="841"/>
      <c r="BN1" s="841"/>
      <c r="BO1" s="841"/>
      <c r="BP1" s="841"/>
      <c r="BQ1" s="841"/>
      <c r="BR1" s="841"/>
      <c r="BS1" s="841"/>
      <c r="BT1" s="841"/>
      <c r="BU1" s="841"/>
      <c r="BV1" s="841"/>
      <c r="BW1" s="843"/>
      <c r="BX1" s="843"/>
      <c r="BY1" s="843"/>
      <c r="BZ1" s="843"/>
      <c r="CA1" s="843"/>
      <c r="CB1" s="843"/>
      <c r="CC1" s="843"/>
      <c r="CD1" s="843"/>
      <c r="CE1" s="843"/>
      <c r="CF1" s="843"/>
      <c r="CG1" s="843"/>
      <c r="CH1" s="843"/>
    </row>
    <row r="2" spans="2:86" ht="8.25" customHeight="1" x14ac:dyDescent="0.15">
      <c r="AU2" s="846"/>
      <c r="AV2" s="847" t="s">
        <v>224</v>
      </c>
      <c r="AW2" s="848" t="s">
        <v>225</v>
      </c>
      <c r="AX2" s="848" t="s">
        <v>226</v>
      </c>
      <c r="AY2" s="841" t="s">
        <v>227</v>
      </c>
      <c r="AZ2" s="841"/>
      <c r="BA2" s="841"/>
      <c r="BB2" s="841"/>
      <c r="BC2" s="841"/>
      <c r="BD2" s="841"/>
      <c r="BE2" s="841"/>
      <c r="BF2" s="841"/>
      <c r="BG2" s="841"/>
      <c r="BH2" s="841"/>
      <c r="BI2" s="841"/>
      <c r="BJ2" s="841"/>
      <c r="BK2" s="841" t="s">
        <v>228</v>
      </c>
      <c r="BL2" s="841"/>
      <c r="BM2" s="841"/>
      <c r="BN2" s="841"/>
      <c r="BO2" s="841" t="s">
        <v>229</v>
      </c>
      <c r="BP2" s="841"/>
      <c r="BQ2" s="841"/>
      <c r="BR2" s="841"/>
      <c r="BS2" s="841"/>
      <c r="BT2" s="841"/>
      <c r="BU2" s="841"/>
      <c r="BV2" s="841"/>
      <c r="BW2" s="842"/>
      <c r="BX2" s="842"/>
      <c r="BY2" s="842"/>
      <c r="BZ2" s="842"/>
      <c r="CA2" s="843"/>
      <c r="CB2" s="843"/>
      <c r="CC2" s="843"/>
      <c r="CD2" s="843"/>
      <c r="CE2" s="843"/>
      <c r="CF2" s="843"/>
      <c r="CG2" s="843"/>
      <c r="CH2" s="843"/>
    </row>
    <row r="3" spans="2:86" ht="24.95" customHeight="1" x14ac:dyDescent="0.15">
      <c r="B3" s="572" t="s">
        <v>230</v>
      </c>
      <c r="C3" s="844"/>
      <c r="D3" s="844"/>
      <c r="E3" s="845"/>
      <c r="F3" s="845"/>
      <c r="G3" s="845"/>
      <c r="H3" s="845"/>
      <c r="I3" s="845"/>
      <c r="J3" s="845"/>
      <c r="K3" s="844"/>
      <c r="L3" s="844"/>
      <c r="M3" s="844"/>
      <c r="N3" s="844"/>
      <c r="O3" s="844"/>
      <c r="P3" s="844"/>
      <c r="Q3" s="844"/>
      <c r="R3" s="844"/>
      <c r="S3" s="844"/>
      <c r="T3" s="844"/>
      <c r="U3" s="844"/>
      <c r="V3" s="844"/>
      <c r="W3" s="844"/>
      <c r="X3" s="844"/>
      <c r="Y3" s="844"/>
      <c r="Z3" s="844"/>
      <c r="AA3" s="844"/>
      <c r="AB3" s="844"/>
      <c r="AC3" s="844"/>
      <c r="AD3" s="844"/>
      <c r="AE3" s="844"/>
      <c r="AF3" s="844"/>
      <c r="AG3" s="844"/>
      <c r="AH3" s="844"/>
      <c r="AI3" s="844"/>
      <c r="AJ3" s="844"/>
      <c r="AK3" s="844"/>
      <c r="AL3" s="844"/>
      <c r="AM3" s="844"/>
      <c r="AN3" s="844"/>
      <c r="AO3" s="844"/>
      <c r="AU3" s="846"/>
      <c r="AV3" s="847"/>
      <c r="AW3" s="848"/>
      <c r="AX3" s="848"/>
      <c r="AY3" s="841" t="s">
        <v>231</v>
      </c>
      <c r="AZ3" s="841"/>
      <c r="BA3" s="841"/>
      <c r="BB3" s="841"/>
      <c r="BC3" s="841" t="s">
        <v>232</v>
      </c>
      <c r="BD3" s="841"/>
      <c r="BE3" s="841"/>
      <c r="BF3" s="841"/>
      <c r="BG3" s="841" t="s">
        <v>233</v>
      </c>
      <c r="BH3" s="841"/>
      <c r="BI3" s="841"/>
      <c r="BJ3" s="841"/>
      <c r="BK3" s="841" t="s">
        <v>234</v>
      </c>
      <c r="BL3" s="841"/>
      <c r="BM3" s="841"/>
      <c r="BN3" s="841"/>
      <c r="BO3" s="841" t="s">
        <v>232</v>
      </c>
      <c r="BP3" s="841"/>
      <c r="BQ3" s="841"/>
      <c r="BR3" s="841"/>
      <c r="BS3" s="841" t="s">
        <v>233</v>
      </c>
      <c r="BT3" s="841"/>
      <c r="BU3" s="841"/>
      <c r="BV3" s="841"/>
      <c r="BW3" s="843"/>
      <c r="BX3" s="843"/>
      <c r="BY3" s="843"/>
      <c r="BZ3" s="843"/>
      <c r="CA3" s="843"/>
      <c r="CB3" s="843"/>
      <c r="CC3" s="843"/>
      <c r="CD3" s="843"/>
      <c r="CE3" s="843"/>
      <c r="CF3" s="843"/>
      <c r="CG3" s="843"/>
      <c r="CH3" s="843"/>
    </row>
    <row r="4" spans="2:86" ht="18" customHeight="1" x14ac:dyDescent="0.15">
      <c r="B4" s="394" t="s">
        <v>8</v>
      </c>
      <c r="C4" s="394"/>
      <c r="D4" s="394"/>
      <c r="E4" s="860" t="s">
        <v>168</v>
      </c>
      <c r="F4" s="861"/>
      <c r="G4" s="861"/>
      <c r="H4" s="861"/>
      <c r="I4" s="861"/>
      <c r="J4" s="862"/>
      <c r="K4" s="483" t="s">
        <v>9</v>
      </c>
      <c r="L4" s="483"/>
      <c r="M4" s="483"/>
      <c r="N4" s="858" t="s">
        <v>171</v>
      </c>
      <c r="O4" s="858"/>
      <c r="P4" s="858"/>
      <c r="Q4" s="858"/>
      <c r="R4" s="858"/>
      <c r="S4" s="858"/>
      <c r="T4" s="505" t="s">
        <v>235</v>
      </c>
      <c r="U4" s="506"/>
      <c r="V4" s="506"/>
      <c r="W4" s="506"/>
      <c r="X4" s="507"/>
      <c r="Y4" s="863" t="s">
        <v>202</v>
      </c>
      <c r="Z4" s="863"/>
      <c r="AA4" s="863"/>
      <c r="AB4" s="863"/>
      <c r="AC4" s="863"/>
      <c r="AD4" s="863"/>
      <c r="AE4" s="863"/>
      <c r="AF4" s="863"/>
      <c r="AG4" s="505" t="s">
        <v>203</v>
      </c>
      <c r="AH4" s="506"/>
      <c r="AI4" s="506"/>
      <c r="AJ4" s="507"/>
      <c r="AK4" s="849">
        <v>45638</v>
      </c>
      <c r="AL4" s="850"/>
      <c r="AM4" s="850"/>
      <c r="AN4" s="850"/>
      <c r="AO4" s="851"/>
      <c r="AU4" s="846"/>
      <c r="AV4" s="847"/>
      <c r="AW4" s="848"/>
      <c r="AX4" s="848"/>
      <c r="AY4" s="96" t="s">
        <v>236</v>
      </c>
      <c r="AZ4" s="96" t="s">
        <v>237</v>
      </c>
      <c r="BA4" s="96" t="s">
        <v>238</v>
      </c>
      <c r="BB4" s="96" t="s">
        <v>239</v>
      </c>
      <c r="BC4" s="96" t="s">
        <v>236</v>
      </c>
      <c r="BD4" s="96" t="s">
        <v>237</v>
      </c>
      <c r="BE4" s="96" t="s">
        <v>238</v>
      </c>
      <c r="BF4" s="96" t="s">
        <v>239</v>
      </c>
      <c r="BG4" s="96" t="s">
        <v>236</v>
      </c>
      <c r="BH4" s="96" t="s">
        <v>237</v>
      </c>
      <c r="BI4" s="96" t="s">
        <v>238</v>
      </c>
      <c r="BJ4" s="96" t="s">
        <v>239</v>
      </c>
      <c r="BK4" s="96" t="s">
        <v>236</v>
      </c>
      <c r="BL4" s="96" t="s">
        <v>237</v>
      </c>
      <c r="BM4" s="96" t="s">
        <v>238</v>
      </c>
      <c r="BN4" s="96" t="s">
        <v>239</v>
      </c>
      <c r="BO4" s="96" t="s">
        <v>236</v>
      </c>
      <c r="BP4" s="96" t="s">
        <v>237</v>
      </c>
      <c r="BQ4" s="96" t="s">
        <v>238</v>
      </c>
      <c r="BR4" s="96" t="s">
        <v>239</v>
      </c>
      <c r="BS4" s="96" t="s">
        <v>236</v>
      </c>
      <c r="BT4" s="96" t="s">
        <v>237</v>
      </c>
      <c r="BU4" s="96" t="s">
        <v>238</v>
      </c>
      <c r="BV4" s="96" t="s">
        <v>239</v>
      </c>
      <c r="BW4" s="5"/>
      <c r="BX4" s="5"/>
      <c r="BY4" s="5"/>
      <c r="BZ4" s="5"/>
      <c r="CA4" s="5"/>
      <c r="CB4" s="5"/>
      <c r="CC4" s="5"/>
      <c r="CD4" s="5"/>
      <c r="CE4" s="5"/>
      <c r="CF4" s="5"/>
      <c r="CG4" s="5"/>
      <c r="CH4" s="5"/>
    </row>
    <row r="5" spans="2:86" ht="18" customHeight="1" x14ac:dyDescent="0.15">
      <c r="B5" s="402" t="s">
        <v>0</v>
      </c>
      <c r="C5" s="402"/>
      <c r="D5" s="402"/>
      <c r="E5" s="855" t="s">
        <v>204</v>
      </c>
      <c r="F5" s="856"/>
      <c r="G5" s="856"/>
      <c r="H5" s="856"/>
      <c r="I5" s="856"/>
      <c r="J5" s="857"/>
      <c r="K5" s="497" t="s">
        <v>1</v>
      </c>
      <c r="L5" s="497"/>
      <c r="M5" s="497"/>
      <c r="N5" s="858" t="s">
        <v>205</v>
      </c>
      <c r="O5" s="858"/>
      <c r="P5" s="858"/>
      <c r="Q5" s="858"/>
      <c r="R5" s="858"/>
      <c r="S5" s="858"/>
      <c r="T5" s="508"/>
      <c r="U5" s="509"/>
      <c r="V5" s="509"/>
      <c r="W5" s="509"/>
      <c r="X5" s="510"/>
      <c r="Y5" s="859" t="s">
        <v>206</v>
      </c>
      <c r="Z5" s="859"/>
      <c r="AA5" s="859"/>
      <c r="AB5" s="859"/>
      <c r="AC5" s="859"/>
      <c r="AD5" s="859"/>
      <c r="AE5" s="859"/>
      <c r="AF5" s="859"/>
      <c r="AG5" s="623"/>
      <c r="AH5" s="634"/>
      <c r="AI5" s="634"/>
      <c r="AJ5" s="624"/>
      <c r="AK5" s="852"/>
      <c r="AL5" s="853"/>
      <c r="AM5" s="853"/>
      <c r="AN5" s="853"/>
      <c r="AO5" s="854"/>
      <c r="AU5" s="846"/>
      <c r="AV5" s="97" t="str">
        <f>N7</f>
        <v>S003</v>
      </c>
      <c r="AW5" s="98">
        <f>R7</f>
        <v>6</v>
      </c>
      <c r="AX5" s="99" t="str">
        <f>AM35</f>
        <v>Ⅱ</v>
      </c>
      <c r="AY5" s="99">
        <f>Y37</f>
        <v>0</v>
      </c>
      <c r="AZ5" s="99">
        <f t="shared" ref="AZ5:BJ5" si="0">Z37</f>
        <v>0</v>
      </c>
      <c r="BA5" s="99">
        <f t="shared" si="0"/>
        <v>0</v>
      </c>
      <c r="BB5" s="99">
        <f>AB37</f>
        <v>0</v>
      </c>
      <c r="BC5" s="99">
        <f t="shared" si="0"/>
        <v>0</v>
      </c>
      <c r="BD5" s="99">
        <f>AD37</f>
        <v>0</v>
      </c>
      <c r="BE5" s="99">
        <f>AE37</f>
        <v>0</v>
      </c>
      <c r="BF5" s="99">
        <f t="shared" si="0"/>
        <v>3</v>
      </c>
      <c r="BG5" s="99">
        <f t="shared" si="0"/>
        <v>0</v>
      </c>
      <c r="BH5" s="99">
        <f t="shared" si="0"/>
        <v>0</v>
      </c>
      <c r="BI5" s="99">
        <f>AI37</f>
        <v>0</v>
      </c>
      <c r="BJ5" s="99">
        <f t="shared" si="0"/>
        <v>3</v>
      </c>
      <c r="BK5" s="99" t="str">
        <f>IF(Y37&gt;0,R7,"")</f>
        <v/>
      </c>
      <c r="BL5" s="100" t="str">
        <f>IF(Y37&gt;0,"",IF(Z37&gt;0,R7,""))</f>
        <v/>
      </c>
      <c r="BM5" s="100" t="str">
        <f>IF(Y37+Z37&gt;0,"",IF(AA37&gt;0,R7,""))</f>
        <v/>
      </c>
      <c r="BN5" s="100" t="str">
        <f>IF(Y37+Z37+AA37&gt;0,"",IF(AB37&gt;0,R7,""))</f>
        <v/>
      </c>
      <c r="BO5" s="99">
        <f>AC35</f>
        <v>0</v>
      </c>
      <c r="BP5" s="99">
        <f t="shared" ref="BP5:BQ5" si="1">AD35</f>
        <v>0</v>
      </c>
      <c r="BQ5" s="99">
        <f t="shared" si="1"/>
        <v>0</v>
      </c>
      <c r="BR5" s="99">
        <f>AF35</f>
        <v>0.8600000000000001</v>
      </c>
      <c r="BS5" s="99">
        <f>AG35</f>
        <v>0</v>
      </c>
      <c r="BT5" s="99">
        <f>AH35</f>
        <v>0</v>
      </c>
      <c r="BU5" s="99">
        <f>AI35</f>
        <v>0</v>
      </c>
      <c r="BV5" s="99">
        <f>AJ35</f>
        <v>4.5999999999999996</v>
      </c>
      <c r="BW5" s="101"/>
      <c r="BX5" s="102"/>
      <c r="BY5" s="102"/>
      <c r="BZ5" s="102"/>
      <c r="CA5" s="103"/>
      <c r="CB5" s="103"/>
      <c r="CC5" s="103"/>
      <c r="CD5" s="103"/>
      <c r="CE5" s="103"/>
      <c r="CF5" s="103"/>
      <c r="CG5" s="103"/>
      <c r="CH5" s="103"/>
    </row>
    <row r="6" spans="2:86" ht="12" customHeight="1" x14ac:dyDescent="0.15">
      <c r="B6" s="864" t="s">
        <v>240</v>
      </c>
      <c r="C6" s="866"/>
      <c r="D6" s="867"/>
      <c r="E6" s="868"/>
      <c r="F6" s="868"/>
      <c r="G6" s="868"/>
      <c r="H6" s="868"/>
      <c r="I6" s="868"/>
      <c r="J6" s="869"/>
      <c r="K6" s="874" t="s">
        <v>241</v>
      </c>
      <c r="L6" s="875"/>
      <c r="M6" s="875"/>
      <c r="N6" s="875"/>
      <c r="O6" s="875"/>
      <c r="P6" s="875"/>
      <c r="Q6" s="875"/>
      <c r="R6" s="875"/>
      <c r="S6" s="875"/>
      <c r="T6" s="875"/>
      <c r="U6" s="875"/>
      <c r="V6" s="875"/>
      <c r="W6" s="875"/>
      <c r="X6" s="875"/>
      <c r="Y6" s="875"/>
      <c r="Z6" s="875"/>
      <c r="AA6" s="875"/>
      <c r="AB6" s="875"/>
      <c r="AC6" s="875"/>
      <c r="AD6" s="875"/>
      <c r="AE6" s="875"/>
      <c r="AF6" s="875"/>
      <c r="AG6" s="875"/>
      <c r="AH6" s="875"/>
      <c r="AI6" s="875"/>
      <c r="AJ6" s="875"/>
      <c r="AK6" s="875"/>
      <c r="AL6" s="875"/>
      <c r="AM6" s="875"/>
      <c r="AN6" s="875"/>
      <c r="AO6" s="876"/>
      <c r="AP6" s="2"/>
    </row>
    <row r="7" spans="2:86" ht="12" customHeight="1" x14ac:dyDescent="0.15">
      <c r="B7" s="865"/>
      <c r="C7" s="870"/>
      <c r="D7" s="868"/>
      <c r="E7" s="868"/>
      <c r="F7" s="868"/>
      <c r="G7" s="868"/>
      <c r="H7" s="868"/>
      <c r="I7" s="868"/>
      <c r="J7" s="869"/>
      <c r="K7" s="877" t="s">
        <v>242</v>
      </c>
      <c r="L7" s="878"/>
      <c r="M7" s="879"/>
      <c r="N7" s="880" t="s">
        <v>187</v>
      </c>
      <c r="O7" s="881"/>
      <c r="P7" s="877" t="s">
        <v>243</v>
      </c>
      <c r="Q7" s="879"/>
      <c r="R7" s="882">
        <v>6</v>
      </c>
      <c r="S7" s="883"/>
      <c r="T7" s="884"/>
      <c r="U7" s="885" t="s">
        <v>244</v>
      </c>
      <c r="V7" s="886"/>
      <c r="W7" s="885" t="s">
        <v>245</v>
      </c>
      <c r="X7" s="886"/>
      <c r="Y7" s="879" t="s">
        <v>246</v>
      </c>
      <c r="Z7" s="891"/>
      <c r="AA7" s="891"/>
      <c r="AB7" s="891"/>
      <c r="AC7" s="885" t="s">
        <v>247</v>
      </c>
      <c r="AD7" s="892"/>
      <c r="AE7" s="892"/>
      <c r="AF7" s="892"/>
      <c r="AG7" s="892"/>
      <c r="AH7" s="892"/>
      <c r="AI7" s="892"/>
      <c r="AJ7" s="886"/>
      <c r="AK7" s="885" t="s">
        <v>248</v>
      </c>
      <c r="AL7" s="892"/>
      <c r="AM7" s="892"/>
      <c r="AN7" s="894"/>
      <c r="AO7" s="895"/>
      <c r="AP7" s="2"/>
      <c r="AW7" s="105"/>
    </row>
    <row r="8" spans="2:86" ht="12" customHeight="1" x14ac:dyDescent="0.15">
      <c r="B8" s="865"/>
      <c r="C8" s="870"/>
      <c r="D8" s="868"/>
      <c r="E8" s="868"/>
      <c r="F8" s="868"/>
      <c r="G8" s="868"/>
      <c r="H8" s="868"/>
      <c r="I8" s="868"/>
      <c r="J8" s="869"/>
      <c r="K8" s="891" t="s">
        <v>249</v>
      </c>
      <c r="L8" s="891" t="s">
        <v>250</v>
      </c>
      <c r="M8" s="891"/>
      <c r="N8" s="891" t="s">
        <v>251</v>
      </c>
      <c r="O8" s="891"/>
      <c r="P8" s="891" t="s">
        <v>252</v>
      </c>
      <c r="Q8" s="891"/>
      <c r="R8" s="891" t="s">
        <v>253</v>
      </c>
      <c r="S8" s="891"/>
      <c r="T8" s="891"/>
      <c r="U8" s="887"/>
      <c r="V8" s="888"/>
      <c r="W8" s="887"/>
      <c r="X8" s="888"/>
      <c r="Y8" s="879"/>
      <c r="Z8" s="891"/>
      <c r="AA8" s="891"/>
      <c r="AB8" s="891"/>
      <c r="AC8" s="889"/>
      <c r="AD8" s="893"/>
      <c r="AE8" s="893"/>
      <c r="AF8" s="893"/>
      <c r="AG8" s="893"/>
      <c r="AH8" s="893"/>
      <c r="AI8" s="893"/>
      <c r="AJ8" s="890"/>
      <c r="AK8" s="887"/>
      <c r="AL8" s="896"/>
      <c r="AM8" s="896"/>
      <c r="AN8" s="897"/>
      <c r="AO8" s="898"/>
      <c r="AP8" s="2"/>
    </row>
    <row r="9" spans="2:86" ht="12" customHeight="1" x14ac:dyDescent="0.15">
      <c r="B9" s="865"/>
      <c r="C9" s="870"/>
      <c r="D9" s="868"/>
      <c r="E9" s="868"/>
      <c r="F9" s="868"/>
      <c r="G9" s="868"/>
      <c r="H9" s="868"/>
      <c r="I9" s="868"/>
      <c r="J9" s="869"/>
      <c r="K9" s="891"/>
      <c r="L9" s="891"/>
      <c r="M9" s="891"/>
      <c r="N9" s="891"/>
      <c r="O9" s="891"/>
      <c r="P9" s="891"/>
      <c r="Q9" s="891"/>
      <c r="R9" s="891"/>
      <c r="S9" s="891"/>
      <c r="T9" s="891"/>
      <c r="U9" s="887"/>
      <c r="V9" s="888"/>
      <c r="W9" s="887"/>
      <c r="X9" s="888"/>
      <c r="Y9" s="879" t="s">
        <v>254</v>
      </c>
      <c r="Z9" s="891"/>
      <c r="AA9" s="891"/>
      <c r="AB9" s="891"/>
      <c r="AC9" s="891" t="s">
        <v>255</v>
      </c>
      <c r="AD9" s="891"/>
      <c r="AE9" s="891"/>
      <c r="AF9" s="891"/>
      <c r="AG9" s="891" t="s">
        <v>256</v>
      </c>
      <c r="AH9" s="891"/>
      <c r="AI9" s="891"/>
      <c r="AJ9" s="891"/>
      <c r="AK9" s="887"/>
      <c r="AL9" s="896"/>
      <c r="AM9" s="896"/>
      <c r="AN9" s="897"/>
      <c r="AO9" s="898"/>
      <c r="AP9" s="2"/>
    </row>
    <row r="10" spans="2:86" ht="12" customHeight="1" x14ac:dyDescent="0.15">
      <c r="B10" s="865"/>
      <c r="C10" s="870"/>
      <c r="D10" s="868"/>
      <c r="E10" s="868"/>
      <c r="F10" s="868"/>
      <c r="G10" s="868"/>
      <c r="H10" s="868"/>
      <c r="I10" s="868"/>
      <c r="J10" s="869"/>
      <c r="K10" s="891"/>
      <c r="L10" s="891"/>
      <c r="M10" s="891"/>
      <c r="N10" s="891"/>
      <c r="O10" s="891"/>
      <c r="P10" s="891"/>
      <c r="Q10" s="891"/>
      <c r="R10" s="891"/>
      <c r="S10" s="891"/>
      <c r="T10" s="891"/>
      <c r="U10" s="889"/>
      <c r="V10" s="890"/>
      <c r="W10" s="889"/>
      <c r="X10" s="890"/>
      <c r="Y10" s="106" t="s">
        <v>257</v>
      </c>
      <c r="Z10" s="107" t="s">
        <v>258</v>
      </c>
      <c r="AA10" s="107" t="s">
        <v>259</v>
      </c>
      <c r="AB10" s="107" t="s">
        <v>260</v>
      </c>
      <c r="AC10" s="107" t="s">
        <v>257</v>
      </c>
      <c r="AD10" s="107" t="s">
        <v>258</v>
      </c>
      <c r="AE10" s="107" t="s">
        <v>259</v>
      </c>
      <c r="AF10" s="107" t="s">
        <v>260</v>
      </c>
      <c r="AG10" s="107" t="s">
        <v>257</v>
      </c>
      <c r="AH10" s="107" t="s">
        <v>258</v>
      </c>
      <c r="AI10" s="107" t="s">
        <v>259</v>
      </c>
      <c r="AJ10" s="107" t="s">
        <v>260</v>
      </c>
      <c r="AK10" s="889"/>
      <c r="AL10" s="893"/>
      <c r="AM10" s="893"/>
      <c r="AN10" s="899"/>
      <c r="AO10" s="900"/>
      <c r="AP10" s="2"/>
    </row>
    <row r="11" spans="2:86" ht="12" customHeight="1" x14ac:dyDescent="0.15">
      <c r="B11" s="865"/>
      <c r="C11" s="870"/>
      <c r="D11" s="868"/>
      <c r="E11" s="868"/>
      <c r="F11" s="868"/>
      <c r="G11" s="868"/>
      <c r="H11" s="868"/>
      <c r="I11" s="868"/>
      <c r="J11" s="869"/>
      <c r="K11" s="108">
        <v>1</v>
      </c>
      <c r="L11" s="901" t="s">
        <v>287</v>
      </c>
      <c r="M11" s="903"/>
      <c r="N11" s="901" t="s">
        <v>299</v>
      </c>
      <c r="O11" s="903"/>
      <c r="P11" s="901" t="s">
        <v>263</v>
      </c>
      <c r="Q11" s="903"/>
      <c r="R11" s="604" t="s">
        <v>161</v>
      </c>
      <c r="S11" s="604"/>
      <c r="T11" s="604"/>
      <c r="U11" s="901" t="s">
        <v>264</v>
      </c>
      <c r="V11" s="903"/>
      <c r="W11" s="901"/>
      <c r="X11" s="903"/>
      <c r="Y11" s="110"/>
      <c r="Z11" s="111"/>
      <c r="AA11" s="111"/>
      <c r="AB11" s="111"/>
      <c r="AC11" s="112"/>
      <c r="AD11" s="112"/>
      <c r="AE11" s="112"/>
      <c r="AF11" s="112">
        <v>0.28000000000000003</v>
      </c>
      <c r="AG11" s="112"/>
      <c r="AH11" s="112"/>
      <c r="AI11" s="112"/>
      <c r="AJ11" s="112"/>
      <c r="AK11" s="901"/>
      <c r="AL11" s="902"/>
      <c r="AM11" s="902"/>
      <c r="AN11" s="902"/>
      <c r="AO11" s="903"/>
      <c r="AP11" s="2"/>
      <c r="AQ11" s="113">
        <f>IF(P11="材質劣化",2,IF(P11="漏水",3,1))</f>
        <v>2</v>
      </c>
    </row>
    <row r="12" spans="2:86" ht="12" customHeight="1" x14ac:dyDescent="0.15">
      <c r="B12" s="865"/>
      <c r="C12" s="870"/>
      <c r="D12" s="868"/>
      <c r="E12" s="868"/>
      <c r="F12" s="868"/>
      <c r="G12" s="868"/>
      <c r="H12" s="868"/>
      <c r="I12" s="868"/>
      <c r="J12" s="869"/>
      <c r="K12" s="108">
        <v>2</v>
      </c>
      <c r="L12" s="901" t="s">
        <v>287</v>
      </c>
      <c r="M12" s="903"/>
      <c r="N12" s="901" t="s">
        <v>288</v>
      </c>
      <c r="O12" s="903"/>
      <c r="P12" s="901" t="s">
        <v>163</v>
      </c>
      <c r="Q12" s="903"/>
      <c r="R12" s="604" t="s">
        <v>163</v>
      </c>
      <c r="S12" s="604"/>
      <c r="T12" s="604"/>
      <c r="U12" s="901" t="s">
        <v>264</v>
      </c>
      <c r="V12" s="903"/>
      <c r="W12" s="901"/>
      <c r="X12" s="903"/>
      <c r="Y12" s="110"/>
      <c r="Z12" s="111"/>
      <c r="AA12" s="111"/>
      <c r="AB12" s="111"/>
      <c r="AC12" s="112"/>
      <c r="AD12" s="112"/>
      <c r="AE12" s="112"/>
      <c r="AF12" s="112"/>
      <c r="AG12" s="112"/>
      <c r="AH12" s="112"/>
      <c r="AI12" s="112"/>
      <c r="AJ12" s="112">
        <v>0.3</v>
      </c>
      <c r="AK12" s="901" t="s">
        <v>289</v>
      </c>
      <c r="AL12" s="902"/>
      <c r="AM12" s="902"/>
      <c r="AN12" s="902"/>
      <c r="AO12" s="903"/>
      <c r="AP12" s="2"/>
      <c r="AQ12" s="113">
        <f>IF(P12="材質劣化",2,IF(P12="漏水",3,1))</f>
        <v>3</v>
      </c>
    </row>
    <row r="13" spans="2:86" ht="12" customHeight="1" x14ac:dyDescent="0.15">
      <c r="B13" s="865"/>
      <c r="C13" s="870"/>
      <c r="D13" s="868"/>
      <c r="E13" s="868"/>
      <c r="F13" s="868"/>
      <c r="G13" s="868"/>
      <c r="H13" s="868"/>
      <c r="I13" s="868"/>
      <c r="J13" s="869"/>
      <c r="K13" s="108">
        <v>3</v>
      </c>
      <c r="L13" s="901" t="s">
        <v>287</v>
      </c>
      <c r="M13" s="903"/>
      <c r="N13" s="901" t="s">
        <v>290</v>
      </c>
      <c r="O13" s="903"/>
      <c r="P13" s="901" t="s">
        <v>263</v>
      </c>
      <c r="Q13" s="903"/>
      <c r="R13" s="274" t="s">
        <v>165</v>
      </c>
      <c r="S13" s="618"/>
      <c r="T13" s="275"/>
      <c r="U13" s="901" t="s">
        <v>265</v>
      </c>
      <c r="V13" s="903"/>
      <c r="W13" s="901"/>
      <c r="X13" s="903"/>
      <c r="Y13" s="110"/>
      <c r="Z13" s="111"/>
      <c r="AA13" s="111"/>
      <c r="AB13" s="111"/>
      <c r="AC13" s="112"/>
      <c r="AD13" s="112"/>
      <c r="AE13" s="112"/>
      <c r="AF13" s="112"/>
      <c r="AG13" s="112"/>
      <c r="AH13" s="112"/>
      <c r="AI13" s="112"/>
      <c r="AJ13" s="112"/>
      <c r="AK13" s="901" t="s">
        <v>266</v>
      </c>
      <c r="AL13" s="902"/>
      <c r="AM13" s="902"/>
      <c r="AN13" s="902"/>
      <c r="AO13" s="903"/>
      <c r="AP13" s="2"/>
      <c r="AQ13" s="113">
        <f t="shared" ref="AQ13:AQ34" si="2">IF(P13="材質劣化",2,IF(P13="漏水",3,1))</f>
        <v>2</v>
      </c>
    </row>
    <row r="14" spans="2:86" ht="12" customHeight="1" x14ac:dyDescent="0.15">
      <c r="B14" s="865"/>
      <c r="C14" s="870"/>
      <c r="D14" s="868"/>
      <c r="E14" s="868"/>
      <c r="F14" s="868"/>
      <c r="G14" s="868"/>
      <c r="H14" s="868"/>
      <c r="I14" s="868"/>
      <c r="J14" s="869"/>
      <c r="K14" s="108">
        <v>4</v>
      </c>
      <c r="L14" s="901" t="s">
        <v>287</v>
      </c>
      <c r="M14" s="903"/>
      <c r="N14" s="901" t="s">
        <v>299</v>
      </c>
      <c r="O14" s="903"/>
      <c r="P14" s="901" t="s">
        <v>263</v>
      </c>
      <c r="Q14" s="903"/>
      <c r="R14" s="274" t="s">
        <v>161</v>
      </c>
      <c r="S14" s="618"/>
      <c r="T14" s="275"/>
      <c r="U14" s="901" t="s">
        <v>264</v>
      </c>
      <c r="V14" s="903"/>
      <c r="W14" s="901"/>
      <c r="X14" s="903"/>
      <c r="Y14" s="110"/>
      <c r="Z14" s="111"/>
      <c r="AA14" s="111"/>
      <c r="AB14" s="111"/>
      <c r="AC14" s="112"/>
      <c r="AD14" s="112"/>
      <c r="AE14" s="112"/>
      <c r="AF14" s="112">
        <v>0.28000000000000003</v>
      </c>
      <c r="AG14" s="112"/>
      <c r="AH14" s="112"/>
      <c r="AI14" s="112"/>
      <c r="AJ14" s="112"/>
      <c r="AK14" s="901"/>
      <c r="AL14" s="902"/>
      <c r="AM14" s="902"/>
      <c r="AN14" s="902"/>
      <c r="AO14" s="903"/>
      <c r="AP14" s="2"/>
      <c r="AQ14" s="113">
        <f t="shared" si="2"/>
        <v>2</v>
      </c>
    </row>
    <row r="15" spans="2:86" ht="12" customHeight="1" x14ac:dyDescent="0.15">
      <c r="B15" s="865"/>
      <c r="C15" s="870"/>
      <c r="D15" s="868"/>
      <c r="E15" s="868"/>
      <c r="F15" s="868"/>
      <c r="G15" s="868"/>
      <c r="H15" s="868"/>
      <c r="I15" s="868"/>
      <c r="J15" s="869"/>
      <c r="K15" s="108">
        <v>5</v>
      </c>
      <c r="L15" s="901" t="s">
        <v>287</v>
      </c>
      <c r="M15" s="903"/>
      <c r="N15" s="901" t="s">
        <v>290</v>
      </c>
      <c r="O15" s="903"/>
      <c r="P15" s="901" t="s">
        <v>163</v>
      </c>
      <c r="Q15" s="903"/>
      <c r="R15" s="274" t="s">
        <v>163</v>
      </c>
      <c r="S15" s="618"/>
      <c r="T15" s="275"/>
      <c r="U15" s="901" t="s">
        <v>264</v>
      </c>
      <c r="V15" s="903"/>
      <c r="W15" s="901"/>
      <c r="X15" s="903"/>
      <c r="Y15" s="110"/>
      <c r="Z15" s="111"/>
      <c r="AA15" s="111"/>
      <c r="AB15" s="111"/>
      <c r="AC15" s="112"/>
      <c r="AD15" s="112"/>
      <c r="AE15" s="112"/>
      <c r="AF15" s="112"/>
      <c r="AG15" s="112"/>
      <c r="AH15" s="112"/>
      <c r="AI15" s="112"/>
      <c r="AJ15" s="112">
        <v>3.3</v>
      </c>
      <c r="AK15" s="901"/>
      <c r="AL15" s="902"/>
      <c r="AM15" s="902"/>
      <c r="AN15" s="902"/>
      <c r="AO15" s="903"/>
      <c r="AP15" s="2"/>
      <c r="AQ15" s="113">
        <f t="shared" si="2"/>
        <v>3</v>
      </c>
    </row>
    <row r="16" spans="2:86" ht="12" customHeight="1" x14ac:dyDescent="0.15">
      <c r="B16" s="865"/>
      <c r="C16" s="870"/>
      <c r="D16" s="868"/>
      <c r="E16" s="868"/>
      <c r="F16" s="868"/>
      <c r="G16" s="868"/>
      <c r="H16" s="868"/>
      <c r="I16" s="868"/>
      <c r="J16" s="869"/>
      <c r="K16" s="108">
        <v>6</v>
      </c>
      <c r="L16" s="901" t="s">
        <v>287</v>
      </c>
      <c r="M16" s="903"/>
      <c r="N16" s="901" t="s">
        <v>295</v>
      </c>
      <c r="O16" s="903"/>
      <c r="P16" s="901" t="s">
        <v>263</v>
      </c>
      <c r="Q16" s="903"/>
      <c r="R16" s="274" t="s">
        <v>165</v>
      </c>
      <c r="S16" s="618"/>
      <c r="T16" s="275"/>
      <c r="U16" s="901" t="s">
        <v>265</v>
      </c>
      <c r="V16" s="903"/>
      <c r="W16" s="901"/>
      <c r="X16" s="903"/>
      <c r="Y16" s="110"/>
      <c r="Z16" s="111"/>
      <c r="AA16" s="111"/>
      <c r="AB16" s="111"/>
      <c r="AC16" s="112"/>
      <c r="AD16" s="112"/>
      <c r="AE16" s="112"/>
      <c r="AF16" s="112"/>
      <c r="AG16" s="112"/>
      <c r="AH16" s="112"/>
      <c r="AI16" s="112"/>
      <c r="AJ16" s="112"/>
      <c r="AK16" s="901" t="s">
        <v>266</v>
      </c>
      <c r="AL16" s="902"/>
      <c r="AM16" s="902"/>
      <c r="AN16" s="902"/>
      <c r="AO16" s="903"/>
      <c r="AP16" s="2"/>
      <c r="AQ16" s="113">
        <f t="shared" si="2"/>
        <v>2</v>
      </c>
    </row>
    <row r="17" spans="2:46" ht="12" customHeight="1" x14ac:dyDescent="0.15">
      <c r="B17" s="865"/>
      <c r="C17" s="870"/>
      <c r="D17" s="868"/>
      <c r="E17" s="868"/>
      <c r="F17" s="868"/>
      <c r="G17" s="868"/>
      <c r="H17" s="868"/>
      <c r="I17" s="868"/>
      <c r="J17" s="869"/>
      <c r="K17" s="108">
        <v>7</v>
      </c>
      <c r="L17" s="901" t="s">
        <v>287</v>
      </c>
      <c r="M17" s="903"/>
      <c r="N17" s="901" t="s">
        <v>305</v>
      </c>
      <c r="O17" s="903"/>
      <c r="P17" s="901" t="s">
        <v>263</v>
      </c>
      <c r="Q17" s="903"/>
      <c r="R17" s="274" t="s">
        <v>161</v>
      </c>
      <c r="S17" s="618"/>
      <c r="T17" s="275"/>
      <c r="U17" s="901" t="s">
        <v>264</v>
      </c>
      <c r="V17" s="903"/>
      <c r="W17" s="901"/>
      <c r="X17" s="903"/>
      <c r="Y17" s="110"/>
      <c r="Z17" s="111"/>
      <c r="AA17" s="111"/>
      <c r="AB17" s="111"/>
      <c r="AC17" s="112"/>
      <c r="AD17" s="112"/>
      <c r="AE17" s="112"/>
      <c r="AF17" s="112">
        <v>0.3</v>
      </c>
      <c r="AG17" s="112"/>
      <c r="AH17" s="112"/>
      <c r="AI17" s="112"/>
      <c r="AJ17" s="112"/>
      <c r="AK17" s="901"/>
      <c r="AL17" s="902"/>
      <c r="AM17" s="902"/>
      <c r="AN17" s="902"/>
      <c r="AO17" s="903"/>
      <c r="AP17" s="2"/>
      <c r="AQ17" s="113">
        <f t="shared" si="2"/>
        <v>2</v>
      </c>
    </row>
    <row r="18" spans="2:46" ht="12" customHeight="1" x14ac:dyDescent="0.15">
      <c r="B18" s="865"/>
      <c r="C18" s="870"/>
      <c r="D18" s="868"/>
      <c r="E18" s="868"/>
      <c r="F18" s="868"/>
      <c r="G18" s="868"/>
      <c r="H18" s="868"/>
      <c r="I18" s="868"/>
      <c r="J18" s="869"/>
      <c r="K18" s="108">
        <v>8</v>
      </c>
      <c r="L18" s="901" t="s">
        <v>287</v>
      </c>
      <c r="M18" s="903"/>
      <c r="N18" s="901" t="s">
        <v>295</v>
      </c>
      <c r="O18" s="903"/>
      <c r="P18" s="901" t="s">
        <v>263</v>
      </c>
      <c r="Q18" s="903"/>
      <c r="R18" s="274" t="s">
        <v>165</v>
      </c>
      <c r="S18" s="618"/>
      <c r="T18" s="275"/>
      <c r="U18" s="901" t="s">
        <v>291</v>
      </c>
      <c r="V18" s="903"/>
      <c r="W18" s="901"/>
      <c r="X18" s="903"/>
      <c r="Y18" s="110"/>
      <c r="Z18" s="111"/>
      <c r="AA18" s="111"/>
      <c r="AB18" s="111"/>
      <c r="AC18" s="112"/>
      <c r="AD18" s="112"/>
      <c r="AE18" s="112"/>
      <c r="AF18" s="112"/>
      <c r="AG18" s="112"/>
      <c r="AH18" s="112"/>
      <c r="AI18" s="112"/>
      <c r="AJ18" s="112"/>
      <c r="AK18" s="901" t="s">
        <v>292</v>
      </c>
      <c r="AL18" s="902"/>
      <c r="AM18" s="902"/>
      <c r="AN18" s="902"/>
      <c r="AO18" s="903"/>
      <c r="AP18" s="2"/>
      <c r="AQ18" s="113">
        <f t="shared" si="2"/>
        <v>2</v>
      </c>
    </row>
    <row r="19" spans="2:46" ht="12" customHeight="1" x14ac:dyDescent="0.15">
      <c r="B19" s="865"/>
      <c r="C19" s="870"/>
      <c r="D19" s="868"/>
      <c r="E19" s="868"/>
      <c r="F19" s="868"/>
      <c r="G19" s="868"/>
      <c r="H19" s="868"/>
      <c r="I19" s="868"/>
      <c r="J19" s="869"/>
      <c r="K19" s="108">
        <v>9</v>
      </c>
      <c r="L19" s="901" t="s">
        <v>296</v>
      </c>
      <c r="M19" s="903"/>
      <c r="N19" s="901" t="s">
        <v>297</v>
      </c>
      <c r="O19" s="903"/>
      <c r="P19" s="901" t="s">
        <v>163</v>
      </c>
      <c r="Q19" s="903"/>
      <c r="R19" s="274" t="s">
        <v>164</v>
      </c>
      <c r="S19" s="618"/>
      <c r="T19" s="275"/>
      <c r="U19" s="901" t="s">
        <v>267</v>
      </c>
      <c r="V19" s="903"/>
      <c r="W19" s="901"/>
      <c r="X19" s="903"/>
      <c r="Y19" s="110"/>
      <c r="Z19" s="111"/>
      <c r="AA19" s="111"/>
      <c r="AB19" s="111"/>
      <c r="AC19" s="112"/>
      <c r="AD19" s="112"/>
      <c r="AE19" s="112"/>
      <c r="AF19" s="112"/>
      <c r="AG19" s="112"/>
      <c r="AH19" s="112"/>
      <c r="AI19" s="112"/>
      <c r="AJ19" s="112">
        <v>1</v>
      </c>
      <c r="AK19" s="901" t="s">
        <v>306</v>
      </c>
      <c r="AL19" s="902"/>
      <c r="AM19" s="902"/>
      <c r="AN19" s="902"/>
      <c r="AO19" s="903"/>
      <c r="AP19" s="2"/>
      <c r="AQ19" s="113">
        <f t="shared" si="2"/>
        <v>3</v>
      </c>
    </row>
    <row r="20" spans="2:46" ht="12" customHeight="1" x14ac:dyDescent="0.15">
      <c r="B20" s="865"/>
      <c r="C20" s="870"/>
      <c r="D20" s="868"/>
      <c r="E20" s="868"/>
      <c r="F20" s="868"/>
      <c r="G20" s="868"/>
      <c r="H20" s="868"/>
      <c r="I20" s="868"/>
      <c r="J20" s="869"/>
      <c r="K20" s="108"/>
      <c r="L20" s="901"/>
      <c r="M20" s="903"/>
      <c r="N20" s="901"/>
      <c r="O20" s="903"/>
      <c r="P20" s="901"/>
      <c r="Q20" s="903"/>
      <c r="R20" s="274"/>
      <c r="S20" s="618"/>
      <c r="T20" s="275"/>
      <c r="U20" s="901"/>
      <c r="V20" s="903"/>
      <c r="W20" s="901"/>
      <c r="X20" s="903"/>
      <c r="Y20" s="110"/>
      <c r="Z20" s="111"/>
      <c r="AA20" s="111"/>
      <c r="AB20" s="111"/>
      <c r="AC20" s="112"/>
      <c r="AD20" s="112"/>
      <c r="AE20" s="112"/>
      <c r="AF20" s="112"/>
      <c r="AG20" s="112"/>
      <c r="AH20" s="112"/>
      <c r="AI20" s="112"/>
      <c r="AJ20" s="112"/>
      <c r="AK20" s="901"/>
      <c r="AL20" s="902"/>
      <c r="AM20" s="902"/>
      <c r="AN20" s="902"/>
      <c r="AO20" s="903"/>
      <c r="AP20" s="2"/>
      <c r="AQ20" s="113">
        <f t="shared" si="2"/>
        <v>1</v>
      </c>
    </row>
    <row r="21" spans="2:46" ht="12" customHeight="1" x14ac:dyDescent="0.15">
      <c r="B21" s="865"/>
      <c r="C21" s="870"/>
      <c r="D21" s="868"/>
      <c r="E21" s="868"/>
      <c r="F21" s="868"/>
      <c r="G21" s="868"/>
      <c r="H21" s="868"/>
      <c r="I21" s="868"/>
      <c r="J21" s="869"/>
      <c r="K21" s="108"/>
      <c r="L21" s="901"/>
      <c r="M21" s="903"/>
      <c r="N21" s="901"/>
      <c r="O21" s="903"/>
      <c r="P21" s="901"/>
      <c r="Q21" s="903"/>
      <c r="R21" s="274"/>
      <c r="S21" s="618"/>
      <c r="T21" s="275"/>
      <c r="U21" s="901"/>
      <c r="V21" s="903"/>
      <c r="W21" s="901"/>
      <c r="X21" s="903"/>
      <c r="Y21" s="110"/>
      <c r="Z21" s="111"/>
      <c r="AA21" s="111"/>
      <c r="AB21" s="111"/>
      <c r="AC21" s="112"/>
      <c r="AD21" s="112"/>
      <c r="AE21" s="112"/>
      <c r="AF21" s="112"/>
      <c r="AG21" s="112"/>
      <c r="AH21" s="112"/>
      <c r="AI21" s="112"/>
      <c r="AJ21" s="112"/>
      <c r="AK21" s="901"/>
      <c r="AL21" s="902"/>
      <c r="AM21" s="902"/>
      <c r="AN21" s="902"/>
      <c r="AO21" s="903"/>
      <c r="AP21" s="2"/>
      <c r="AQ21" s="113">
        <f>IF(P21="材質劣化",2,IF(P21="漏水",3,1))</f>
        <v>1</v>
      </c>
    </row>
    <row r="22" spans="2:46" ht="12" customHeight="1" x14ac:dyDescent="0.15">
      <c r="B22" s="865"/>
      <c r="C22" s="870"/>
      <c r="D22" s="868"/>
      <c r="E22" s="868"/>
      <c r="F22" s="868"/>
      <c r="G22" s="868"/>
      <c r="H22" s="868"/>
      <c r="I22" s="868"/>
      <c r="J22" s="869"/>
      <c r="K22" s="108"/>
      <c r="L22" s="901"/>
      <c r="M22" s="903"/>
      <c r="N22" s="901"/>
      <c r="O22" s="903"/>
      <c r="P22" s="901"/>
      <c r="Q22" s="903"/>
      <c r="R22" s="274"/>
      <c r="S22" s="618"/>
      <c r="T22" s="275"/>
      <c r="U22" s="901"/>
      <c r="V22" s="903"/>
      <c r="W22" s="901"/>
      <c r="X22" s="903"/>
      <c r="Y22" s="110"/>
      <c r="Z22" s="111"/>
      <c r="AA22" s="111"/>
      <c r="AB22" s="111"/>
      <c r="AC22" s="112"/>
      <c r="AD22" s="112"/>
      <c r="AE22" s="112"/>
      <c r="AF22" s="112"/>
      <c r="AG22" s="112"/>
      <c r="AH22" s="112"/>
      <c r="AI22" s="112"/>
      <c r="AJ22" s="112"/>
      <c r="AK22" s="901"/>
      <c r="AL22" s="902"/>
      <c r="AM22" s="902"/>
      <c r="AN22" s="902"/>
      <c r="AO22" s="903"/>
      <c r="AP22" s="2"/>
      <c r="AQ22" s="113">
        <f t="shared" si="2"/>
        <v>1</v>
      </c>
    </row>
    <row r="23" spans="2:46" ht="12" customHeight="1" x14ac:dyDescent="0.15">
      <c r="B23" s="865"/>
      <c r="C23" s="870"/>
      <c r="D23" s="868"/>
      <c r="E23" s="868"/>
      <c r="F23" s="868"/>
      <c r="G23" s="868"/>
      <c r="H23" s="868"/>
      <c r="I23" s="868"/>
      <c r="J23" s="869"/>
      <c r="K23" s="108"/>
      <c r="L23" s="901"/>
      <c r="M23" s="903"/>
      <c r="N23" s="901"/>
      <c r="O23" s="903"/>
      <c r="P23" s="901"/>
      <c r="Q23" s="903"/>
      <c r="R23" s="274"/>
      <c r="S23" s="618"/>
      <c r="T23" s="275"/>
      <c r="U23" s="901"/>
      <c r="V23" s="903"/>
      <c r="W23" s="901"/>
      <c r="X23" s="903"/>
      <c r="Y23" s="110"/>
      <c r="Z23" s="111"/>
      <c r="AA23" s="111"/>
      <c r="AB23" s="111"/>
      <c r="AC23" s="112"/>
      <c r="AD23" s="112"/>
      <c r="AE23" s="112"/>
      <c r="AF23" s="112"/>
      <c r="AG23" s="112"/>
      <c r="AH23" s="112"/>
      <c r="AI23" s="112"/>
      <c r="AJ23" s="112"/>
      <c r="AK23" s="901"/>
      <c r="AL23" s="902"/>
      <c r="AM23" s="902"/>
      <c r="AN23" s="902"/>
      <c r="AO23" s="903"/>
      <c r="AP23" s="2"/>
      <c r="AQ23" s="113">
        <f t="shared" si="2"/>
        <v>1</v>
      </c>
    </row>
    <row r="24" spans="2:46" ht="12" customHeight="1" x14ac:dyDescent="0.15">
      <c r="B24" s="865"/>
      <c r="C24" s="870"/>
      <c r="D24" s="868"/>
      <c r="E24" s="868"/>
      <c r="F24" s="868"/>
      <c r="G24" s="868"/>
      <c r="H24" s="868"/>
      <c r="I24" s="868"/>
      <c r="J24" s="869"/>
      <c r="K24" s="108"/>
      <c r="L24" s="901"/>
      <c r="M24" s="903"/>
      <c r="N24" s="901"/>
      <c r="O24" s="903"/>
      <c r="P24" s="901"/>
      <c r="Q24" s="903"/>
      <c r="R24" s="274"/>
      <c r="S24" s="618"/>
      <c r="T24" s="275"/>
      <c r="U24" s="901"/>
      <c r="V24" s="903"/>
      <c r="W24" s="901"/>
      <c r="X24" s="903"/>
      <c r="Y24" s="110"/>
      <c r="Z24" s="111"/>
      <c r="AA24" s="111"/>
      <c r="AB24" s="111"/>
      <c r="AC24" s="112"/>
      <c r="AD24" s="112"/>
      <c r="AE24" s="112"/>
      <c r="AF24" s="112"/>
      <c r="AG24" s="112"/>
      <c r="AH24" s="112"/>
      <c r="AI24" s="112"/>
      <c r="AJ24" s="112"/>
      <c r="AK24" s="901"/>
      <c r="AL24" s="902"/>
      <c r="AM24" s="902"/>
      <c r="AN24" s="902"/>
      <c r="AO24" s="903"/>
      <c r="AP24" s="2"/>
      <c r="AQ24" s="113">
        <f t="shared" si="2"/>
        <v>1</v>
      </c>
    </row>
    <row r="25" spans="2:46" ht="12" customHeight="1" x14ac:dyDescent="0.15">
      <c r="B25" s="865"/>
      <c r="C25" s="870"/>
      <c r="D25" s="868"/>
      <c r="E25" s="868"/>
      <c r="F25" s="868"/>
      <c r="G25" s="868"/>
      <c r="H25" s="868"/>
      <c r="I25" s="868"/>
      <c r="J25" s="869"/>
      <c r="K25" s="108"/>
      <c r="L25" s="901"/>
      <c r="M25" s="903"/>
      <c r="N25" s="901"/>
      <c r="O25" s="903"/>
      <c r="P25" s="901"/>
      <c r="Q25" s="903"/>
      <c r="R25" s="274"/>
      <c r="S25" s="618"/>
      <c r="T25" s="275"/>
      <c r="U25" s="901"/>
      <c r="V25" s="903"/>
      <c r="W25" s="901"/>
      <c r="X25" s="903"/>
      <c r="Y25" s="110"/>
      <c r="Z25" s="111"/>
      <c r="AA25" s="111"/>
      <c r="AB25" s="111"/>
      <c r="AC25" s="112"/>
      <c r="AD25" s="112"/>
      <c r="AE25" s="112"/>
      <c r="AF25" s="112"/>
      <c r="AG25" s="112"/>
      <c r="AH25" s="112"/>
      <c r="AI25" s="112"/>
      <c r="AJ25" s="112"/>
      <c r="AK25" s="901"/>
      <c r="AL25" s="902"/>
      <c r="AM25" s="902"/>
      <c r="AN25" s="902"/>
      <c r="AO25" s="903"/>
      <c r="AP25" s="2"/>
      <c r="AQ25" s="113">
        <f t="shared" si="2"/>
        <v>1</v>
      </c>
    </row>
    <row r="26" spans="2:46" ht="12" customHeight="1" x14ac:dyDescent="0.15">
      <c r="B26" s="865"/>
      <c r="C26" s="870"/>
      <c r="D26" s="868"/>
      <c r="E26" s="868"/>
      <c r="F26" s="868"/>
      <c r="G26" s="868"/>
      <c r="H26" s="868"/>
      <c r="I26" s="868"/>
      <c r="J26" s="869"/>
      <c r="K26" s="108"/>
      <c r="L26" s="901"/>
      <c r="M26" s="903"/>
      <c r="N26" s="901"/>
      <c r="O26" s="903"/>
      <c r="P26" s="901"/>
      <c r="Q26" s="903"/>
      <c r="R26" s="274"/>
      <c r="S26" s="618"/>
      <c r="T26" s="275"/>
      <c r="U26" s="901"/>
      <c r="V26" s="903"/>
      <c r="W26" s="901"/>
      <c r="X26" s="903"/>
      <c r="Y26" s="110"/>
      <c r="Z26" s="111"/>
      <c r="AA26" s="111"/>
      <c r="AB26" s="111"/>
      <c r="AC26" s="112"/>
      <c r="AD26" s="112"/>
      <c r="AE26" s="112"/>
      <c r="AF26" s="112"/>
      <c r="AG26" s="112"/>
      <c r="AH26" s="112"/>
      <c r="AI26" s="112"/>
      <c r="AJ26" s="112"/>
      <c r="AK26" s="901"/>
      <c r="AL26" s="902"/>
      <c r="AM26" s="902"/>
      <c r="AN26" s="902"/>
      <c r="AO26" s="903"/>
      <c r="AP26" s="2"/>
      <c r="AQ26" s="113">
        <f t="shared" si="2"/>
        <v>1</v>
      </c>
    </row>
    <row r="27" spans="2:46" ht="12" customHeight="1" x14ac:dyDescent="0.15">
      <c r="B27" s="865"/>
      <c r="C27" s="870"/>
      <c r="D27" s="868"/>
      <c r="E27" s="868"/>
      <c r="F27" s="868"/>
      <c r="G27" s="868"/>
      <c r="H27" s="868"/>
      <c r="I27" s="868"/>
      <c r="J27" s="869"/>
      <c r="K27" s="108"/>
      <c r="L27" s="901"/>
      <c r="M27" s="903"/>
      <c r="N27" s="901"/>
      <c r="O27" s="903"/>
      <c r="P27" s="901"/>
      <c r="Q27" s="903"/>
      <c r="R27" s="274"/>
      <c r="S27" s="618"/>
      <c r="T27" s="275"/>
      <c r="U27" s="901"/>
      <c r="V27" s="903"/>
      <c r="W27" s="901"/>
      <c r="X27" s="903"/>
      <c r="Y27" s="110"/>
      <c r="Z27" s="111"/>
      <c r="AA27" s="111"/>
      <c r="AB27" s="111"/>
      <c r="AC27" s="112"/>
      <c r="AD27" s="112"/>
      <c r="AE27" s="112"/>
      <c r="AF27" s="112"/>
      <c r="AG27" s="112"/>
      <c r="AH27" s="112"/>
      <c r="AI27" s="112"/>
      <c r="AJ27" s="112"/>
      <c r="AK27" s="901"/>
      <c r="AL27" s="902"/>
      <c r="AM27" s="902"/>
      <c r="AN27" s="902"/>
      <c r="AO27" s="903"/>
      <c r="AP27" s="2"/>
      <c r="AQ27" s="113">
        <f t="shared" si="2"/>
        <v>1</v>
      </c>
    </row>
    <row r="28" spans="2:46" ht="12" customHeight="1" x14ac:dyDescent="0.15">
      <c r="B28" s="865"/>
      <c r="C28" s="870"/>
      <c r="D28" s="868"/>
      <c r="E28" s="868"/>
      <c r="F28" s="868"/>
      <c r="G28" s="868"/>
      <c r="H28" s="868"/>
      <c r="I28" s="868"/>
      <c r="J28" s="869"/>
      <c r="K28" s="108"/>
      <c r="L28" s="901"/>
      <c r="M28" s="903"/>
      <c r="N28" s="901"/>
      <c r="O28" s="903"/>
      <c r="P28" s="901"/>
      <c r="Q28" s="903"/>
      <c r="R28" s="274"/>
      <c r="S28" s="618"/>
      <c r="T28" s="275"/>
      <c r="U28" s="901"/>
      <c r="V28" s="903"/>
      <c r="W28" s="901"/>
      <c r="X28" s="903"/>
      <c r="Y28" s="110"/>
      <c r="Z28" s="111"/>
      <c r="AA28" s="111"/>
      <c r="AB28" s="111"/>
      <c r="AC28" s="112"/>
      <c r="AD28" s="112"/>
      <c r="AE28" s="112"/>
      <c r="AF28" s="112"/>
      <c r="AG28" s="112"/>
      <c r="AH28" s="112"/>
      <c r="AI28" s="112"/>
      <c r="AJ28" s="112"/>
      <c r="AK28" s="901"/>
      <c r="AL28" s="902"/>
      <c r="AM28" s="902"/>
      <c r="AN28" s="902"/>
      <c r="AO28" s="903"/>
      <c r="AP28" s="2"/>
      <c r="AQ28" s="113">
        <f t="shared" si="2"/>
        <v>1</v>
      </c>
    </row>
    <row r="29" spans="2:46" ht="12" customHeight="1" x14ac:dyDescent="0.15">
      <c r="B29" s="865"/>
      <c r="C29" s="870"/>
      <c r="D29" s="868"/>
      <c r="E29" s="868"/>
      <c r="F29" s="868"/>
      <c r="G29" s="868"/>
      <c r="H29" s="868"/>
      <c r="I29" s="868"/>
      <c r="J29" s="869"/>
      <c r="K29" s="108"/>
      <c r="L29" s="901"/>
      <c r="M29" s="903"/>
      <c r="N29" s="901"/>
      <c r="O29" s="903"/>
      <c r="P29" s="901"/>
      <c r="Q29" s="903"/>
      <c r="R29" s="274"/>
      <c r="S29" s="618"/>
      <c r="T29" s="275"/>
      <c r="U29" s="901"/>
      <c r="V29" s="903"/>
      <c r="W29" s="901"/>
      <c r="X29" s="903"/>
      <c r="Y29" s="110"/>
      <c r="Z29" s="111"/>
      <c r="AA29" s="111"/>
      <c r="AB29" s="111"/>
      <c r="AC29" s="112"/>
      <c r="AD29" s="112"/>
      <c r="AE29" s="112"/>
      <c r="AF29" s="112"/>
      <c r="AG29" s="112"/>
      <c r="AH29" s="112"/>
      <c r="AI29" s="112"/>
      <c r="AJ29" s="112"/>
      <c r="AK29" s="901"/>
      <c r="AL29" s="902"/>
      <c r="AM29" s="902"/>
      <c r="AN29" s="902"/>
      <c r="AO29" s="903"/>
      <c r="AP29" s="2"/>
      <c r="AQ29" s="113">
        <f t="shared" si="2"/>
        <v>1</v>
      </c>
    </row>
    <row r="30" spans="2:46" ht="12" customHeight="1" x14ac:dyDescent="0.15">
      <c r="B30" s="865"/>
      <c r="C30" s="870"/>
      <c r="D30" s="868"/>
      <c r="E30" s="868"/>
      <c r="F30" s="868"/>
      <c r="G30" s="868"/>
      <c r="H30" s="868"/>
      <c r="I30" s="868"/>
      <c r="J30" s="869"/>
      <c r="K30" s="108"/>
      <c r="L30" s="901"/>
      <c r="M30" s="903"/>
      <c r="N30" s="901"/>
      <c r="O30" s="903"/>
      <c r="P30" s="901"/>
      <c r="Q30" s="903"/>
      <c r="R30" s="274"/>
      <c r="S30" s="618"/>
      <c r="T30" s="275"/>
      <c r="U30" s="901"/>
      <c r="V30" s="903"/>
      <c r="W30" s="901"/>
      <c r="X30" s="903"/>
      <c r="Y30" s="110"/>
      <c r="Z30" s="111"/>
      <c r="AA30" s="111"/>
      <c r="AB30" s="111"/>
      <c r="AC30" s="112"/>
      <c r="AD30" s="112"/>
      <c r="AE30" s="112"/>
      <c r="AF30" s="112"/>
      <c r="AG30" s="112"/>
      <c r="AH30" s="112"/>
      <c r="AI30" s="112"/>
      <c r="AJ30" s="112"/>
      <c r="AK30" s="901"/>
      <c r="AL30" s="902"/>
      <c r="AM30" s="902"/>
      <c r="AN30" s="902"/>
      <c r="AO30" s="903"/>
      <c r="AP30" s="2"/>
      <c r="AQ30" s="113">
        <f t="shared" si="2"/>
        <v>1</v>
      </c>
    </row>
    <row r="31" spans="2:46" ht="12" customHeight="1" x14ac:dyDescent="0.15">
      <c r="B31" s="865"/>
      <c r="C31" s="870"/>
      <c r="D31" s="868"/>
      <c r="E31" s="868"/>
      <c r="F31" s="868"/>
      <c r="G31" s="868"/>
      <c r="H31" s="868"/>
      <c r="I31" s="868"/>
      <c r="J31" s="869"/>
      <c r="K31" s="108"/>
      <c r="L31" s="901"/>
      <c r="M31" s="903"/>
      <c r="N31" s="901"/>
      <c r="O31" s="903"/>
      <c r="P31" s="901"/>
      <c r="Q31" s="903"/>
      <c r="R31" s="274"/>
      <c r="S31" s="618"/>
      <c r="T31" s="275"/>
      <c r="U31" s="901"/>
      <c r="V31" s="903"/>
      <c r="W31" s="901"/>
      <c r="X31" s="903"/>
      <c r="Y31" s="110"/>
      <c r="Z31" s="111"/>
      <c r="AA31" s="111"/>
      <c r="AB31" s="111"/>
      <c r="AC31" s="112"/>
      <c r="AD31" s="112"/>
      <c r="AE31" s="112"/>
      <c r="AF31" s="112"/>
      <c r="AG31" s="112"/>
      <c r="AH31" s="112"/>
      <c r="AI31" s="112"/>
      <c r="AJ31" s="112"/>
      <c r="AK31" s="901"/>
      <c r="AL31" s="902"/>
      <c r="AM31" s="902"/>
      <c r="AN31" s="902"/>
      <c r="AO31" s="903"/>
      <c r="AP31" s="2"/>
      <c r="AQ31" s="113">
        <f t="shared" si="2"/>
        <v>1</v>
      </c>
    </row>
    <row r="32" spans="2:46" ht="12" customHeight="1" x14ac:dyDescent="0.15">
      <c r="B32" s="865"/>
      <c r="C32" s="870"/>
      <c r="D32" s="868"/>
      <c r="E32" s="868"/>
      <c r="F32" s="868"/>
      <c r="G32" s="868"/>
      <c r="H32" s="868"/>
      <c r="I32" s="868"/>
      <c r="J32" s="869"/>
      <c r="K32" s="108"/>
      <c r="L32" s="901"/>
      <c r="M32" s="903"/>
      <c r="N32" s="901"/>
      <c r="O32" s="903"/>
      <c r="P32" s="901"/>
      <c r="Q32" s="903"/>
      <c r="R32" s="274"/>
      <c r="S32" s="618"/>
      <c r="T32" s="275"/>
      <c r="U32" s="901"/>
      <c r="V32" s="903"/>
      <c r="W32" s="901"/>
      <c r="X32" s="903"/>
      <c r="Y32" s="110"/>
      <c r="Z32" s="111"/>
      <c r="AA32" s="111"/>
      <c r="AB32" s="111"/>
      <c r="AC32" s="112"/>
      <c r="AD32" s="112"/>
      <c r="AE32" s="112"/>
      <c r="AF32" s="112"/>
      <c r="AG32" s="112"/>
      <c r="AH32" s="112"/>
      <c r="AI32" s="112"/>
      <c r="AJ32" s="112"/>
      <c r="AK32" s="901"/>
      <c r="AL32" s="902"/>
      <c r="AM32" s="902"/>
      <c r="AN32" s="902"/>
      <c r="AO32" s="903"/>
      <c r="AP32" s="2"/>
      <c r="AQ32" s="113">
        <f t="shared" si="2"/>
        <v>1</v>
      </c>
      <c r="AS32" s="842"/>
      <c r="AT32" s="842"/>
    </row>
    <row r="33" spans="2:86" ht="12" customHeight="1" x14ac:dyDescent="0.15">
      <c r="B33" s="865"/>
      <c r="C33" s="870"/>
      <c r="D33" s="868"/>
      <c r="E33" s="868"/>
      <c r="F33" s="868"/>
      <c r="G33" s="868"/>
      <c r="H33" s="868"/>
      <c r="I33" s="868"/>
      <c r="J33" s="869"/>
      <c r="K33" s="108"/>
      <c r="L33" s="901"/>
      <c r="M33" s="903"/>
      <c r="N33" s="901"/>
      <c r="O33" s="903"/>
      <c r="P33" s="901"/>
      <c r="Q33" s="903"/>
      <c r="R33" s="274"/>
      <c r="S33" s="618"/>
      <c r="T33" s="275"/>
      <c r="U33" s="901"/>
      <c r="V33" s="903"/>
      <c r="W33" s="901"/>
      <c r="X33" s="903"/>
      <c r="Y33" s="110"/>
      <c r="Z33" s="111"/>
      <c r="AA33" s="111"/>
      <c r="AB33" s="111"/>
      <c r="AC33" s="112"/>
      <c r="AD33" s="112"/>
      <c r="AE33" s="112"/>
      <c r="AF33" s="112"/>
      <c r="AG33" s="112"/>
      <c r="AH33" s="112"/>
      <c r="AI33" s="112"/>
      <c r="AJ33" s="112"/>
      <c r="AK33" s="901"/>
      <c r="AL33" s="902"/>
      <c r="AM33" s="902"/>
      <c r="AN33" s="902"/>
      <c r="AO33" s="903"/>
      <c r="AP33" s="2"/>
      <c r="AQ33" s="113">
        <f t="shared" si="2"/>
        <v>1</v>
      </c>
      <c r="AS33" s="904"/>
      <c r="AT33" s="904"/>
    </row>
    <row r="34" spans="2:86" ht="12" customHeight="1" x14ac:dyDescent="0.15">
      <c r="B34" s="865"/>
      <c r="C34" s="870"/>
      <c r="D34" s="868"/>
      <c r="E34" s="868"/>
      <c r="F34" s="868"/>
      <c r="G34" s="868"/>
      <c r="H34" s="868"/>
      <c r="I34" s="868"/>
      <c r="J34" s="869"/>
      <c r="K34" s="108"/>
      <c r="L34" s="901"/>
      <c r="M34" s="903"/>
      <c r="N34" s="901"/>
      <c r="O34" s="903"/>
      <c r="P34" s="901"/>
      <c r="Q34" s="903"/>
      <c r="R34" s="274"/>
      <c r="S34" s="618"/>
      <c r="T34" s="275"/>
      <c r="U34" s="901"/>
      <c r="V34" s="903"/>
      <c r="W34" s="901"/>
      <c r="X34" s="903"/>
      <c r="Y34" s="110"/>
      <c r="Z34" s="111"/>
      <c r="AA34" s="111"/>
      <c r="AB34" s="111"/>
      <c r="AC34" s="112"/>
      <c r="AD34" s="112"/>
      <c r="AE34" s="112"/>
      <c r="AF34" s="112"/>
      <c r="AG34" s="112"/>
      <c r="AH34" s="112"/>
      <c r="AI34" s="112"/>
      <c r="AJ34" s="112"/>
      <c r="AK34" s="901"/>
      <c r="AL34" s="902"/>
      <c r="AM34" s="902"/>
      <c r="AN34" s="902"/>
      <c r="AO34" s="903"/>
      <c r="AP34" s="2"/>
      <c r="AQ34" s="113">
        <f t="shared" si="2"/>
        <v>1</v>
      </c>
      <c r="AS34" s="905"/>
      <c r="AT34" s="905"/>
    </row>
    <row r="35" spans="2:86" ht="12" customHeight="1" x14ac:dyDescent="0.15">
      <c r="B35" s="865"/>
      <c r="C35" s="870"/>
      <c r="D35" s="868"/>
      <c r="E35" s="868"/>
      <c r="F35" s="868"/>
      <c r="G35" s="868"/>
      <c r="H35" s="868"/>
      <c r="I35" s="868"/>
      <c r="J35" s="869"/>
      <c r="K35" s="906" t="s">
        <v>268</v>
      </c>
      <c r="L35" s="891" t="s">
        <v>269</v>
      </c>
      <c r="M35" s="891"/>
      <c r="N35" s="891"/>
      <c r="O35" s="891"/>
      <c r="P35" s="891"/>
      <c r="Q35" s="891"/>
      <c r="R35" s="891"/>
      <c r="S35" s="891"/>
      <c r="T35" s="891"/>
      <c r="U35" s="891"/>
      <c r="V35" s="891"/>
      <c r="W35" s="891"/>
      <c r="X35" s="891"/>
      <c r="Y35" s="877" t="s">
        <v>270</v>
      </c>
      <c r="Z35" s="878"/>
      <c r="AA35" s="878"/>
      <c r="AB35" s="879"/>
      <c r="AC35" s="114">
        <f t="shared" ref="AC35:AJ35" si="3">SUM(AC11:AC34)</f>
        <v>0</v>
      </c>
      <c r="AD35" s="114">
        <f t="shared" si="3"/>
        <v>0</v>
      </c>
      <c r="AE35" s="114">
        <f>SUM(AE11:AE34)</f>
        <v>0</v>
      </c>
      <c r="AF35" s="114">
        <f t="shared" si="3"/>
        <v>0.8600000000000001</v>
      </c>
      <c r="AG35" s="114">
        <f t="shared" si="3"/>
        <v>0</v>
      </c>
      <c r="AH35" s="114">
        <f t="shared" si="3"/>
        <v>0</v>
      </c>
      <c r="AI35" s="114">
        <f t="shared" si="3"/>
        <v>0</v>
      </c>
      <c r="AJ35" s="115">
        <f t="shared" si="3"/>
        <v>4.5999999999999996</v>
      </c>
      <c r="AK35" s="891" t="s">
        <v>271</v>
      </c>
      <c r="AL35" s="891"/>
      <c r="AM35" s="908" t="s">
        <v>272</v>
      </c>
      <c r="AN35" s="908"/>
      <c r="AO35" s="908"/>
      <c r="AP35" s="2"/>
    </row>
    <row r="36" spans="2:86" ht="12" customHeight="1" x14ac:dyDescent="0.15">
      <c r="B36" s="865"/>
      <c r="C36" s="870"/>
      <c r="D36" s="868"/>
      <c r="E36" s="868"/>
      <c r="F36" s="868"/>
      <c r="G36" s="868"/>
      <c r="H36" s="868"/>
      <c r="I36" s="868"/>
      <c r="J36" s="869"/>
      <c r="K36" s="907"/>
      <c r="L36" s="885" t="s">
        <v>273</v>
      </c>
      <c r="M36" s="892"/>
      <c r="N36" s="886"/>
      <c r="O36" s="885" t="s">
        <v>274</v>
      </c>
      <c r="P36" s="892"/>
      <c r="Q36" s="892"/>
      <c r="R36" s="892"/>
      <c r="S36" s="892"/>
      <c r="T36" s="892"/>
      <c r="U36" s="892"/>
      <c r="V36" s="892"/>
      <c r="W36" s="892"/>
      <c r="X36" s="886"/>
      <c r="Y36" s="106" t="s">
        <v>257</v>
      </c>
      <c r="Z36" s="107" t="s">
        <v>258</v>
      </c>
      <c r="AA36" s="107" t="s">
        <v>259</v>
      </c>
      <c r="AB36" s="107" t="s">
        <v>260</v>
      </c>
      <c r="AC36" s="107" t="s">
        <v>257</v>
      </c>
      <c r="AD36" s="107" t="s">
        <v>258</v>
      </c>
      <c r="AE36" s="107" t="s">
        <v>259</v>
      </c>
      <c r="AF36" s="107" t="s">
        <v>260</v>
      </c>
      <c r="AG36" s="107" t="s">
        <v>257</v>
      </c>
      <c r="AH36" s="107" t="s">
        <v>258</v>
      </c>
      <c r="AI36" s="107" t="s">
        <v>259</v>
      </c>
      <c r="AJ36" s="116" t="s">
        <v>260</v>
      </c>
      <c r="AK36" s="891"/>
      <c r="AL36" s="891"/>
      <c r="AM36" s="908"/>
      <c r="AN36" s="908"/>
      <c r="AO36" s="908"/>
      <c r="AP36" s="2"/>
    </row>
    <row r="37" spans="2:86" ht="14.25" customHeight="1" x14ac:dyDescent="0.15">
      <c r="B37" s="865"/>
      <c r="C37" s="870"/>
      <c r="D37" s="868"/>
      <c r="E37" s="868"/>
      <c r="F37" s="868"/>
      <c r="G37" s="868"/>
      <c r="H37" s="868"/>
      <c r="I37" s="868"/>
      <c r="J37" s="869"/>
      <c r="K37" s="907"/>
      <c r="L37" s="887"/>
      <c r="M37" s="896"/>
      <c r="N37" s="888"/>
      <c r="O37" s="887"/>
      <c r="P37" s="896"/>
      <c r="Q37" s="896"/>
      <c r="R37" s="896"/>
      <c r="S37" s="896"/>
      <c r="T37" s="896"/>
      <c r="U37" s="896"/>
      <c r="V37" s="896"/>
      <c r="W37" s="896"/>
      <c r="X37" s="888"/>
      <c r="Y37" s="909">
        <f>COUNTIF(Y11:Y34,"〇")</f>
        <v>0</v>
      </c>
      <c r="Z37" s="909">
        <f>COUNTIF(Z11:Z34,"〇")</f>
        <v>0</v>
      </c>
      <c r="AA37" s="909">
        <f>COUNTIF(AA11:AA34,"〇")</f>
        <v>0</v>
      </c>
      <c r="AB37" s="909">
        <f>COUNTIF(AB11:AB34,"〇")</f>
        <v>0</v>
      </c>
      <c r="AC37" s="909">
        <f>COUNTA(AC11:AC34)</f>
        <v>0</v>
      </c>
      <c r="AD37" s="909">
        <f t="shared" ref="AD37:AI37" si="4">COUNTA(AD11:AD34)</f>
        <v>0</v>
      </c>
      <c r="AE37" s="909">
        <f t="shared" si="4"/>
        <v>0</v>
      </c>
      <c r="AF37" s="909">
        <f t="shared" si="4"/>
        <v>3</v>
      </c>
      <c r="AG37" s="909">
        <f t="shared" si="4"/>
        <v>0</v>
      </c>
      <c r="AH37" s="909">
        <f t="shared" si="4"/>
        <v>0</v>
      </c>
      <c r="AI37" s="909">
        <f t="shared" si="4"/>
        <v>0</v>
      </c>
      <c r="AJ37" s="909">
        <f>COUNTA(AJ11:AJ34)</f>
        <v>3</v>
      </c>
      <c r="AK37" s="891"/>
      <c r="AL37" s="891"/>
      <c r="AM37" s="908"/>
      <c r="AN37" s="908"/>
      <c r="AO37" s="908"/>
      <c r="AP37" s="2"/>
    </row>
    <row r="38" spans="2:86" ht="14.25" customHeight="1" x14ac:dyDescent="0.15">
      <c r="B38" s="865"/>
      <c r="C38" s="870"/>
      <c r="D38" s="868"/>
      <c r="E38" s="868"/>
      <c r="F38" s="868"/>
      <c r="G38" s="868"/>
      <c r="H38" s="868"/>
      <c r="I38" s="868"/>
      <c r="J38" s="869"/>
      <c r="K38" s="907"/>
      <c r="L38" s="889"/>
      <c r="M38" s="893"/>
      <c r="N38" s="890"/>
      <c r="O38" s="889"/>
      <c r="P38" s="893"/>
      <c r="Q38" s="893"/>
      <c r="R38" s="893"/>
      <c r="S38" s="893"/>
      <c r="T38" s="893"/>
      <c r="U38" s="893"/>
      <c r="V38" s="893"/>
      <c r="W38" s="893"/>
      <c r="X38" s="890"/>
      <c r="Y38" s="909"/>
      <c r="Z38" s="909"/>
      <c r="AA38" s="909"/>
      <c r="AB38" s="909"/>
      <c r="AC38" s="909"/>
      <c r="AD38" s="909"/>
      <c r="AE38" s="909"/>
      <c r="AF38" s="909"/>
      <c r="AG38" s="909"/>
      <c r="AH38" s="909"/>
      <c r="AI38" s="909"/>
      <c r="AJ38" s="909"/>
      <c r="AK38" s="891"/>
      <c r="AL38" s="891"/>
      <c r="AM38" s="908"/>
      <c r="AN38" s="908"/>
      <c r="AO38" s="908"/>
      <c r="AP38" s="2"/>
    </row>
    <row r="39" spans="2:86" ht="12" customHeight="1" x14ac:dyDescent="0.15">
      <c r="B39" s="865"/>
      <c r="C39" s="870"/>
      <c r="D39" s="868"/>
      <c r="E39" s="868"/>
      <c r="F39" s="868"/>
      <c r="G39" s="868"/>
      <c r="H39" s="868"/>
      <c r="I39" s="868"/>
      <c r="J39" s="868"/>
      <c r="K39" s="917" t="s">
        <v>275</v>
      </c>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20"/>
      <c r="AL39" s="920"/>
      <c r="AM39" s="920"/>
      <c r="AN39" s="920"/>
      <c r="AO39" s="921"/>
      <c r="AP39" s="2"/>
    </row>
    <row r="40" spans="2:86" ht="12" customHeight="1" x14ac:dyDescent="0.15">
      <c r="B40" s="865"/>
      <c r="C40" s="870"/>
      <c r="D40" s="868"/>
      <c r="E40" s="868"/>
      <c r="F40" s="868"/>
      <c r="G40" s="868"/>
      <c r="H40" s="868"/>
      <c r="I40" s="868"/>
      <c r="J40" s="868"/>
      <c r="K40" s="918"/>
      <c r="L40" s="920"/>
      <c r="M40" s="920"/>
      <c r="N40" s="920"/>
      <c r="O40" s="920"/>
      <c r="P40" s="920"/>
      <c r="Q40" s="920"/>
      <c r="R40" s="920"/>
      <c r="S40" s="920"/>
      <c r="T40" s="920"/>
      <c r="U40" s="920"/>
      <c r="V40" s="920"/>
      <c r="W40" s="920"/>
      <c r="X40" s="920"/>
      <c r="Y40" s="920"/>
      <c r="Z40" s="920"/>
      <c r="AA40" s="920"/>
      <c r="AB40" s="920"/>
      <c r="AC40" s="920"/>
      <c r="AD40" s="920"/>
      <c r="AE40" s="920"/>
      <c r="AF40" s="920"/>
      <c r="AG40" s="920"/>
      <c r="AH40" s="920"/>
      <c r="AI40" s="920"/>
      <c r="AJ40" s="920"/>
      <c r="AK40" s="920"/>
      <c r="AL40" s="920"/>
      <c r="AM40" s="920"/>
      <c r="AN40" s="920"/>
      <c r="AO40" s="921"/>
      <c r="AP40" s="2"/>
    </row>
    <row r="41" spans="2:86" ht="12" customHeight="1" x14ac:dyDescent="0.15">
      <c r="B41" s="865"/>
      <c r="C41" s="870"/>
      <c r="D41" s="868"/>
      <c r="E41" s="868"/>
      <c r="F41" s="868"/>
      <c r="G41" s="868"/>
      <c r="H41" s="868"/>
      <c r="I41" s="868"/>
      <c r="J41" s="868"/>
      <c r="K41" s="918"/>
      <c r="L41" s="920"/>
      <c r="M41" s="920"/>
      <c r="N41" s="920"/>
      <c r="O41" s="920"/>
      <c r="P41" s="920"/>
      <c r="Q41" s="920"/>
      <c r="R41" s="920"/>
      <c r="S41" s="920"/>
      <c r="T41" s="920"/>
      <c r="U41" s="920"/>
      <c r="V41" s="920"/>
      <c r="W41" s="920"/>
      <c r="X41" s="920"/>
      <c r="Y41" s="920"/>
      <c r="Z41" s="920"/>
      <c r="AA41" s="920"/>
      <c r="AB41" s="920"/>
      <c r="AC41" s="920"/>
      <c r="AD41" s="920"/>
      <c r="AE41" s="920"/>
      <c r="AF41" s="920"/>
      <c r="AG41" s="920"/>
      <c r="AH41" s="920"/>
      <c r="AI41" s="920"/>
      <c r="AJ41" s="920"/>
      <c r="AK41" s="920"/>
      <c r="AL41" s="920"/>
      <c r="AM41" s="920"/>
      <c r="AN41" s="920"/>
      <c r="AO41" s="921"/>
      <c r="AP41" s="2"/>
    </row>
    <row r="42" spans="2:86" ht="12" customHeight="1" x14ac:dyDescent="0.15">
      <c r="B42" s="865"/>
      <c r="C42" s="870"/>
      <c r="D42" s="868"/>
      <c r="E42" s="868"/>
      <c r="F42" s="868"/>
      <c r="G42" s="868"/>
      <c r="H42" s="868"/>
      <c r="I42" s="868"/>
      <c r="J42" s="868"/>
      <c r="K42" s="918"/>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95"/>
      <c r="CD42" s="2"/>
      <c r="CE42" s="2"/>
      <c r="CF42" s="2"/>
      <c r="CG42" s="2"/>
      <c r="CH42" s="2"/>
    </row>
    <row r="43" spans="2:86" ht="12" customHeight="1" x14ac:dyDescent="0.15">
      <c r="B43" s="865"/>
      <c r="C43" s="870"/>
      <c r="D43" s="868"/>
      <c r="E43" s="868"/>
      <c r="F43" s="868"/>
      <c r="G43" s="868"/>
      <c r="H43" s="868"/>
      <c r="I43" s="868"/>
      <c r="J43" s="869"/>
      <c r="K43" s="910" t="s">
        <v>276</v>
      </c>
      <c r="L43" s="910"/>
      <c r="M43" s="910"/>
      <c r="N43" s="910"/>
      <c r="O43" s="910"/>
      <c r="P43" s="910"/>
      <c r="Q43" s="910"/>
      <c r="R43" s="910"/>
      <c r="S43" s="910"/>
      <c r="T43" s="910"/>
      <c r="U43" s="910"/>
      <c r="V43" s="910"/>
      <c r="W43" s="910"/>
      <c r="X43" s="910"/>
      <c r="Y43" s="910"/>
      <c r="Z43" s="910"/>
      <c r="AA43" s="910"/>
      <c r="AB43" s="910"/>
      <c r="AC43" s="910"/>
      <c r="AD43" s="910"/>
      <c r="AE43" s="910"/>
      <c r="AF43" s="910"/>
      <c r="AG43" s="910"/>
      <c r="AH43" s="910"/>
      <c r="AI43" s="910"/>
      <c r="AJ43" s="910"/>
      <c r="AK43" s="910"/>
      <c r="AL43" s="910"/>
      <c r="AM43" s="910"/>
      <c r="AN43" s="910"/>
      <c r="AO43" s="910"/>
      <c r="AP43" s="95"/>
      <c r="CD43" s="2"/>
      <c r="CE43" s="2"/>
      <c r="CF43" s="2"/>
      <c r="CG43" s="2"/>
      <c r="CH43" s="2"/>
    </row>
    <row r="44" spans="2:86" ht="12" customHeight="1" x14ac:dyDescent="0.15">
      <c r="B44" s="865"/>
      <c r="C44" s="870"/>
      <c r="D44" s="868"/>
      <c r="E44" s="868"/>
      <c r="F44" s="868"/>
      <c r="G44" s="868"/>
      <c r="H44" s="868"/>
      <c r="I44" s="868"/>
      <c r="J44" s="869"/>
      <c r="K44" s="911" t="s">
        <v>277</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95"/>
      <c r="CD44" s="2"/>
      <c r="CE44" s="2"/>
      <c r="CF44" s="2"/>
      <c r="CG44" s="2"/>
      <c r="CH44" s="2"/>
    </row>
    <row r="45" spans="2:86" ht="12" customHeight="1" x14ac:dyDescent="0.15">
      <c r="B45" s="500"/>
      <c r="C45" s="871"/>
      <c r="D45" s="872"/>
      <c r="E45" s="872"/>
      <c r="F45" s="872"/>
      <c r="G45" s="872"/>
      <c r="H45" s="872"/>
      <c r="I45" s="872"/>
      <c r="J45" s="873"/>
      <c r="K45" s="914" t="s">
        <v>278</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95"/>
      <c r="CD45" s="2"/>
      <c r="CE45" s="2"/>
      <c r="CF45" s="2"/>
      <c r="CG45" s="2"/>
      <c r="CH45" s="2"/>
    </row>
    <row r="46" spans="2:86" ht="12" customHeight="1" x14ac:dyDescent="0.2">
      <c r="B46" s="118" t="s">
        <v>279</v>
      </c>
      <c r="C46" s="104"/>
      <c r="D46" s="104"/>
      <c r="E46" s="104"/>
      <c r="F46" s="104"/>
      <c r="G46" s="104"/>
      <c r="H46" s="104"/>
      <c r="I46" s="104"/>
      <c r="J46" s="104"/>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c r="AK46" s="117"/>
      <c r="AL46" s="117"/>
      <c r="AM46" s="117"/>
      <c r="AN46" s="117"/>
      <c r="AO46" s="117"/>
      <c r="AP46" s="95"/>
      <c r="CD46" s="2"/>
      <c r="CE46" s="2"/>
      <c r="CF46" s="2"/>
      <c r="CG46" s="2"/>
      <c r="CH46" s="2"/>
    </row>
    <row r="47" spans="2:86" s="118" customFormat="1" ht="12" customHeight="1" x14ac:dyDescent="0.15">
      <c r="B47" s="2" t="s">
        <v>280</v>
      </c>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c r="BW47" s="95"/>
      <c r="BX47" s="95"/>
      <c r="BY47" s="95"/>
      <c r="BZ47" s="95"/>
      <c r="CA47" s="95"/>
      <c r="CB47" s="95"/>
      <c r="CC47" s="95"/>
    </row>
    <row r="48" spans="2:86" ht="12" customHeight="1" x14ac:dyDescent="0.15">
      <c r="B48" s="2" t="s">
        <v>281</v>
      </c>
      <c r="AP48" s="95"/>
      <c r="CD48" s="2"/>
      <c r="CE48" s="2"/>
      <c r="CF48" s="2"/>
      <c r="CG48" s="2"/>
      <c r="CH48" s="2"/>
    </row>
    <row r="49" spans="2:86" ht="12" customHeight="1" x14ac:dyDescent="0.15">
      <c r="B49" s="2" t="s">
        <v>282</v>
      </c>
      <c r="AP49" s="95"/>
      <c r="CD49" s="2"/>
      <c r="CE49" s="2"/>
      <c r="CF49" s="2"/>
      <c r="CG49" s="2"/>
      <c r="CH49" s="2"/>
    </row>
    <row r="50" spans="2:86" ht="12" customHeight="1" x14ac:dyDescent="0.15">
      <c r="B50" s="2" t="s">
        <v>283</v>
      </c>
    </row>
    <row r="51" spans="2:86" ht="12" customHeight="1" x14ac:dyDescent="0.15">
      <c r="B51" s="2" t="s">
        <v>284</v>
      </c>
    </row>
    <row r="52" spans="2:86" ht="12" customHeight="1" x14ac:dyDescent="0.15">
      <c r="B52" s="2" t="s">
        <v>285</v>
      </c>
    </row>
    <row r="53" spans="2:86" x14ac:dyDescent="0.15">
      <c r="B53" s="2" t="s">
        <v>286</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34 AG11:AJ34">
    <cfRule type="expression" dxfId="35" priority="3">
      <formula>$AQ11=2</formula>
    </cfRule>
  </conditionalFormatting>
  <conditionalFormatting sqref="Y11:AF34">
    <cfRule type="expression" dxfId="34" priority="2">
      <formula>$AQ11=3</formula>
    </cfRule>
  </conditionalFormatting>
  <conditionalFormatting sqref="AC11:AJ34">
    <cfRule type="expression" dxfId="33" priority="1">
      <formula>$AQ11=1</formula>
    </cfRule>
  </conditionalFormatting>
  <dataValidations count="2">
    <dataValidation type="list" allowBlank="1" showInputMessage="1" showErrorMessage="1" sqref="N11:O34" xr:uid="{915641C6-25EA-4E74-87C0-CD9170A0DB84}">
      <formula1>INDIRECT(L11)</formula1>
    </dataValidation>
    <dataValidation type="list" allowBlank="1" showInputMessage="1" showErrorMessage="1" sqref="Y11:AB34" xr:uid="{CC392190-AD59-4232-9F67-9A30AB8221AC}">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E3F63-F898-4DD1-98A1-AD42C861EE46}">
  <sheetPr codeName="Sheet52"/>
  <dimension ref="B1:CH53"/>
  <sheetViews>
    <sheetView showGridLines="0" showZeros="0" view="pageBreakPreview" zoomScale="85" zoomScaleNormal="85" zoomScaleSheetLayoutView="85" workbookViewId="0">
      <selection activeCell="P23" sqref="P23:Q2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80" customWidth="1"/>
    <col min="43" max="86" width="4.125" style="95" customWidth="1"/>
    <col min="87" max="99" width="8" style="2" customWidth="1"/>
    <col min="100" max="110" width="9" style="2"/>
    <col min="111" max="111" width="14" style="2" bestFit="1" customWidth="1"/>
    <col min="112" max="16384" width="9" style="2"/>
  </cols>
  <sheetData>
    <row r="1" spans="2:86" ht="12" customHeight="1" x14ac:dyDescent="0.15">
      <c r="AU1" s="846" t="s">
        <v>220</v>
      </c>
      <c r="AV1" s="847" t="s">
        <v>221</v>
      </c>
      <c r="AW1" s="847"/>
      <c r="AX1" s="847"/>
      <c r="AY1" s="841" t="s">
        <v>222</v>
      </c>
      <c r="AZ1" s="841"/>
      <c r="BA1" s="841"/>
      <c r="BB1" s="841"/>
      <c r="BC1" s="841"/>
      <c r="BD1" s="841"/>
      <c r="BE1" s="841"/>
      <c r="BF1" s="841"/>
      <c r="BG1" s="841"/>
      <c r="BH1" s="841"/>
      <c r="BI1" s="841"/>
      <c r="BJ1" s="841"/>
      <c r="BK1" s="841" t="s">
        <v>223</v>
      </c>
      <c r="BL1" s="841"/>
      <c r="BM1" s="841"/>
      <c r="BN1" s="841"/>
      <c r="BO1" s="841"/>
      <c r="BP1" s="841"/>
      <c r="BQ1" s="841"/>
      <c r="BR1" s="841"/>
      <c r="BS1" s="841"/>
      <c r="BT1" s="841"/>
      <c r="BU1" s="841"/>
      <c r="BV1" s="841"/>
      <c r="BW1" s="843"/>
      <c r="BX1" s="843"/>
      <c r="BY1" s="843"/>
      <c r="BZ1" s="843"/>
      <c r="CA1" s="843"/>
      <c r="CB1" s="843"/>
      <c r="CC1" s="843"/>
      <c r="CD1" s="843"/>
      <c r="CE1" s="843"/>
      <c r="CF1" s="843"/>
      <c r="CG1" s="843"/>
      <c r="CH1" s="843"/>
    </row>
    <row r="2" spans="2:86" ht="8.25" customHeight="1" x14ac:dyDescent="0.15">
      <c r="AU2" s="846"/>
      <c r="AV2" s="847" t="s">
        <v>224</v>
      </c>
      <c r="AW2" s="848" t="s">
        <v>225</v>
      </c>
      <c r="AX2" s="848" t="s">
        <v>226</v>
      </c>
      <c r="AY2" s="841" t="s">
        <v>227</v>
      </c>
      <c r="AZ2" s="841"/>
      <c r="BA2" s="841"/>
      <c r="BB2" s="841"/>
      <c r="BC2" s="841"/>
      <c r="BD2" s="841"/>
      <c r="BE2" s="841"/>
      <c r="BF2" s="841"/>
      <c r="BG2" s="841"/>
      <c r="BH2" s="841"/>
      <c r="BI2" s="841"/>
      <c r="BJ2" s="841"/>
      <c r="BK2" s="841" t="s">
        <v>228</v>
      </c>
      <c r="BL2" s="841"/>
      <c r="BM2" s="841"/>
      <c r="BN2" s="841"/>
      <c r="BO2" s="841" t="s">
        <v>229</v>
      </c>
      <c r="BP2" s="841"/>
      <c r="BQ2" s="841"/>
      <c r="BR2" s="841"/>
      <c r="BS2" s="841"/>
      <c r="BT2" s="841"/>
      <c r="BU2" s="841"/>
      <c r="BV2" s="841"/>
      <c r="BW2" s="842"/>
      <c r="BX2" s="842"/>
      <c r="BY2" s="842"/>
      <c r="BZ2" s="842"/>
      <c r="CA2" s="843"/>
      <c r="CB2" s="843"/>
      <c r="CC2" s="843"/>
      <c r="CD2" s="843"/>
      <c r="CE2" s="843"/>
      <c r="CF2" s="843"/>
      <c r="CG2" s="843"/>
      <c r="CH2" s="843"/>
    </row>
    <row r="3" spans="2:86" ht="24.95" customHeight="1" x14ac:dyDescent="0.15">
      <c r="B3" s="572" t="s">
        <v>230</v>
      </c>
      <c r="C3" s="844"/>
      <c r="D3" s="844"/>
      <c r="E3" s="845"/>
      <c r="F3" s="845"/>
      <c r="G3" s="845"/>
      <c r="H3" s="845"/>
      <c r="I3" s="845"/>
      <c r="J3" s="845"/>
      <c r="K3" s="844"/>
      <c r="L3" s="844"/>
      <c r="M3" s="844"/>
      <c r="N3" s="844"/>
      <c r="O3" s="844"/>
      <c r="P3" s="844"/>
      <c r="Q3" s="844"/>
      <c r="R3" s="844"/>
      <c r="S3" s="844"/>
      <c r="T3" s="844"/>
      <c r="U3" s="844"/>
      <c r="V3" s="844"/>
      <c r="W3" s="844"/>
      <c r="X3" s="844"/>
      <c r="Y3" s="844"/>
      <c r="Z3" s="844"/>
      <c r="AA3" s="844"/>
      <c r="AB3" s="844"/>
      <c r="AC3" s="844"/>
      <c r="AD3" s="844"/>
      <c r="AE3" s="844"/>
      <c r="AF3" s="844"/>
      <c r="AG3" s="844"/>
      <c r="AH3" s="844"/>
      <c r="AI3" s="844"/>
      <c r="AJ3" s="844"/>
      <c r="AK3" s="844"/>
      <c r="AL3" s="844"/>
      <c r="AM3" s="844"/>
      <c r="AN3" s="844"/>
      <c r="AO3" s="844"/>
      <c r="AU3" s="846"/>
      <c r="AV3" s="847"/>
      <c r="AW3" s="848"/>
      <c r="AX3" s="848"/>
      <c r="AY3" s="841" t="s">
        <v>231</v>
      </c>
      <c r="AZ3" s="841"/>
      <c r="BA3" s="841"/>
      <c r="BB3" s="841"/>
      <c r="BC3" s="841" t="s">
        <v>232</v>
      </c>
      <c r="BD3" s="841"/>
      <c r="BE3" s="841"/>
      <c r="BF3" s="841"/>
      <c r="BG3" s="841" t="s">
        <v>233</v>
      </c>
      <c r="BH3" s="841"/>
      <c r="BI3" s="841"/>
      <c r="BJ3" s="841"/>
      <c r="BK3" s="841" t="s">
        <v>234</v>
      </c>
      <c r="BL3" s="841"/>
      <c r="BM3" s="841"/>
      <c r="BN3" s="841"/>
      <c r="BO3" s="841" t="s">
        <v>232</v>
      </c>
      <c r="BP3" s="841"/>
      <c r="BQ3" s="841"/>
      <c r="BR3" s="841"/>
      <c r="BS3" s="841" t="s">
        <v>233</v>
      </c>
      <c r="BT3" s="841"/>
      <c r="BU3" s="841"/>
      <c r="BV3" s="841"/>
      <c r="BW3" s="843"/>
      <c r="BX3" s="843"/>
      <c r="BY3" s="843"/>
      <c r="BZ3" s="843"/>
      <c r="CA3" s="843"/>
      <c r="CB3" s="843"/>
      <c r="CC3" s="843"/>
      <c r="CD3" s="843"/>
      <c r="CE3" s="843"/>
      <c r="CF3" s="843"/>
      <c r="CG3" s="843"/>
      <c r="CH3" s="843"/>
    </row>
    <row r="4" spans="2:86" ht="18" customHeight="1" x14ac:dyDescent="0.15">
      <c r="B4" s="394" t="s">
        <v>8</v>
      </c>
      <c r="C4" s="394"/>
      <c r="D4" s="394"/>
      <c r="E4" s="860" t="s">
        <v>168</v>
      </c>
      <c r="F4" s="861"/>
      <c r="G4" s="861"/>
      <c r="H4" s="861"/>
      <c r="I4" s="861"/>
      <c r="J4" s="862"/>
      <c r="K4" s="483" t="s">
        <v>9</v>
      </c>
      <c r="L4" s="483"/>
      <c r="M4" s="483"/>
      <c r="N4" s="858" t="s">
        <v>171</v>
      </c>
      <c r="O4" s="858"/>
      <c r="P4" s="858"/>
      <c r="Q4" s="858"/>
      <c r="R4" s="858"/>
      <c r="S4" s="858"/>
      <c r="T4" s="505" t="s">
        <v>235</v>
      </c>
      <c r="U4" s="506"/>
      <c r="V4" s="506"/>
      <c r="W4" s="506"/>
      <c r="X4" s="507"/>
      <c r="Y4" s="863" t="s">
        <v>202</v>
      </c>
      <c r="Z4" s="863"/>
      <c r="AA4" s="863"/>
      <c r="AB4" s="863"/>
      <c r="AC4" s="863"/>
      <c r="AD4" s="863"/>
      <c r="AE4" s="863"/>
      <c r="AF4" s="863"/>
      <c r="AG4" s="505" t="s">
        <v>203</v>
      </c>
      <c r="AH4" s="506"/>
      <c r="AI4" s="506"/>
      <c r="AJ4" s="507"/>
      <c r="AK4" s="849">
        <v>45638</v>
      </c>
      <c r="AL4" s="850"/>
      <c r="AM4" s="850"/>
      <c r="AN4" s="850"/>
      <c r="AO4" s="851"/>
      <c r="AU4" s="846"/>
      <c r="AV4" s="847"/>
      <c r="AW4" s="848"/>
      <c r="AX4" s="848"/>
      <c r="AY4" s="96" t="s">
        <v>236</v>
      </c>
      <c r="AZ4" s="96" t="s">
        <v>237</v>
      </c>
      <c r="BA4" s="96" t="s">
        <v>238</v>
      </c>
      <c r="BB4" s="96" t="s">
        <v>239</v>
      </c>
      <c r="BC4" s="96" t="s">
        <v>236</v>
      </c>
      <c r="BD4" s="96" t="s">
        <v>237</v>
      </c>
      <c r="BE4" s="96" t="s">
        <v>238</v>
      </c>
      <c r="BF4" s="96" t="s">
        <v>239</v>
      </c>
      <c r="BG4" s="96" t="s">
        <v>236</v>
      </c>
      <c r="BH4" s="96" t="s">
        <v>237</v>
      </c>
      <c r="BI4" s="96" t="s">
        <v>238</v>
      </c>
      <c r="BJ4" s="96" t="s">
        <v>239</v>
      </c>
      <c r="BK4" s="96" t="s">
        <v>236</v>
      </c>
      <c r="BL4" s="96" t="s">
        <v>237</v>
      </c>
      <c r="BM4" s="96" t="s">
        <v>238</v>
      </c>
      <c r="BN4" s="96" t="s">
        <v>239</v>
      </c>
      <c r="BO4" s="96" t="s">
        <v>236</v>
      </c>
      <c r="BP4" s="96" t="s">
        <v>237</v>
      </c>
      <c r="BQ4" s="96" t="s">
        <v>238</v>
      </c>
      <c r="BR4" s="96" t="s">
        <v>239</v>
      </c>
      <c r="BS4" s="96" t="s">
        <v>236</v>
      </c>
      <c r="BT4" s="96" t="s">
        <v>237</v>
      </c>
      <c r="BU4" s="96" t="s">
        <v>238</v>
      </c>
      <c r="BV4" s="96" t="s">
        <v>239</v>
      </c>
      <c r="BW4" s="5"/>
      <c r="BX4" s="5"/>
      <c r="BY4" s="5"/>
      <c r="BZ4" s="5"/>
      <c r="CA4" s="5"/>
      <c r="CB4" s="5"/>
      <c r="CC4" s="5"/>
      <c r="CD4" s="5"/>
      <c r="CE4" s="5"/>
      <c r="CF4" s="5"/>
      <c r="CG4" s="5"/>
      <c r="CH4" s="5"/>
    </row>
    <row r="5" spans="2:86" ht="18" customHeight="1" x14ac:dyDescent="0.15">
      <c r="B5" s="402" t="s">
        <v>0</v>
      </c>
      <c r="C5" s="402"/>
      <c r="D5" s="402"/>
      <c r="E5" s="855" t="s">
        <v>204</v>
      </c>
      <c r="F5" s="856"/>
      <c r="G5" s="856"/>
      <c r="H5" s="856"/>
      <c r="I5" s="856"/>
      <c r="J5" s="857"/>
      <c r="K5" s="497" t="s">
        <v>1</v>
      </c>
      <c r="L5" s="497"/>
      <c r="M5" s="497"/>
      <c r="N5" s="858" t="s">
        <v>205</v>
      </c>
      <c r="O5" s="858"/>
      <c r="P5" s="858"/>
      <c r="Q5" s="858"/>
      <c r="R5" s="858"/>
      <c r="S5" s="858"/>
      <c r="T5" s="508"/>
      <c r="U5" s="509"/>
      <c r="V5" s="509"/>
      <c r="W5" s="509"/>
      <c r="X5" s="510"/>
      <c r="Y5" s="859" t="s">
        <v>206</v>
      </c>
      <c r="Z5" s="859"/>
      <c r="AA5" s="859"/>
      <c r="AB5" s="859"/>
      <c r="AC5" s="859"/>
      <c r="AD5" s="859"/>
      <c r="AE5" s="859"/>
      <c r="AF5" s="859"/>
      <c r="AG5" s="623"/>
      <c r="AH5" s="634"/>
      <c r="AI5" s="634"/>
      <c r="AJ5" s="624"/>
      <c r="AK5" s="852"/>
      <c r="AL5" s="853"/>
      <c r="AM5" s="853"/>
      <c r="AN5" s="853"/>
      <c r="AO5" s="854"/>
      <c r="AU5" s="846"/>
      <c r="AV5" s="97" t="str">
        <f>N7</f>
        <v>S004</v>
      </c>
      <c r="AW5" s="98">
        <f>R7</f>
        <v>6</v>
      </c>
      <c r="AX5" s="99" t="str">
        <f>AM35</f>
        <v>Ⅱ</v>
      </c>
      <c r="AY5" s="99">
        <f>Y37</f>
        <v>0</v>
      </c>
      <c r="AZ5" s="99">
        <f t="shared" ref="AZ5:BJ5" si="0">Z37</f>
        <v>0</v>
      </c>
      <c r="BA5" s="99">
        <f t="shared" si="0"/>
        <v>0</v>
      </c>
      <c r="BB5" s="99">
        <f>AB37</f>
        <v>0</v>
      </c>
      <c r="BC5" s="99">
        <f t="shared" si="0"/>
        <v>0</v>
      </c>
      <c r="BD5" s="99">
        <f>AD37</f>
        <v>0</v>
      </c>
      <c r="BE5" s="99">
        <f>AE37</f>
        <v>1</v>
      </c>
      <c r="BF5" s="99">
        <f t="shared" si="0"/>
        <v>4</v>
      </c>
      <c r="BG5" s="99">
        <f t="shared" si="0"/>
        <v>0</v>
      </c>
      <c r="BH5" s="99">
        <f t="shared" si="0"/>
        <v>0</v>
      </c>
      <c r="BI5" s="99">
        <f>AI37</f>
        <v>0</v>
      </c>
      <c r="BJ5" s="99">
        <f t="shared" si="0"/>
        <v>1</v>
      </c>
      <c r="BK5" s="99" t="str">
        <f>IF(Y37&gt;0,R7,"")</f>
        <v/>
      </c>
      <c r="BL5" s="100" t="str">
        <f>IF(Y37&gt;0,"",IF(Z37&gt;0,R7,""))</f>
        <v/>
      </c>
      <c r="BM5" s="100" t="str">
        <f>IF(Y37+Z37&gt;0,"",IF(AA37&gt;0,R7,""))</f>
        <v/>
      </c>
      <c r="BN5" s="100" t="str">
        <f>IF(Y37+Z37+AA37&gt;0,"",IF(AB37&gt;0,R7,""))</f>
        <v/>
      </c>
      <c r="BO5" s="99">
        <f>AC35</f>
        <v>0</v>
      </c>
      <c r="BP5" s="99">
        <f t="shared" ref="BP5:BQ5" si="1">AD35</f>
        <v>0</v>
      </c>
      <c r="BQ5" s="99">
        <f t="shared" si="1"/>
        <v>0.2</v>
      </c>
      <c r="BR5" s="99">
        <f>AF35</f>
        <v>1.27</v>
      </c>
      <c r="BS5" s="99">
        <f>AG35</f>
        <v>0</v>
      </c>
      <c r="BT5" s="99">
        <f>AH35</f>
        <v>0</v>
      </c>
      <c r="BU5" s="99">
        <f>AI35</f>
        <v>0</v>
      </c>
      <c r="BV5" s="99">
        <f>AJ35</f>
        <v>0.55000000000000004</v>
      </c>
      <c r="BW5" s="101"/>
      <c r="BX5" s="102"/>
      <c r="BY5" s="102"/>
      <c r="BZ5" s="102"/>
      <c r="CA5" s="103"/>
      <c r="CB5" s="103"/>
      <c r="CC5" s="103"/>
      <c r="CD5" s="103"/>
      <c r="CE5" s="103"/>
      <c r="CF5" s="103"/>
      <c r="CG5" s="103"/>
      <c r="CH5" s="103"/>
    </row>
    <row r="6" spans="2:86" ht="12" customHeight="1" x14ac:dyDescent="0.15">
      <c r="B6" s="864" t="s">
        <v>240</v>
      </c>
      <c r="C6" s="866"/>
      <c r="D6" s="867"/>
      <c r="E6" s="868"/>
      <c r="F6" s="868"/>
      <c r="G6" s="868"/>
      <c r="H6" s="868"/>
      <c r="I6" s="868"/>
      <c r="J6" s="869"/>
      <c r="K6" s="874" t="s">
        <v>241</v>
      </c>
      <c r="L6" s="875"/>
      <c r="M6" s="875"/>
      <c r="N6" s="875"/>
      <c r="O6" s="875"/>
      <c r="P6" s="875"/>
      <c r="Q6" s="875"/>
      <c r="R6" s="875"/>
      <c r="S6" s="875"/>
      <c r="T6" s="875"/>
      <c r="U6" s="875"/>
      <c r="V6" s="875"/>
      <c r="W6" s="875"/>
      <c r="X6" s="875"/>
      <c r="Y6" s="875"/>
      <c r="Z6" s="875"/>
      <c r="AA6" s="875"/>
      <c r="AB6" s="875"/>
      <c r="AC6" s="875"/>
      <c r="AD6" s="875"/>
      <c r="AE6" s="875"/>
      <c r="AF6" s="875"/>
      <c r="AG6" s="875"/>
      <c r="AH6" s="875"/>
      <c r="AI6" s="875"/>
      <c r="AJ6" s="875"/>
      <c r="AK6" s="875"/>
      <c r="AL6" s="875"/>
      <c r="AM6" s="875"/>
      <c r="AN6" s="875"/>
      <c r="AO6" s="876"/>
      <c r="AP6" s="2"/>
    </row>
    <row r="7" spans="2:86" ht="12" customHeight="1" x14ac:dyDescent="0.15">
      <c r="B7" s="865"/>
      <c r="C7" s="870"/>
      <c r="D7" s="868"/>
      <c r="E7" s="868"/>
      <c r="F7" s="868"/>
      <c r="G7" s="868"/>
      <c r="H7" s="868"/>
      <c r="I7" s="868"/>
      <c r="J7" s="869"/>
      <c r="K7" s="877" t="s">
        <v>242</v>
      </c>
      <c r="L7" s="878"/>
      <c r="M7" s="879"/>
      <c r="N7" s="880" t="s">
        <v>188</v>
      </c>
      <c r="O7" s="881"/>
      <c r="P7" s="877" t="s">
        <v>243</v>
      </c>
      <c r="Q7" s="879"/>
      <c r="R7" s="882">
        <v>6</v>
      </c>
      <c r="S7" s="883"/>
      <c r="T7" s="884"/>
      <c r="U7" s="885" t="s">
        <v>244</v>
      </c>
      <c r="V7" s="886"/>
      <c r="W7" s="885" t="s">
        <v>245</v>
      </c>
      <c r="X7" s="886"/>
      <c r="Y7" s="879" t="s">
        <v>246</v>
      </c>
      <c r="Z7" s="891"/>
      <c r="AA7" s="891"/>
      <c r="AB7" s="891"/>
      <c r="AC7" s="885" t="s">
        <v>247</v>
      </c>
      <c r="AD7" s="892"/>
      <c r="AE7" s="892"/>
      <c r="AF7" s="892"/>
      <c r="AG7" s="892"/>
      <c r="AH7" s="892"/>
      <c r="AI7" s="892"/>
      <c r="AJ7" s="886"/>
      <c r="AK7" s="885" t="s">
        <v>248</v>
      </c>
      <c r="AL7" s="892"/>
      <c r="AM7" s="892"/>
      <c r="AN7" s="894"/>
      <c r="AO7" s="895"/>
      <c r="AP7" s="2"/>
      <c r="AW7" s="105"/>
    </row>
    <row r="8" spans="2:86" ht="12" customHeight="1" x14ac:dyDescent="0.15">
      <c r="B8" s="865"/>
      <c r="C8" s="870"/>
      <c r="D8" s="868"/>
      <c r="E8" s="868"/>
      <c r="F8" s="868"/>
      <c r="G8" s="868"/>
      <c r="H8" s="868"/>
      <c r="I8" s="868"/>
      <c r="J8" s="869"/>
      <c r="K8" s="891" t="s">
        <v>249</v>
      </c>
      <c r="L8" s="891" t="s">
        <v>250</v>
      </c>
      <c r="M8" s="891"/>
      <c r="N8" s="891" t="s">
        <v>251</v>
      </c>
      <c r="O8" s="891"/>
      <c r="P8" s="891" t="s">
        <v>252</v>
      </c>
      <c r="Q8" s="891"/>
      <c r="R8" s="891" t="s">
        <v>253</v>
      </c>
      <c r="S8" s="891"/>
      <c r="T8" s="891"/>
      <c r="U8" s="887"/>
      <c r="V8" s="888"/>
      <c r="W8" s="887"/>
      <c r="X8" s="888"/>
      <c r="Y8" s="879"/>
      <c r="Z8" s="891"/>
      <c r="AA8" s="891"/>
      <c r="AB8" s="891"/>
      <c r="AC8" s="889"/>
      <c r="AD8" s="893"/>
      <c r="AE8" s="893"/>
      <c r="AF8" s="893"/>
      <c r="AG8" s="893"/>
      <c r="AH8" s="893"/>
      <c r="AI8" s="893"/>
      <c r="AJ8" s="890"/>
      <c r="AK8" s="887"/>
      <c r="AL8" s="896"/>
      <c r="AM8" s="896"/>
      <c r="AN8" s="897"/>
      <c r="AO8" s="898"/>
      <c r="AP8" s="2"/>
    </row>
    <row r="9" spans="2:86" ht="12" customHeight="1" x14ac:dyDescent="0.15">
      <c r="B9" s="865"/>
      <c r="C9" s="870"/>
      <c r="D9" s="868"/>
      <c r="E9" s="868"/>
      <c r="F9" s="868"/>
      <c r="G9" s="868"/>
      <c r="H9" s="868"/>
      <c r="I9" s="868"/>
      <c r="J9" s="869"/>
      <c r="K9" s="891"/>
      <c r="L9" s="891"/>
      <c r="M9" s="891"/>
      <c r="N9" s="891"/>
      <c r="O9" s="891"/>
      <c r="P9" s="891"/>
      <c r="Q9" s="891"/>
      <c r="R9" s="891"/>
      <c r="S9" s="891"/>
      <c r="T9" s="891"/>
      <c r="U9" s="887"/>
      <c r="V9" s="888"/>
      <c r="W9" s="887"/>
      <c r="X9" s="888"/>
      <c r="Y9" s="879" t="s">
        <v>254</v>
      </c>
      <c r="Z9" s="891"/>
      <c r="AA9" s="891"/>
      <c r="AB9" s="891"/>
      <c r="AC9" s="891" t="s">
        <v>255</v>
      </c>
      <c r="AD9" s="891"/>
      <c r="AE9" s="891"/>
      <c r="AF9" s="891"/>
      <c r="AG9" s="891" t="s">
        <v>256</v>
      </c>
      <c r="AH9" s="891"/>
      <c r="AI9" s="891"/>
      <c r="AJ9" s="891"/>
      <c r="AK9" s="887"/>
      <c r="AL9" s="896"/>
      <c r="AM9" s="896"/>
      <c r="AN9" s="897"/>
      <c r="AO9" s="898"/>
      <c r="AP9" s="2"/>
    </row>
    <row r="10" spans="2:86" ht="12" customHeight="1" x14ac:dyDescent="0.15">
      <c r="B10" s="865"/>
      <c r="C10" s="870"/>
      <c r="D10" s="868"/>
      <c r="E10" s="868"/>
      <c r="F10" s="868"/>
      <c r="G10" s="868"/>
      <c r="H10" s="868"/>
      <c r="I10" s="868"/>
      <c r="J10" s="869"/>
      <c r="K10" s="891"/>
      <c r="L10" s="891"/>
      <c r="M10" s="891"/>
      <c r="N10" s="891"/>
      <c r="O10" s="891"/>
      <c r="P10" s="891"/>
      <c r="Q10" s="891"/>
      <c r="R10" s="891"/>
      <c r="S10" s="891"/>
      <c r="T10" s="891"/>
      <c r="U10" s="889"/>
      <c r="V10" s="890"/>
      <c r="W10" s="889"/>
      <c r="X10" s="890"/>
      <c r="Y10" s="106" t="s">
        <v>257</v>
      </c>
      <c r="Z10" s="107" t="s">
        <v>258</v>
      </c>
      <c r="AA10" s="107" t="s">
        <v>259</v>
      </c>
      <c r="AB10" s="107" t="s">
        <v>260</v>
      </c>
      <c r="AC10" s="107" t="s">
        <v>257</v>
      </c>
      <c r="AD10" s="107" t="s">
        <v>258</v>
      </c>
      <c r="AE10" s="107" t="s">
        <v>259</v>
      </c>
      <c r="AF10" s="107" t="s">
        <v>260</v>
      </c>
      <c r="AG10" s="107" t="s">
        <v>257</v>
      </c>
      <c r="AH10" s="107" t="s">
        <v>258</v>
      </c>
      <c r="AI10" s="107" t="s">
        <v>259</v>
      </c>
      <c r="AJ10" s="107" t="s">
        <v>260</v>
      </c>
      <c r="AK10" s="889"/>
      <c r="AL10" s="893"/>
      <c r="AM10" s="893"/>
      <c r="AN10" s="899"/>
      <c r="AO10" s="900"/>
      <c r="AP10" s="2"/>
    </row>
    <row r="11" spans="2:86" ht="12" customHeight="1" x14ac:dyDescent="0.15">
      <c r="B11" s="865"/>
      <c r="C11" s="870"/>
      <c r="D11" s="868"/>
      <c r="E11" s="868"/>
      <c r="F11" s="868"/>
      <c r="G11" s="868"/>
      <c r="H11" s="868"/>
      <c r="I11" s="868"/>
      <c r="J11" s="869"/>
      <c r="K11" s="108">
        <v>1</v>
      </c>
      <c r="L11" s="901" t="s">
        <v>287</v>
      </c>
      <c r="M11" s="903"/>
      <c r="N11" s="901" t="s">
        <v>299</v>
      </c>
      <c r="O11" s="903"/>
      <c r="P11" s="901" t="s">
        <v>263</v>
      </c>
      <c r="Q11" s="903"/>
      <c r="R11" s="604" t="s">
        <v>161</v>
      </c>
      <c r="S11" s="604"/>
      <c r="T11" s="604"/>
      <c r="U11" s="901" t="s">
        <v>264</v>
      </c>
      <c r="V11" s="903"/>
      <c r="W11" s="901"/>
      <c r="X11" s="903"/>
      <c r="Y11" s="110"/>
      <c r="Z11" s="111"/>
      <c r="AA11" s="111"/>
      <c r="AB11" s="111"/>
      <c r="AC11" s="112"/>
      <c r="AD11" s="112"/>
      <c r="AE11" s="112"/>
      <c r="AF11" s="112">
        <v>0.14000000000000001</v>
      </c>
      <c r="AG11" s="112"/>
      <c r="AH11" s="112"/>
      <c r="AI11" s="112"/>
      <c r="AJ11" s="112"/>
      <c r="AK11" s="901"/>
      <c r="AL11" s="902"/>
      <c r="AM11" s="902"/>
      <c r="AN11" s="902"/>
      <c r="AO11" s="903"/>
      <c r="AP11" s="2"/>
      <c r="AQ11" s="113">
        <f>IF(P11="材質劣化",2,IF(P11="漏水",3,1))</f>
        <v>2</v>
      </c>
    </row>
    <row r="12" spans="2:86" ht="12" customHeight="1" x14ac:dyDescent="0.15">
      <c r="B12" s="865"/>
      <c r="C12" s="870"/>
      <c r="D12" s="868"/>
      <c r="E12" s="868"/>
      <c r="F12" s="868"/>
      <c r="G12" s="868"/>
      <c r="H12" s="868"/>
      <c r="I12" s="868"/>
      <c r="J12" s="869"/>
      <c r="K12" s="108">
        <v>2</v>
      </c>
      <c r="L12" s="901" t="s">
        <v>287</v>
      </c>
      <c r="M12" s="903"/>
      <c r="N12" s="901" t="s">
        <v>288</v>
      </c>
      <c r="O12" s="903"/>
      <c r="P12" s="901" t="s">
        <v>163</v>
      </c>
      <c r="Q12" s="903"/>
      <c r="R12" s="604" t="s">
        <v>163</v>
      </c>
      <c r="S12" s="604"/>
      <c r="T12" s="604"/>
      <c r="U12" s="901" t="s">
        <v>264</v>
      </c>
      <c r="V12" s="903"/>
      <c r="W12" s="901"/>
      <c r="X12" s="903"/>
      <c r="Y12" s="110"/>
      <c r="Z12" s="111"/>
      <c r="AA12" s="111"/>
      <c r="AB12" s="111"/>
      <c r="AC12" s="112"/>
      <c r="AD12" s="112"/>
      <c r="AE12" s="112"/>
      <c r="AF12" s="112"/>
      <c r="AG12" s="112"/>
      <c r="AH12" s="112"/>
      <c r="AI12" s="112"/>
      <c r="AJ12" s="112">
        <v>0.55000000000000004</v>
      </c>
      <c r="AK12" s="901"/>
      <c r="AL12" s="902"/>
      <c r="AM12" s="902"/>
      <c r="AN12" s="902"/>
      <c r="AO12" s="903"/>
      <c r="AP12" s="2"/>
      <c r="AQ12" s="113">
        <f>IF(P12="材質劣化",2,IF(P12="漏水",3,1))</f>
        <v>3</v>
      </c>
    </row>
    <row r="13" spans="2:86" ht="12" customHeight="1" x14ac:dyDescent="0.15">
      <c r="B13" s="865"/>
      <c r="C13" s="870"/>
      <c r="D13" s="868"/>
      <c r="E13" s="868"/>
      <c r="F13" s="868"/>
      <c r="G13" s="868"/>
      <c r="H13" s="868"/>
      <c r="I13" s="868"/>
      <c r="J13" s="869"/>
      <c r="K13" s="108">
        <v>3</v>
      </c>
      <c r="L13" s="901" t="s">
        <v>287</v>
      </c>
      <c r="M13" s="903"/>
      <c r="N13" s="901" t="s">
        <v>299</v>
      </c>
      <c r="O13" s="903"/>
      <c r="P13" s="901" t="s">
        <v>263</v>
      </c>
      <c r="Q13" s="903"/>
      <c r="R13" s="274" t="s">
        <v>161</v>
      </c>
      <c r="S13" s="618"/>
      <c r="T13" s="275"/>
      <c r="U13" s="901" t="s">
        <v>264</v>
      </c>
      <c r="V13" s="903"/>
      <c r="W13" s="901"/>
      <c r="X13" s="903"/>
      <c r="Y13" s="110"/>
      <c r="Z13" s="111"/>
      <c r="AA13" s="111"/>
      <c r="AB13" s="111"/>
      <c r="AC13" s="112"/>
      <c r="AD13" s="112"/>
      <c r="AE13" s="112"/>
      <c r="AF13" s="112">
        <v>0.3</v>
      </c>
      <c r="AG13" s="112"/>
      <c r="AH13" s="112"/>
      <c r="AI13" s="112"/>
      <c r="AJ13" s="112"/>
      <c r="AK13" s="901"/>
      <c r="AL13" s="902"/>
      <c r="AM13" s="902"/>
      <c r="AN13" s="902"/>
      <c r="AO13" s="903"/>
      <c r="AP13" s="2"/>
      <c r="AQ13" s="113">
        <f t="shared" ref="AQ13:AQ34" si="2">IF(P13="材質劣化",2,IF(P13="漏水",3,1))</f>
        <v>2</v>
      </c>
    </row>
    <row r="14" spans="2:86" ht="12" customHeight="1" x14ac:dyDescent="0.15">
      <c r="B14" s="865"/>
      <c r="C14" s="870"/>
      <c r="D14" s="868"/>
      <c r="E14" s="868"/>
      <c r="F14" s="868"/>
      <c r="G14" s="868"/>
      <c r="H14" s="868"/>
      <c r="I14" s="868"/>
      <c r="J14" s="869"/>
      <c r="K14" s="108">
        <v>4</v>
      </c>
      <c r="L14" s="901" t="s">
        <v>287</v>
      </c>
      <c r="M14" s="903"/>
      <c r="N14" s="901" t="s">
        <v>299</v>
      </c>
      <c r="O14" s="903"/>
      <c r="P14" s="901" t="s">
        <v>263</v>
      </c>
      <c r="Q14" s="903"/>
      <c r="R14" s="274" t="s">
        <v>161</v>
      </c>
      <c r="S14" s="618"/>
      <c r="T14" s="275"/>
      <c r="U14" s="901" t="s">
        <v>264</v>
      </c>
      <c r="V14" s="903"/>
      <c r="W14" s="901"/>
      <c r="X14" s="903"/>
      <c r="Y14" s="110"/>
      <c r="Z14" s="111"/>
      <c r="AA14" s="111"/>
      <c r="AB14" s="111"/>
      <c r="AC14" s="112"/>
      <c r="AD14" s="112"/>
      <c r="AE14" s="112"/>
      <c r="AF14" s="112">
        <v>0.23</v>
      </c>
      <c r="AG14" s="112"/>
      <c r="AH14" s="112"/>
      <c r="AI14" s="112"/>
      <c r="AJ14" s="112"/>
      <c r="AK14" s="901"/>
      <c r="AL14" s="902"/>
      <c r="AM14" s="902"/>
      <c r="AN14" s="902"/>
      <c r="AO14" s="903"/>
      <c r="AP14" s="2"/>
      <c r="AQ14" s="113">
        <f t="shared" si="2"/>
        <v>2</v>
      </c>
    </row>
    <row r="15" spans="2:86" ht="12" customHeight="1" x14ac:dyDescent="0.15">
      <c r="B15" s="865"/>
      <c r="C15" s="870"/>
      <c r="D15" s="868"/>
      <c r="E15" s="868"/>
      <c r="F15" s="868"/>
      <c r="G15" s="868"/>
      <c r="H15" s="868"/>
      <c r="I15" s="868"/>
      <c r="J15" s="869"/>
      <c r="K15" s="108">
        <v>5</v>
      </c>
      <c r="L15" s="901" t="s">
        <v>287</v>
      </c>
      <c r="M15" s="903"/>
      <c r="N15" s="901" t="s">
        <v>290</v>
      </c>
      <c r="O15" s="903"/>
      <c r="P15" s="901" t="s">
        <v>263</v>
      </c>
      <c r="Q15" s="903"/>
      <c r="R15" s="274" t="s">
        <v>160</v>
      </c>
      <c r="S15" s="618"/>
      <c r="T15" s="275"/>
      <c r="U15" s="901" t="s">
        <v>265</v>
      </c>
      <c r="V15" s="903"/>
      <c r="W15" s="901"/>
      <c r="X15" s="903"/>
      <c r="Y15" s="110"/>
      <c r="Z15" s="111"/>
      <c r="AA15" s="111"/>
      <c r="AB15" s="111"/>
      <c r="AC15" s="112"/>
      <c r="AD15" s="112"/>
      <c r="AE15" s="112"/>
      <c r="AF15" s="112"/>
      <c r="AG15" s="112"/>
      <c r="AH15" s="112"/>
      <c r="AI15" s="112"/>
      <c r="AJ15" s="112"/>
      <c r="AK15" s="901"/>
      <c r="AL15" s="902"/>
      <c r="AM15" s="902"/>
      <c r="AN15" s="902"/>
      <c r="AO15" s="903"/>
      <c r="AP15" s="2"/>
      <c r="AQ15" s="113">
        <f t="shared" si="2"/>
        <v>2</v>
      </c>
    </row>
    <row r="16" spans="2:86" ht="12" customHeight="1" x14ac:dyDescent="0.15">
      <c r="B16" s="865"/>
      <c r="C16" s="870"/>
      <c r="D16" s="868"/>
      <c r="E16" s="868"/>
      <c r="F16" s="868"/>
      <c r="G16" s="868"/>
      <c r="H16" s="868"/>
      <c r="I16" s="868"/>
      <c r="J16" s="869"/>
      <c r="K16" s="108">
        <v>6</v>
      </c>
      <c r="L16" s="901" t="s">
        <v>287</v>
      </c>
      <c r="M16" s="903"/>
      <c r="N16" s="901" t="s">
        <v>307</v>
      </c>
      <c r="O16" s="903"/>
      <c r="P16" s="901" t="s">
        <v>263</v>
      </c>
      <c r="Q16" s="903"/>
      <c r="R16" s="274" t="s">
        <v>161</v>
      </c>
      <c r="S16" s="618"/>
      <c r="T16" s="275"/>
      <c r="U16" s="901" t="s">
        <v>265</v>
      </c>
      <c r="V16" s="903"/>
      <c r="W16" s="901"/>
      <c r="X16" s="903"/>
      <c r="Y16" s="110"/>
      <c r="Z16" s="111"/>
      <c r="AA16" s="111"/>
      <c r="AB16" s="111"/>
      <c r="AC16" s="112"/>
      <c r="AD16" s="112"/>
      <c r="AE16" s="112"/>
      <c r="AF16" s="112"/>
      <c r="AG16" s="112"/>
      <c r="AH16" s="112"/>
      <c r="AI16" s="112"/>
      <c r="AJ16" s="112"/>
      <c r="AK16" s="901"/>
      <c r="AL16" s="902"/>
      <c r="AM16" s="902"/>
      <c r="AN16" s="902"/>
      <c r="AO16" s="903"/>
      <c r="AP16" s="2"/>
      <c r="AQ16" s="113">
        <f t="shared" si="2"/>
        <v>2</v>
      </c>
    </row>
    <row r="17" spans="2:46" ht="12" customHeight="1" x14ac:dyDescent="0.15">
      <c r="B17" s="865"/>
      <c r="C17" s="870"/>
      <c r="D17" s="868"/>
      <c r="E17" s="868"/>
      <c r="F17" s="868"/>
      <c r="G17" s="868"/>
      <c r="H17" s="868"/>
      <c r="I17" s="868"/>
      <c r="J17" s="869"/>
      <c r="K17" s="108">
        <v>7</v>
      </c>
      <c r="L17" s="901" t="s">
        <v>287</v>
      </c>
      <c r="M17" s="903"/>
      <c r="N17" s="901" t="s">
        <v>293</v>
      </c>
      <c r="O17" s="903"/>
      <c r="P17" s="901" t="s">
        <v>163</v>
      </c>
      <c r="Q17" s="903"/>
      <c r="R17" s="274" t="s">
        <v>163</v>
      </c>
      <c r="S17" s="618"/>
      <c r="T17" s="275"/>
      <c r="U17" s="901" t="s">
        <v>265</v>
      </c>
      <c r="V17" s="903"/>
      <c r="W17" s="901"/>
      <c r="X17" s="903"/>
      <c r="Y17" s="110"/>
      <c r="Z17" s="111"/>
      <c r="AA17" s="111"/>
      <c r="AB17" s="111"/>
      <c r="AC17" s="112"/>
      <c r="AD17" s="112"/>
      <c r="AE17" s="112"/>
      <c r="AF17" s="112"/>
      <c r="AG17" s="112"/>
      <c r="AH17" s="112"/>
      <c r="AI17" s="112"/>
      <c r="AJ17" s="112"/>
      <c r="AK17" s="901"/>
      <c r="AL17" s="902"/>
      <c r="AM17" s="902"/>
      <c r="AN17" s="902"/>
      <c r="AO17" s="903"/>
      <c r="AP17" s="2"/>
      <c r="AQ17" s="113">
        <f t="shared" si="2"/>
        <v>3</v>
      </c>
    </row>
    <row r="18" spans="2:46" ht="12" customHeight="1" x14ac:dyDescent="0.15">
      <c r="B18" s="865"/>
      <c r="C18" s="870"/>
      <c r="D18" s="868"/>
      <c r="E18" s="868"/>
      <c r="F18" s="868"/>
      <c r="G18" s="868"/>
      <c r="H18" s="868"/>
      <c r="I18" s="868"/>
      <c r="J18" s="869"/>
      <c r="K18" s="108">
        <v>8</v>
      </c>
      <c r="L18" s="901" t="s">
        <v>287</v>
      </c>
      <c r="M18" s="903"/>
      <c r="N18" s="901" t="s">
        <v>293</v>
      </c>
      <c r="O18" s="903"/>
      <c r="P18" s="901" t="s">
        <v>263</v>
      </c>
      <c r="Q18" s="903"/>
      <c r="R18" s="274" t="s">
        <v>161</v>
      </c>
      <c r="S18" s="618"/>
      <c r="T18" s="275"/>
      <c r="U18" s="901" t="s">
        <v>291</v>
      </c>
      <c r="V18" s="903"/>
      <c r="W18" s="901"/>
      <c r="X18" s="903"/>
      <c r="Y18" s="110"/>
      <c r="Z18" s="111"/>
      <c r="AA18" s="111"/>
      <c r="AB18" s="111"/>
      <c r="AC18" s="112"/>
      <c r="AD18" s="112"/>
      <c r="AE18" s="112">
        <v>0.2</v>
      </c>
      <c r="AF18" s="112"/>
      <c r="AG18" s="112"/>
      <c r="AH18" s="112"/>
      <c r="AI18" s="112"/>
      <c r="AJ18" s="112"/>
      <c r="AK18" s="901"/>
      <c r="AL18" s="902"/>
      <c r="AM18" s="902"/>
      <c r="AN18" s="902"/>
      <c r="AO18" s="903"/>
      <c r="AP18" s="2"/>
      <c r="AQ18" s="113">
        <f t="shared" si="2"/>
        <v>2</v>
      </c>
    </row>
    <row r="19" spans="2:46" ht="12" customHeight="1" x14ac:dyDescent="0.15">
      <c r="B19" s="865"/>
      <c r="C19" s="870"/>
      <c r="D19" s="868"/>
      <c r="E19" s="868"/>
      <c r="F19" s="868"/>
      <c r="G19" s="868"/>
      <c r="H19" s="868"/>
      <c r="I19" s="868"/>
      <c r="J19" s="869"/>
      <c r="K19" s="108">
        <v>9</v>
      </c>
      <c r="L19" s="901" t="s">
        <v>287</v>
      </c>
      <c r="M19" s="903"/>
      <c r="N19" s="901" t="s">
        <v>293</v>
      </c>
      <c r="O19" s="903"/>
      <c r="P19" s="901" t="s">
        <v>163</v>
      </c>
      <c r="Q19" s="903"/>
      <c r="R19" s="274" t="s">
        <v>163</v>
      </c>
      <c r="S19" s="618"/>
      <c r="T19" s="275"/>
      <c r="U19" s="901" t="s">
        <v>265</v>
      </c>
      <c r="V19" s="903"/>
      <c r="W19" s="901"/>
      <c r="X19" s="903"/>
      <c r="Y19" s="110"/>
      <c r="Z19" s="111"/>
      <c r="AA19" s="111"/>
      <c r="AB19" s="111"/>
      <c r="AC19" s="112"/>
      <c r="AD19" s="112"/>
      <c r="AE19" s="112"/>
      <c r="AF19" s="112"/>
      <c r="AG19" s="112"/>
      <c r="AH19" s="112"/>
      <c r="AI19" s="112"/>
      <c r="AJ19" s="112"/>
      <c r="AK19" s="901"/>
      <c r="AL19" s="902"/>
      <c r="AM19" s="902"/>
      <c r="AN19" s="902"/>
      <c r="AO19" s="903"/>
      <c r="AP19" s="2"/>
      <c r="AQ19" s="113">
        <f t="shared" si="2"/>
        <v>3</v>
      </c>
    </row>
    <row r="20" spans="2:46" ht="12" customHeight="1" x14ac:dyDescent="0.15">
      <c r="B20" s="865"/>
      <c r="C20" s="870"/>
      <c r="D20" s="868"/>
      <c r="E20" s="868"/>
      <c r="F20" s="868"/>
      <c r="G20" s="868"/>
      <c r="H20" s="868"/>
      <c r="I20" s="868"/>
      <c r="J20" s="869"/>
      <c r="K20" s="108">
        <v>10</v>
      </c>
      <c r="L20" s="901" t="s">
        <v>287</v>
      </c>
      <c r="M20" s="903"/>
      <c r="N20" s="901" t="s">
        <v>293</v>
      </c>
      <c r="O20" s="903"/>
      <c r="P20" s="901" t="s">
        <v>263</v>
      </c>
      <c r="Q20" s="903"/>
      <c r="R20" s="274" t="s">
        <v>160</v>
      </c>
      <c r="S20" s="618"/>
      <c r="T20" s="275"/>
      <c r="U20" s="901" t="s">
        <v>265</v>
      </c>
      <c r="V20" s="903"/>
      <c r="W20" s="901"/>
      <c r="X20" s="903"/>
      <c r="Y20" s="110"/>
      <c r="Z20" s="111"/>
      <c r="AA20" s="111"/>
      <c r="AB20" s="111"/>
      <c r="AC20" s="112"/>
      <c r="AD20" s="112"/>
      <c r="AE20" s="112"/>
      <c r="AF20" s="112"/>
      <c r="AG20" s="112"/>
      <c r="AH20" s="112"/>
      <c r="AI20" s="112"/>
      <c r="AJ20" s="112"/>
      <c r="AK20" s="901"/>
      <c r="AL20" s="902"/>
      <c r="AM20" s="902"/>
      <c r="AN20" s="902"/>
      <c r="AO20" s="903"/>
      <c r="AP20" s="2"/>
      <c r="AQ20" s="113">
        <f t="shared" si="2"/>
        <v>2</v>
      </c>
    </row>
    <row r="21" spans="2:46" ht="12" customHeight="1" x14ac:dyDescent="0.15">
      <c r="B21" s="865"/>
      <c r="C21" s="870"/>
      <c r="D21" s="868"/>
      <c r="E21" s="868"/>
      <c r="F21" s="868"/>
      <c r="G21" s="868"/>
      <c r="H21" s="868"/>
      <c r="I21" s="868"/>
      <c r="J21" s="869"/>
      <c r="K21" s="108">
        <v>11</v>
      </c>
      <c r="L21" s="901" t="s">
        <v>287</v>
      </c>
      <c r="M21" s="903"/>
      <c r="N21" s="901" t="s">
        <v>305</v>
      </c>
      <c r="O21" s="903"/>
      <c r="P21" s="901" t="s">
        <v>263</v>
      </c>
      <c r="Q21" s="903"/>
      <c r="R21" s="274" t="s">
        <v>161</v>
      </c>
      <c r="S21" s="618"/>
      <c r="T21" s="275"/>
      <c r="U21" s="901" t="s">
        <v>264</v>
      </c>
      <c r="V21" s="903"/>
      <c r="W21" s="901"/>
      <c r="X21" s="903"/>
      <c r="Y21" s="110"/>
      <c r="Z21" s="111"/>
      <c r="AA21" s="111"/>
      <c r="AB21" s="111"/>
      <c r="AC21" s="112"/>
      <c r="AD21" s="112"/>
      <c r="AE21" s="112"/>
      <c r="AF21" s="112">
        <v>0.6</v>
      </c>
      <c r="AG21" s="112"/>
      <c r="AH21" s="112"/>
      <c r="AI21" s="112"/>
      <c r="AJ21" s="112"/>
      <c r="AK21" s="901"/>
      <c r="AL21" s="902"/>
      <c r="AM21" s="902"/>
      <c r="AN21" s="902"/>
      <c r="AO21" s="903"/>
      <c r="AP21" s="2"/>
      <c r="AQ21" s="113">
        <f>IF(P21="材質劣化",2,IF(P21="漏水",3,1))</f>
        <v>2</v>
      </c>
    </row>
    <row r="22" spans="2:46" ht="12" customHeight="1" x14ac:dyDescent="0.15">
      <c r="B22" s="865"/>
      <c r="C22" s="870"/>
      <c r="D22" s="868"/>
      <c r="E22" s="868"/>
      <c r="F22" s="868"/>
      <c r="G22" s="868"/>
      <c r="H22" s="868"/>
      <c r="I22" s="868"/>
      <c r="J22" s="869"/>
      <c r="K22" s="108">
        <v>12</v>
      </c>
      <c r="L22" s="901" t="s">
        <v>287</v>
      </c>
      <c r="M22" s="903"/>
      <c r="N22" s="901" t="s">
        <v>308</v>
      </c>
      <c r="O22" s="903"/>
      <c r="P22" s="901" t="s">
        <v>163</v>
      </c>
      <c r="Q22" s="903"/>
      <c r="R22" s="274" t="s">
        <v>163</v>
      </c>
      <c r="S22" s="618"/>
      <c r="T22" s="275"/>
      <c r="U22" s="901" t="s">
        <v>265</v>
      </c>
      <c r="V22" s="903"/>
      <c r="W22" s="901"/>
      <c r="X22" s="903"/>
      <c r="Y22" s="110"/>
      <c r="Z22" s="111"/>
      <c r="AA22" s="111"/>
      <c r="AB22" s="111"/>
      <c r="AC22" s="112"/>
      <c r="AD22" s="112"/>
      <c r="AE22" s="112"/>
      <c r="AF22" s="112"/>
      <c r="AG22" s="112"/>
      <c r="AH22" s="112"/>
      <c r="AI22" s="112"/>
      <c r="AJ22" s="112"/>
      <c r="AK22" s="901"/>
      <c r="AL22" s="902"/>
      <c r="AM22" s="902"/>
      <c r="AN22" s="902"/>
      <c r="AO22" s="903"/>
      <c r="AP22" s="2"/>
      <c r="AQ22" s="113">
        <f t="shared" si="2"/>
        <v>3</v>
      </c>
    </row>
    <row r="23" spans="2:46" ht="12" customHeight="1" x14ac:dyDescent="0.15">
      <c r="B23" s="865"/>
      <c r="C23" s="870"/>
      <c r="D23" s="868"/>
      <c r="E23" s="868"/>
      <c r="F23" s="868"/>
      <c r="G23" s="868"/>
      <c r="H23" s="868"/>
      <c r="I23" s="868"/>
      <c r="J23" s="869"/>
      <c r="K23" s="108">
        <v>13</v>
      </c>
      <c r="L23" s="901" t="s">
        <v>296</v>
      </c>
      <c r="M23" s="903"/>
      <c r="N23" s="901" t="s">
        <v>309</v>
      </c>
      <c r="O23" s="903"/>
      <c r="P23" s="901" t="s">
        <v>828</v>
      </c>
      <c r="Q23" s="903"/>
      <c r="R23" s="274" t="s">
        <v>829</v>
      </c>
      <c r="S23" s="618"/>
      <c r="T23" s="275"/>
      <c r="U23" s="901" t="s">
        <v>265</v>
      </c>
      <c r="V23" s="903"/>
      <c r="W23" s="901"/>
      <c r="X23" s="903"/>
      <c r="Y23" s="255"/>
      <c r="Z23" s="256"/>
      <c r="AA23" s="256"/>
      <c r="AB23" s="256"/>
      <c r="AC23" s="112"/>
      <c r="AD23" s="112"/>
      <c r="AE23" s="112"/>
      <c r="AF23" s="112"/>
      <c r="AG23" s="112"/>
      <c r="AH23" s="112"/>
      <c r="AI23" s="112"/>
      <c r="AJ23" s="112"/>
      <c r="AK23" s="901" t="s">
        <v>475</v>
      </c>
      <c r="AL23" s="902"/>
      <c r="AM23" s="902"/>
      <c r="AN23" s="902"/>
      <c r="AO23" s="903"/>
      <c r="AP23" s="2"/>
      <c r="AQ23" s="113">
        <f t="shared" si="2"/>
        <v>1</v>
      </c>
    </row>
    <row r="24" spans="2:46" ht="12" customHeight="1" x14ac:dyDescent="0.15">
      <c r="B24" s="865"/>
      <c r="C24" s="870"/>
      <c r="D24" s="868"/>
      <c r="E24" s="868"/>
      <c r="F24" s="868"/>
      <c r="G24" s="868"/>
      <c r="H24" s="868"/>
      <c r="I24" s="868"/>
      <c r="J24" s="869"/>
      <c r="K24" s="108"/>
      <c r="L24" s="901"/>
      <c r="M24" s="903"/>
      <c r="N24" s="901"/>
      <c r="O24" s="903"/>
      <c r="P24" s="901"/>
      <c r="Q24" s="903"/>
      <c r="R24" s="274"/>
      <c r="S24" s="618"/>
      <c r="T24" s="275"/>
      <c r="U24" s="901"/>
      <c r="V24" s="903"/>
      <c r="W24" s="901"/>
      <c r="X24" s="903"/>
      <c r="Y24" s="110"/>
      <c r="Z24" s="111"/>
      <c r="AA24" s="111"/>
      <c r="AB24" s="111"/>
      <c r="AC24" s="112"/>
      <c r="AD24" s="112"/>
      <c r="AE24" s="112"/>
      <c r="AF24" s="112"/>
      <c r="AG24" s="112"/>
      <c r="AH24" s="112"/>
      <c r="AI24" s="112"/>
      <c r="AJ24" s="112"/>
      <c r="AK24" s="901"/>
      <c r="AL24" s="902"/>
      <c r="AM24" s="902"/>
      <c r="AN24" s="902"/>
      <c r="AO24" s="903"/>
      <c r="AP24" s="2"/>
      <c r="AQ24" s="113">
        <f t="shared" si="2"/>
        <v>1</v>
      </c>
    </row>
    <row r="25" spans="2:46" ht="12" customHeight="1" x14ac:dyDescent="0.15">
      <c r="B25" s="865"/>
      <c r="C25" s="870"/>
      <c r="D25" s="868"/>
      <c r="E25" s="868"/>
      <c r="F25" s="868"/>
      <c r="G25" s="868"/>
      <c r="H25" s="868"/>
      <c r="I25" s="868"/>
      <c r="J25" s="869"/>
      <c r="K25" s="108"/>
      <c r="L25" s="901"/>
      <c r="M25" s="903"/>
      <c r="N25" s="901"/>
      <c r="O25" s="903"/>
      <c r="P25" s="901"/>
      <c r="Q25" s="903"/>
      <c r="R25" s="274"/>
      <c r="S25" s="618"/>
      <c r="T25" s="275"/>
      <c r="U25" s="901"/>
      <c r="V25" s="903"/>
      <c r="W25" s="901"/>
      <c r="X25" s="903"/>
      <c r="Y25" s="110"/>
      <c r="Z25" s="111"/>
      <c r="AA25" s="111"/>
      <c r="AB25" s="111"/>
      <c r="AC25" s="112"/>
      <c r="AD25" s="112"/>
      <c r="AE25" s="112"/>
      <c r="AF25" s="112"/>
      <c r="AG25" s="112"/>
      <c r="AH25" s="112"/>
      <c r="AI25" s="112"/>
      <c r="AJ25" s="112"/>
      <c r="AK25" s="901"/>
      <c r="AL25" s="902"/>
      <c r="AM25" s="902"/>
      <c r="AN25" s="902"/>
      <c r="AO25" s="903"/>
      <c r="AP25" s="2"/>
      <c r="AQ25" s="113">
        <f t="shared" si="2"/>
        <v>1</v>
      </c>
    </row>
    <row r="26" spans="2:46" ht="12" customHeight="1" x14ac:dyDescent="0.15">
      <c r="B26" s="865"/>
      <c r="C26" s="870"/>
      <c r="D26" s="868"/>
      <c r="E26" s="868"/>
      <c r="F26" s="868"/>
      <c r="G26" s="868"/>
      <c r="H26" s="868"/>
      <c r="I26" s="868"/>
      <c r="J26" s="869"/>
      <c r="K26" s="108"/>
      <c r="L26" s="901"/>
      <c r="M26" s="903"/>
      <c r="N26" s="901"/>
      <c r="O26" s="903"/>
      <c r="P26" s="901"/>
      <c r="Q26" s="903"/>
      <c r="R26" s="274"/>
      <c r="S26" s="618"/>
      <c r="T26" s="275"/>
      <c r="U26" s="901"/>
      <c r="V26" s="903"/>
      <c r="W26" s="901"/>
      <c r="X26" s="903"/>
      <c r="Y26" s="110"/>
      <c r="Z26" s="111"/>
      <c r="AA26" s="111"/>
      <c r="AB26" s="111"/>
      <c r="AC26" s="112"/>
      <c r="AD26" s="112"/>
      <c r="AE26" s="112"/>
      <c r="AF26" s="112"/>
      <c r="AG26" s="112"/>
      <c r="AH26" s="112"/>
      <c r="AI26" s="112"/>
      <c r="AJ26" s="112"/>
      <c r="AK26" s="901"/>
      <c r="AL26" s="902"/>
      <c r="AM26" s="902"/>
      <c r="AN26" s="902"/>
      <c r="AO26" s="903"/>
      <c r="AP26" s="2"/>
      <c r="AQ26" s="113">
        <f t="shared" si="2"/>
        <v>1</v>
      </c>
    </row>
    <row r="27" spans="2:46" ht="12" customHeight="1" x14ac:dyDescent="0.15">
      <c r="B27" s="865"/>
      <c r="C27" s="870"/>
      <c r="D27" s="868"/>
      <c r="E27" s="868"/>
      <c r="F27" s="868"/>
      <c r="G27" s="868"/>
      <c r="H27" s="868"/>
      <c r="I27" s="868"/>
      <c r="J27" s="869"/>
      <c r="K27" s="108"/>
      <c r="L27" s="901"/>
      <c r="M27" s="903"/>
      <c r="N27" s="901"/>
      <c r="O27" s="903"/>
      <c r="P27" s="901"/>
      <c r="Q27" s="903"/>
      <c r="R27" s="274"/>
      <c r="S27" s="618"/>
      <c r="T27" s="275"/>
      <c r="U27" s="901"/>
      <c r="V27" s="903"/>
      <c r="W27" s="901"/>
      <c r="X27" s="903"/>
      <c r="Y27" s="110"/>
      <c r="Z27" s="111"/>
      <c r="AA27" s="111"/>
      <c r="AB27" s="111"/>
      <c r="AC27" s="112"/>
      <c r="AD27" s="112"/>
      <c r="AE27" s="112"/>
      <c r="AF27" s="112"/>
      <c r="AG27" s="112"/>
      <c r="AH27" s="112"/>
      <c r="AI27" s="112"/>
      <c r="AJ27" s="112"/>
      <c r="AK27" s="901"/>
      <c r="AL27" s="902"/>
      <c r="AM27" s="902"/>
      <c r="AN27" s="902"/>
      <c r="AO27" s="903"/>
      <c r="AP27" s="2"/>
      <c r="AQ27" s="113">
        <f t="shared" si="2"/>
        <v>1</v>
      </c>
    </row>
    <row r="28" spans="2:46" ht="12" customHeight="1" x14ac:dyDescent="0.15">
      <c r="B28" s="865"/>
      <c r="C28" s="870"/>
      <c r="D28" s="868"/>
      <c r="E28" s="868"/>
      <c r="F28" s="868"/>
      <c r="G28" s="868"/>
      <c r="H28" s="868"/>
      <c r="I28" s="868"/>
      <c r="J28" s="869"/>
      <c r="K28" s="108"/>
      <c r="L28" s="901"/>
      <c r="M28" s="903"/>
      <c r="N28" s="901"/>
      <c r="O28" s="903"/>
      <c r="P28" s="901"/>
      <c r="Q28" s="903"/>
      <c r="R28" s="274"/>
      <c r="S28" s="618"/>
      <c r="T28" s="275"/>
      <c r="U28" s="901"/>
      <c r="V28" s="903"/>
      <c r="W28" s="901"/>
      <c r="X28" s="903"/>
      <c r="Y28" s="110"/>
      <c r="Z28" s="111"/>
      <c r="AA28" s="111"/>
      <c r="AB28" s="111"/>
      <c r="AC28" s="112"/>
      <c r="AD28" s="112"/>
      <c r="AE28" s="112"/>
      <c r="AF28" s="112"/>
      <c r="AG28" s="112"/>
      <c r="AH28" s="112"/>
      <c r="AI28" s="112"/>
      <c r="AJ28" s="112"/>
      <c r="AK28" s="901"/>
      <c r="AL28" s="902"/>
      <c r="AM28" s="902"/>
      <c r="AN28" s="902"/>
      <c r="AO28" s="903"/>
      <c r="AP28" s="2"/>
      <c r="AQ28" s="113">
        <f t="shared" si="2"/>
        <v>1</v>
      </c>
    </row>
    <row r="29" spans="2:46" ht="12" customHeight="1" x14ac:dyDescent="0.15">
      <c r="B29" s="865"/>
      <c r="C29" s="870"/>
      <c r="D29" s="868"/>
      <c r="E29" s="868"/>
      <c r="F29" s="868"/>
      <c r="G29" s="868"/>
      <c r="H29" s="868"/>
      <c r="I29" s="868"/>
      <c r="J29" s="869"/>
      <c r="K29" s="108"/>
      <c r="L29" s="901"/>
      <c r="M29" s="903"/>
      <c r="N29" s="901"/>
      <c r="O29" s="903"/>
      <c r="P29" s="901"/>
      <c r="Q29" s="903"/>
      <c r="R29" s="274"/>
      <c r="S29" s="618"/>
      <c r="T29" s="275"/>
      <c r="U29" s="901"/>
      <c r="V29" s="903"/>
      <c r="W29" s="901"/>
      <c r="X29" s="903"/>
      <c r="Y29" s="110"/>
      <c r="Z29" s="111"/>
      <c r="AA29" s="111"/>
      <c r="AB29" s="111"/>
      <c r="AC29" s="112"/>
      <c r="AD29" s="112"/>
      <c r="AE29" s="112"/>
      <c r="AF29" s="112"/>
      <c r="AG29" s="112"/>
      <c r="AH29" s="112"/>
      <c r="AI29" s="112"/>
      <c r="AJ29" s="112"/>
      <c r="AK29" s="901"/>
      <c r="AL29" s="902"/>
      <c r="AM29" s="902"/>
      <c r="AN29" s="902"/>
      <c r="AO29" s="903"/>
      <c r="AP29" s="2"/>
      <c r="AQ29" s="113">
        <f t="shared" si="2"/>
        <v>1</v>
      </c>
    </row>
    <row r="30" spans="2:46" ht="12" customHeight="1" x14ac:dyDescent="0.15">
      <c r="B30" s="865"/>
      <c r="C30" s="870"/>
      <c r="D30" s="868"/>
      <c r="E30" s="868"/>
      <c r="F30" s="868"/>
      <c r="G30" s="868"/>
      <c r="H30" s="868"/>
      <c r="I30" s="868"/>
      <c r="J30" s="869"/>
      <c r="K30" s="108"/>
      <c r="L30" s="901"/>
      <c r="M30" s="903"/>
      <c r="N30" s="901"/>
      <c r="O30" s="903"/>
      <c r="P30" s="901"/>
      <c r="Q30" s="903"/>
      <c r="R30" s="274"/>
      <c r="S30" s="618"/>
      <c r="T30" s="275"/>
      <c r="U30" s="901"/>
      <c r="V30" s="903"/>
      <c r="W30" s="901"/>
      <c r="X30" s="903"/>
      <c r="Y30" s="110"/>
      <c r="Z30" s="111"/>
      <c r="AA30" s="111"/>
      <c r="AB30" s="111"/>
      <c r="AC30" s="112"/>
      <c r="AD30" s="112"/>
      <c r="AE30" s="112"/>
      <c r="AF30" s="112"/>
      <c r="AG30" s="112"/>
      <c r="AH30" s="112"/>
      <c r="AI30" s="112"/>
      <c r="AJ30" s="112"/>
      <c r="AK30" s="901"/>
      <c r="AL30" s="902"/>
      <c r="AM30" s="902"/>
      <c r="AN30" s="902"/>
      <c r="AO30" s="903"/>
      <c r="AP30" s="2"/>
      <c r="AQ30" s="113">
        <f t="shared" si="2"/>
        <v>1</v>
      </c>
    </row>
    <row r="31" spans="2:46" ht="12" customHeight="1" x14ac:dyDescent="0.15">
      <c r="B31" s="865"/>
      <c r="C31" s="870"/>
      <c r="D31" s="868"/>
      <c r="E31" s="868"/>
      <c r="F31" s="868"/>
      <c r="G31" s="868"/>
      <c r="H31" s="868"/>
      <c r="I31" s="868"/>
      <c r="J31" s="869"/>
      <c r="K31" s="108"/>
      <c r="L31" s="901"/>
      <c r="M31" s="903"/>
      <c r="N31" s="901"/>
      <c r="O31" s="903"/>
      <c r="P31" s="901"/>
      <c r="Q31" s="903"/>
      <c r="R31" s="274"/>
      <c r="S31" s="618"/>
      <c r="T31" s="275"/>
      <c r="U31" s="901"/>
      <c r="V31" s="903"/>
      <c r="W31" s="901"/>
      <c r="X31" s="903"/>
      <c r="Y31" s="110"/>
      <c r="Z31" s="111"/>
      <c r="AA31" s="111"/>
      <c r="AB31" s="111"/>
      <c r="AC31" s="112"/>
      <c r="AD31" s="112"/>
      <c r="AE31" s="112"/>
      <c r="AF31" s="112"/>
      <c r="AG31" s="112"/>
      <c r="AH31" s="112"/>
      <c r="AI31" s="112"/>
      <c r="AJ31" s="112"/>
      <c r="AK31" s="901"/>
      <c r="AL31" s="902"/>
      <c r="AM31" s="902"/>
      <c r="AN31" s="902"/>
      <c r="AO31" s="903"/>
      <c r="AP31" s="2"/>
      <c r="AQ31" s="113">
        <f t="shared" si="2"/>
        <v>1</v>
      </c>
    </row>
    <row r="32" spans="2:46" ht="12" customHeight="1" x14ac:dyDescent="0.15">
      <c r="B32" s="865"/>
      <c r="C32" s="870"/>
      <c r="D32" s="868"/>
      <c r="E32" s="868"/>
      <c r="F32" s="868"/>
      <c r="G32" s="868"/>
      <c r="H32" s="868"/>
      <c r="I32" s="868"/>
      <c r="J32" s="869"/>
      <c r="K32" s="108"/>
      <c r="L32" s="901"/>
      <c r="M32" s="903"/>
      <c r="N32" s="901"/>
      <c r="O32" s="903"/>
      <c r="P32" s="901"/>
      <c r="Q32" s="903"/>
      <c r="R32" s="274"/>
      <c r="S32" s="618"/>
      <c r="T32" s="275"/>
      <c r="U32" s="901"/>
      <c r="V32" s="903"/>
      <c r="W32" s="901"/>
      <c r="X32" s="903"/>
      <c r="Y32" s="110"/>
      <c r="Z32" s="111"/>
      <c r="AA32" s="111"/>
      <c r="AB32" s="111"/>
      <c r="AC32" s="112"/>
      <c r="AD32" s="112"/>
      <c r="AE32" s="112"/>
      <c r="AF32" s="112"/>
      <c r="AG32" s="112"/>
      <c r="AH32" s="112"/>
      <c r="AI32" s="112"/>
      <c r="AJ32" s="112"/>
      <c r="AK32" s="901"/>
      <c r="AL32" s="902"/>
      <c r="AM32" s="902"/>
      <c r="AN32" s="902"/>
      <c r="AO32" s="903"/>
      <c r="AP32" s="2"/>
      <c r="AQ32" s="113">
        <f t="shared" si="2"/>
        <v>1</v>
      </c>
      <c r="AS32" s="842"/>
      <c r="AT32" s="842"/>
    </row>
    <row r="33" spans="2:86" ht="12" customHeight="1" x14ac:dyDescent="0.15">
      <c r="B33" s="865"/>
      <c r="C33" s="870"/>
      <c r="D33" s="868"/>
      <c r="E33" s="868"/>
      <c r="F33" s="868"/>
      <c r="G33" s="868"/>
      <c r="H33" s="868"/>
      <c r="I33" s="868"/>
      <c r="J33" s="869"/>
      <c r="K33" s="108"/>
      <c r="L33" s="901"/>
      <c r="M33" s="903"/>
      <c r="N33" s="901"/>
      <c r="O33" s="903"/>
      <c r="P33" s="901"/>
      <c r="Q33" s="903"/>
      <c r="R33" s="274"/>
      <c r="S33" s="618"/>
      <c r="T33" s="275"/>
      <c r="U33" s="901"/>
      <c r="V33" s="903"/>
      <c r="W33" s="901"/>
      <c r="X33" s="903"/>
      <c r="Y33" s="110"/>
      <c r="Z33" s="111"/>
      <c r="AA33" s="111"/>
      <c r="AB33" s="111"/>
      <c r="AC33" s="112"/>
      <c r="AD33" s="112"/>
      <c r="AE33" s="112"/>
      <c r="AF33" s="112"/>
      <c r="AG33" s="112"/>
      <c r="AH33" s="112"/>
      <c r="AI33" s="112"/>
      <c r="AJ33" s="112"/>
      <c r="AK33" s="901"/>
      <c r="AL33" s="902"/>
      <c r="AM33" s="902"/>
      <c r="AN33" s="902"/>
      <c r="AO33" s="903"/>
      <c r="AP33" s="2"/>
      <c r="AQ33" s="113">
        <f t="shared" si="2"/>
        <v>1</v>
      </c>
      <c r="AS33" s="904"/>
      <c r="AT33" s="904"/>
    </row>
    <row r="34" spans="2:86" ht="12" customHeight="1" x14ac:dyDescent="0.15">
      <c r="B34" s="865"/>
      <c r="C34" s="870"/>
      <c r="D34" s="868"/>
      <c r="E34" s="868"/>
      <c r="F34" s="868"/>
      <c r="G34" s="868"/>
      <c r="H34" s="868"/>
      <c r="I34" s="868"/>
      <c r="J34" s="869"/>
      <c r="K34" s="108"/>
      <c r="L34" s="901"/>
      <c r="M34" s="903"/>
      <c r="N34" s="901"/>
      <c r="O34" s="903"/>
      <c r="P34" s="901"/>
      <c r="Q34" s="903"/>
      <c r="R34" s="274"/>
      <c r="S34" s="618"/>
      <c r="T34" s="275"/>
      <c r="U34" s="901"/>
      <c r="V34" s="903"/>
      <c r="W34" s="901"/>
      <c r="X34" s="903"/>
      <c r="Y34" s="110"/>
      <c r="Z34" s="111"/>
      <c r="AA34" s="111"/>
      <c r="AB34" s="111"/>
      <c r="AC34" s="112"/>
      <c r="AD34" s="112"/>
      <c r="AE34" s="112"/>
      <c r="AF34" s="112"/>
      <c r="AG34" s="112"/>
      <c r="AH34" s="112"/>
      <c r="AI34" s="112"/>
      <c r="AJ34" s="112"/>
      <c r="AK34" s="901"/>
      <c r="AL34" s="902"/>
      <c r="AM34" s="902"/>
      <c r="AN34" s="902"/>
      <c r="AO34" s="903"/>
      <c r="AP34" s="2"/>
      <c r="AQ34" s="113">
        <f t="shared" si="2"/>
        <v>1</v>
      </c>
      <c r="AS34" s="905"/>
      <c r="AT34" s="905"/>
    </row>
    <row r="35" spans="2:86" ht="12" customHeight="1" x14ac:dyDescent="0.15">
      <c r="B35" s="865"/>
      <c r="C35" s="870"/>
      <c r="D35" s="868"/>
      <c r="E35" s="868"/>
      <c r="F35" s="868"/>
      <c r="G35" s="868"/>
      <c r="H35" s="868"/>
      <c r="I35" s="868"/>
      <c r="J35" s="869"/>
      <c r="K35" s="906" t="s">
        <v>268</v>
      </c>
      <c r="L35" s="891" t="s">
        <v>269</v>
      </c>
      <c r="M35" s="891"/>
      <c r="N35" s="891"/>
      <c r="O35" s="891"/>
      <c r="P35" s="891"/>
      <c r="Q35" s="891"/>
      <c r="R35" s="891"/>
      <c r="S35" s="891"/>
      <c r="T35" s="891"/>
      <c r="U35" s="891"/>
      <c r="V35" s="891"/>
      <c r="W35" s="891"/>
      <c r="X35" s="891"/>
      <c r="Y35" s="877" t="s">
        <v>270</v>
      </c>
      <c r="Z35" s="878"/>
      <c r="AA35" s="878"/>
      <c r="AB35" s="879"/>
      <c r="AC35" s="114">
        <f t="shared" ref="AC35:AJ35" si="3">SUM(AC11:AC34)</f>
        <v>0</v>
      </c>
      <c r="AD35" s="114">
        <f t="shared" si="3"/>
        <v>0</v>
      </c>
      <c r="AE35" s="114">
        <f>SUM(AE11:AE34)</f>
        <v>0.2</v>
      </c>
      <c r="AF35" s="114">
        <f t="shared" si="3"/>
        <v>1.27</v>
      </c>
      <c r="AG35" s="114">
        <f t="shared" si="3"/>
        <v>0</v>
      </c>
      <c r="AH35" s="114">
        <f t="shared" si="3"/>
        <v>0</v>
      </c>
      <c r="AI35" s="114">
        <f t="shared" si="3"/>
        <v>0</v>
      </c>
      <c r="AJ35" s="115">
        <f t="shared" si="3"/>
        <v>0.55000000000000004</v>
      </c>
      <c r="AK35" s="891" t="s">
        <v>271</v>
      </c>
      <c r="AL35" s="891"/>
      <c r="AM35" s="908" t="s">
        <v>272</v>
      </c>
      <c r="AN35" s="908"/>
      <c r="AO35" s="908"/>
      <c r="AP35" s="2"/>
    </row>
    <row r="36" spans="2:86" ht="12" customHeight="1" x14ac:dyDescent="0.15">
      <c r="B36" s="865"/>
      <c r="C36" s="870"/>
      <c r="D36" s="868"/>
      <c r="E36" s="868"/>
      <c r="F36" s="868"/>
      <c r="G36" s="868"/>
      <c r="H36" s="868"/>
      <c r="I36" s="868"/>
      <c r="J36" s="869"/>
      <c r="K36" s="907"/>
      <c r="L36" s="885" t="s">
        <v>273</v>
      </c>
      <c r="M36" s="892"/>
      <c r="N36" s="886"/>
      <c r="O36" s="885" t="s">
        <v>274</v>
      </c>
      <c r="P36" s="892"/>
      <c r="Q36" s="892"/>
      <c r="R36" s="892"/>
      <c r="S36" s="892"/>
      <c r="T36" s="892"/>
      <c r="U36" s="892"/>
      <c r="V36" s="892"/>
      <c r="W36" s="892"/>
      <c r="X36" s="886"/>
      <c r="Y36" s="106" t="s">
        <v>257</v>
      </c>
      <c r="Z36" s="107" t="s">
        <v>258</v>
      </c>
      <c r="AA36" s="107" t="s">
        <v>259</v>
      </c>
      <c r="AB36" s="107" t="s">
        <v>260</v>
      </c>
      <c r="AC36" s="107" t="s">
        <v>257</v>
      </c>
      <c r="AD36" s="107" t="s">
        <v>258</v>
      </c>
      <c r="AE36" s="107" t="s">
        <v>259</v>
      </c>
      <c r="AF36" s="107" t="s">
        <v>260</v>
      </c>
      <c r="AG36" s="107" t="s">
        <v>257</v>
      </c>
      <c r="AH36" s="107" t="s">
        <v>258</v>
      </c>
      <c r="AI36" s="107" t="s">
        <v>259</v>
      </c>
      <c r="AJ36" s="116" t="s">
        <v>260</v>
      </c>
      <c r="AK36" s="891"/>
      <c r="AL36" s="891"/>
      <c r="AM36" s="908"/>
      <c r="AN36" s="908"/>
      <c r="AO36" s="908"/>
      <c r="AP36" s="2"/>
    </row>
    <row r="37" spans="2:86" ht="14.25" customHeight="1" x14ac:dyDescent="0.15">
      <c r="B37" s="865"/>
      <c r="C37" s="870"/>
      <c r="D37" s="868"/>
      <c r="E37" s="868"/>
      <c r="F37" s="868"/>
      <c r="G37" s="868"/>
      <c r="H37" s="868"/>
      <c r="I37" s="868"/>
      <c r="J37" s="869"/>
      <c r="K37" s="907"/>
      <c r="L37" s="887"/>
      <c r="M37" s="896"/>
      <c r="N37" s="888"/>
      <c r="O37" s="887"/>
      <c r="P37" s="896"/>
      <c r="Q37" s="896"/>
      <c r="R37" s="896"/>
      <c r="S37" s="896"/>
      <c r="T37" s="896"/>
      <c r="U37" s="896"/>
      <c r="V37" s="896"/>
      <c r="W37" s="896"/>
      <c r="X37" s="888"/>
      <c r="Y37" s="909">
        <f>COUNTIF(Y11:Y34,"〇")</f>
        <v>0</v>
      </c>
      <c r="Z37" s="909">
        <f>COUNTIF(Z11:Z34,"〇")</f>
        <v>0</v>
      </c>
      <c r="AA37" s="909">
        <f>COUNTIF(AA11:AA34,"〇")</f>
        <v>0</v>
      </c>
      <c r="AB37" s="909">
        <f>COUNTIF(AB11:AB34,"〇")</f>
        <v>0</v>
      </c>
      <c r="AC37" s="909">
        <f>COUNTA(AC11:AC34)</f>
        <v>0</v>
      </c>
      <c r="AD37" s="909">
        <f t="shared" ref="AD37:AI37" si="4">COUNTA(AD11:AD34)</f>
        <v>0</v>
      </c>
      <c r="AE37" s="909">
        <f t="shared" si="4"/>
        <v>1</v>
      </c>
      <c r="AF37" s="909">
        <f t="shared" si="4"/>
        <v>4</v>
      </c>
      <c r="AG37" s="909">
        <f t="shared" si="4"/>
        <v>0</v>
      </c>
      <c r="AH37" s="909">
        <f t="shared" si="4"/>
        <v>0</v>
      </c>
      <c r="AI37" s="909">
        <f t="shared" si="4"/>
        <v>0</v>
      </c>
      <c r="AJ37" s="909">
        <f>COUNTA(AJ11:AJ34)</f>
        <v>1</v>
      </c>
      <c r="AK37" s="891"/>
      <c r="AL37" s="891"/>
      <c r="AM37" s="908"/>
      <c r="AN37" s="908"/>
      <c r="AO37" s="908"/>
      <c r="AP37" s="2"/>
    </row>
    <row r="38" spans="2:86" ht="14.25" customHeight="1" x14ac:dyDescent="0.15">
      <c r="B38" s="865"/>
      <c r="C38" s="870"/>
      <c r="D38" s="868"/>
      <c r="E38" s="868"/>
      <c r="F38" s="868"/>
      <c r="G38" s="868"/>
      <c r="H38" s="868"/>
      <c r="I38" s="868"/>
      <c r="J38" s="869"/>
      <c r="K38" s="907"/>
      <c r="L38" s="889"/>
      <c r="M38" s="893"/>
      <c r="N38" s="890"/>
      <c r="O38" s="889"/>
      <c r="P38" s="893"/>
      <c r="Q38" s="893"/>
      <c r="R38" s="893"/>
      <c r="S38" s="893"/>
      <c r="T38" s="893"/>
      <c r="U38" s="893"/>
      <c r="V38" s="893"/>
      <c r="W38" s="893"/>
      <c r="X38" s="890"/>
      <c r="Y38" s="909"/>
      <c r="Z38" s="909"/>
      <c r="AA38" s="909"/>
      <c r="AB38" s="909"/>
      <c r="AC38" s="909"/>
      <c r="AD38" s="909"/>
      <c r="AE38" s="909"/>
      <c r="AF38" s="909"/>
      <c r="AG38" s="909"/>
      <c r="AH38" s="909"/>
      <c r="AI38" s="909"/>
      <c r="AJ38" s="909"/>
      <c r="AK38" s="891"/>
      <c r="AL38" s="891"/>
      <c r="AM38" s="908"/>
      <c r="AN38" s="908"/>
      <c r="AO38" s="908"/>
      <c r="AP38" s="2"/>
    </row>
    <row r="39" spans="2:86" ht="12" customHeight="1" x14ac:dyDescent="0.15">
      <c r="B39" s="865"/>
      <c r="C39" s="870"/>
      <c r="D39" s="868"/>
      <c r="E39" s="868"/>
      <c r="F39" s="868"/>
      <c r="G39" s="868"/>
      <c r="H39" s="868"/>
      <c r="I39" s="868"/>
      <c r="J39" s="868"/>
      <c r="K39" s="917" t="s">
        <v>275</v>
      </c>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20"/>
      <c r="AL39" s="920"/>
      <c r="AM39" s="920"/>
      <c r="AN39" s="920"/>
      <c r="AO39" s="921"/>
      <c r="AP39" s="2"/>
    </row>
    <row r="40" spans="2:86" ht="12" customHeight="1" x14ac:dyDescent="0.15">
      <c r="B40" s="865"/>
      <c r="C40" s="870"/>
      <c r="D40" s="868"/>
      <c r="E40" s="868"/>
      <c r="F40" s="868"/>
      <c r="G40" s="868"/>
      <c r="H40" s="868"/>
      <c r="I40" s="868"/>
      <c r="J40" s="868"/>
      <c r="K40" s="918"/>
      <c r="L40" s="920"/>
      <c r="M40" s="920"/>
      <c r="N40" s="920"/>
      <c r="O40" s="920"/>
      <c r="P40" s="920"/>
      <c r="Q40" s="920"/>
      <c r="R40" s="920"/>
      <c r="S40" s="920"/>
      <c r="T40" s="920"/>
      <c r="U40" s="920"/>
      <c r="V40" s="920"/>
      <c r="W40" s="920"/>
      <c r="X40" s="920"/>
      <c r="Y40" s="920"/>
      <c r="Z40" s="920"/>
      <c r="AA40" s="920"/>
      <c r="AB40" s="920"/>
      <c r="AC40" s="920"/>
      <c r="AD40" s="920"/>
      <c r="AE40" s="920"/>
      <c r="AF40" s="920"/>
      <c r="AG40" s="920"/>
      <c r="AH40" s="920"/>
      <c r="AI40" s="920"/>
      <c r="AJ40" s="920"/>
      <c r="AK40" s="920"/>
      <c r="AL40" s="920"/>
      <c r="AM40" s="920"/>
      <c r="AN40" s="920"/>
      <c r="AO40" s="921"/>
      <c r="AP40" s="2"/>
    </row>
    <row r="41" spans="2:86" ht="12" customHeight="1" x14ac:dyDescent="0.15">
      <c r="B41" s="865"/>
      <c r="C41" s="870"/>
      <c r="D41" s="868"/>
      <c r="E41" s="868"/>
      <c r="F41" s="868"/>
      <c r="G41" s="868"/>
      <c r="H41" s="868"/>
      <c r="I41" s="868"/>
      <c r="J41" s="868"/>
      <c r="K41" s="918"/>
      <c r="L41" s="920"/>
      <c r="M41" s="920"/>
      <c r="N41" s="920"/>
      <c r="O41" s="920"/>
      <c r="P41" s="920"/>
      <c r="Q41" s="920"/>
      <c r="R41" s="920"/>
      <c r="S41" s="920"/>
      <c r="T41" s="920"/>
      <c r="U41" s="920"/>
      <c r="V41" s="920"/>
      <c r="W41" s="920"/>
      <c r="X41" s="920"/>
      <c r="Y41" s="920"/>
      <c r="Z41" s="920"/>
      <c r="AA41" s="920"/>
      <c r="AB41" s="920"/>
      <c r="AC41" s="920"/>
      <c r="AD41" s="920"/>
      <c r="AE41" s="920"/>
      <c r="AF41" s="920"/>
      <c r="AG41" s="920"/>
      <c r="AH41" s="920"/>
      <c r="AI41" s="920"/>
      <c r="AJ41" s="920"/>
      <c r="AK41" s="920"/>
      <c r="AL41" s="920"/>
      <c r="AM41" s="920"/>
      <c r="AN41" s="920"/>
      <c r="AO41" s="921"/>
      <c r="AP41" s="2"/>
    </row>
    <row r="42" spans="2:86" ht="12" customHeight="1" x14ac:dyDescent="0.15">
      <c r="B42" s="865"/>
      <c r="C42" s="870"/>
      <c r="D42" s="868"/>
      <c r="E42" s="868"/>
      <c r="F42" s="868"/>
      <c r="G42" s="868"/>
      <c r="H42" s="868"/>
      <c r="I42" s="868"/>
      <c r="J42" s="868"/>
      <c r="K42" s="918"/>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95"/>
      <c r="CD42" s="2"/>
      <c r="CE42" s="2"/>
      <c r="CF42" s="2"/>
      <c r="CG42" s="2"/>
      <c r="CH42" s="2"/>
    </row>
    <row r="43" spans="2:86" ht="12" customHeight="1" x14ac:dyDescent="0.15">
      <c r="B43" s="865"/>
      <c r="C43" s="870"/>
      <c r="D43" s="868"/>
      <c r="E43" s="868"/>
      <c r="F43" s="868"/>
      <c r="G43" s="868"/>
      <c r="H43" s="868"/>
      <c r="I43" s="868"/>
      <c r="J43" s="869"/>
      <c r="K43" s="910" t="s">
        <v>276</v>
      </c>
      <c r="L43" s="910"/>
      <c r="M43" s="910"/>
      <c r="N43" s="910"/>
      <c r="O43" s="910"/>
      <c r="P43" s="910"/>
      <c r="Q43" s="910"/>
      <c r="R43" s="910"/>
      <c r="S43" s="910"/>
      <c r="T43" s="910"/>
      <c r="U43" s="910"/>
      <c r="V43" s="910"/>
      <c r="W43" s="910"/>
      <c r="X43" s="910"/>
      <c r="Y43" s="910"/>
      <c r="Z43" s="910"/>
      <c r="AA43" s="910"/>
      <c r="AB43" s="910"/>
      <c r="AC43" s="910"/>
      <c r="AD43" s="910"/>
      <c r="AE43" s="910"/>
      <c r="AF43" s="910"/>
      <c r="AG43" s="910"/>
      <c r="AH43" s="910"/>
      <c r="AI43" s="910"/>
      <c r="AJ43" s="910"/>
      <c r="AK43" s="910"/>
      <c r="AL43" s="910"/>
      <c r="AM43" s="910"/>
      <c r="AN43" s="910"/>
      <c r="AO43" s="910"/>
      <c r="AP43" s="95"/>
      <c r="CD43" s="2"/>
      <c r="CE43" s="2"/>
      <c r="CF43" s="2"/>
      <c r="CG43" s="2"/>
      <c r="CH43" s="2"/>
    </row>
    <row r="44" spans="2:86" ht="12" customHeight="1" x14ac:dyDescent="0.15">
      <c r="B44" s="865"/>
      <c r="C44" s="870"/>
      <c r="D44" s="868"/>
      <c r="E44" s="868"/>
      <c r="F44" s="868"/>
      <c r="G44" s="868"/>
      <c r="H44" s="868"/>
      <c r="I44" s="868"/>
      <c r="J44" s="869"/>
      <c r="K44" s="911" t="s">
        <v>277</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95"/>
      <c r="CD44" s="2"/>
      <c r="CE44" s="2"/>
      <c r="CF44" s="2"/>
      <c r="CG44" s="2"/>
      <c r="CH44" s="2"/>
    </row>
    <row r="45" spans="2:86" ht="12" customHeight="1" x14ac:dyDescent="0.15">
      <c r="B45" s="500"/>
      <c r="C45" s="871"/>
      <c r="D45" s="872"/>
      <c r="E45" s="872"/>
      <c r="F45" s="872"/>
      <c r="G45" s="872"/>
      <c r="H45" s="872"/>
      <c r="I45" s="872"/>
      <c r="J45" s="873"/>
      <c r="K45" s="914" t="s">
        <v>278</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95"/>
      <c r="CD45" s="2"/>
      <c r="CE45" s="2"/>
      <c r="CF45" s="2"/>
      <c r="CG45" s="2"/>
      <c r="CH45" s="2"/>
    </row>
    <row r="46" spans="2:86" ht="12" customHeight="1" x14ac:dyDescent="0.2">
      <c r="B46" s="118" t="s">
        <v>279</v>
      </c>
      <c r="C46" s="104"/>
      <c r="D46" s="104"/>
      <c r="E46" s="104"/>
      <c r="F46" s="104"/>
      <c r="G46" s="104"/>
      <c r="H46" s="104"/>
      <c r="I46" s="104"/>
      <c r="J46" s="104"/>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c r="AK46" s="117"/>
      <c r="AL46" s="117"/>
      <c r="AM46" s="117"/>
      <c r="AN46" s="117"/>
      <c r="AO46" s="117"/>
      <c r="AP46" s="95"/>
      <c r="CD46" s="2"/>
      <c r="CE46" s="2"/>
      <c r="CF46" s="2"/>
      <c r="CG46" s="2"/>
      <c r="CH46" s="2"/>
    </row>
    <row r="47" spans="2:86" s="118" customFormat="1" ht="12" customHeight="1" x14ac:dyDescent="0.15">
      <c r="B47" s="2" t="s">
        <v>280</v>
      </c>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c r="BW47" s="95"/>
      <c r="BX47" s="95"/>
      <c r="BY47" s="95"/>
      <c r="BZ47" s="95"/>
      <c r="CA47" s="95"/>
      <c r="CB47" s="95"/>
      <c r="CC47" s="95"/>
    </row>
    <row r="48" spans="2:86" ht="12" customHeight="1" x14ac:dyDescent="0.15">
      <c r="B48" s="2" t="s">
        <v>281</v>
      </c>
      <c r="AP48" s="95"/>
      <c r="CD48" s="2"/>
      <c r="CE48" s="2"/>
      <c r="CF48" s="2"/>
      <c r="CG48" s="2"/>
      <c r="CH48" s="2"/>
    </row>
    <row r="49" spans="2:86" ht="12" customHeight="1" x14ac:dyDescent="0.15">
      <c r="B49" s="2" t="s">
        <v>282</v>
      </c>
      <c r="AP49" s="95"/>
      <c r="CD49" s="2"/>
      <c r="CE49" s="2"/>
      <c r="CF49" s="2"/>
      <c r="CG49" s="2"/>
      <c r="CH49" s="2"/>
    </row>
    <row r="50" spans="2:86" ht="12" customHeight="1" x14ac:dyDescent="0.15">
      <c r="B50" s="2" t="s">
        <v>283</v>
      </c>
    </row>
    <row r="51" spans="2:86" ht="12" customHeight="1" x14ac:dyDescent="0.15">
      <c r="B51" s="2" t="s">
        <v>284</v>
      </c>
    </row>
    <row r="52" spans="2:86" ht="12" customHeight="1" x14ac:dyDescent="0.15">
      <c r="B52" s="2" t="s">
        <v>285</v>
      </c>
    </row>
    <row r="53" spans="2:86" x14ac:dyDescent="0.15">
      <c r="B53" s="2" t="s">
        <v>286</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34 AG11:AJ34">
    <cfRule type="expression" dxfId="32" priority="3">
      <formula>$AQ11=2</formula>
    </cfRule>
  </conditionalFormatting>
  <conditionalFormatting sqref="Y11:AF34">
    <cfRule type="expression" dxfId="31" priority="2">
      <formula>$AQ11=3</formula>
    </cfRule>
  </conditionalFormatting>
  <conditionalFormatting sqref="AC11:AJ34">
    <cfRule type="expression" dxfId="30" priority="1">
      <formula>$AQ11=1</formula>
    </cfRule>
  </conditionalFormatting>
  <dataValidations count="2">
    <dataValidation type="list" allowBlank="1" showInputMessage="1" showErrorMessage="1" sqref="N11:O34" xr:uid="{9CC262D2-D989-4696-A2A5-9192DAF03126}">
      <formula1>INDIRECT(L11)</formula1>
    </dataValidation>
    <dataValidation type="list" allowBlank="1" showInputMessage="1" showErrorMessage="1" sqref="Y11:AB34" xr:uid="{41BF02D5-9F35-497B-ABC6-9AD8D332B271}">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5D4B0-EAF4-476F-A32D-6477639F1473}">
  <sheetPr codeName="Sheet53"/>
  <dimension ref="B1:CH53"/>
  <sheetViews>
    <sheetView showGridLines="0" showZeros="0" view="pageBreakPreview" zoomScale="85" zoomScaleNormal="85" zoomScaleSheetLayoutView="85"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80" customWidth="1"/>
    <col min="43" max="86" width="4.125" style="95" customWidth="1"/>
    <col min="87" max="99" width="8" style="2" customWidth="1"/>
    <col min="100" max="110" width="9" style="2"/>
    <col min="111" max="111" width="14" style="2" bestFit="1" customWidth="1"/>
    <col min="112" max="16384" width="9" style="2"/>
  </cols>
  <sheetData>
    <row r="1" spans="2:86" ht="12" customHeight="1" x14ac:dyDescent="0.15">
      <c r="AU1" s="846" t="s">
        <v>220</v>
      </c>
      <c r="AV1" s="847" t="s">
        <v>221</v>
      </c>
      <c r="AW1" s="847"/>
      <c r="AX1" s="847"/>
      <c r="AY1" s="841" t="s">
        <v>222</v>
      </c>
      <c r="AZ1" s="841"/>
      <c r="BA1" s="841"/>
      <c r="BB1" s="841"/>
      <c r="BC1" s="841"/>
      <c r="BD1" s="841"/>
      <c r="BE1" s="841"/>
      <c r="BF1" s="841"/>
      <c r="BG1" s="841"/>
      <c r="BH1" s="841"/>
      <c r="BI1" s="841"/>
      <c r="BJ1" s="841"/>
      <c r="BK1" s="841" t="s">
        <v>223</v>
      </c>
      <c r="BL1" s="841"/>
      <c r="BM1" s="841"/>
      <c r="BN1" s="841"/>
      <c r="BO1" s="841"/>
      <c r="BP1" s="841"/>
      <c r="BQ1" s="841"/>
      <c r="BR1" s="841"/>
      <c r="BS1" s="841"/>
      <c r="BT1" s="841"/>
      <c r="BU1" s="841"/>
      <c r="BV1" s="841"/>
      <c r="BW1" s="843"/>
      <c r="BX1" s="843"/>
      <c r="BY1" s="843"/>
      <c r="BZ1" s="843"/>
      <c r="CA1" s="843"/>
      <c r="CB1" s="843"/>
      <c r="CC1" s="843"/>
      <c r="CD1" s="843"/>
      <c r="CE1" s="843"/>
      <c r="CF1" s="843"/>
      <c r="CG1" s="843"/>
      <c r="CH1" s="843"/>
    </row>
    <row r="2" spans="2:86" ht="8.25" customHeight="1" x14ac:dyDescent="0.15">
      <c r="AU2" s="846"/>
      <c r="AV2" s="847" t="s">
        <v>224</v>
      </c>
      <c r="AW2" s="848" t="s">
        <v>225</v>
      </c>
      <c r="AX2" s="848" t="s">
        <v>226</v>
      </c>
      <c r="AY2" s="841" t="s">
        <v>227</v>
      </c>
      <c r="AZ2" s="841"/>
      <c r="BA2" s="841"/>
      <c r="BB2" s="841"/>
      <c r="BC2" s="841"/>
      <c r="BD2" s="841"/>
      <c r="BE2" s="841"/>
      <c r="BF2" s="841"/>
      <c r="BG2" s="841"/>
      <c r="BH2" s="841"/>
      <c r="BI2" s="841"/>
      <c r="BJ2" s="841"/>
      <c r="BK2" s="841" t="s">
        <v>228</v>
      </c>
      <c r="BL2" s="841"/>
      <c r="BM2" s="841"/>
      <c r="BN2" s="841"/>
      <c r="BO2" s="841" t="s">
        <v>229</v>
      </c>
      <c r="BP2" s="841"/>
      <c r="BQ2" s="841"/>
      <c r="BR2" s="841"/>
      <c r="BS2" s="841"/>
      <c r="BT2" s="841"/>
      <c r="BU2" s="841"/>
      <c r="BV2" s="841"/>
      <c r="BW2" s="842"/>
      <c r="BX2" s="842"/>
      <c r="BY2" s="842"/>
      <c r="BZ2" s="842"/>
      <c r="CA2" s="843"/>
      <c r="CB2" s="843"/>
      <c r="CC2" s="843"/>
      <c r="CD2" s="843"/>
      <c r="CE2" s="843"/>
      <c r="CF2" s="843"/>
      <c r="CG2" s="843"/>
      <c r="CH2" s="843"/>
    </row>
    <row r="3" spans="2:86" ht="24.95" customHeight="1" x14ac:dyDescent="0.15">
      <c r="B3" s="572" t="s">
        <v>230</v>
      </c>
      <c r="C3" s="844"/>
      <c r="D3" s="844"/>
      <c r="E3" s="845"/>
      <c r="F3" s="845"/>
      <c r="G3" s="845"/>
      <c r="H3" s="845"/>
      <c r="I3" s="845"/>
      <c r="J3" s="845"/>
      <c r="K3" s="844"/>
      <c r="L3" s="844"/>
      <c r="M3" s="844"/>
      <c r="N3" s="844"/>
      <c r="O3" s="844"/>
      <c r="P3" s="844"/>
      <c r="Q3" s="844"/>
      <c r="R3" s="844"/>
      <c r="S3" s="844"/>
      <c r="T3" s="844"/>
      <c r="U3" s="844"/>
      <c r="V3" s="844"/>
      <c r="W3" s="844"/>
      <c r="X3" s="844"/>
      <c r="Y3" s="844"/>
      <c r="Z3" s="844"/>
      <c r="AA3" s="844"/>
      <c r="AB3" s="844"/>
      <c r="AC3" s="844"/>
      <c r="AD3" s="844"/>
      <c r="AE3" s="844"/>
      <c r="AF3" s="844"/>
      <c r="AG3" s="844"/>
      <c r="AH3" s="844"/>
      <c r="AI3" s="844"/>
      <c r="AJ3" s="844"/>
      <c r="AK3" s="844"/>
      <c r="AL3" s="844"/>
      <c r="AM3" s="844"/>
      <c r="AN3" s="844"/>
      <c r="AO3" s="844"/>
      <c r="AU3" s="846"/>
      <c r="AV3" s="847"/>
      <c r="AW3" s="848"/>
      <c r="AX3" s="848"/>
      <c r="AY3" s="841" t="s">
        <v>231</v>
      </c>
      <c r="AZ3" s="841"/>
      <c r="BA3" s="841"/>
      <c r="BB3" s="841"/>
      <c r="BC3" s="841" t="s">
        <v>232</v>
      </c>
      <c r="BD3" s="841"/>
      <c r="BE3" s="841"/>
      <c r="BF3" s="841"/>
      <c r="BG3" s="841" t="s">
        <v>233</v>
      </c>
      <c r="BH3" s="841"/>
      <c r="BI3" s="841"/>
      <c r="BJ3" s="841"/>
      <c r="BK3" s="841" t="s">
        <v>234</v>
      </c>
      <c r="BL3" s="841"/>
      <c r="BM3" s="841"/>
      <c r="BN3" s="841"/>
      <c r="BO3" s="841" t="s">
        <v>232</v>
      </c>
      <c r="BP3" s="841"/>
      <c r="BQ3" s="841"/>
      <c r="BR3" s="841"/>
      <c r="BS3" s="841" t="s">
        <v>233</v>
      </c>
      <c r="BT3" s="841"/>
      <c r="BU3" s="841"/>
      <c r="BV3" s="841"/>
      <c r="BW3" s="843"/>
      <c r="BX3" s="843"/>
      <c r="BY3" s="843"/>
      <c r="BZ3" s="843"/>
      <c r="CA3" s="843"/>
      <c r="CB3" s="843"/>
      <c r="CC3" s="843"/>
      <c r="CD3" s="843"/>
      <c r="CE3" s="843"/>
      <c r="CF3" s="843"/>
      <c r="CG3" s="843"/>
      <c r="CH3" s="843"/>
    </row>
    <row r="4" spans="2:86" ht="18" customHeight="1" x14ac:dyDescent="0.15">
      <c r="B4" s="394" t="s">
        <v>8</v>
      </c>
      <c r="C4" s="394"/>
      <c r="D4" s="394"/>
      <c r="E4" s="860" t="s">
        <v>168</v>
      </c>
      <c r="F4" s="861"/>
      <c r="G4" s="861"/>
      <c r="H4" s="861"/>
      <c r="I4" s="861"/>
      <c r="J4" s="862"/>
      <c r="K4" s="483" t="s">
        <v>9</v>
      </c>
      <c r="L4" s="483"/>
      <c r="M4" s="483"/>
      <c r="N4" s="858" t="s">
        <v>171</v>
      </c>
      <c r="O4" s="858"/>
      <c r="P4" s="858"/>
      <c r="Q4" s="858"/>
      <c r="R4" s="858"/>
      <c r="S4" s="858"/>
      <c r="T4" s="505" t="s">
        <v>235</v>
      </c>
      <c r="U4" s="506"/>
      <c r="V4" s="506"/>
      <c r="W4" s="506"/>
      <c r="X4" s="507"/>
      <c r="Y4" s="863" t="s">
        <v>202</v>
      </c>
      <c r="Z4" s="863"/>
      <c r="AA4" s="863"/>
      <c r="AB4" s="863"/>
      <c r="AC4" s="863"/>
      <c r="AD4" s="863"/>
      <c r="AE4" s="863"/>
      <c r="AF4" s="863"/>
      <c r="AG4" s="505" t="s">
        <v>203</v>
      </c>
      <c r="AH4" s="506"/>
      <c r="AI4" s="506"/>
      <c r="AJ4" s="507"/>
      <c r="AK4" s="849">
        <v>45638</v>
      </c>
      <c r="AL4" s="850"/>
      <c r="AM4" s="850"/>
      <c r="AN4" s="850"/>
      <c r="AO4" s="851"/>
      <c r="AU4" s="846"/>
      <c r="AV4" s="847"/>
      <c r="AW4" s="848"/>
      <c r="AX4" s="848"/>
      <c r="AY4" s="96" t="s">
        <v>236</v>
      </c>
      <c r="AZ4" s="96" t="s">
        <v>237</v>
      </c>
      <c r="BA4" s="96" t="s">
        <v>238</v>
      </c>
      <c r="BB4" s="96" t="s">
        <v>239</v>
      </c>
      <c r="BC4" s="96" t="s">
        <v>236</v>
      </c>
      <c r="BD4" s="96" t="s">
        <v>237</v>
      </c>
      <c r="BE4" s="96" t="s">
        <v>238</v>
      </c>
      <c r="BF4" s="96" t="s">
        <v>239</v>
      </c>
      <c r="BG4" s="96" t="s">
        <v>236</v>
      </c>
      <c r="BH4" s="96" t="s">
        <v>237</v>
      </c>
      <c r="BI4" s="96" t="s">
        <v>238</v>
      </c>
      <c r="BJ4" s="96" t="s">
        <v>239</v>
      </c>
      <c r="BK4" s="96" t="s">
        <v>236</v>
      </c>
      <c r="BL4" s="96" t="s">
        <v>237</v>
      </c>
      <c r="BM4" s="96" t="s">
        <v>238</v>
      </c>
      <c r="BN4" s="96" t="s">
        <v>239</v>
      </c>
      <c r="BO4" s="96" t="s">
        <v>236</v>
      </c>
      <c r="BP4" s="96" t="s">
        <v>237</v>
      </c>
      <c r="BQ4" s="96" t="s">
        <v>238</v>
      </c>
      <c r="BR4" s="96" t="s">
        <v>239</v>
      </c>
      <c r="BS4" s="96" t="s">
        <v>236</v>
      </c>
      <c r="BT4" s="96" t="s">
        <v>237</v>
      </c>
      <c r="BU4" s="96" t="s">
        <v>238</v>
      </c>
      <c r="BV4" s="96" t="s">
        <v>239</v>
      </c>
      <c r="BW4" s="5"/>
      <c r="BX4" s="5"/>
      <c r="BY4" s="5"/>
      <c r="BZ4" s="5"/>
      <c r="CA4" s="5"/>
      <c r="CB4" s="5"/>
      <c r="CC4" s="5"/>
      <c r="CD4" s="5"/>
      <c r="CE4" s="5"/>
      <c r="CF4" s="5"/>
      <c r="CG4" s="5"/>
      <c r="CH4" s="5"/>
    </row>
    <row r="5" spans="2:86" ht="18" customHeight="1" x14ac:dyDescent="0.15">
      <c r="B5" s="402" t="s">
        <v>0</v>
      </c>
      <c r="C5" s="402"/>
      <c r="D5" s="402"/>
      <c r="E5" s="855" t="s">
        <v>204</v>
      </c>
      <c r="F5" s="856"/>
      <c r="G5" s="856"/>
      <c r="H5" s="856"/>
      <c r="I5" s="856"/>
      <c r="J5" s="857"/>
      <c r="K5" s="497" t="s">
        <v>1</v>
      </c>
      <c r="L5" s="497"/>
      <c r="M5" s="497"/>
      <c r="N5" s="858" t="s">
        <v>205</v>
      </c>
      <c r="O5" s="858"/>
      <c r="P5" s="858"/>
      <c r="Q5" s="858"/>
      <c r="R5" s="858"/>
      <c r="S5" s="858"/>
      <c r="T5" s="508"/>
      <c r="U5" s="509"/>
      <c r="V5" s="509"/>
      <c r="W5" s="509"/>
      <c r="X5" s="510"/>
      <c r="Y5" s="859" t="s">
        <v>206</v>
      </c>
      <c r="Z5" s="859"/>
      <c r="AA5" s="859"/>
      <c r="AB5" s="859"/>
      <c r="AC5" s="859"/>
      <c r="AD5" s="859"/>
      <c r="AE5" s="859"/>
      <c r="AF5" s="859"/>
      <c r="AG5" s="623"/>
      <c r="AH5" s="634"/>
      <c r="AI5" s="634"/>
      <c r="AJ5" s="624"/>
      <c r="AK5" s="852"/>
      <c r="AL5" s="853"/>
      <c r="AM5" s="853"/>
      <c r="AN5" s="853"/>
      <c r="AO5" s="854"/>
      <c r="AU5" s="846"/>
      <c r="AV5" s="97" t="str">
        <f>N7</f>
        <v>S005</v>
      </c>
      <c r="AW5" s="98">
        <f>R7</f>
        <v>6</v>
      </c>
      <c r="AX5" s="99" t="str">
        <f>AM35</f>
        <v>Ⅱ</v>
      </c>
      <c r="AY5" s="99">
        <f>Y37</f>
        <v>0</v>
      </c>
      <c r="AZ5" s="99">
        <f t="shared" ref="AZ5:BJ5" si="0">Z37</f>
        <v>0</v>
      </c>
      <c r="BA5" s="99">
        <f t="shared" si="0"/>
        <v>0</v>
      </c>
      <c r="BB5" s="99">
        <f>AB37</f>
        <v>0</v>
      </c>
      <c r="BC5" s="99">
        <f t="shared" si="0"/>
        <v>0</v>
      </c>
      <c r="BD5" s="99">
        <f>AD37</f>
        <v>0</v>
      </c>
      <c r="BE5" s="99">
        <f>AE37</f>
        <v>3</v>
      </c>
      <c r="BF5" s="99">
        <f t="shared" si="0"/>
        <v>2</v>
      </c>
      <c r="BG5" s="99">
        <f t="shared" si="0"/>
        <v>0</v>
      </c>
      <c r="BH5" s="99">
        <f t="shared" si="0"/>
        <v>0</v>
      </c>
      <c r="BI5" s="99">
        <f>AI37</f>
        <v>0</v>
      </c>
      <c r="BJ5" s="99">
        <f t="shared" si="0"/>
        <v>0</v>
      </c>
      <c r="BK5" s="99" t="str">
        <f>IF(Y37&gt;0,R7,"")</f>
        <v/>
      </c>
      <c r="BL5" s="100" t="str">
        <f>IF(Y37&gt;0,"",IF(Z37&gt;0,R7,""))</f>
        <v/>
      </c>
      <c r="BM5" s="100" t="str">
        <f>IF(Y37+Z37&gt;0,"",IF(AA37&gt;0,R7,""))</f>
        <v/>
      </c>
      <c r="BN5" s="100" t="str">
        <f>IF(Y37+Z37+AA37&gt;0,"",IF(AB37&gt;0,R7,""))</f>
        <v/>
      </c>
      <c r="BO5" s="99">
        <f>AC35</f>
        <v>0</v>
      </c>
      <c r="BP5" s="99">
        <f t="shared" ref="BP5:BQ5" si="1">AD35</f>
        <v>0</v>
      </c>
      <c r="BQ5" s="99">
        <f t="shared" si="1"/>
        <v>0.45</v>
      </c>
      <c r="BR5" s="99">
        <f>AF35</f>
        <v>0.84000000000000008</v>
      </c>
      <c r="BS5" s="99">
        <f>AG35</f>
        <v>0</v>
      </c>
      <c r="BT5" s="99">
        <f>AH35</f>
        <v>0</v>
      </c>
      <c r="BU5" s="99">
        <f>AI35</f>
        <v>0</v>
      </c>
      <c r="BV5" s="99">
        <f>AJ35</f>
        <v>0</v>
      </c>
      <c r="BW5" s="101"/>
      <c r="BX5" s="102"/>
      <c r="BY5" s="102"/>
      <c r="BZ5" s="102"/>
      <c r="CA5" s="103"/>
      <c r="CB5" s="103"/>
      <c r="CC5" s="103"/>
      <c r="CD5" s="103"/>
      <c r="CE5" s="103"/>
      <c r="CF5" s="103"/>
      <c r="CG5" s="103"/>
      <c r="CH5" s="103"/>
    </row>
    <row r="6" spans="2:86" ht="12" customHeight="1" x14ac:dyDescent="0.15">
      <c r="B6" s="864" t="s">
        <v>240</v>
      </c>
      <c r="C6" s="866"/>
      <c r="D6" s="867"/>
      <c r="E6" s="868"/>
      <c r="F6" s="868"/>
      <c r="G6" s="868"/>
      <c r="H6" s="868"/>
      <c r="I6" s="868"/>
      <c r="J6" s="869"/>
      <c r="K6" s="874" t="s">
        <v>241</v>
      </c>
      <c r="L6" s="875"/>
      <c r="M6" s="875"/>
      <c r="N6" s="875"/>
      <c r="O6" s="875"/>
      <c r="P6" s="875"/>
      <c r="Q6" s="875"/>
      <c r="R6" s="875"/>
      <c r="S6" s="875"/>
      <c r="T6" s="875"/>
      <c r="U6" s="875"/>
      <c r="V6" s="875"/>
      <c r="W6" s="875"/>
      <c r="X6" s="875"/>
      <c r="Y6" s="875"/>
      <c r="Z6" s="875"/>
      <c r="AA6" s="875"/>
      <c r="AB6" s="875"/>
      <c r="AC6" s="875"/>
      <c r="AD6" s="875"/>
      <c r="AE6" s="875"/>
      <c r="AF6" s="875"/>
      <c r="AG6" s="875"/>
      <c r="AH6" s="875"/>
      <c r="AI6" s="875"/>
      <c r="AJ6" s="875"/>
      <c r="AK6" s="875"/>
      <c r="AL6" s="875"/>
      <c r="AM6" s="875"/>
      <c r="AN6" s="875"/>
      <c r="AO6" s="876"/>
      <c r="AP6" s="2"/>
    </row>
    <row r="7" spans="2:86" ht="12" customHeight="1" x14ac:dyDescent="0.15">
      <c r="B7" s="865"/>
      <c r="C7" s="870"/>
      <c r="D7" s="868"/>
      <c r="E7" s="868"/>
      <c r="F7" s="868"/>
      <c r="G7" s="868"/>
      <c r="H7" s="868"/>
      <c r="I7" s="868"/>
      <c r="J7" s="869"/>
      <c r="K7" s="877" t="s">
        <v>242</v>
      </c>
      <c r="L7" s="878"/>
      <c r="M7" s="879"/>
      <c r="N7" s="880" t="s">
        <v>189</v>
      </c>
      <c r="O7" s="881"/>
      <c r="P7" s="877" t="s">
        <v>243</v>
      </c>
      <c r="Q7" s="879"/>
      <c r="R7" s="882">
        <v>6</v>
      </c>
      <c r="S7" s="883"/>
      <c r="T7" s="884"/>
      <c r="U7" s="885" t="s">
        <v>244</v>
      </c>
      <c r="V7" s="886"/>
      <c r="W7" s="885" t="s">
        <v>245</v>
      </c>
      <c r="X7" s="886"/>
      <c r="Y7" s="879" t="s">
        <v>246</v>
      </c>
      <c r="Z7" s="891"/>
      <c r="AA7" s="891"/>
      <c r="AB7" s="891"/>
      <c r="AC7" s="885" t="s">
        <v>247</v>
      </c>
      <c r="AD7" s="892"/>
      <c r="AE7" s="892"/>
      <c r="AF7" s="892"/>
      <c r="AG7" s="892"/>
      <c r="AH7" s="892"/>
      <c r="AI7" s="892"/>
      <c r="AJ7" s="886"/>
      <c r="AK7" s="885" t="s">
        <v>248</v>
      </c>
      <c r="AL7" s="892"/>
      <c r="AM7" s="892"/>
      <c r="AN7" s="894"/>
      <c r="AO7" s="895"/>
      <c r="AP7" s="2"/>
      <c r="AW7" s="105"/>
    </row>
    <row r="8" spans="2:86" ht="12" customHeight="1" x14ac:dyDescent="0.15">
      <c r="B8" s="865"/>
      <c r="C8" s="870"/>
      <c r="D8" s="868"/>
      <c r="E8" s="868"/>
      <c r="F8" s="868"/>
      <c r="G8" s="868"/>
      <c r="H8" s="868"/>
      <c r="I8" s="868"/>
      <c r="J8" s="869"/>
      <c r="K8" s="891" t="s">
        <v>249</v>
      </c>
      <c r="L8" s="891" t="s">
        <v>250</v>
      </c>
      <c r="M8" s="891"/>
      <c r="N8" s="891" t="s">
        <v>251</v>
      </c>
      <c r="O8" s="891"/>
      <c r="P8" s="891" t="s">
        <v>252</v>
      </c>
      <c r="Q8" s="891"/>
      <c r="R8" s="891" t="s">
        <v>253</v>
      </c>
      <c r="S8" s="891"/>
      <c r="T8" s="891"/>
      <c r="U8" s="887"/>
      <c r="V8" s="888"/>
      <c r="W8" s="887"/>
      <c r="X8" s="888"/>
      <c r="Y8" s="879"/>
      <c r="Z8" s="891"/>
      <c r="AA8" s="891"/>
      <c r="AB8" s="891"/>
      <c r="AC8" s="889"/>
      <c r="AD8" s="893"/>
      <c r="AE8" s="893"/>
      <c r="AF8" s="893"/>
      <c r="AG8" s="893"/>
      <c r="AH8" s="893"/>
      <c r="AI8" s="893"/>
      <c r="AJ8" s="890"/>
      <c r="AK8" s="887"/>
      <c r="AL8" s="896"/>
      <c r="AM8" s="896"/>
      <c r="AN8" s="897"/>
      <c r="AO8" s="898"/>
      <c r="AP8" s="2"/>
    </row>
    <row r="9" spans="2:86" ht="12" customHeight="1" x14ac:dyDescent="0.15">
      <c r="B9" s="865"/>
      <c r="C9" s="870"/>
      <c r="D9" s="868"/>
      <c r="E9" s="868"/>
      <c r="F9" s="868"/>
      <c r="G9" s="868"/>
      <c r="H9" s="868"/>
      <c r="I9" s="868"/>
      <c r="J9" s="869"/>
      <c r="K9" s="891"/>
      <c r="L9" s="891"/>
      <c r="M9" s="891"/>
      <c r="N9" s="891"/>
      <c r="O9" s="891"/>
      <c r="P9" s="891"/>
      <c r="Q9" s="891"/>
      <c r="R9" s="891"/>
      <c r="S9" s="891"/>
      <c r="T9" s="891"/>
      <c r="U9" s="887"/>
      <c r="V9" s="888"/>
      <c r="W9" s="887"/>
      <c r="X9" s="888"/>
      <c r="Y9" s="879" t="s">
        <v>254</v>
      </c>
      <c r="Z9" s="891"/>
      <c r="AA9" s="891"/>
      <c r="AB9" s="891"/>
      <c r="AC9" s="891" t="s">
        <v>255</v>
      </c>
      <c r="AD9" s="891"/>
      <c r="AE9" s="891"/>
      <c r="AF9" s="891"/>
      <c r="AG9" s="891" t="s">
        <v>256</v>
      </c>
      <c r="AH9" s="891"/>
      <c r="AI9" s="891"/>
      <c r="AJ9" s="891"/>
      <c r="AK9" s="887"/>
      <c r="AL9" s="896"/>
      <c r="AM9" s="896"/>
      <c r="AN9" s="897"/>
      <c r="AO9" s="898"/>
      <c r="AP9" s="2"/>
    </row>
    <row r="10" spans="2:86" ht="12" customHeight="1" x14ac:dyDescent="0.15">
      <c r="B10" s="865"/>
      <c r="C10" s="870"/>
      <c r="D10" s="868"/>
      <c r="E10" s="868"/>
      <c r="F10" s="868"/>
      <c r="G10" s="868"/>
      <c r="H10" s="868"/>
      <c r="I10" s="868"/>
      <c r="J10" s="869"/>
      <c r="K10" s="891"/>
      <c r="L10" s="891"/>
      <c r="M10" s="891"/>
      <c r="N10" s="891"/>
      <c r="O10" s="891"/>
      <c r="P10" s="891"/>
      <c r="Q10" s="891"/>
      <c r="R10" s="891"/>
      <c r="S10" s="891"/>
      <c r="T10" s="891"/>
      <c r="U10" s="889"/>
      <c r="V10" s="890"/>
      <c r="W10" s="889"/>
      <c r="X10" s="890"/>
      <c r="Y10" s="106" t="s">
        <v>257</v>
      </c>
      <c r="Z10" s="107" t="s">
        <v>258</v>
      </c>
      <c r="AA10" s="107" t="s">
        <v>259</v>
      </c>
      <c r="AB10" s="107" t="s">
        <v>260</v>
      </c>
      <c r="AC10" s="107" t="s">
        <v>257</v>
      </c>
      <c r="AD10" s="107" t="s">
        <v>258</v>
      </c>
      <c r="AE10" s="107" t="s">
        <v>259</v>
      </c>
      <c r="AF10" s="107" t="s">
        <v>260</v>
      </c>
      <c r="AG10" s="107" t="s">
        <v>257</v>
      </c>
      <c r="AH10" s="107" t="s">
        <v>258</v>
      </c>
      <c r="AI10" s="107" t="s">
        <v>259</v>
      </c>
      <c r="AJ10" s="107" t="s">
        <v>260</v>
      </c>
      <c r="AK10" s="889"/>
      <c r="AL10" s="893"/>
      <c r="AM10" s="893"/>
      <c r="AN10" s="899"/>
      <c r="AO10" s="900"/>
      <c r="AP10" s="2"/>
    </row>
    <row r="11" spans="2:86" ht="12" customHeight="1" x14ac:dyDescent="0.15">
      <c r="B11" s="865"/>
      <c r="C11" s="870"/>
      <c r="D11" s="868"/>
      <c r="E11" s="868"/>
      <c r="F11" s="868"/>
      <c r="G11" s="868"/>
      <c r="H11" s="868"/>
      <c r="I11" s="868"/>
      <c r="J11" s="869"/>
      <c r="K11" s="108">
        <v>1</v>
      </c>
      <c r="L11" s="901" t="s">
        <v>287</v>
      </c>
      <c r="M11" s="903"/>
      <c r="N11" s="901" t="s">
        <v>299</v>
      </c>
      <c r="O11" s="903"/>
      <c r="P11" s="901" t="s">
        <v>263</v>
      </c>
      <c r="Q11" s="903"/>
      <c r="R11" s="604" t="s">
        <v>161</v>
      </c>
      <c r="S11" s="604"/>
      <c r="T11" s="604"/>
      <c r="U11" s="901" t="s">
        <v>264</v>
      </c>
      <c r="V11" s="903"/>
      <c r="W11" s="901"/>
      <c r="X11" s="903"/>
      <c r="Y11" s="110"/>
      <c r="Z11" s="111"/>
      <c r="AA11" s="111"/>
      <c r="AB11" s="111"/>
      <c r="AC11" s="112"/>
      <c r="AD11" s="112"/>
      <c r="AE11" s="112"/>
      <c r="AF11" s="112">
        <v>0.39</v>
      </c>
      <c r="AG11" s="112"/>
      <c r="AH11" s="112"/>
      <c r="AI11" s="112"/>
      <c r="AJ11" s="112"/>
      <c r="AK11" s="901"/>
      <c r="AL11" s="902"/>
      <c r="AM11" s="902"/>
      <c r="AN11" s="902"/>
      <c r="AO11" s="903"/>
      <c r="AP11" s="2"/>
      <c r="AQ11" s="113">
        <f>IF(P11="材質劣化",2,IF(P11="漏水",3,1))</f>
        <v>2</v>
      </c>
    </row>
    <row r="12" spans="2:86" ht="12" customHeight="1" x14ac:dyDescent="0.15">
      <c r="B12" s="865"/>
      <c r="C12" s="870"/>
      <c r="D12" s="868"/>
      <c r="E12" s="868"/>
      <c r="F12" s="868"/>
      <c r="G12" s="868"/>
      <c r="H12" s="868"/>
      <c r="I12" s="868"/>
      <c r="J12" s="869"/>
      <c r="K12" s="108">
        <v>2</v>
      </c>
      <c r="L12" s="901" t="s">
        <v>287</v>
      </c>
      <c r="M12" s="903"/>
      <c r="N12" s="901" t="s">
        <v>290</v>
      </c>
      <c r="O12" s="903"/>
      <c r="P12" s="901" t="s">
        <v>163</v>
      </c>
      <c r="Q12" s="903"/>
      <c r="R12" s="604" t="s">
        <v>163</v>
      </c>
      <c r="S12" s="604"/>
      <c r="T12" s="604"/>
      <c r="U12" s="901" t="s">
        <v>265</v>
      </c>
      <c r="V12" s="903"/>
      <c r="W12" s="901"/>
      <c r="X12" s="903"/>
      <c r="Y12" s="110"/>
      <c r="Z12" s="111"/>
      <c r="AA12" s="111"/>
      <c r="AB12" s="111"/>
      <c r="AC12" s="112"/>
      <c r="AD12" s="112"/>
      <c r="AE12" s="112"/>
      <c r="AF12" s="112"/>
      <c r="AG12" s="112"/>
      <c r="AH12" s="112"/>
      <c r="AI12" s="112"/>
      <c r="AJ12" s="112"/>
      <c r="AK12" s="901"/>
      <c r="AL12" s="902"/>
      <c r="AM12" s="902"/>
      <c r="AN12" s="902"/>
      <c r="AO12" s="903"/>
      <c r="AP12" s="2"/>
      <c r="AQ12" s="113">
        <f>IF(P12="材質劣化",2,IF(P12="漏水",3,1))</f>
        <v>3</v>
      </c>
    </row>
    <row r="13" spans="2:86" ht="12" customHeight="1" x14ac:dyDescent="0.15">
      <c r="B13" s="865"/>
      <c r="C13" s="870"/>
      <c r="D13" s="868"/>
      <c r="E13" s="868"/>
      <c r="F13" s="868"/>
      <c r="G13" s="868"/>
      <c r="H13" s="868"/>
      <c r="I13" s="868"/>
      <c r="J13" s="869"/>
      <c r="K13" s="108">
        <v>3</v>
      </c>
      <c r="L13" s="901" t="s">
        <v>287</v>
      </c>
      <c r="M13" s="903"/>
      <c r="N13" s="901" t="s">
        <v>293</v>
      </c>
      <c r="O13" s="903"/>
      <c r="P13" s="901" t="s">
        <v>163</v>
      </c>
      <c r="Q13" s="903"/>
      <c r="R13" s="274" t="s">
        <v>163</v>
      </c>
      <c r="S13" s="618"/>
      <c r="T13" s="275"/>
      <c r="U13" s="901" t="s">
        <v>265</v>
      </c>
      <c r="V13" s="903"/>
      <c r="W13" s="901"/>
      <c r="X13" s="903"/>
      <c r="Y13" s="110"/>
      <c r="Z13" s="111"/>
      <c r="AA13" s="111"/>
      <c r="AB13" s="111"/>
      <c r="AC13" s="112"/>
      <c r="AD13" s="112"/>
      <c r="AE13" s="112"/>
      <c r="AF13" s="112"/>
      <c r="AG13" s="112"/>
      <c r="AH13" s="112"/>
      <c r="AI13" s="112"/>
      <c r="AJ13" s="112"/>
      <c r="AK13" s="901"/>
      <c r="AL13" s="902"/>
      <c r="AM13" s="902"/>
      <c r="AN13" s="902"/>
      <c r="AO13" s="903"/>
      <c r="AP13" s="2"/>
      <c r="AQ13" s="113">
        <f t="shared" ref="AQ13:AQ34" si="2">IF(P13="材質劣化",2,IF(P13="漏水",3,1))</f>
        <v>3</v>
      </c>
    </row>
    <row r="14" spans="2:86" ht="12" customHeight="1" x14ac:dyDescent="0.15">
      <c r="B14" s="865"/>
      <c r="C14" s="870"/>
      <c r="D14" s="868"/>
      <c r="E14" s="868"/>
      <c r="F14" s="868"/>
      <c r="G14" s="868"/>
      <c r="H14" s="868"/>
      <c r="I14" s="868"/>
      <c r="J14" s="869"/>
      <c r="K14" s="108">
        <v>4</v>
      </c>
      <c r="L14" s="901" t="s">
        <v>287</v>
      </c>
      <c r="M14" s="903"/>
      <c r="N14" s="901" t="s">
        <v>293</v>
      </c>
      <c r="O14" s="903"/>
      <c r="P14" s="901" t="s">
        <v>263</v>
      </c>
      <c r="Q14" s="903"/>
      <c r="R14" s="274" t="s">
        <v>160</v>
      </c>
      <c r="S14" s="618"/>
      <c r="T14" s="275"/>
      <c r="U14" s="901" t="s">
        <v>265</v>
      </c>
      <c r="V14" s="903"/>
      <c r="W14" s="901"/>
      <c r="X14" s="903"/>
      <c r="Y14" s="110"/>
      <c r="Z14" s="111"/>
      <c r="AA14" s="111"/>
      <c r="AB14" s="111"/>
      <c r="AC14" s="112"/>
      <c r="AD14" s="112"/>
      <c r="AE14" s="112"/>
      <c r="AF14" s="112"/>
      <c r="AG14" s="112"/>
      <c r="AH14" s="112"/>
      <c r="AI14" s="112"/>
      <c r="AJ14" s="112"/>
      <c r="AK14" s="901"/>
      <c r="AL14" s="902"/>
      <c r="AM14" s="902"/>
      <c r="AN14" s="902"/>
      <c r="AO14" s="903"/>
      <c r="AP14" s="2"/>
      <c r="AQ14" s="113">
        <f t="shared" si="2"/>
        <v>2</v>
      </c>
    </row>
    <row r="15" spans="2:86" ht="12" customHeight="1" x14ac:dyDescent="0.15">
      <c r="B15" s="865"/>
      <c r="C15" s="870"/>
      <c r="D15" s="868"/>
      <c r="E15" s="868"/>
      <c r="F15" s="868"/>
      <c r="G15" s="868"/>
      <c r="H15" s="868"/>
      <c r="I15" s="868"/>
      <c r="J15" s="869"/>
      <c r="K15" s="108">
        <v>5</v>
      </c>
      <c r="L15" s="901" t="s">
        <v>287</v>
      </c>
      <c r="M15" s="903"/>
      <c r="N15" s="901" t="s">
        <v>308</v>
      </c>
      <c r="O15" s="903"/>
      <c r="P15" s="901" t="s">
        <v>263</v>
      </c>
      <c r="Q15" s="903"/>
      <c r="R15" s="274" t="s">
        <v>161</v>
      </c>
      <c r="S15" s="618"/>
      <c r="T15" s="275"/>
      <c r="U15" s="901" t="s">
        <v>291</v>
      </c>
      <c r="V15" s="903"/>
      <c r="W15" s="901"/>
      <c r="X15" s="903"/>
      <c r="Y15" s="110"/>
      <c r="Z15" s="111"/>
      <c r="AA15" s="111"/>
      <c r="AB15" s="111"/>
      <c r="AC15" s="112"/>
      <c r="AD15" s="112"/>
      <c r="AE15" s="112">
        <v>0.09</v>
      </c>
      <c r="AF15" s="112"/>
      <c r="AG15" s="112"/>
      <c r="AH15" s="112"/>
      <c r="AI15" s="112"/>
      <c r="AJ15" s="112"/>
      <c r="AK15" s="901"/>
      <c r="AL15" s="902"/>
      <c r="AM15" s="902"/>
      <c r="AN15" s="902"/>
      <c r="AO15" s="903"/>
      <c r="AP15" s="2"/>
      <c r="AQ15" s="113">
        <f t="shared" si="2"/>
        <v>2</v>
      </c>
    </row>
    <row r="16" spans="2:86" ht="12" customHeight="1" x14ac:dyDescent="0.15">
      <c r="B16" s="865"/>
      <c r="C16" s="870"/>
      <c r="D16" s="868"/>
      <c r="E16" s="868"/>
      <c r="F16" s="868"/>
      <c r="G16" s="868"/>
      <c r="H16" s="868"/>
      <c r="I16" s="868"/>
      <c r="J16" s="869"/>
      <c r="K16" s="108">
        <v>6</v>
      </c>
      <c r="L16" s="901" t="s">
        <v>287</v>
      </c>
      <c r="M16" s="903"/>
      <c r="N16" s="901" t="s">
        <v>293</v>
      </c>
      <c r="O16" s="903"/>
      <c r="P16" s="901" t="s">
        <v>263</v>
      </c>
      <c r="Q16" s="903"/>
      <c r="R16" s="274" t="s">
        <v>161</v>
      </c>
      <c r="S16" s="618"/>
      <c r="T16" s="275"/>
      <c r="U16" s="901" t="s">
        <v>291</v>
      </c>
      <c r="V16" s="903"/>
      <c r="W16" s="901"/>
      <c r="X16" s="903"/>
      <c r="Y16" s="110"/>
      <c r="Z16" s="111"/>
      <c r="AA16" s="111"/>
      <c r="AB16" s="111"/>
      <c r="AC16" s="112"/>
      <c r="AD16" s="112"/>
      <c r="AE16" s="112">
        <v>0.03</v>
      </c>
      <c r="AF16" s="112"/>
      <c r="AG16" s="112"/>
      <c r="AH16" s="112"/>
      <c r="AI16" s="112"/>
      <c r="AJ16" s="112"/>
      <c r="AK16" s="901"/>
      <c r="AL16" s="902"/>
      <c r="AM16" s="902"/>
      <c r="AN16" s="902"/>
      <c r="AO16" s="903"/>
      <c r="AP16" s="2"/>
      <c r="AQ16" s="113">
        <f t="shared" si="2"/>
        <v>2</v>
      </c>
    </row>
    <row r="17" spans="2:46" ht="12" customHeight="1" x14ac:dyDescent="0.15">
      <c r="B17" s="865"/>
      <c r="C17" s="870"/>
      <c r="D17" s="868"/>
      <c r="E17" s="868"/>
      <c r="F17" s="868"/>
      <c r="G17" s="868"/>
      <c r="H17" s="868"/>
      <c r="I17" s="868"/>
      <c r="J17" s="869"/>
      <c r="K17" s="108">
        <v>7</v>
      </c>
      <c r="L17" s="901" t="s">
        <v>287</v>
      </c>
      <c r="M17" s="903"/>
      <c r="N17" s="901" t="s">
        <v>293</v>
      </c>
      <c r="O17" s="903"/>
      <c r="P17" s="901" t="s">
        <v>263</v>
      </c>
      <c r="Q17" s="903"/>
      <c r="R17" s="274" t="s">
        <v>161</v>
      </c>
      <c r="S17" s="618"/>
      <c r="T17" s="275"/>
      <c r="U17" s="901" t="s">
        <v>264</v>
      </c>
      <c r="V17" s="903"/>
      <c r="W17" s="901"/>
      <c r="X17" s="903"/>
      <c r="Y17" s="110"/>
      <c r="Z17" s="111"/>
      <c r="AA17" s="111"/>
      <c r="AB17" s="111"/>
      <c r="AC17" s="112"/>
      <c r="AD17" s="112"/>
      <c r="AE17" s="112">
        <v>0.33</v>
      </c>
      <c r="AF17" s="112"/>
      <c r="AG17" s="112"/>
      <c r="AH17" s="112"/>
      <c r="AI17" s="112"/>
      <c r="AJ17" s="112"/>
      <c r="AK17" s="901"/>
      <c r="AL17" s="902"/>
      <c r="AM17" s="902"/>
      <c r="AN17" s="902"/>
      <c r="AO17" s="903"/>
      <c r="AP17" s="2"/>
      <c r="AQ17" s="113">
        <f t="shared" si="2"/>
        <v>2</v>
      </c>
    </row>
    <row r="18" spans="2:46" ht="12" customHeight="1" x14ac:dyDescent="0.15">
      <c r="B18" s="865"/>
      <c r="C18" s="870"/>
      <c r="D18" s="868"/>
      <c r="E18" s="868"/>
      <c r="F18" s="868"/>
      <c r="G18" s="868"/>
      <c r="H18" s="868"/>
      <c r="I18" s="868"/>
      <c r="J18" s="869"/>
      <c r="K18" s="108">
        <v>8</v>
      </c>
      <c r="L18" s="901" t="s">
        <v>287</v>
      </c>
      <c r="M18" s="903"/>
      <c r="N18" s="901" t="s">
        <v>295</v>
      </c>
      <c r="O18" s="903"/>
      <c r="P18" s="901" t="s">
        <v>163</v>
      </c>
      <c r="Q18" s="903"/>
      <c r="R18" s="274" t="s">
        <v>163</v>
      </c>
      <c r="S18" s="618"/>
      <c r="T18" s="275"/>
      <c r="U18" s="901" t="s">
        <v>265</v>
      </c>
      <c r="V18" s="903"/>
      <c r="W18" s="901"/>
      <c r="X18" s="903"/>
      <c r="Y18" s="110"/>
      <c r="Z18" s="111"/>
      <c r="AA18" s="111"/>
      <c r="AB18" s="111"/>
      <c r="AC18" s="112"/>
      <c r="AD18" s="112"/>
      <c r="AE18" s="112"/>
      <c r="AF18" s="112"/>
      <c r="AG18" s="112"/>
      <c r="AH18" s="112"/>
      <c r="AI18" s="112"/>
      <c r="AJ18" s="112"/>
      <c r="AK18" s="901"/>
      <c r="AL18" s="902"/>
      <c r="AM18" s="902"/>
      <c r="AN18" s="902"/>
      <c r="AO18" s="903"/>
      <c r="AP18" s="2"/>
      <c r="AQ18" s="113">
        <f t="shared" si="2"/>
        <v>3</v>
      </c>
    </row>
    <row r="19" spans="2:46" ht="12" customHeight="1" x14ac:dyDescent="0.15">
      <c r="B19" s="865"/>
      <c r="C19" s="870"/>
      <c r="D19" s="868"/>
      <c r="E19" s="868"/>
      <c r="F19" s="868"/>
      <c r="G19" s="868"/>
      <c r="H19" s="868"/>
      <c r="I19" s="868"/>
      <c r="J19" s="869"/>
      <c r="K19" s="108">
        <v>9</v>
      </c>
      <c r="L19" s="901" t="s">
        <v>287</v>
      </c>
      <c r="M19" s="903"/>
      <c r="N19" s="901" t="s">
        <v>305</v>
      </c>
      <c r="O19" s="903"/>
      <c r="P19" s="901" t="s">
        <v>263</v>
      </c>
      <c r="Q19" s="903"/>
      <c r="R19" s="274" t="s">
        <v>161</v>
      </c>
      <c r="S19" s="618"/>
      <c r="T19" s="275"/>
      <c r="U19" s="901" t="s">
        <v>264</v>
      </c>
      <c r="V19" s="903"/>
      <c r="W19" s="901"/>
      <c r="X19" s="903"/>
      <c r="Y19" s="110"/>
      <c r="Z19" s="111"/>
      <c r="AA19" s="111"/>
      <c r="AB19" s="111"/>
      <c r="AC19" s="112"/>
      <c r="AD19" s="112"/>
      <c r="AE19" s="112"/>
      <c r="AF19" s="112">
        <v>0.45</v>
      </c>
      <c r="AG19" s="112"/>
      <c r="AH19" s="112"/>
      <c r="AI19" s="112"/>
      <c r="AJ19" s="112"/>
      <c r="AK19" s="901"/>
      <c r="AL19" s="902"/>
      <c r="AM19" s="902"/>
      <c r="AN19" s="902"/>
      <c r="AO19" s="903"/>
      <c r="AP19" s="2"/>
      <c r="AQ19" s="113">
        <f t="shared" si="2"/>
        <v>2</v>
      </c>
    </row>
    <row r="20" spans="2:46" ht="12" customHeight="1" x14ac:dyDescent="0.15">
      <c r="B20" s="865"/>
      <c r="C20" s="870"/>
      <c r="D20" s="868"/>
      <c r="E20" s="868"/>
      <c r="F20" s="868"/>
      <c r="G20" s="868"/>
      <c r="H20" s="868"/>
      <c r="I20" s="868"/>
      <c r="J20" s="869"/>
      <c r="K20" s="108">
        <v>10</v>
      </c>
      <c r="L20" s="901" t="s">
        <v>296</v>
      </c>
      <c r="M20" s="903"/>
      <c r="N20" s="901" t="s">
        <v>297</v>
      </c>
      <c r="O20" s="903"/>
      <c r="P20" s="901" t="s">
        <v>828</v>
      </c>
      <c r="Q20" s="903"/>
      <c r="R20" s="274" t="s">
        <v>829</v>
      </c>
      <c r="S20" s="618"/>
      <c r="T20" s="275"/>
      <c r="U20" s="901" t="s">
        <v>267</v>
      </c>
      <c r="V20" s="903"/>
      <c r="W20" s="901"/>
      <c r="X20" s="903"/>
      <c r="Y20" s="255"/>
      <c r="Z20" s="256"/>
      <c r="AA20" s="256"/>
      <c r="AB20" s="256"/>
      <c r="AC20" s="112"/>
      <c r="AD20" s="112"/>
      <c r="AE20" s="112"/>
      <c r="AF20" s="112"/>
      <c r="AG20" s="112"/>
      <c r="AH20" s="112"/>
      <c r="AI20" s="112"/>
      <c r="AJ20" s="112"/>
      <c r="AK20" s="901" t="s">
        <v>499</v>
      </c>
      <c r="AL20" s="902"/>
      <c r="AM20" s="902"/>
      <c r="AN20" s="902"/>
      <c r="AO20" s="903"/>
      <c r="AP20" s="2"/>
      <c r="AQ20" s="113">
        <f t="shared" si="2"/>
        <v>1</v>
      </c>
    </row>
    <row r="21" spans="2:46" ht="12" customHeight="1" x14ac:dyDescent="0.15">
      <c r="B21" s="865"/>
      <c r="C21" s="870"/>
      <c r="D21" s="868"/>
      <c r="E21" s="868"/>
      <c r="F21" s="868"/>
      <c r="G21" s="868"/>
      <c r="H21" s="868"/>
      <c r="I21" s="868"/>
      <c r="J21" s="869"/>
      <c r="K21" s="108"/>
      <c r="L21" s="901"/>
      <c r="M21" s="903"/>
      <c r="N21" s="901"/>
      <c r="O21" s="903"/>
      <c r="P21" s="901"/>
      <c r="Q21" s="903"/>
      <c r="R21" s="274"/>
      <c r="S21" s="618"/>
      <c r="T21" s="275"/>
      <c r="U21" s="901"/>
      <c r="V21" s="903"/>
      <c r="W21" s="901"/>
      <c r="X21" s="903"/>
      <c r="Y21" s="110"/>
      <c r="Z21" s="111"/>
      <c r="AA21" s="111"/>
      <c r="AB21" s="111"/>
      <c r="AC21" s="112"/>
      <c r="AD21" s="112"/>
      <c r="AE21" s="112"/>
      <c r="AF21" s="112"/>
      <c r="AG21" s="112"/>
      <c r="AH21" s="112"/>
      <c r="AI21" s="112"/>
      <c r="AJ21" s="112"/>
      <c r="AK21" s="901"/>
      <c r="AL21" s="902"/>
      <c r="AM21" s="902"/>
      <c r="AN21" s="902"/>
      <c r="AO21" s="903"/>
      <c r="AP21" s="2"/>
      <c r="AQ21" s="113">
        <f>IF(P21="材質劣化",2,IF(P21="漏水",3,1))</f>
        <v>1</v>
      </c>
    </row>
    <row r="22" spans="2:46" ht="12" customHeight="1" x14ac:dyDescent="0.15">
      <c r="B22" s="865"/>
      <c r="C22" s="870"/>
      <c r="D22" s="868"/>
      <c r="E22" s="868"/>
      <c r="F22" s="868"/>
      <c r="G22" s="868"/>
      <c r="H22" s="868"/>
      <c r="I22" s="868"/>
      <c r="J22" s="869"/>
      <c r="K22" s="108"/>
      <c r="L22" s="901"/>
      <c r="M22" s="903"/>
      <c r="N22" s="901"/>
      <c r="O22" s="903"/>
      <c r="P22" s="901"/>
      <c r="Q22" s="903"/>
      <c r="R22" s="274"/>
      <c r="S22" s="618"/>
      <c r="T22" s="275"/>
      <c r="U22" s="901"/>
      <c r="V22" s="903"/>
      <c r="W22" s="901"/>
      <c r="X22" s="903"/>
      <c r="Y22" s="110"/>
      <c r="Z22" s="111"/>
      <c r="AA22" s="111"/>
      <c r="AB22" s="111"/>
      <c r="AC22" s="112"/>
      <c r="AD22" s="112"/>
      <c r="AE22" s="112"/>
      <c r="AF22" s="112"/>
      <c r="AG22" s="112"/>
      <c r="AH22" s="112"/>
      <c r="AI22" s="112"/>
      <c r="AJ22" s="112"/>
      <c r="AK22" s="901"/>
      <c r="AL22" s="902"/>
      <c r="AM22" s="902"/>
      <c r="AN22" s="902"/>
      <c r="AO22" s="903"/>
      <c r="AP22" s="2"/>
      <c r="AQ22" s="113">
        <f t="shared" si="2"/>
        <v>1</v>
      </c>
    </row>
    <row r="23" spans="2:46" ht="12" customHeight="1" x14ac:dyDescent="0.15">
      <c r="B23" s="865"/>
      <c r="C23" s="870"/>
      <c r="D23" s="868"/>
      <c r="E23" s="868"/>
      <c r="F23" s="868"/>
      <c r="G23" s="868"/>
      <c r="H23" s="868"/>
      <c r="I23" s="868"/>
      <c r="J23" s="869"/>
      <c r="K23" s="108"/>
      <c r="L23" s="901"/>
      <c r="M23" s="903"/>
      <c r="N23" s="901"/>
      <c r="O23" s="903"/>
      <c r="P23" s="901"/>
      <c r="Q23" s="903"/>
      <c r="R23" s="274"/>
      <c r="S23" s="618"/>
      <c r="T23" s="275"/>
      <c r="U23" s="901"/>
      <c r="V23" s="903"/>
      <c r="W23" s="901"/>
      <c r="X23" s="903"/>
      <c r="Y23" s="110"/>
      <c r="Z23" s="111"/>
      <c r="AA23" s="111"/>
      <c r="AB23" s="111"/>
      <c r="AC23" s="112"/>
      <c r="AD23" s="112"/>
      <c r="AE23" s="112"/>
      <c r="AF23" s="112"/>
      <c r="AG23" s="112"/>
      <c r="AH23" s="112"/>
      <c r="AI23" s="112"/>
      <c r="AJ23" s="112"/>
      <c r="AK23" s="901"/>
      <c r="AL23" s="902"/>
      <c r="AM23" s="902"/>
      <c r="AN23" s="902"/>
      <c r="AO23" s="903"/>
      <c r="AP23" s="2"/>
      <c r="AQ23" s="113">
        <f t="shared" si="2"/>
        <v>1</v>
      </c>
    </row>
    <row r="24" spans="2:46" ht="12" customHeight="1" x14ac:dyDescent="0.15">
      <c r="B24" s="865"/>
      <c r="C24" s="870"/>
      <c r="D24" s="868"/>
      <c r="E24" s="868"/>
      <c r="F24" s="868"/>
      <c r="G24" s="868"/>
      <c r="H24" s="868"/>
      <c r="I24" s="868"/>
      <c r="J24" s="869"/>
      <c r="K24" s="108"/>
      <c r="L24" s="901"/>
      <c r="M24" s="903"/>
      <c r="N24" s="901"/>
      <c r="O24" s="903"/>
      <c r="P24" s="901"/>
      <c r="Q24" s="903"/>
      <c r="R24" s="274"/>
      <c r="S24" s="618"/>
      <c r="T24" s="275"/>
      <c r="U24" s="901"/>
      <c r="V24" s="903"/>
      <c r="W24" s="901"/>
      <c r="X24" s="903"/>
      <c r="Y24" s="110"/>
      <c r="Z24" s="111"/>
      <c r="AA24" s="111"/>
      <c r="AB24" s="111"/>
      <c r="AC24" s="112"/>
      <c r="AD24" s="112"/>
      <c r="AE24" s="112"/>
      <c r="AF24" s="112"/>
      <c r="AG24" s="112"/>
      <c r="AH24" s="112"/>
      <c r="AI24" s="112"/>
      <c r="AJ24" s="112"/>
      <c r="AK24" s="901"/>
      <c r="AL24" s="902"/>
      <c r="AM24" s="902"/>
      <c r="AN24" s="902"/>
      <c r="AO24" s="903"/>
      <c r="AP24" s="2"/>
      <c r="AQ24" s="113">
        <f t="shared" si="2"/>
        <v>1</v>
      </c>
    </row>
    <row r="25" spans="2:46" ht="12" customHeight="1" x14ac:dyDescent="0.15">
      <c r="B25" s="865"/>
      <c r="C25" s="870"/>
      <c r="D25" s="868"/>
      <c r="E25" s="868"/>
      <c r="F25" s="868"/>
      <c r="G25" s="868"/>
      <c r="H25" s="868"/>
      <c r="I25" s="868"/>
      <c r="J25" s="869"/>
      <c r="K25" s="108"/>
      <c r="L25" s="901"/>
      <c r="M25" s="903"/>
      <c r="N25" s="901"/>
      <c r="O25" s="903"/>
      <c r="P25" s="901"/>
      <c r="Q25" s="903"/>
      <c r="R25" s="274"/>
      <c r="S25" s="618"/>
      <c r="T25" s="275"/>
      <c r="U25" s="901"/>
      <c r="V25" s="903"/>
      <c r="W25" s="901"/>
      <c r="X25" s="903"/>
      <c r="Y25" s="110"/>
      <c r="Z25" s="111"/>
      <c r="AA25" s="111"/>
      <c r="AB25" s="111"/>
      <c r="AC25" s="112"/>
      <c r="AD25" s="112"/>
      <c r="AE25" s="112"/>
      <c r="AF25" s="112"/>
      <c r="AG25" s="112"/>
      <c r="AH25" s="112"/>
      <c r="AI25" s="112"/>
      <c r="AJ25" s="112"/>
      <c r="AK25" s="901"/>
      <c r="AL25" s="902"/>
      <c r="AM25" s="902"/>
      <c r="AN25" s="902"/>
      <c r="AO25" s="903"/>
      <c r="AP25" s="2"/>
      <c r="AQ25" s="113">
        <f t="shared" si="2"/>
        <v>1</v>
      </c>
    </row>
    <row r="26" spans="2:46" ht="12" customHeight="1" x14ac:dyDescent="0.15">
      <c r="B26" s="865"/>
      <c r="C26" s="870"/>
      <c r="D26" s="868"/>
      <c r="E26" s="868"/>
      <c r="F26" s="868"/>
      <c r="G26" s="868"/>
      <c r="H26" s="868"/>
      <c r="I26" s="868"/>
      <c r="J26" s="869"/>
      <c r="K26" s="108"/>
      <c r="L26" s="901"/>
      <c r="M26" s="903"/>
      <c r="N26" s="901"/>
      <c r="O26" s="903"/>
      <c r="P26" s="901"/>
      <c r="Q26" s="903"/>
      <c r="R26" s="274"/>
      <c r="S26" s="618"/>
      <c r="T26" s="275"/>
      <c r="U26" s="901"/>
      <c r="V26" s="903"/>
      <c r="W26" s="901"/>
      <c r="X26" s="903"/>
      <c r="Y26" s="110"/>
      <c r="Z26" s="111"/>
      <c r="AA26" s="111"/>
      <c r="AB26" s="111"/>
      <c r="AC26" s="112"/>
      <c r="AD26" s="112"/>
      <c r="AE26" s="112"/>
      <c r="AF26" s="112"/>
      <c r="AG26" s="112"/>
      <c r="AH26" s="112"/>
      <c r="AI26" s="112"/>
      <c r="AJ26" s="112"/>
      <c r="AK26" s="901"/>
      <c r="AL26" s="902"/>
      <c r="AM26" s="902"/>
      <c r="AN26" s="902"/>
      <c r="AO26" s="903"/>
      <c r="AP26" s="2"/>
      <c r="AQ26" s="113">
        <f t="shared" si="2"/>
        <v>1</v>
      </c>
    </row>
    <row r="27" spans="2:46" ht="12" customHeight="1" x14ac:dyDescent="0.15">
      <c r="B27" s="865"/>
      <c r="C27" s="870"/>
      <c r="D27" s="868"/>
      <c r="E27" s="868"/>
      <c r="F27" s="868"/>
      <c r="G27" s="868"/>
      <c r="H27" s="868"/>
      <c r="I27" s="868"/>
      <c r="J27" s="869"/>
      <c r="K27" s="108"/>
      <c r="L27" s="901"/>
      <c r="M27" s="903"/>
      <c r="N27" s="901"/>
      <c r="O27" s="903"/>
      <c r="P27" s="901"/>
      <c r="Q27" s="903"/>
      <c r="R27" s="274"/>
      <c r="S27" s="618"/>
      <c r="T27" s="275"/>
      <c r="U27" s="901"/>
      <c r="V27" s="903"/>
      <c r="W27" s="901"/>
      <c r="X27" s="903"/>
      <c r="Y27" s="110"/>
      <c r="Z27" s="111"/>
      <c r="AA27" s="111"/>
      <c r="AB27" s="111"/>
      <c r="AC27" s="112"/>
      <c r="AD27" s="112"/>
      <c r="AE27" s="112"/>
      <c r="AF27" s="112"/>
      <c r="AG27" s="112"/>
      <c r="AH27" s="112"/>
      <c r="AI27" s="112"/>
      <c r="AJ27" s="112"/>
      <c r="AK27" s="901"/>
      <c r="AL27" s="902"/>
      <c r="AM27" s="902"/>
      <c r="AN27" s="902"/>
      <c r="AO27" s="903"/>
      <c r="AP27" s="2"/>
      <c r="AQ27" s="113">
        <f t="shared" si="2"/>
        <v>1</v>
      </c>
    </row>
    <row r="28" spans="2:46" ht="12" customHeight="1" x14ac:dyDescent="0.15">
      <c r="B28" s="865"/>
      <c r="C28" s="870"/>
      <c r="D28" s="868"/>
      <c r="E28" s="868"/>
      <c r="F28" s="868"/>
      <c r="G28" s="868"/>
      <c r="H28" s="868"/>
      <c r="I28" s="868"/>
      <c r="J28" s="869"/>
      <c r="K28" s="108"/>
      <c r="L28" s="901"/>
      <c r="M28" s="903"/>
      <c r="N28" s="901"/>
      <c r="O28" s="903"/>
      <c r="P28" s="901"/>
      <c r="Q28" s="903"/>
      <c r="R28" s="274"/>
      <c r="S28" s="618"/>
      <c r="T28" s="275"/>
      <c r="U28" s="901"/>
      <c r="V28" s="903"/>
      <c r="W28" s="901"/>
      <c r="X28" s="903"/>
      <c r="Y28" s="110"/>
      <c r="Z28" s="111"/>
      <c r="AA28" s="111"/>
      <c r="AB28" s="111"/>
      <c r="AC28" s="112"/>
      <c r="AD28" s="112"/>
      <c r="AE28" s="112"/>
      <c r="AF28" s="112"/>
      <c r="AG28" s="112"/>
      <c r="AH28" s="112"/>
      <c r="AI28" s="112"/>
      <c r="AJ28" s="112"/>
      <c r="AK28" s="901"/>
      <c r="AL28" s="902"/>
      <c r="AM28" s="902"/>
      <c r="AN28" s="902"/>
      <c r="AO28" s="903"/>
      <c r="AP28" s="2"/>
      <c r="AQ28" s="113">
        <f t="shared" si="2"/>
        <v>1</v>
      </c>
    </row>
    <row r="29" spans="2:46" ht="12" customHeight="1" x14ac:dyDescent="0.15">
      <c r="B29" s="865"/>
      <c r="C29" s="870"/>
      <c r="D29" s="868"/>
      <c r="E29" s="868"/>
      <c r="F29" s="868"/>
      <c r="G29" s="868"/>
      <c r="H29" s="868"/>
      <c r="I29" s="868"/>
      <c r="J29" s="869"/>
      <c r="K29" s="108"/>
      <c r="L29" s="901"/>
      <c r="M29" s="903"/>
      <c r="N29" s="901"/>
      <c r="O29" s="903"/>
      <c r="P29" s="901"/>
      <c r="Q29" s="903"/>
      <c r="R29" s="274"/>
      <c r="S29" s="618"/>
      <c r="T29" s="275"/>
      <c r="U29" s="901"/>
      <c r="V29" s="903"/>
      <c r="W29" s="901"/>
      <c r="X29" s="903"/>
      <c r="Y29" s="110"/>
      <c r="Z29" s="111"/>
      <c r="AA29" s="111"/>
      <c r="AB29" s="111"/>
      <c r="AC29" s="112"/>
      <c r="AD29" s="112"/>
      <c r="AE29" s="112"/>
      <c r="AF29" s="112"/>
      <c r="AG29" s="112"/>
      <c r="AH29" s="112"/>
      <c r="AI29" s="112"/>
      <c r="AJ29" s="112"/>
      <c r="AK29" s="901"/>
      <c r="AL29" s="902"/>
      <c r="AM29" s="902"/>
      <c r="AN29" s="902"/>
      <c r="AO29" s="903"/>
      <c r="AP29" s="2"/>
      <c r="AQ29" s="113">
        <f t="shared" si="2"/>
        <v>1</v>
      </c>
    </row>
    <row r="30" spans="2:46" ht="12" customHeight="1" x14ac:dyDescent="0.15">
      <c r="B30" s="865"/>
      <c r="C30" s="870"/>
      <c r="D30" s="868"/>
      <c r="E30" s="868"/>
      <c r="F30" s="868"/>
      <c r="G30" s="868"/>
      <c r="H30" s="868"/>
      <c r="I30" s="868"/>
      <c r="J30" s="869"/>
      <c r="K30" s="108"/>
      <c r="L30" s="901"/>
      <c r="M30" s="903"/>
      <c r="N30" s="901"/>
      <c r="O30" s="903"/>
      <c r="P30" s="901"/>
      <c r="Q30" s="903"/>
      <c r="R30" s="274"/>
      <c r="S30" s="618"/>
      <c r="T30" s="275"/>
      <c r="U30" s="901"/>
      <c r="V30" s="903"/>
      <c r="W30" s="901"/>
      <c r="X30" s="903"/>
      <c r="Y30" s="110"/>
      <c r="Z30" s="111"/>
      <c r="AA30" s="111"/>
      <c r="AB30" s="111"/>
      <c r="AC30" s="112"/>
      <c r="AD30" s="112"/>
      <c r="AE30" s="112"/>
      <c r="AF30" s="112"/>
      <c r="AG30" s="112"/>
      <c r="AH30" s="112"/>
      <c r="AI30" s="112"/>
      <c r="AJ30" s="112"/>
      <c r="AK30" s="901"/>
      <c r="AL30" s="902"/>
      <c r="AM30" s="902"/>
      <c r="AN30" s="902"/>
      <c r="AO30" s="903"/>
      <c r="AP30" s="2"/>
      <c r="AQ30" s="113">
        <f t="shared" si="2"/>
        <v>1</v>
      </c>
    </row>
    <row r="31" spans="2:46" ht="12" customHeight="1" x14ac:dyDescent="0.15">
      <c r="B31" s="865"/>
      <c r="C31" s="870"/>
      <c r="D31" s="868"/>
      <c r="E31" s="868"/>
      <c r="F31" s="868"/>
      <c r="G31" s="868"/>
      <c r="H31" s="868"/>
      <c r="I31" s="868"/>
      <c r="J31" s="869"/>
      <c r="K31" s="108"/>
      <c r="L31" s="901"/>
      <c r="M31" s="903"/>
      <c r="N31" s="901"/>
      <c r="O31" s="903"/>
      <c r="P31" s="901"/>
      <c r="Q31" s="903"/>
      <c r="R31" s="274"/>
      <c r="S31" s="618"/>
      <c r="T31" s="275"/>
      <c r="U31" s="901"/>
      <c r="V31" s="903"/>
      <c r="W31" s="901"/>
      <c r="X31" s="903"/>
      <c r="Y31" s="110"/>
      <c r="Z31" s="111"/>
      <c r="AA31" s="111"/>
      <c r="AB31" s="111"/>
      <c r="AC31" s="112"/>
      <c r="AD31" s="112"/>
      <c r="AE31" s="112"/>
      <c r="AF31" s="112"/>
      <c r="AG31" s="112"/>
      <c r="AH31" s="112"/>
      <c r="AI31" s="112"/>
      <c r="AJ31" s="112"/>
      <c r="AK31" s="901"/>
      <c r="AL31" s="902"/>
      <c r="AM31" s="902"/>
      <c r="AN31" s="902"/>
      <c r="AO31" s="903"/>
      <c r="AP31" s="2"/>
      <c r="AQ31" s="113">
        <f t="shared" si="2"/>
        <v>1</v>
      </c>
    </row>
    <row r="32" spans="2:46" ht="12" customHeight="1" x14ac:dyDescent="0.15">
      <c r="B32" s="865"/>
      <c r="C32" s="870"/>
      <c r="D32" s="868"/>
      <c r="E32" s="868"/>
      <c r="F32" s="868"/>
      <c r="G32" s="868"/>
      <c r="H32" s="868"/>
      <c r="I32" s="868"/>
      <c r="J32" s="869"/>
      <c r="K32" s="108"/>
      <c r="L32" s="901"/>
      <c r="M32" s="903"/>
      <c r="N32" s="901"/>
      <c r="O32" s="903"/>
      <c r="P32" s="901"/>
      <c r="Q32" s="903"/>
      <c r="R32" s="274"/>
      <c r="S32" s="618"/>
      <c r="T32" s="275"/>
      <c r="U32" s="901"/>
      <c r="V32" s="903"/>
      <c r="W32" s="901"/>
      <c r="X32" s="903"/>
      <c r="Y32" s="110"/>
      <c r="Z32" s="111"/>
      <c r="AA32" s="111"/>
      <c r="AB32" s="111"/>
      <c r="AC32" s="112"/>
      <c r="AD32" s="112"/>
      <c r="AE32" s="112"/>
      <c r="AF32" s="112"/>
      <c r="AG32" s="112"/>
      <c r="AH32" s="112"/>
      <c r="AI32" s="112"/>
      <c r="AJ32" s="112"/>
      <c r="AK32" s="901"/>
      <c r="AL32" s="902"/>
      <c r="AM32" s="902"/>
      <c r="AN32" s="902"/>
      <c r="AO32" s="903"/>
      <c r="AP32" s="2"/>
      <c r="AQ32" s="113">
        <f t="shared" si="2"/>
        <v>1</v>
      </c>
      <c r="AS32" s="842"/>
      <c r="AT32" s="842"/>
    </row>
    <row r="33" spans="2:86" ht="12" customHeight="1" x14ac:dyDescent="0.15">
      <c r="B33" s="865"/>
      <c r="C33" s="870"/>
      <c r="D33" s="868"/>
      <c r="E33" s="868"/>
      <c r="F33" s="868"/>
      <c r="G33" s="868"/>
      <c r="H33" s="868"/>
      <c r="I33" s="868"/>
      <c r="J33" s="869"/>
      <c r="K33" s="108"/>
      <c r="L33" s="901"/>
      <c r="M33" s="903"/>
      <c r="N33" s="901"/>
      <c r="O33" s="903"/>
      <c r="P33" s="901"/>
      <c r="Q33" s="903"/>
      <c r="R33" s="274"/>
      <c r="S33" s="618"/>
      <c r="T33" s="275"/>
      <c r="U33" s="901"/>
      <c r="V33" s="903"/>
      <c r="W33" s="901"/>
      <c r="X33" s="903"/>
      <c r="Y33" s="110"/>
      <c r="Z33" s="111"/>
      <c r="AA33" s="111"/>
      <c r="AB33" s="111"/>
      <c r="AC33" s="112"/>
      <c r="AD33" s="112"/>
      <c r="AE33" s="112"/>
      <c r="AF33" s="112"/>
      <c r="AG33" s="112"/>
      <c r="AH33" s="112"/>
      <c r="AI33" s="112"/>
      <c r="AJ33" s="112"/>
      <c r="AK33" s="901"/>
      <c r="AL33" s="902"/>
      <c r="AM33" s="902"/>
      <c r="AN33" s="902"/>
      <c r="AO33" s="903"/>
      <c r="AP33" s="2"/>
      <c r="AQ33" s="113">
        <f t="shared" si="2"/>
        <v>1</v>
      </c>
      <c r="AS33" s="904"/>
      <c r="AT33" s="904"/>
    </row>
    <row r="34" spans="2:86" ht="12" customHeight="1" x14ac:dyDescent="0.15">
      <c r="B34" s="865"/>
      <c r="C34" s="870"/>
      <c r="D34" s="868"/>
      <c r="E34" s="868"/>
      <c r="F34" s="868"/>
      <c r="G34" s="868"/>
      <c r="H34" s="868"/>
      <c r="I34" s="868"/>
      <c r="J34" s="869"/>
      <c r="K34" s="108"/>
      <c r="L34" s="901"/>
      <c r="M34" s="903"/>
      <c r="N34" s="901"/>
      <c r="O34" s="903"/>
      <c r="P34" s="901"/>
      <c r="Q34" s="903"/>
      <c r="R34" s="274"/>
      <c r="S34" s="618"/>
      <c r="T34" s="275"/>
      <c r="U34" s="901"/>
      <c r="V34" s="903"/>
      <c r="W34" s="901"/>
      <c r="X34" s="903"/>
      <c r="Y34" s="110"/>
      <c r="Z34" s="111"/>
      <c r="AA34" s="111"/>
      <c r="AB34" s="111"/>
      <c r="AC34" s="112"/>
      <c r="AD34" s="112"/>
      <c r="AE34" s="112"/>
      <c r="AF34" s="112"/>
      <c r="AG34" s="112"/>
      <c r="AH34" s="112"/>
      <c r="AI34" s="112"/>
      <c r="AJ34" s="112"/>
      <c r="AK34" s="901"/>
      <c r="AL34" s="902"/>
      <c r="AM34" s="902"/>
      <c r="AN34" s="902"/>
      <c r="AO34" s="903"/>
      <c r="AP34" s="2"/>
      <c r="AQ34" s="113">
        <f t="shared" si="2"/>
        <v>1</v>
      </c>
      <c r="AS34" s="905"/>
      <c r="AT34" s="905"/>
    </row>
    <row r="35" spans="2:86" ht="12" customHeight="1" x14ac:dyDescent="0.15">
      <c r="B35" s="865"/>
      <c r="C35" s="870"/>
      <c r="D35" s="868"/>
      <c r="E35" s="868"/>
      <c r="F35" s="868"/>
      <c r="G35" s="868"/>
      <c r="H35" s="868"/>
      <c r="I35" s="868"/>
      <c r="J35" s="869"/>
      <c r="K35" s="906" t="s">
        <v>268</v>
      </c>
      <c r="L35" s="891" t="s">
        <v>269</v>
      </c>
      <c r="M35" s="891"/>
      <c r="N35" s="891"/>
      <c r="O35" s="891"/>
      <c r="P35" s="891"/>
      <c r="Q35" s="891"/>
      <c r="R35" s="891"/>
      <c r="S35" s="891"/>
      <c r="T35" s="891"/>
      <c r="U35" s="891"/>
      <c r="V35" s="891"/>
      <c r="W35" s="891"/>
      <c r="X35" s="891"/>
      <c r="Y35" s="877" t="s">
        <v>270</v>
      </c>
      <c r="Z35" s="878"/>
      <c r="AA35" s="878"/>
      <c r="AB35" s="879"/>
      <c r="AC35" s="114">
        <f t="shared" ref="AC35:AJ35" si="3">SUM(AC11:AC34)</f>
        <v>0</v>
      </c>
      <c r="AD35" s="114">
        <f t="shared" si="3"/>
        <v>0</v>
      </c>
      <c r="AE35" s="114">
        <f>SUM(AE11:AE34)</f>
        <v>0.45</v>
      </c>
      <c r="AF35" s="114">
        <f t="shared" si="3"/>
        <v>0.84000000000000008</v>
      </c>
      <c r="AG35" s="114">
        <f t="shared" si="3"/>
        <v>0</v>
      </c>
      <c r="AH35" s="114">
        <f t="shared" si="3"/>
        <v>0</v>
      </c>
      <c r="AI35" s="114">
        <f t="shared" si="3"/>
        <v>0</v>
      </c>
      <c r="AJ35" s="115">
        <f t="shared" si="3"/>
        <v>0</v>
      </c>
      <c r="AK35" s="891" t="s">
        <v>271</v>
      </c>
      <c r="AL35" s="891"/>
      <c r="AM35" s="908" t="s">
        <v>272</v>
      </c>
      <c r="AN35" s="908"/>
      <c r="AO35" s="908"/>
      <c r="AP35" s="2"/>
    </row>
    <row r="36" spans="2:86" ht="12" customHeight="1" x14ac:dyDescent="0.15">
      <c r="B36" s="865"/>
      <c r="C36" s="870"/>
      <c r="D36" s="868"/>
      <c r="E36" s="868"/>
      <c r="F36" s="868"/>
      <c r="G36" s="868"/>
      <c r="H36" s="868"/>
      <c r="I36" s="868"/>
      <c r="J36" s="869"/>
      <c r="K36" s="907"/>
      <c r="L36" s="885" t="s">
        <v>273</v>
      </c>
      <c r="M36" s="892"/>
      <c r="N36" s="886"/>
      <c r="O36" s="885" t="s">
        <v>274</v>
      </c>
      <c r="P36" s="892"/>
      <c r="Q36" s="892"/>
      <c r="R36" s="892"/>
      <c r="S36" s="892"/>
      <c r="T36" s="892"/>
      <c r="U36" s="892"/>
      <c r="V36" s="892"/>
      <c r="W36" s="892"/>
      <c r="X36" s="886"/>
      <c r="Y36" s="106" t="s">
        <v>257</v>
      </c>
      <c r="Z36" s="107" t="s">
        <v>258</v>
      </c>
      <c r="AA36" s="107" t="s">
        <v>259</v>
      </c>
      <c r="AB36" s="107" t="s">
        <v>260</v>
      </c>
      <c r="AC36" s="107" t="s">
        <v>257</v>
      </c>
      <c r="AD36" s="107" t="s">
        <v>258</v>
      </c>
      <c r="AE36" s="107" t="s">
        <v>259</v>
      </c>
      <c r="AF36" s="107" t="s">
        <v>260</v>
      </c>
      <c r="AG36" s="107" t="s">
        <v>257</v>
      </c>
      <c r="AH36" s="107" t="s">
        <v>258</v>
      </c>
      <c r="AI36" s="107" t="s">
        <v>259</v>
      </c>
      <c r="AJ36" s="116" t="s">
        <v>260</v>
      </c>
      <c r="AK36" s="891"/>
      <c r="AL36" s="891"/>
      <c r="AM36" s="908"/>
      <c r="AN36" s="908"/>
      <c r="AO36" s="908"/>
      <c r="AP36" s="2"/>
    </row>
    <row r="37" spans="2:86" ht="14.25" customHeight="1" x14ac:dyDescent="0.15">
      <c r="B37" s="865"/>
      <c r="C37" s="870"/>
      <c r="D37" s="868"/>
      <c r="E37" s="868"/>
      <c r="F37" s="868"/>
      <c r="G37" s="868"/>
      <c r="H37" s="868"/>
      <c r="I37" s="868"/>
      <c r="J37" s="869"/>
      <c r="K37" s="907"/>
      <c r="L37" s="887"/>
      <c r="M37" s="896"/>
      <c r="N37" s="888"/>
      <c r="O37" s="887"/>
      <c r="P37" s="896"/>
      <c r="Q37" s="896"/>
      <c r="R37" s="896"/>
      <c r="S37" s="896"/>
      <c r="T37" s="896"/>
      <c r="U37" s="896"/>
      <c r="V37" s="896"/>
      <c r="W37" s="896"/>
      <c r="X37" s="888"/>
      <c r="Y37" s="909">
        <f>COUNTIF(Y11:Y34,"〇")</f>
        <v>0</v>
      </c>
      <c r="Z37" s="909">
        <f>COUNTIF(Z11:Z34,"〇")</f>
        <v>0</v>
      </c>
      <c r="AA37" s="909">
        <f>COUNTIF(AA11:AA34,"〇")</f>
        <v>0</v>
      </c>
      <c r="AB37" s="909">
        <f>COUNTIF(AB11:AB34,"〇")</f>
        <v>0</v>
      </c>
      <c r="AC37" s="909">
        <f>COUNTA(AC11:AC34)</f>
        <v>0</v>
      </c>
      <c r="AD37" s="909">
        <f t="shared" ref="AD37:AI37" si="4">COUNTA(AD11:AD34)</f>
        <v>0</v>
      </c>
      <c r="AE37" s="909">
        <f t="shared" si="4"/>
        <v>3</v>
      </c>
      <c r="AF37" s="909">
        <f t="shared" si="4"/>
        <v>2</v>
      </c>
      <c r="AG37" s="909">
        <f t="shared" si="4"/>
        <v>0</v>
      </c>
      <c r="AH37" s="909">
        <f t="shared" si="4"/>
        <v>0</v>
      </c>
      <c r="AI37" s="909">
        <f t="shared" si="4"/>
        <v>0</v>
      </c>
      <c r="AJ37" s="909">
        <f>COUNTA(AJ11:AJ34)</f>
        <v>0</v>
      </c>
      <c r="AK37" s="891"/>
      <c r="AL37" s="891"/>
      <c r="AM37" s="908"/>
      <c r="AN37" s="908"/>
      <c r="AO37" s="908"/>
      <c r="AP37" s="2"/>
    </row>
    <row r="38" spans="2:86" ht="14.25" customHeight="1" x14ac:dyDescent="0.15">
      <c r="B38" s="865"/>
      <c r="C38" s="870"/>
      <c r="D38" s="868"/>
      <c r="E38" s="868"/>
      <c r="F38" s="868"/>
      <c r="G38" s="868"/>
      <c r="H38" s="868"/>
      <c r="I38" s="868"/>
      <c r="J38" s="869"/>
      <c r="K38" s="907"/>
      <c r="L38" s="889"/>
      <c r="M38" s="893"/>
      <c r="N38" s="890"/>
      <c r="O38" s="889"/>
      <c r="P38" s="893"/>
      <c r="Q38" s="893"/>
      <c r="R38" s="893"/>
      <c r="S38" s="893"/>
      <c r="T38" s="893"/>
      <c r="U38" s="893"/>
      <c r="V38" s="893"/>
      <c r="W38" s="893"/>
      <c r="X38" s="890"/>
      <c r="Y38" s="909"/>
      <c r="Z38" s="909"/>
      <c r="AA38" s="909"/>
      <c r="AB38" s="909"/>
      <c r="AC38" s="909"/>
      <c r="AD38" s="909"/>
      <c r="AE38" s="909"/>
      <c r="AF38" s="909"/>
      <c r="AG38" s="909"/>
      <c r="AH38" s="909"/>
      <c r="AI38" s="909"/>
      <c r="AJ38" s="909"/>
      <c r="AK38" s="891"/>
      <c r="AL38" s="891"/>
      <c r="AM38" s="908"/>
      <c r="AN38" s="908"/>
      <c r="AO38" s="908"/>
      <c r="AP38" s="2"/>
    </row>
    <row r="39" spans="2:86" ht="12" customHeight="1" x14ac:dyDescent="0.15">
      <c r="B39" s="865"/>
      <c r="C39" s="870"/>
      <c r="D39" s="868"/>
      <c r="E39" s="868"/>
      <c r="F39" s="868"/>
      <c r="G39" s="868"/>
      <c r="H39" s="868"/>
      <c r="I39" s="868"/>
      <c r="J39" s="868"/>
      <c r="K39" s="917" t="s">
        <v>275</v>
      </c>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20"/>
      <c r="AL39" s="920"/>
      <c r="AM39" s="920"/>
      <c r="AN39" s="920"/>
      <c r="AO39" s="921"/>
      <c r="AP39" s="2"/>
    </row>
    <row r="40" spans="2:86" ht="12" customHeight="1" x14ac:dyDescent="0.15">
      <c r="B40" s="865"/>
      <c r="C40" s="870"/>
      <c r="D40" s="868"/>
      <c r="E40" s="868"/>
      <c r="F40" s="868"/>
      <c r="G40" s="868"/>
      <c r="H40" s="868"/>
      <c r="I40" s="868"/>
      <c r="J40" s="868"/>
      <c r="K40" s="918"/>
      <c r="L40" s="920"/>
      <c r="M40" s="920"/>
      <c r="N40" s="920"/>
      <c r="O40" s="920"/>
      <c r="P40" s="920"/>
      <c r="Q40" s="920"/>
      <c r="R40" s="920"/>
      <c r="S40" s="920"/>
      <c r="T40" s="920"/>
      <c r="U40" s="920"/>
      <c r="V40" s="920"/>
      <c r="W40" s="920"/>
      <c r="X40" s="920"/>
      <c r="Y40" s="920"/>
      <c r="Z40" s="920"/>
      <c r="AA40" s="920"/>
      <c r="AB40" s="920"/>
      <c r="AC40" s="920"/>
      <c r="AD40" s="920"/>
      <c r="AE40" s="920"/>
      <c r="AF40" s="920"/>
      <c r="AG40" s="920"/>
      <c r="AH40" s="920"/>
      <c r="AI40" s="920"/>
      <c r="AJ40" s="920"/>
      <c r="AK40" s="920"/>
      <c r="AL40" s="920"/>
      <c r="AM40" s="920"/>
      <c r="AN40" s="920"/>
      <c r="AO40" s="921"/>
      <c r="AP40" s="2"/>
    </row>
    <row r="41" spans="2:86" ht="12" customHeight="1" x14ac:dyDescent="0.15">
      <c r="B41" s="865"/>
      <c r="C41" s="870"/>
      <c r="D41" s="868"/>
      <c r="E41" s="868"/>
      <c r="F41" s="868"/>
      <c r="G41" s="868"/>
      <c r="H41" s="868"/>
      <c r="I41" s="868"/>
      <c r="J41" s="868"/>
      <c r="K41" s="918"/>
      <c r="L41" s="920"/>
      <c r="M41" s="920"/>
      <c r="N41" s="920"/>
      <c r="O41" s="920"/>
      <c r="P41" s="920"/>
      <c r="Q41" s="920"/>
      <c r="R41" s="920"/>
      <c r="S41" s="920"/>
      <c r="T41" s="920"/>
      <c r="U41" s="920"/>
      <c r="V41" s="920"/>
      <c r="W41" s="920"/>
      <c r="X41" s="920"/>
      <c r="Y41" s="920"/>
      <c r="Z41" s="920"/>
      <c r="AA41" s="920"/>
      <c r="AB41" s="920"/>
      <c r="AC41" s="920"/>
      <c r="AD41" s="920"/>
      <c r="AE41" s="920"/>
      <c r="AF41" s="920"/>
      <c r="AG41" s="920"/>
      <c r="AH41" s="920"/>
      <c r="AI41" s="920"/>
      <c r="AJ41" s="920"/>
      <c r="AK41" s="920"/>
      <c r="AL41" s="920"/>
      <c r="AM41" s="920"/>
      <c r="AN41" s="920"/>
      <c r="AO41" s="921"/>
      <c r="AP41" s="2"/>
    </row>
    <row r="42" spans="2:86" ht="12" customHeight="1" x14ac:dyDescent="0.15">
      <c r="B42" s="865"/>
      <c r="C42" s="870"/>
      <c r="D42" s="868"/>
      <c r="E42" s="868"/>
      <c r="F42" s="868"/>
      <c r="G42" s="868"/>
      <c r="H42" s="868"/>
      <c r="I42" s="868"/>
      <c r="J42" s="868"/>
      <c r="K42" s="918"/>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95"/>
      <c r="CD42" s="2"/>
      <c r="CE42" s="2"/>
      <c r="CF42" s="2"/>
      <c r="CG42" s="2"/>
      <c r="CH42" s="2"/>
    </row>
    <row r="43" spans="2:86" ht="12" customHeight="1" x14ac:dyDescent="0.15">
      <c r="B43" s="865"/>
      <c r="C43" s="870"/>
      <c r="D43" s="868"/>
      <c r="E43" s="868"/>
      <c r="F43" s="868"/>
      <c r="G43" s="868"/>
      <c r="H43" s="868"/>
      <c r="I43" s="868"/>
      <c r="J43" s="869"/>
      <c r="K43" s="910" t="s">
        <v>276</v>
      </c>
      <c r="L43" s="910"/>
      <c r="M43" s="910"/>
      <c r="N43" s="910"/>
      <c r="O43" s="910"/>
      <c r="P43" s="910"/>
      <c r="Q43" s="910"/>
      <c r="R43" s="910"/>
      <c r="S43" s="910"/>
      <c r="T43" s="910"/>
      <c r="U43" s="910"/>
      <c r="V43" s="910"/>
      <c r="W43" s="910"/>
      <c r="X43" s="910"/>
      <c r="Y43" s="910"/>
      <c r="Z43" s="910"/>
      <c r="AA43" s="910"/>
      <c r="AB43" s="910"/>
      <c r="AC43" s="910"/>
      <c r="AD43" s="910"/>
      <c r="AE43" s="910"/>
      <c r="AF43" s="910"/>
      <c r="AG43" s="910"/>
      <c r="AH43" s="910"/>
      <c r="AI43" s="910"/>
      <c r="AJ43" s="910"/>
      <c r="AK43" s="910"/>
      <c r="AL43" s="910"/>
      <c r="AM43" s="910"/>
      <c r="AN43" s="910"/>
      <c r="AO43" s="910"/>
      <c r="AP43" s="95"/>
      <c r="CD43" s="2"/>
      <c r="CE43" s="2"/>
      <c r="CF43" s="2"/>
      <c r="CG43" s="2"/>
      <c r="CH43" s="2"/>
    </row>
    <row r="44" spans="2:86" ht="12" customHeight="1" x14ac:dyDescent="0.15">
      <c r="B44" s="865"/>
      <c r="C44" s="870"/>
      <c r="D44" s="868"/>
      <c r="E44" s="868"/>
      <c r="F44" s="868"/>
      <c r="G44" s="868"/>
      <c r="H44" s="868"/>
      <c r="I44" s="868"/>
      <c r="J44" s="869"/>
      <c r="K44" s="911" t="s">
        <v>277</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95"/>
      <c r="CD44" s="2"/>
      <c r="CE44" s="2"/>
      <c r="CF44" s="2"/>
      <c r="CG44" s="2"/>
      <c r="CH44" s="2"/>
    </row>
    <row r="45" spans="2:86" ht="12" customHeight="1" x14ac:dyDescent="0.15">
      <c r="B45" s="500"/>
      <c r="C45" s="871"/>
      <c r="D45" s="872"/>
      <c r="E45" s="872"/>
      <c r="F45" s="872"/>
      <c r="G45" s="872"/>
      <c r="H45" s="872"/>
      <c r="I45" s="872"/>
      <c r="J45" s="873"/>
      <c r="K45" s="914" t="s">
        <v>278</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95"/>
      <c r="CD45" s="2"/>
      <c r="CE45" s="2"/>
      <c r="CF45" s="2"/>
      <c r="CG45" s="2"/>
      <c r="CH45" s="2"/>
    </row>
    <row r="46" spans="2:86" ht="12" customHeight="1" x14ac:dyDescent="0.2">
      <c r="B46" s="118" t="s">
        <v>279</v>
      </c>
      <c r="C46" s="104"/>
      <c r="D46" s="104"/>
      <c r="E46" s="104"/>
      <c r="F46" s="104"/>
      <c r="G46" s="104"/>
      <c r="H46" s="104"/>
      <c r="I46" s="104"/>
      <c r="J46" s="104"/>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c r="AK46" s="117"/>
      <c r="AL46" s="117"/>
      <c r="AM46" s="117"/>
      <c r="AN46" s="117"/>
      <c r="AO46" s="117"/>
      <c r="AP46" s="95"/>
      <c r="CD46" s="2"/>
      <c r="CE46" s="2"/>
      <c r="CF46" s="2"/>
      <c r="CG46" s="2"/>
      <c r="CH46" s="2"/>
    </row>
    <row r="47" spans="2:86" s="118" customFormat="1" ht="12" customHeight="1" x14ac:dyDescent="0.15">
      <c r="B47" s="2" t="s">
        <v>280</v>
      </c>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c r="BW47" s="95"/>
      <c r="BX47" s="95"/>
      <c r="BY47" s="95"/>
      <c r="BZ47" s="95"/>
      <c r="CA47" s="95"/>
      <c r="CB47" s="95"/>
      <c r="CC47" s="95"/>
    </row>
    <row r="48" spans="2:86" ht="12" customHeight="1" x14ac:dyDescent="0.15">
      <c r="B48" s="2" t="s">
        <v>281</v>
      </c>
      <c r="AP48" s="95"/>
      <c r="CD48" s="2"/>
      <c r="CE48" s="2"/>
      <c r="CF48" s="2"/>
      <c r="CG48" s="2"/>
      <c r="CH48" s="2"/>
    </row>
    <row r="49" spans="2:86" ht="12" customHeight="1" x14ac:dyDescent="0.15">
      <c r="B49" s="2" t="s">
        <v>282</v>
      </c>
      <c r="AP49" s="95"/>
      <c r="CD49" s="2"/>
      <c r="CE49" s="2"/>
      <c r="CF49" s="2"/>
      <c r="CG49" s="2"/>
      <c r="CH49" s="2"/>
    </row>
    <row r="50" spans="2:86" ht="12" customHeight="1" x14ac:dyDescent="0.15">
      <c r="B50" s="2" t="s">
        <v>283</v>
      </c>
    </row>
    <row r="51" spans="2:86" ht="12" customHeight="1" x14ac:dyDescent="0.15">
      <c r="B51" s="2" t="s">
        <v>284</v>
      </c>
    </row>
    <row r="52" spans="2:86" ht="12" customHeight="1" x14ac:dyDescent="0.15">
      <c r="B52" s="2" t="s">
        <v>285</v>
      </c>
    </row>
    <row r="53" spans="2:86" x14ac:dyDescent="0.15">
      <c r="B53" s="2" t="s">
        <v>286</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34 AG11:AJ34">
    <cfRule type="expression" dxfId="29" priority="3">
      <formula>$AQ11=2</formula>
    </cfRule>
  </conditionalFormatting>
  <conditionalFormatting sqref="Y11:AF34">
    <cfRule type="expression" dxfId="28" priority="2">
      <formula>$AQ11=3</formula>
    </cfRule>
  </conditionalFormatting>
  <conditionalFormatting sqref="AC11:AJ34">
    <cfRule type="expression" dxfId="27" priority="1">
      <formula>$AQ11=1</formula>
    </cfRule>
  </conditionalFormatting>
  <dataValidations count="2">
    <dataValidation type="list" allowBlank="1" showInputMessage="1" showErrorMessage="1" sqref="N11:O34" xr:uid="{C1CE49F2-2F30-4E5D-B733-2B8C027C9F3D}">
      <formula1>INDIRECT(L11)</formula1>
    </dataValidation>
    <dataValidation type="list" allowBlank="1" showInputMessage="1" showErrorMessage="1" sqref="Y11:AB34" xr:uid="{E1C89984-25D0-405A-B48A-82B389A374CD}">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EB2B1-8411-4A74-A363-77DA5F0239CF}">
  <sheetPr codeName="Sheet54"/>
  <dimension ref="B1:CH53"/>
  <sheetViews>
    <sheetView showGridLines="0" showZeros="0" view="pageBreakPreview" zoomScale="85" zoomScaleNormal="85" zoomScaleSheetLayoutView="85"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80" customWidth="1"/>
    <col min="43" max="86" width="4.125" style="95" customWidth="1"/>
    <col min="87" max="99" width="8" style="2" customWidth="1"/>
    <col min="100" max="110" width="9" style="2"/>
    <col min="111" max="111" width="14" style="2" bestFit="1" customWidth="1"/>
    <col min="112" max="16384" width="9" style="2"/>
  </cols>
  <sheetData>
    <row r="1" spans="2:86" ht="12" customHeight="1" x14ac:dyDescent="0.15">
      <c r="AU1" s="846" t="s">
        <v>220</v>
      </c>
      <c r="AV1" s="847" t="s">
        <v>221</v>
      </c>
      <c r="AW1" s="847"/>
      <c r="AX1" s="847"/>
      <c r="AY1" s="841" t="s">
        <v>222</v>
      </c>
      <c r="AZ1" s="841"/>
      <c r="BA1" s="841"/>
      <c r="BB1" s="841"/>
      <c r="BC1" s="841"/>
      <c r="BD1" s="841"/>
      <c r="BE1" s="841"/>
      <c r="BF1" s="841"/>
      <c r="BG1" s="841"/>
      <c r="BH1" s="841"/>
      <c r="BI1" s="841"/>
      <c r="BJ1" s="841"/>
      <c r="BK1" s="841" t="s">
        <v>223</v>
      </c>
      <c r="BL1" s="841"/>
      <c r="BM1" s="841"/>
      <c r="BN1" s="841"/>
      <c r="BO1" s="841"/>
      <c r="BP1" s="841"/>
      <c r="BQ1" s="841"/>
      <c r="BR1" s="841"/>
      <c r="BS1" s="841"/>
      <c r="BT1" s="841"/>
      <c r="BU1" s="841"/>
      <c r="BV1" s="841"/>
      <c r="BW1" s="843"/>
      <c r="BX1" s="843"/>
      <c r="BY1" s="843"/>
      <c r="BZ1" s="843"/>
      <c r="CA1" s="843"/>
      <c r="CB1" s="843"/>
      <c r="CC1" s="843"/>
      <c r="CD1" s="843"/>
      <c r="CE1" s="843"/>
      <c r="CF1" s="843"/>
      <c r="CG1" s="843"/>
      <c r="CH1" s="843"/>
    </row>
    <row r="2" spans="2:86" ht="8.25" customHeight="1" x14ac:dyDescent="0.15">
      <c r="AU2" s="846"/>
      <c r="AV2" s="847" t="s">
        <v>224</v>
      </c>
      <c r="AW2" s="848" t="s">
        <v>225</v>
      </c>
      <c r="AX2" s="848" t="s">
        <v>226</v>
      </c>
      <c r="AY2" s="841" t="s">
        <v>227</v>
      </c>
      <c r="AZ2" s="841"/>
      <c r="BA2" s="841"/>
      <c r="BB2" s="841"/>
      <c r="BC2" s="841"/>
      <c r="BD2" s="841"/>
      <c r="BE2" s="841"/>
      <c r="BF2" s="841"/>
      <c r="BG2" s="841"/>
      <c r="BH2" s="841"/>
      <c r="BI2" s="841"/>
      <c r="BJ2" s="841"/>
      <c r="BK2" s="841" t="s">
        <v>228</v>
      </c>
      <c r="BL2" s="841"/>
      <c r="BM2" s="841"/>
      <c r="BN2" s="841"/>
      <c r="BO2" s="841" t="s">
        <v>229</v>
      </c>
      <c r="BP2" s="841"/>
      <c r="BQ2" s="841"/>
      <c r="BR2" s="841"/>
      <c r="BS2" s="841"/>
      <c r="BT2" s="841"/>
      <c r="BU2" s="841"/>
      <c r="BV2" s="841"/>
      <c r="BW2" s="842"/>
      <c r="BX2" s="842"/>
      <c r="BY2" s="842"/>
      <c r="BZ2" s="842"/>
      <c r="CA2" s="843"/>
      <c r="CB2" s="843"/>
      <c r="CC2" s="843"/>
      <c r="CD2" s="843"/>
      <c r="CE2" s="843"/>
      <c r="CF2" s="843"/>
      <c r="CG2" s="843"/>
      <c r="CH2" s="843"/>
    </row>
    <row r="3" spans="2:86" ht="24.95" customHeight="1" x14ac:dyDescent="0.15">
      <c r="B3" s="572" t="s">
        <v>230</v>
      </c>
      <c r="C3" s="844"/>
      <c r="D3" s="844"/>
      <c r="E3" s="845"/>
      <c r="F3" s="845"/>
      <c r="G3" s="845"/>
      <c r="H3" s="845"/>
      <c r="I3" s="845"/>
      <c r="J3" s="845"/>
      <c r="K3" s="844"/>
      <c r="L3" s="844"/>
      <c r="M3" s="844"/>
      <c r="N3" s="844"/>
      <c r="O3" s="844"/>
      <c r="P3" s="844"/>
      <c r="Q3" s="844"/>
      <c r="R3" s="844"/>
      <c r="S3" s="844"/>
      <c r="T3" s="844"/>
      <c r="U3" s="844"/>
      <c r="V3" s="844"/>
      <c r="W3" s="844"/>
      <c r="X3" s="844"/>
      <c r="Y3" s="844"/>
      <c r="Z3" s="844"/>
      <c r="AA3" s="844"/>
      <c r="AB3" s="844"/>
      <c r="AC3" s="844"/>
      <c r="AD3" s="844"/>
      <c r="AE3" s="844"/>
      <c r="AF3" s="844"/>
      <c r="AG3" s="844"/>
      <c r="AH3" s="844"/>
      <c r="AI3" s="844"/>
      <c r="AJ3" s="844"/>
      <c r="AK3" s="844"/>
      <c r="AL3" s="844"/>
      <c r="AM3" s="844"/>
      <c r="AN3" s="844"/>
      <c r="AO3" s="844"/>
      <c r="AU3" s="846"/>
      <c r="AV3" s="847"/>
      <c r="AW3" s="848"/>
      <c r="AX3" s="848"/>
      <c r="AY3" s="841" t="s">
        <v>231</v>
      </c>
      <c r="AZ3" s="841"/>
      <c r="BA3" s="841"/>
      <c r="BB3" s="841"/>
      <c r="BC3" s="841" t="s">
        <v>232</v>
      </c>
      <c r="BD3" s="841"/>
      <c r="BE3" s="841"/>
      <c r="BF3" s="841"/>
      <c r="BG3" s="841" t="s">
        <v>233</v>
      </c>
      <c r="BH3" s="841"/>
      <c r="BI3" s="841"/>
      <c r="BJ3" s="841"/>
      <c r="BK3" s="841" t="s">
        <v>234</v>
      </c>
      <c r="BL3" s="841"/>
      <c r="BM3" s="841"/>
      <c r="BN3" s="841"/>
      <c r="BO3" s="841" t="s">
        <v>232</v>
      </c>
      <c r="BP3" s="841"/>
      <c r="BQ3" s="841"/>
      <c r="BR3" s="841"/>
      <c r="BS3" s="841" t="s">
        <v>233</v>
      </c>
      <c r="BT3" s="841"/>
      <c r="BU3" s="841"/>
      <c r="BV3" s="841"/>
      <c r="BW3" s="843"/>
      <c r="BX3" s="843"/>
      <c r="BY3" s="843"/>
      <c r="BZ3" s="843"/>
      <c r="CA3" s="843"/>
      <c r="CB3" s="843"/>
      <c r="CC3" s="843"/>
      <c r="CD3" s="843"/>
      <c r="CE3" s="843"/>
      <c r="CF3" s="843"/>
      <c r="CG3" s="843"/>
      <c r="CH3" s="843"/>
    </row>
    <row r="4" spans="2:86" ht="18" customHeight="1" x14ac:dyDescent="0.15">
      <c r="B4" s="394" t="s">
        <v>8</v>
      </c>
      <c r="C4" s="394"/>
      <c r="D4" s="394"/>
      <c r="E4" s="860" t="s">
        <v>168</v>
      </c>
      <c r="F4" s="861"/>
      <c r="G4" s="861"/>
      <c r="H4" s="861"/>
      <c r="I4" s="861"/>
      <c r="J4" s="862"/>
      <c r="K4" s="483" t="s">
        <v>9</v>
      </c>
      <c r="L4" s="483"/>
      <c r="M4" s="483"/>
      <c r="N4" s="858" t="s">
        <v>171</v>
      </c>
      <c r="O4" s="858"/>
      <c r="P4" s="858"/>
      <c r="Q4" s="858"/>
      <c r="R4" s="858"/>
      <c r="S4" s="858"/>
      <c r="T4" s="505" t="s">
        <v>235</v>
      </c>
      <c r="U4" s="506"/>
      <c r="V4" s="506"/>
      <c r="W4" s="506"/>
      <c r="X4" s="507"/>
      <c r="Y4" s="863" t="s">
        <v>202</v>
      </c>
      <c r="Z4" s="863"/>
      <c r="AA4" s="863"/>
      <c r="AB4" s="863"/>
      <c r="AC4" s="863"/>
      <c r="AD4" s="863"/>
      <c r="AE4" s="863"/>
      <c r="AF4" s="863"/>
      <c r="AG4" s="505" t="s">
        <v>203</v>
      </c>
      <c r="AH4" s="506"/>
      <c r="AI4" s="506"/>
      <c r="AJ4" s="507"/>
      <c r="AK4" s="849">
        <v>45638</v>
      </c>
      <c r="AL4" s="850"/>
      <c r="AM4" s="850"/>
      <c r="AN4" s="850"/>
      <c r="AO4" s="851"/>
      <c r="AU4" s="846"/>
      <c r="AV4" s="847"/>
      <c r="AW4" s="848"/>
      <c r="AX4" s="848"/>
      <c r="AY4" s="96" t="s">
        <v>236</v>
      </c>
      <c r="AZ4" s="96" t="s">
        <v>237</v>
      </c>
      <c r="BA4" s="96" t="s">
        <v>238</v>
      </c>
      <c r="BB4" s="96" t="s">
        <v>239</v>
      </c>
      <c r="BC4" s="96" t="s">
        <v>236</v>
      </c>
      <c r="BD4" s="96" t="s">
        <v>237</v>
      </c>
      <c r="BE4" s="96" t="s">
        <v>238</v>
      </c>
      <c r="BF4" s="96" t="s">
        <v>239</v>
      </c>
      <c r="BG4" s="96" t="s">
        <v>236</v>
      </c>
      <c r="BH4" s="96" t="s">
        <v>237</v>
      </c>
      <c r="BI4" s="96" t="s">
        <v>238</v>
      </c>
      <c r="BJ4" s="96" t="s">
        <v>239</v>
      </c>
      <c r="BK4" s="96" t="s">
        <v>236</v>
      </c>
      <c r="BL4" s="96" t="s">
        <v>237</v>
      </c>
      <c r="BM4" s="96" t="s">
        <v>238</v>
      </c>
      <c r="BN4" s="96" t="s">
        <v>239</v>
      </c>
      <c r="BO4" s="96" t="s">
        <v>236</v>
      </c>
      <c r="BP4" s="96" t="s">
        <v>237</v>
      </c>
      <c r="BQ4" s="96" t="s">
        <v>238</v>
      </c>
      <c r="BR4" s="96" t="s">
        <v>239</v>
      </c>
      <c r="BS4" s="96" t="s">
        <v>236</v>
      </c>
      <c r="BT4" s="96" t="s">
        <v>237</v>
      </c>
      <c r="BU4" s="96" t="s">
        <v>238</v>
      </c>
      <c r="BV4" s="96" t="s">
        <v>239</v>
      </c>
      <c r="BW4" s="5"/>
      <c r="BX4" s="5"/>
      <c r="BY4" s="5"/>
      <c r="BZ4" s="5"/>
      <c r="CA4" s="5"/>
      <c r="CB4" s="5"/>
      <c r="CC4" s="5"/>
      <c r="CD4" s="5"/>
      <c r="CE4" s="5"/>
      <c r="CF4" s="5"/>
      <c r="CG4" s="5"/>
      <c r="CH4" s="5"/>
    </row>
    <row r="5" spans="2:86" ht="18" customHeight="1" x14ac:dyDescent="0.15">
      <c r="B5" s="402" t="s">
        <v>0</v>
      </c>
      <c r="C5" s="402"/>
      <c r="D5" s="402"/>
      <c r="E5" s="855" t="s">
        <v>204</v>
      </c>
      <c r="F5" s="856"/>
      <c r="G5" s="856"/>
      <c r="H5" s="856"/>
      <c r="I5" s="856"/>
      <c r="J5" s="857"/>
      <c r="K5" s="497" t="s">
        <v>1</v>
      </c>
      <c r="L5" s="497"/>
      <c r="M5" s="497"/>
      <c r="N5" s="858" t="s">
        <v>205</v>
      </c>
      <c r="O5" s="858"/>
      <c r="P5" s="858"/>
      <c r="Q5" s="858"/>
      <c r="R5" s="858"/>
      <c r="S5" s="858"/>
      <c r="T5" s="508"/>
      <c r="U5" s="509"/>
      <c r="V5" s="509"/>
      <c r="W5" s="509"/>
      <c r="X5" s="510"/>
      <c r="Y5" s="859" t="s">
        <v>206</v>
      </c>
      <c r="Z5" s="859"/>
      <c r="AA5" s="859"/>
      <c r="AB5" s="859"/>
      <c r="AC5" s="859"/>
      <c r="AD5" s="859"/>
      <c r="AE5" s="859"/>
      <c r="AF5" s="859"/>
      <c r="AG5" s="623"/>
      <c r="AH5" s="634"/>
      <c r="AI5" s="634"/>
      <c r="AJ5" s="624"/>
      <c r="AK5" s="852"/>
      <c r="AL5" s="853"/>
      <c r="AM5" s="853"/>
      <c r="AN5" s="853"/>
      <c r="AO5" s="854"/>
      <c r="AU5" s="846"/>
      <c r="AV5" s="97" t="str">
        <f>N7</f>
        <v>S006</v>
      </c>
      <c r="AW5" s="98">
        <f>R7</f>
        <v>6</v>
      </c>
      <c r="AX5" s="99" t="str">
        <f>AM35</f>
        <v>Ⅱ</v>
      </c>
      <c r="AY5" s="99">
        <f>Y37</f>
        <v>0</v>
      </c>
      <c r="AZ5" s="99">
        <f t="shared" ref="AZ5:BJ5" si="0">Z37</f>
        <v>0</v>
      </c>
      <c r="BA5" s="99">
        <f t="shared" si="0"/>
        <v>0</v>
      </c>
      <c r="BB5" s="99">
        <f>AB37</f>
        <v>0</v>
      </c>
      <c r="BC5" s="99">
        <f t="shared" si="0"/>
        <v>0</v>
      </c>
      <c r="BD5" s="99">
        <f>AD37</f>
        <v>0</v>
      </c>
      <c r="BE5" s="99">
        <f>AE37</f>
        <v>0</v>
      </c>
      <c r="BF5" s="99">
        <f t="shared" si="0"/>
        <v>2</v>
      </c>
      <c r="BG5" s="99">
        <f t="shared" si="0"/>
        <v>0</v>
      </c>
      <c r="BH5" s="99">
        <f t="shared" si="0"/>
        <v>0</v>
      </c>
      <c r="BI5" s="99">
        <f>AI37</f>
        <v>0</v>
      </c>
      <c r="BJ5" s="99">
        <f t="shared" si="0"/>
        <v>1</v>
      </c>
      <c r="BK5" s="99" t="str">
        <f>IF(Y37&gt;0,R7,"")</f>
        <v/>
      </c>
      <c r="BL5" s="100" t="str">
        <f>IF(Y37&gt;0,"",IF(Z37&gt;0,R7,""))</f>
        <v/>
      </c>
      <c r="BM5" s="100" t="str">
        <f>IF(Y37+Z37&gt;0,"",IF(AA37&gt;0,R7,""))</f>
        <v/>
      </c>
      <c r="BN5" s="100" t="str">
        <f>IF(Y37+Z37+AA37&gt;0,"",IF(AB37&gt;0,R7,""))</f>
        <v/>
      </c>
      <c r="BO5" s="99">
        <f>AC35</f>
        <v>0</v>
      </c>
      <c r="BP5" s="99">
        <f t="shared" ref="BP5:BQ5" si="1">AD35</f>
        <v>0</v>
      </c>
      <c r="BQ5" s="99">
        <f t="shared" si="1"/>
        <v>0</v>
      </c>
      <c r="BR5" s="99">
        <f>AF35</f>
        <v>0.80999999999999994</v>
      </c>
      <c r="BS5" s="99">
        <f>AG35</f>
        <v>0</v>
      </c>
      <c r="BT5" s="99">
        <f>AH35</f>
        <v>0</v>
      </c>
      <c r="BU5" s="99">
        <f>AI35</f>
        <v>0</v>
      </c>
      <c r="BV5" s="99">
        <f>AJ35</f>
        <v>3.38</v>
      </c>
      <c r="BW5" s="101"/>
      <c r="BX5" s="102"/>
      <c r="BY5" s="102"/>
      <c r="BZ5" s="102"/>
      <c r="CA5" s="103"/>
      <c r="CB5" s="103"/>
      <c r="CC5" s="103"/>
      <c r="CD5" s="103"/>
      <c r="CE5" s="103"/>
      <c r="CF5" s="103"/>
      <c r="CG5" s="103"/>
      <c r="CH5" s="103"/>
    </row>
    <row r="6" spans="2:86" ht="12" customHeight="1" x14ac:dyDescent="0.15">
      <c r="B6" s="864" t="s">
        <v>240</v>
      </c>
      <c r="C6" s="866"/>
      <c r="D6" s="867"/>
      <c r="E6" s="868"/>
      <c r="F6" s="868"/>
      <c r="G6" s="868"/>
      <c r="H6" s="868"/>
      <c r="I6" s="868"/>
      <c r="J6" s="869"/>
      <c r="K6" s="874" t="s">
        <v>241</v>
      </c>
      <c r="L6" s="875"/>
      <c r="M6" s="875"/>
      <c r="N6" s="875"/>
      <c r="O6" s="875"/>
      <c r="P6" s="875"/>
      <c r="Q6" s="875"/>
      <c r="R6" s="875"/>
      <c r="S6" s="875"/>
      <c r="T6" s="875"/>
      <c r="U6" s="875"/>
      <c r="V6" s="875"/>
      <c r="W6" s="875"/>
      <c r="X6" s="875"/>
      <c r="Y6" s="875"/>
      <c r="Z6" s="875"/>
      <c r="AA6" s="875"/>
      <c r="AB6" s="875"/>
      <c r="AC6" s="875"/>
      <c r="AD6" s="875"/>
      <c r="AE6" s="875"/>
      <c r="AF6" s="875"/>
      <c r="AG6" s="875"/>
      <c r="AH6" s="875"/>
      <c r="AI6" s="875"/>
      <c r="AJ6" s="875"/>
      <c r="AK6" s="875"/>
      <c r="AL6" s="875"/>
      <c r="AM6" s="875"/>
      <c r="AN6" s="875"/>
      <c r="AO6" s="876"/>
      <c r="AP6" s="2"/>
    </row>
    <row r="7" spans="2:86" ht="12" customHeight="1" x14ac:dyDescent="0.15">
      <c r="B7" s="865"/>
      <c r="C7" s="870"/>
      <c r="D7" s="868"/>
      <c r="E7" s="868"/>
      <c r="F7" s="868"/>
      <c r="G7" s="868"/>
      <c r="H7" s="868"/>
      <c r="I7" s="868"/>
      <c r="J7" s="869"/>
      <c r="K7" s="877" t="s">
        <v>242</v>
      </c>
      <c r="L7" s="878"/>
      <c r="M7" s="879"/>
      <c r="N7" s="880" t="s">
        <v>190</v>
      </c>
      <c r="O7" s="881"/>
      <c r="P7" s="877" t="s">
        <v>243</v>
      </c>
      <c r="Q7" s="879"/>
      <c r="R7" s="882">
        <v>6</v>
      </c>
      <c r="S7" s="883"/>
      <c r="T7" s="884"/>
      <c r="U7" s="885" t="s">
        <v>244</v>
      </c>
      <c r="V7" s="886"/>
      <c r="W7" s="885" t="s">
        <v>245</v>
      </c>
      <c r="X7" s="886"/>
      <c r="Y7" s="879" t="s">
        <v>246</v>
      </c>
      <c r="Z7" s="891"/>
      <c r="AA7" s="891"/>
      <c r="AB7" s="891"/>
      <c r="AC7" s="885" t="s">
        <v>247</v>
      </c>
      <c r="AD7" s="892"/>
      <c r="AE7" s="892"/>
      <c r="AF7" s="892"/>
      <c r="AG7" s="892"/>
      <c r="AH7" s="892"/>
      <c r="AI7" s="892"/>
      <c r="AJ7" s="886"/>
      <c r="AK7" s="885" t="s">
        <v>248</v>
      </c>
      <c r="AL7" s="892"/>
      <c r="AM7" s="892"/>
      <c r="AN7" s="894"/>
      <c r="AO7" s="895"/>
      <c r="AP7" s="2"/>
      <c r="AW7" s="105"/>
    </row>
    <row r="8" spans="2:86" ht="12" customHeight="1" x14ac:dyDescent="0.15">
      <c r="B8" s="865"/>
      <c r="C8" s="870"/>
      <c r="D8" s="868"/>
      <c r="E8" s="868"/>
      <c r="F8" s="868"/>
      <c r="G8" s="868"/>
      <c r="H8" s="868"/>
      <c r="I8" s="868"/>
      <c r="J8" s="869"/>
      <c r="K8" s="891" t="s">
        <v>249</v>
      </c>
      <c r="L8" s="891" t="s">
        <v>250</v>
      </c>
      <c r="M8" s="891"/>
      <c r="N8" s="891" t="s">
        <v>251</v>
      </c>
      <c r="O8" s="891"/>
      <c r="P8" s="891" t="s">
        <v>252</v>
      </c>
      <c r="Q8" s="891"/>
      <c r="R8" s="891" t="s">
        <v>253</v>
      </c>
      <c r="S8" s="891"/>
      <c r="T8" s="891"/>
      <c r="U8" s="887"/>
      <c r="V8" s="888"/>
      <c r="W8" s="887"/>
      <c r="X8" s="888"/>
      <c r="Y8" s="879"/>
      <c r="Z8" s="891"/>
      <c r="AA8" s="891"/>
      <c r="AB8" s="891"/>
      <c r="AC8" s="889"/>
      <c r="AD8" s="893"/>
      <c r="AE8" s="893"/>
      <c r="AF8" s="893"/>
      <c r="AG8" s="893"/>
      <c r="AH8" s="893"/>
      <c r="AI8" s="893"/>
      <c r="AJ8" s="890"/>
      <c r="AK8" s="887"/>
      <c r="AL8" s="896"/>
      <c r="AM8" s="896"/>
      <c r="AN8" s="897"/>
      <c r="AO8" s="898"/>
      <c r="AP8" s="2"/>
    </row>
    <row r="9" spans="2:86" ht="12" customHeight="1" x14ac:dyDescent="0.15">
      <c r="B9" s="865"/>
      <c r="C9" s="870"/>
      <c r="D9" s="868"/>
      <c r="E9" s="868"/>
      <c r="F9" s="868"/>
      <c r="G9" s="868"/>
      <c r="H9" s="868"/>
      <c r="I9" s="868"/>
      <c r="J9" s="869"/>
      <c r="K9" s="891"/>
      <c r="L9" s="891"/>
      <c r="M9" s="891"/>
      <c r="N9" s="891"/>
      <c r="O9" s="891"/>
      <c r="P9" s="891"/>
      <c r="Q9" s="891"/>
      <c r="R9" s="891"/>
      <c r="S9" s="891"/>
      <c r="T9" s="891"/>
      <c r="U9" s="887"/>
      <c r="V9" s="888"/>
      <c r="W9" s="887"/>
      <c r="X9" s="888"/>
      <c r="Y9" s="879" t="s">
        <v>254</v>
      </c>
      <c r="Z9" s="891"/>
      <c r="AA9" s="891"/>
      <c r="AB9" s="891"/>
      <c r="AC9" s="891" t="s">
        <v>255</v>
      </c>
      <c r="AD9" s="891"/>
      <c r="AE9" s="891"/>
      <c r="AF9" s="891"/>
      <c r="AG9" s="891" t="s">
        <v>256</v>
      </c>
      <c r="AH9" s="891"/>
      <c r="AI9" s="891"/>
      <c r="AJ9" s="891"/>
      <c r="AK9" s="887"/>
      <c r="AL9" s="896"/>
      <c r="AM9" s="896"/>
      <c r="AN9" s="897"/>
      <c r="AO9" s="898"/>
      <c r="AP9" s="2"/>
    </row>
    <row r="10" spans="2:86" ht="12" customHeight="1" x14ac:dyDescent="0.15">
      <c r="B10" s="865"/>
      <c r="C10" s="870"/>
      <c r="D10" s="868"/>
      <c r="E10" s="868"/>
      <c r="F10" s="868"/>
      <c r="G10" s="868"/>
      <c r="H10" s="868"/>
      <c r="I10" s="868"/>
      <c r="J10" s="869"/>
      <c r="K10" s="891"/>
      <c r="L10" s="891"/>
      <c r="M10" s="891"/>
      <c r="N10" s="891"/>
      <c r="O10" s="891"/>
      <c r="P10" s="891"/>
      <c r="Q10" s="891"/>
      <c r="R10" s="891"/>
      <c r="S10" s="891"/>
      <c r="T10" s="891"/>
      <c r="U10" s="889"/>
      <c r="V10" s="890"/>
      <c r="W10" s="889"/>
      <c r="X10" s="890"/>
      <c r="Y10" s="106" t="s">
        <v>257</v>
      </c>
      <c r="Z10" s="107" t="s">
        <v>258</v>
      </c>
      <c r="AA10" s="107" t="s">
        <v>259</v>
      </c>
      <c r="AB10" s="107" t="s">
        <v>260</v>
      </c>
      <c r="AC10" s="107" t="s">
        <v>257</v>
      </c>
      <c r="AD10" s="107" t="s">
        <v>258</v>
      </c>
      <c r="AE10" s="107" t="s">
        <v>259</v>
      </c>
      <c r="AF10" s="107" t="s">
        <v>260</v>
      </c>
      <c r="AG10" s="107" t="s">
        <v>257</v>
      </c>
      <c r="AH10" s="107" t="s">
        <v>258</v>
      </c>
      <c r="AI10" s="107" t="s">
        <v>259</v>
      </c>
      <c r="AJ10" s="107" t="s">
        <v>260</v>
      </c>
      <c r="AK10" s="889"/>
      <c r="AL10" s="893"/>
      <c r="AM10" s="893"/>
      <c r="AN10" s="899"/>
      <c r="AO10" s="900"/>
      <c r="AP10" s="2"/>
    </row>
    <row r="11" spans="2:86" ht="12" customHeight="1" x14ac:dyDescent="0.15">
      <c r="B11" s="865"/>
      <c r="C11" s="870"/>
      <c r="D11" s="868"/>
      <c r="E11" s="868"/>
      <c r="F11" s="868"/>
      <c r="G11" s="868"/>
      <c r="H11" s="868"/>
      <c r="I11" s="868"/>
      <c r="J11" s="869"/>
      <c r="K11" s="108">
        <v>1</v>
      </c>
      <c r="L11" s="901" t="s">
        <v>287</v>
      </c>
      <c r="M11" s="903"/>
      <c r="N11" s="901" t="s">
        <v>299</v>
      </c>
      <c r="O11" s="903"/>
      <c r="P11" s="901" t="s">
        <v>263</v>
      </c>
      <c r="Q11" s="903"/>
      <c r="R11" s="604" t="s">
        <v>161</v>
      </c>
      <c r="S11" s="604"/>
      <c r="T11" s="604"/>
      <c r="U11" s="901" t="s">
        <v>264</v>
      </c>
      <c r="V11" s="903"/>
      <c r="W11" s="901"/>
      <c r="X11" s="903"/>
      <c r="Y11" s="110"/>
      <c r="Z11" s="111"/>
      <c r="AA11" s="111"/>
      <c r="AB11" s="111"/>
      <c r="AC11" s="112"/>
      <c r="AD11" s="112"/>
      <c r="AE11" s="112"/>
      <c r="AF11" s="112">
        <v>0.21</v>
      </c>
      <c r="AG11" s="112"/>
      <c r="AH11" s="112"/>
      <c r="AI11" s="112"/>
      <c r="AJ11" s="112"/>
      <c r="AK11" s="901"/>
      <c r="AL11" s="902"/>
      <c r="AM11" s="902"/>
      <c r="AN11" s="902"/>
      <c r="AO11" s="903"/>
      <c r="AP11" s="2"/>
      <c r="AQ11" s="113">
        <f>IF(P11="材質劣化",2,IF(P11="漏水",3,1))</f>
        <v>2</v>
      </c>
    </row>
    <row r="12" spans="2:86" ht="12" customHeight="1" x14ac:dyDescent="0.15">
      <c r="B12" s="865"/>
      <c r="C12" s="870"/>
      <c r="D12" s="868"/>
      <c r="E12" s="868"/>
      <c r="F12" s="868"/>
      <c r="G12" s="868"/>
      <c r="H12" s="868"/>
      <c r="I12" s="868"/>
      <c r="J12" s="869"/>
      <c r="K12" s="108">
        <v>2</v>
      </c>
      <c r="L12" s="901" t="s">
        <v>287</v>
      </c>
      <c r="M12" s="903"/>
      <c r="N12" s="901" t="s">
        <v>290</v>
      </c>
      <c r="O12" s="903"/>
      <c r="P12" s="901" t="s">
        <v>263</v>
      </c>
      <c r="Q12" s="903"/>
      <c r="R12" s="604" t="s">
        <v>160</v>
      </c>
      <c r="S12" s="604"/>
      <c r="T12" s="604"/>
      <c r="U12" s="901" t="s">
        <v>265</v>
      </c>
      <c r="V12" s="903"/>
      <c r="W12" s="901"/>
      <c r="X12" s="903"/>
      <c r="Y12" s="110"/>
      <c r="Z12" s="111"/>
      <c r="AA12" s="111"/>
      <c r="AB12" s="111"/>
      <c r="AC12" s="112"/>
      <c r="AD12" s="112"/>
      <c r="AE12" s="112"/>
      <c r="AF12" s="112"/>
      <c r="AG12" s="112"/>
      <c r="AH12" s="112"/>
      <c r="AI12" s="112"/>
      <c r="AJ12" s="112"/>
      <c r="AK12" s="901"/>
      <c r="AL12" s="902"/>
      <c r="AM12" s="902"/>
      <c r="AN12" s="902"/>
      <c r="AO12" s="903"/>
      <c r="AP12" s="2"/>
      <c r="AQ12" s="113">
        <f>IF(P12="材質劣化",2,IF(P12="漏水",3,1))</f>
        <v>2</v>
      </c>
    </row>
    <row r="13" spans="2:86" ht="12" customHeight="1" x14ac:dyDescent="0.15">
      <c r="B13" s="865"/>
      <c r="C13" s="870"/>
      <c r="D13" s="868"/>
      <c r="E13" s="868"/>
      <c r="F13" s="868"/>
      <c r="G13" s="868"/>
      <c r="H13" s="868"/>
      <c r="I13" s="868"/>
      <c r="J13" s="869"/>
      <c r="K13" s="108">
        <v>3</v>
      </c>
      <c r="L13" s="901" t="s">
        <v>287</v>
      </c>
      <c r="M13" s="903"/>
      <c r="N13" s="901" t="s">
        <v>307</v>
      </c>
      <c r="O13" s="903"/>
      <c r="P13" s="901" t="s">
        <v>163</v>
      </c>
      <c r="Q13" s="903"/>
      <c r="R13" s="274" t="s">
        <v>163</v>
      </c>
      <c r="S13" s="618"/>
      <c r="T13" s="275"/>
      <c r="U13" s="901" t="s">
        <v>264</v>
      </c>
      <c r="V13" s="903"/>
      <c r="W13" s="901"/>
      <c r="X13" s="903"/>
      <c r="Y13" s="110"/>
      <c r="Z13" s="111"/>
      <c r="AA13" s="111"/>
      <c r="AB13" s="111"/>
      <c r="AC13" s="112"/>
      <c r="AD13" s="112"/>
      <c r="AE13" s="112"/>
      <c r="AF13" s="112"/>
      <c r="AG13" s="112"/>
      <c r="AH13" s="112"/>
      <c r="AI13" s="112"/>
      <c r="AJ13" s="112">
        <v>3.38</v>
      </c>
      <c r="AK13" s="901"/>
      <c r="AL13" s="902"/>
      <c r="AM13" s="902"/>
      <c r="AN13" s="902"/>
      <c r="AO13" s="903"/>
      <c r="AP13" s="2"/>
      <c r="AQ13" s="113">
        <f t="shared" ref="AQ13:AQ34" si="2">IF(P13="材質劣化",2,IF(P13="漏水",3,1))</f>
        <v>3</v>
      </c>
    </row>
    <row r="14" spans="2:86" ht="12" customHeight="1" x14ac:dyDescent="0.15">
      <c r="B14" s="865"/>
      <c r="C14" s="870"/>
      <c r="D14" s="868"/>
      <c r="E14" s="868"/>
      <c r="F14" s="868"/>
      <c r="G14" s="868"/>
      <c r="H14" s="868"/>
      <c r="I14" s="868"/>
      <c r="J14" s="869"/>
      <c r="K14" s="108">
        <v>4</v>
      </c>
      <c r="L14" s="901" t="s">
        <v>287</v>
      </c>
      <c r="M14" s="903"/>
      <c r="N14" s="901" t="s">
        <v>305</v>
      </c>
      <c r="O14" s="903"/>
      <c r="P14" s="901" t="s">
        <v>263</v>
      </c>
      <c r="Q14" s="903"/>
      <c r="R14" s="274" t="s">
        <v>161</v>
      </c>
      <c r="S14" s="618"/>
      <c r="T14" s="275"/>
      <c r="U14" s="901" t="s">
        <v>264</v>
      </c>
      <c r="V14" s="903"/>
      <c r="W14" s="901"/>
      <c r="X14" s="903"/>
      <c r="Y14" s="110"/>
      <c r="Z14" s="111"/>
      <c r="AA14" s="111"/>
      <c r="AB14" s="111"/>
      <c r="AC14" s="112"/>
      <c r="AD14" s="112"/>
      <c r="AE14" s="112"/>
      <c r="AF14" s="112">
        <v>0.6</v>
      </c>
      <c r="AG14" s="112"/>
      <c r="AH14" s="112"/>
      <c r="AI14" s="112"/>
      <c r="AJ14" s="112"/>
      <c r="AK14" s="901"/>
      <c r="AL14" s="902"/>
      <c r="AM14" s="902"/>
      <c r="AN14" s="902"/>
      <c r="AO14" s="903"/>
      <c r="AP14" s="2"/>
      <c r="AQ14" s="113">
        <f t="shared" si="2"/>
        <v>2</v>
      </c>
    </row>
    <row r="15" spans="2:86" ht="12" customHeight="1" x14ac:dyDescent="0.15">
      <c r="B15" s="865"/>
      <c r="C15" s="870"/>
      <c r="D15" s="868"/>
      <c r="E15" s="868"/>
      <c r="F15" s="868"/>
      <c r="G15" s="868"/>
      <c r="H15" s="868"/>
      <c r="I15" s="868"/>
      <c r="J15" s="869"/>
      <c r="K15" s="108">
        <v>5</v>
      </c>
      <c r="L15" s="901" t="s">
        <v>296</v>
      </c>
      <c r="M15" s="903"/>
      <c r="N15" s="901" t="s">
        <v>297</v>
      </c>
      <c r="O15" s="903"/>
      <c r="P15" s="901" t="s">
        <v>828</v>
      </c>
      <c r="Q15" s="903"/>
      <c r="R15" s="274" t="s">
        <v>829</v>
      </c>
      <c r="S15" s="618"/>
      <c r="T15" s="275"/>
      <c r="U15" s="901" t="s">
        <v>267</v>
      </c>
      <c r="V15" s="903"/>
      <c r="W15" s="901"/>
      <c r="X15" s="903"/>
      <c r="Y15" s="255"/>
      <c r="Z15" s="256"/>
      <c r="AA15" s="256"/>
      <c r="AB15" s="256"/>
      <c r="AC15" s="112"/>
      <c r="AD15" s="112"/>
      <c r="AE15" s="112"/>
      <c r="AF15" s="112"/>
      <c r="AG15" s="112"/>
      <c r="AH15" s="112"/>
      <c r="AI15" s="112"/>
      <c r="AJ15" s="112"/>
      <c r="AK15" s="901" t="s">
        <v>507</v>
      </c>
      <c r="AL15" s="902"/>
      <c r="AM15" s="902"/>
      <c r="AN15" s="902"/>
      <c r="AO15" s="903"/>
      <c r="AP15" s="2"/>
      <c r="AQ15" s="113">
        <f t="shared" si="2"/>
        <v>1</v>
      </c>
    </row>
    <row r="16" spans="2:86" ht="12" customHeight="1" x14ac:dyDescent="0.15">
      <c r="B16" s="865"/>
      <c r="C16" s="870"/>
      <c r="D16" s="868"/>
      <c r="E16" s="868"/>
      <c r="F16" s="868"/>
      <c r="G16" s="868"/>
      <c r="H16" s="868"/>
      <c r="I16" s="868"/>
      <c r="J16" s="869"/>
      <c r="K16" s="108"/>
      <c r="L16" s="901"/>
      <c r="M16" s="903"/>
      <c r="N16" s="901"/>
      <c r="O16" s="903"/>
      <c r="P16" s="901"/>
      <c r="Q16" s="903"/>
      <c r="R16" s="274"/>
      <c r="S16" s="618"/>
      <c r="T16" s="275"/>
      <c r="U16" s="901"/>
      <c r="V16" s="903"/>
      <c r="W16" s="901"/>
      <c r="X16" s="903"/>
      <c r="Y16" s="110"/>
      <c r="Z16" s="111"/>
      <c r="AA16" s="111"/>
      <c r="AB16" s="111"/>
      <c r="AC16" s="112"/>
      <c r="AD16" s="112"/>
      <c r="AE16" s="112"/>
      <c r="AF16" s="112"/>
      <c r="AG16" s="112"/>
      <c r="AH16" s="112"/>
      <c r="AI16" s="112"/>
      <c r="AJ16" s="112"/>
      <c r="AK16" s="901"/>
      <c r="AL16" s="902"/>
      <c r="AM16" s="902"/>
      <c r="AN16" s="902"/>
      <c r="AO16" s="903"/>
      <c r="AP16" s="2"/>
      <c r="AQ16" s="113">
        <f t="shared" si="2"/>
        <v>1</v>
      </c>
    </row>
    <row r="17" spans="2:46" ht="12" customHeight="1" x14ac:dyDescent="0.15">
      <c r="B17" s="865"/>
      <c r="C17" s="870"/>
      <c r="D17" s="868"/>
      <c r="E17" s="868"/>
      <c r="F17" s="868"/>
      <c r="G17" s="868"/>
      <c r="H17" s="868"/>
      <c r="I17" s="868"/>
      <c r="J17" s="869"/>
      <c r="K17" s="108"/>
      <c r="L17" s="901"/>
      <c r="M17" s="903"/>
      <c r="N17" s="901"/>
      <c r="O17" s="903"/>
      <c r="P17" s="901"/>
      <c r="Q17" s="903"/>
      <c r="R17" s="274"/>
      <c r="S17" s="618"/>
      <c r="T17" s="275"/>
      <c r="U17" s="901"/>
      <c r="V17" s="903"/>
      <c r="W17" s="901"/>
      <c r="X17" s="903"/>
      <c r="Y17" s="110"/>
      <c r="Z17" s="111"/>
      <c r="AA17" s="111"/>
      <c r="AB17" s="111"/>
      <c r="AC17" s="112"/>
      <c r="AD17" s="112"/>
      <c r="AE17" s="112"/>
      <c r="AF17" s="112"/>
      <c r="AG17" s="112"/>
      <c r="AH17" s="112"/>
      <c r="AI17" s="112"/>
      <c r="AJ17" s="112"/>
      <c r="AK17" s="901"/>
      <c r="AL17" s="902"/>
      <c r="AM17" s="902"/>
      <c r="AN17" s="902"/>
      <c r="AO17" s="903"/>
      <c r="AP17" s="2"/>
      <c r="AQ17" s="113">
        <f t="shared" si="2"/>
        <v>1</v>
      </c>
    </row>
    <row r="18" spans="2:46" ht="12" customHeight="1" x14ac:dyDescent="0.15">
      <c r="B18" s="865"/>
      <c r="C18" s="870"/>
      <c r="D18" s="868"/>
      <c r="E18" s="868"/>
      <c r="F18" s="868"/>
      <c r="G18" s="868"/>
      <c r="H18" s="868"/>
      <c r="I18" s="868"/>
      <c r="J18" s="869"/>
      <c r="K18" s="108"/>
      <c r="L18" s="901"/>
      <c r="M18" s="903"/>
      <c r="N18" s="901"/>
      <c r="O18" s="903"/>
      <c r="P18" s="901"/>
      <c r="Q18" s="903"/>
      <c r="R18" s="274"/>
      <c r="S18" s="618"/>
      <c r="T18" s="275"/>
      <c r="U18" s="901"/>
      <c r="V18" s="903"/>
      <c r="W18" s="901"/>
      <c r="X18" s="903"/>
      <c r="Y18" s="110"/>
      <c r="Z18" s="111"/>
      <c r="AA18" s="111"/>
      <c r="AB18" s="111"/>
      <c r="AC18" s="112"/>
      <c r="AD18" s="112"/>
      <c r="AE18" s="112"/>
      <c r="AF18" s="112"/>
      <c r="AG18" s="112"/>
      <c r="AH18" s="112"/>
      <c r="AI18" s="112"/>
      <c r="AJ18" s="112"/>
      <c r="AK18" s="901"/>
      <c r="AL18" s="902"/>
      <c r="AM18" s="902"/>
      <c r="AN18" s="902"/>
      <c r="AO18" s="903"/>
      <c r="AP18" s="2"/>
      <c r="AQ18" s="113">
        <f t="shared" si="2"/>
        <v>1</v>
      </c>
    </row>
    <row r="19" spans="2:46" ht="12" customHeight="1" x14ac:dyDescent="0.15">
      <c r="B19" s="865"/>
      <c r="C19" s="870"/>
      <c r="D19" s="868"/>
      <c r="E19" s="868"/>
      <c r="F19" s="868"/>
      <c r="G19" s="868"/>
      <c r="H19" s="868"/>
      <c r="I19" s="868"/>
      <c r="J19" s="869"/>
      <c r="K19" s="108"/>
      <c r="L19" s="901"/>
      <c r="M19" s="903"/>
      <c r="N19" s="901"/>
      <c r="O19" s="903"/>
      <c r="P19" s="901"/>
      <c r="Q19" s="903"/>
      <c r="R19" s="274"/>
      <c r="S19" s="618"/>
      <c r="T19" s="275"/>
      <c r="U19" s="901"/>
      <c r="V19" s="903"/>
      <c r="W19" s="901"/>
      <c r="X19" s="903"/>
      <c r="Y19" s="110"/>
      <c r="Z19" s="111"/>
      <c r="AA19" s="111"/>
      <c r="AB19" s="111"/>
      <c r="AC19" s="112"/>
      <c r="AD19" s="112"/>
      <c r="AE19" s="112"/>
      <c r="AF19" s="112"/>
      <c r="AG19" s="112"/>
      <c r="AH19" s="112"/>
      <c r="AI19" s="112"/>
      <c r="AJ19" s="112"/>
      <c r="AK19" s="901"/>
      <c r="AL19" s="902"/>
      <c r="AM19" s="902"/>
      <c r="AN19" s="902"/>
      <c r="AO19" s="903"/>
      <c r="AP19" s="2"/>
      <c r="AQ19" s="113">
        <f t="shared" si="2"/>
        <v>1</v>
      </c>
    </row>
    <row r="20" spans="2:46" ht="12" customHeight="1" x14ac:dyDescent="0.15">
      <c r="B20" s="865"/>
      <c r="C20" s="870"/>
      <c r="D20" s="868"/>
      <c r="E20" s="868"/>
      <c r="F20" s="868"/>
      <c r="G20" s="868"/>
      <c r="H20" s="868"/>
      <c r="I20" s="868"/>
      <c r="J20" s="869"/>
      <c r="K20" s="108"/>
      <c r="L20" s="901"/>
      <c r="M20" s="903"/>
      <c r="N20" s="901"/>
      <c r="O20" s="903"/>
      <c r="P20" s="901"/>
      <c r="Q20" s="903"/>
      <c r="R20" s="274"/>
      <c r="S20" s="618"/>
      <c r="T20" s="275"/>
      <c r="U20" s="901"/>
      <c r="V20" s="903"/>
      <c r="W20" s="901"/>
      <c r="X20" s="903"/>
      <c r="Y20" s="110"/>
      <c r="Z20" s="111"/>
      <c r="AA20" s="111"/>
      <c r="AB20" s="111"/>
      <c r="AC20" s="112"/>
      <c r="AD20" s="112"/>
      <c r="AE20" s="112"/>
      <c r="AF20" s="112"/>
      <c r="AG20" s="112"/>
      <c r="AH20" s="112"/>
      <c r="AI20" s="112"/>
      <c r="AJ20" s="112"/>
      <c r="AK20" s="901"/>
      <c r="AL20" s="902"/>
      <c r="AM20" s="902"/>
      <c r="AN20" s="902"/>
      <c r="AO20" s="903"/>
      <c r="AP20" s="2"/>
      <c r="AQ20" s="113">
        <f t="shared" si="2"/>
        <v>1</v>
      </c>
    </row>
    <row r="21" spans="2:46" ht="12" customHeight="1" x14ac:dyDescent="0.15">
      <c r="B21" s="865"/>
      <c r="C21" s="870"/>
      <c r="D21" s="868"/>
      <c r="E21" s="868"/>
      <c r="F21" s="868"/>
      <c r="G21" s="868"/>
      <c r="H21" s="868"/>
      <c r="I21" s="868"/>
      <c r="J21" s="869"/>
      <c r="K21" s="108"/>
      <c r="L21" s="901"/>
      <c r="M21" s="903"/>
      <c r="N21" s="901"/>
      <c r="O21" s="903"/>
      <c r="P21" s="901"/>
      <c r="Q21" s="903"/>
      <c r="R21" s="274"/>
      <c r="S21" s="618"/>
      <c r="T21" s="275"/>
      <c r="U21" s="901"/>
      <c r="V21" s="903"/>
      <c r="W21" s="901"/>
      <c r="X21" s="903"/>
      <c r="Y21" s="110"/>
      <c r="Z21" s="111"/>
      <c r="AA21" s="111"/>
      <c r="AB21" s="111"/>
      <c r="AC21" s="112"/>
      <c r="AD21" s="112"/>
      <c r="AE21" s="112"/>
      <c r="AF21" s="112"/>
      <c r="AG21" s="112"/>
      <c r="AH21" s="112"/>
      <c r="AI21" s="112"/>
      <c r="AJ21" s="112"/>
      <c r="AK21" s="901"/>
      <c r="AL21" s="902"/>
      <c r="AM21" s="902"/>
      <c r="AN21" s="902"/>
      <c r="AO21" s="903"/>
      <c r="AP21" s="2"/>
      <c r="AQ21" s="113">
        <f>IF(P21="材質劣化",2,IF(P21="漏水",3,1))</f>
        <v>1</v>
      </c>
    </row>
    <row r="22" spans="2:46" ht="12" customHeight="1" x14ac:dyDescent="0.15">
      <c r="B22" s="865"/>
      <c r="C22" s="870"/>
      <c r="D22" s="868"/>
      <c r="E22" s="868"/>
      <c r="F22" s="868"/>
      <c r="G22" s="868"/>
      <c r="H22" s="868"/>
      <c r="I22" s="868"/>
      <c r="J22" s="869"/>
      <c r="K22" s="108"/>
      <c r="L22" s="901"/>
      <c r="M22" s="903"/>
      <c r="N22" s="901"/>
      <c r="O22" s="903"/>
      <c r="P22" s="901"/>
      <c r="Q22" s="903"/>
      <c r="R22" s="274"/>
      <c r="S22" s="618"/>
      <c r="T22" s="275"/>
      <c r="U22" s="901"/>
      <c r="V22" s="903"/>
      <c r="W22" s="901"/>
      <c r="X22" s="903"/>
      <c r="Y22" s="110"/>
      <c r="Z22" s="111"/>
      <c r="AA22" s="111"/>
      <c r="AB22" s="111"/>
      <c r="AC22" s="112"/>
      <c r="AD22" s="112"/>
      <c r="AE22" s="112"/>
      <c r="AF22" s="112"/>
      <c r="AG22" s="112"/>
      <c r="AH22" s="112"/>
      <c r="AI22" s="112"/>
      <c r="AJ22" s="112"/>
      <c r="AK22" s="901"/>
      <c r="AL22" s="902"/>
      <c r="AM22" s="902"/>
      <c r="AN22" s="902"/>
      <c r="AO22" s="903"/>
      <c r="AP22" s="2"/>
      <c r="AQ22" s="113">
        <f t="shared" si="2"/>
        <v>1</v>
      </c>
    </row>
    <row r="23" spans="2:46" ht="12" customHeight="1" x14ac:dyDescent="0.15">
      <c r="B23" s="865"/>
      <c r="C23" s="870"/>
      <c r="D23" s="868"/>
      <c r="E23" s="868"/>
      <c r="F23" s="868"/>
      <c r="G23" s="868"/>
      <c r="H23" s="868"/>
      <c r="I23" s="868"/>
      <c r="J23" s="869"/>
      <c r="K23" s="108"/>
      <c r="L23" s="901"/>
      <c r="M23" s="903"/>
      <c r="N23" s="901"/>
      <c r="O23" s="903"/>
      <c r="P23" s="901"/>
      <c r="Q23" s="903"/>
      <c r="R23" s="274"/>
      <c r="S23" s="618"/>
      <c r="T23" s="275"/>
      <c r="U23" s="901"/>
      <c r="V23" s="903"/>
      <c r="W23" s="901"/>
      <c r="X23" s="903"/>
      <c r="Y23" s="110"/>
      <c r="Z23" s="111"/>
      <c r="AA23" s="111"/>
      <c r="AB23" s="111"/>
      <c r="AC23" s="112"/>
      <c r="AD23" s="112"/>
      <c r="AE23" s="112"/>
      <c r="AF23" s="112"/>
      <c r="AG23" s="112"/>
      <c r="AH23" s="112"/>
      <c r="AI23" s="112"/>
      <c r="AJ23" s="112"/>
      <c r="AK23" s="901"/>
      <c r="AL23" s="902"/>
      <c r="AM23" s="902"/>
      <c r="AN23" s="902"/>
      <c r="AO23" s="903"/>
      <c r="AP23" s="2"/>
      <c r="AQ23" s="113">
        <f t="shared" si="2"/>
        <v>1</v>
      </c>
    </row>
    <row r="24" spans="2:46" ht="12" customHeight="1" x14ac:dyDescent="0.15">
      <c r="B24" s="865"/>
      <c r="C24" s="870"/>
      <c r="D24" s="868"/>
      <c r="E24" s="868"/>
      <c r="F24" s="868"/>
      <c r="G24" s="868"/>
      <c r="H24" s="868"/>
      <c r="I24" s="868"/>
      <c r="J24" s="869"/>
      <c r="K24" s="108"/>
      <c r="L24" s="901"/>
      <c r="M24" s="903"/>
      <c r="N24" s="901"/>
      <c r="O24" s="903"/>
      <c r="P24" s="901"/>
      <c r="Q24" s="903"/>
      <c r="R24" s="274"/>
      <c r="S24" s="618"/>
      <c r="T24" s="275"/>
      <c r="U24" s="901"/>
      <c r="V24" s="903"/>
      <c r="W24" s="901"/>
      <c r="X24" s="903"/>
      <c r="Y24" s="110"/>
      <c r="Z24" s="111"/>
      <c r="AA24" s="111"/>
      <c r="AB24" s="111"/>
      <c r="AC24" s="112"/>
      <c r="AD24" s="112"/>
      <c r="AE24" s="112"/>
      <c r="AF24" s="112"/>
      <c r="AG24" s="112"/>
      <c r="AH24" s="112"/>
      <c r="AI24" s="112"/>
      <c r="AJ24" s="112"/>
      <c r="AK24" s="901"/>
      <c r="AL24" s="902"/>
      <c r="AM24" s="902"/>
      <c r="AN24" s="902"/>
      <c r="AO24" s="903"/>
      <c r="AP24" s="2"/>
      <c r="AQ24" s="113">
        <f t="shared" si="2"/>
        <v>1</v>
      </c>
    </row>
    <row r="25" spans="2:46" ht="12" customHeight="1" x14ac:dyDescent="0.15">
      <c r="B25" s="865"/>
      <c r="C25" s="870"/>
      <c r="D25" s="868"/>
      <c r="E25" s="868"/>
      <c r="F25" s="868"/>
      <c r="G25" s="868"/>
      <c r="H25" s="868"/>
      <c r="I25" s="868"/>
      <c r="J25" s="869"/>
      <c r="K25" s="108"/>
      <c r="L25" s="901"/>
      <c r="M25" s="903"/>
      <c r="N25" s="901"/>
      <c r="O25" s="903"/>
      <c r="P25" s="901"/>
      <c r="Q25" s="903"/>
      <c r="R25" s="274"/>
      <c r="S25" s="618"/>
      <c r="T25" s="275"/>
      <c r="U25" s="901"/>
      <c r="V25" s="903"/>
      <c r="W25" s="901"/>
      <c r="X25" s="903"/>
      <c r="Y25" s="110"/>
      <c r="Z25" s="111"/>
      <c r="AA25" s="111"/>
      <c r="AB25" s="111"/>
      <c r="AC25" s="112"/>
      <c r="AD25" s="112"/>
      <c r="AE25" s="112"/>
      <c r="AF25" s="112"/>
      <c r="AG25" s="112"/>
      <c r="AH25" s="112"/>
      <c r="AI25" s="112"/>
      <c r="AJ25" s="112"/>
      <c r="AK25" s="901"/>
      <c r="AL25" s="902"/>
      <c r="AM25" s="902"/>
      <c r="AN25" s="902"/>
      <c r="AO25" s="903"/>
      <c r="AP25" s="2"/>
      <c r="AQ25" s="113">
        <f t="shared" si="2"/>
        <v>1</v>
      </c>
    </row>
    <row r="26" spans="2:46" ht="12" customHeight="1" x14ac:dyDescent="0.15">
      <c r="B26" s="865"/>
      <c r="C26" s="870"/>
      <c r="D26" s="868"/>
      <c r="E26" s="868"/>
      <c r="F26" s="868"/>
      <c r="G26" s="868"/>
      <c r="H26" s="868"/>
      <c r="I26" s="868"/>
      <c r="J26" s="869"/>
      <c r="K26" s="108"/>
      <c r="L26" s="901"/>
      <c r="M26" s="903"/>
      <c r="N26" s="901"/>
      <c r="O26" s="903"/>
      <c r="P26" s="901"/>
      <c r="Q26" s="903"/>
      <c r="R26" s="274"/>
      <c r="S26" s="618"/>
      <c r="T26" s="275"/>
      <c r="U26" s="901"/>
      <c r="V26" s="903"/>
      <c r="W26" s="901"/>
      <c r="X26" s="903"/>
      <c r="Y26" s="110"/>
      <c r="Z26" s="111"/>
      <c r="AA26" s="111"/>
      <c r="AB26" s="111"/>
      <c r="AC26" s="112"/>
      <c r="AD26" s="112"/>
      <c r="AE26" s="112"/>
      <c r="AF26" s="112"/>
      <c r="AG26" s="112"/>
      <c r="AH26" s="112"/>
      <c r="AI26" s="112"/>
      <c r="AJ26" s="112"/>
      <c r="AK26" s="901"/>
      <c r="AL26" s="902"/>
      <c r="AM26" s="902"/>
      <c r="AN26" s="902"/>
      <c r="AO26" s="903"/>
      <c r="AP26" s="2"/>
      <c r="AQ26" s="113">
        <f t="shared" si="2"/>
        <v>1</v>
      </c>
    </row>
    <row r="27" spans="2:46" ht="12" customHeight="1" x14ac:dyDescent="0.15">
      <c r="B27" s="865"/>
      <c r="C27" s="870"/>
      <c r="D27" s="868"/>
      <c r="E27" s="868"/>
      <c r="F27" s="868"/>
      <c r="G27" s="868"/>
      <c r="H27" s="868"/>
      <c r="I27" s="868"/>
      <c r="J27" s="869"/>
      <c r="K27" s="108"/>
      <c r="L27" s="901"/>
      <c r="M27" s="903"/>
      <c r="N27" s="901"/>
      <c r="O27" s="903"/>
      <c r="P27" s="901"/>
      <c r="Q27" s="903"/>
      <c r="R27" s="274"/>
      <c r="S27" s="618"/>
      <c r="T27" s="275"/>
      <c r="U27" s="901"/>
      <c r="V27" s="903"/>
      <c r="W27" s="901"/>
      <c r="X27" s="903"/>
      <c r="Y27" s="110"/>
      <c r="Z27" s="111"/>
      <c r="AA27" s="111"/>
      <c r="AB27" s="111"/>
      <c r="AC27" s="112"/>
      <c r="AD27" s="112"/>
      <c r="AE27" s="112"/>
      <c r="AF27" s="112"/>
      <c r="AG27" s="112"/>
      <c r="AH27" s="112"/>
      <c r="AI27" s="112"/>
      <c r="AJ27" s="112"/>
      <c r="AK27" s="901"/>
      <c r="AL27" s="902"/>
      <c r="AM27" s="902"/>
      <c r="AN27" s="902"/>
      <c r="AO27" s="903"/>
      <c r="AP27" s="2"/>
      <c r="AQ27" s="113">
        <f t="shared" si="2"/>
        <v>1</v>
      </c>
    </row>
    <row r="28" spans="2:46" ht="12" customHeight="1" x14ac:dyDescent="0.15">
      <c r="B28" s="865"/>
      <c r="C28" s="870"/>
      <c r="D28" s="868"/>
      <c r="E28" s="868"/>
      <c r="F28" s="868"/>
      <c r="G28" s="868"/>
      <c r="H28" s="868"/>
      <c r="I28" s="868"/>
      <c r="J28" s="869"/>
      <c r="K28" s="108"/>
      <c r="L28" s="901"/>
      <c r="M28" s="903"/>
      <c r="N28" s="901"/>
      <c r="O28" s="903"/>
      <c r="P28" s="901"/>
      <c r="Q28" s="903"/>
      <c r="R28" s="274"/>
      <c r="S28" s="618"/>
      <c r="T28" s="275"/>
      <c r="U28" s="901"/>
      <c r="V28" s="903"/>
      <c r="W28" s="901"/>
      <c r="X28" s="903"/>
      <c r="Y28" s="110"/>
      <c r="Z28" s="111"/>
      <c r="AA28" s="111"/>
      <c r="AB28" s="111"/>
      <c r="AC28" s="112"/>
      <c r="AD28" s="112"/>
      <c r="AE28" s="112"/>
      <c r="AF28" s="112"/>
      <c r="AG28" s="112"/>
      <c r="AH28" s="112"/>
      <c r="AI28" s="112"/>
      <c r="AJ28" s="112"/>
      <c r="AK28" s="901"/>
      <c r="AL28" s="902"/>
      <c r="AM28" s="902"/>
      <c r="AN28" s="902"/>
      <c r="AO28" s="903"/>
      <c r="AP28" s="2"/>
      <c r="AQ28" s="113">
        <f t="shared" si="2"/>
        <v>1</v>
      </c>
    </row>
    <row r="29" spans="2:46" ht="12" customHeight="1" x14ac:dyDescent="0.15">
      <c r="B29" s="865"/>
      <c r="C29" s="870"/>
      <c r="D29" s="868"/>
      <c r="E29" s="868"/>
      <c r="F29" s="868"/>
      <c r="G29" s="868"/>
      <c r="H29" s="868"/>
      <c r="I29" s="868"/>
      <c r="J29" s="869"/>
      <c r="K29" s="108"/>
      <c r="L29" s="901"/>
      <c r="M29" s="903"/>
      <c r="N29" s="901"/>
      <c r="O29" s="903"/>
      <c r="P29" s="901"/>
      <c r="Q29" s="903"/>
      <c r="R29" s="274"/>
      <c r="S29" s="618"/>
      <c r="T29" s="275"/>
      <c r="U29" s="901"/>
      <c r="V29" s="903"/>
      <c r="W29" s="901"/>
      <c r="X29" s="903"/>
      <c r="Y29" s="110"/>
      <c r="Z29" s="111"/>
      <c r="AA29" s="111"/>
      <c r="AB29" s="111"/>
      <c r="AC29" s="112"/>
      <c r="AD29" s="112"/>
      <c r="AE29" s="112"/>
      <c r="AF29" s="112"/>
      <c r="AG29" s="112"/>
      <c r="AH29" s="112"/>
      <c r="AI29" s="112"/>
      <c r="AJ29" s="112"/>
      <c r="AK29" s="901"/>
      <c r="AL29" s="902"/>
      <c r="AM29" s="902"/>
      <c r="AN29" s="902"/>
      <c r="AO29" s="903"/>
      <c r="AP29" s="2"/>
      <c r="AQ29" s="113">
        <f t="shared" si="2"/>
        <v>1</v>
      </c>
    </row>
    <row r="30" spans="2:46" ht="12" customHeight="1" x14ac:dyDescent="0.15">
      <c r="B30" s="865"/>
      <c r="C30" s="870"/>
      <c r="D30" s="868"/>
      <c r="E30" s="868"/>
      <c r="F30" s="868"/>
      <c r="G30" s="868"/>
      <c r="H30" s="868"/>
      <c r="I30" s="868"/>
      <c r="J30" s="869"/>
      <c r="K30" s="108"/>
      <c r="L30" s="901"/>
      <c r="M30" s="903"/>
      <c r="N30" s="901"/>
      <c r="O30" s="903"/>
      <c r="P30" s="901"/>
      <c r="Q30" s="903"/>
      <c r="R30" s="274"/>
      <c r="S30" s="618"/>
      <c r="T30" s="275"/>
      <c r="U30" s="901"/>
      <c r="V30" s="903"/>
      <c r="W30" s="901"/>
      <c r="X30" s="903"/>
      <c r="Y30" s="110"/>
      <c r="Z30" s="111"/>
      <c r="AA30" s="111"/>
      <c r="AB30" s="111"/>
      <c r="AC30" s="112"/>
      <c r="AD30" s="112"/>
      <c r="AE30" s="112"/>
      <c r="AF30" s="112"/>
      <c r="AG30" s="112"/>
      <c r="AH30" s="112"/>
      <c r="AI30" s="112"/>
      <c r="AJ30" s="112"/>
      <c r="AK30" s="901"/>
      <c r="AL30" s="902"/>
      <c r="AM30" s="902"/>
      <c r="AN30" s="902"/>
      <c r="AO30" s="903"/>
      <c r="AP30" s="2"/>
      <c r="AQ30" s="113">
        <f t="shared" si="2"/>
        <v>1</v>
      </c>
    </row>
    <row r="31" spans="2:46" ht="12" customHeight="1" x14ac:dyDescent="0.15">
      <c r="B31" s="865"/>
      <c r="C31" s="870"/>
      <c r="D31" s="868"/>
      <c r="E31" s="868"/>
      <c r="F31" s="868"/>
      <c r="G31" s="868"/>
      <c r="H31" s="868"/>
      <c r="I31" s="868"/>
      <c r="J31" s="869"/>
      <c r="K31" s="108"/>
      <c r="L31" s="901"/>
      <c r="M31" s="903"/>
      <c r="N31" s="901"/>
      <c r="O31" s="903"/>
      <c r="P31" s="901"/>
      <c r="Q31" s="903"/>
      <c r="R31" s="274"/>
      <c r="S31" s="618"/>
      <c r="T31" s="275"/>
      <c r="U31" s="901"/>
      <c r="V31" s="903"/>
      <c r="W31" s="901"/>
      <c r="X31" s="903"/>
      <c r="Y31" s="110"/>
      <c r="Z31" s="111"/>
      <c r="AA31" s="111"/>
      <c r="AB31" s="111"/>
      <c r="AC31" s="112"/>
      <c r="AD31" s="112"/>
      <c r="AE31" s="112"/>
      <c r="AF31" s="112"/>
      <c r="AG31" s="112"/>
      <c r="AH31" s="112"/>
      <c r="AI31" s="112"/>
      <c r="AJ31" s="112"/>
      <c r="AK31" s="901"/>
      <c r="AL31" s="902"/>
      <c r="AM31" s="902"/>
      <c r="AN31" s="902"/>
      <c r="AO31" s="903"/>
      <c r="AP31" s="2"/>
      <c r="AQ31" s="113">
        <f t="shared" si="2"/>
        <v>1</v>
      </c>
    </row>
    <row r="32" spans="2:46" ht="12" customHeight="1" x14ac:dyDescent="0.15">
      <c r="B32" s="865"/>
      <c r="C32" s="870"/>
      <c r="D32" s="868"/>
      <c r="E32" s="868"/>
      <c r="F32" s="868"/>
      <c r="G32" s="868"/>
      <c r="H32" s="868"/>
      <c r="I32" s="868"/>
      <c r="J32" s="869"/>
      <c r="K32" s="108"/>
      <c r="L32" s="901"/>
      <c r="M32" s="903"/>
      <c r="N32" s="901"/>
      <c r="O32" s="903"/>
      <c r="P32" s="901"/>
      <c r="Q32" s="903"/>
      <c r="R32" s="274"/>
      <c r="S32" s="618"/>
      <c r="T32" s="275"/>
      <c r="U32" s="901"/>
      <c r="V32" s="903"/>
      <c r="W32" s="901"/>
      <c r="X32" s="903"/>
      <c r="Y32" s="110"/>
      <c r="Z32" s="111"/>
      <c r="AA32" s="111"/>
      <c r="AB32" s="111"/>
      <c r="AC32" s="112"/>
      <c r="AD32" s="112"/>
      <c r="AE32" s="112"/>
      <c r="AF32" s="112"/>
      <c r="AG32" s="112"/>
      <c r="AH32" s="112"/>
      <c r="AI32" s="112"/>
      <c r="AJ32" s="112"/>
      <c r="AK32" s="901"/>
      <c r="AL32" s="902"/>
      <c r="AM32" s="902"/>
      <c r="AN32" s="902"/>
      <c r="AO32" s="903"/>
      <c r="AP32" s="2"/>
      <c r="AQ32" s="113">
        <f t="shared" si="2"/>
        <v>1</v>
      </c>
      <c r="AS32" s="842"/>
      <c r="AT32" s="842"/>
    </row>
    <row r="33" spans="2:86" ht="12" customHeight="1" x14ac:dyDescent="0.15">
      <c r="B33" s="865"/>
      <c r="C33" s="870"/>
      <c r="D33" s="868"/>
      <c r="E33" s="868"/>
      <c r="F33" s="868"/>
      <c r="G33" s="868"/>
      <c r="H33" s="868"/>
      <c r="I33" s="868"/>
      <c r="J33" s="869"/>
      <c r="K33" s="108"/>
      <c r="L33" s="901"/>
      <c r="M33" s="903"/>
      <c r="N33" s="901"/>
      <c r="O33" s="903"/>
      <c r="P33" s="901"/>
      <c r="Q33" s="903"/>
      <c r="R33" s="274"/>
      <c r="S33" s="618"/>
      <c r="T33" s="275"/>
      <c r="U33" s="901"/>
      <c r="V33" s="903"/>
      <c r="W33" s="901"/>
      <c r="X33" s="903"/>
      <c r="Y33" s="110"/>
      <c r="Z33" s="111"/>
      <c r="AA33" s="111"/>
      <c r="AB33" s="111"/>
      <c r="AC33" s="112"/>
      <c r="AD33" s="112"/>
      <c r="AE33" s="112"/>
      <c r="AF33" s="112"/>
      <c r="AG33" s="112"/>
      <c r="AH33" s="112"/>
      <c r="AI33" s="112"/>
      <c r="AJ33" s="112"/>
      <c r="AK33" s="901"/>
      <c r="AL33" s="902"/>
      <c r="AM33" s="902"/>
      <c r="AN33" s="902"/>
      <c r="AO33" s="903"/>
      <c r="AP33" s="2"/>
      <c r="AQ33" s="113">
        <f t="shared" si="2"/>
        <v>1</v>
      </c>
      <c r="AS33" s="904"/>
      <c r="AT33" s="904"/>
    </row>
    <row r="34" spans="2:86" ht="12" customHeight="1" x14ac:dyDescent="0.15">
      <c r="B34" s="865"/>
      <c r="C34" s="870"/>
      <c r="D34" s="868"/>
      <c r="E34" s="868"/>
      <c r="F34" s="868"/>
      <c r="G34" s="868"/>
      <c r="H34" s="868"/>
      <c r="I34" s="868"/>
      <c r="J34" s="869"/>
      <c r="K34" s="108"/>
      <c r="L34" s="901"/>
      <c r="M34" s="903"/>
      <c r="N34" s="901"/>
      <c r="O34" s="903"/>
      <c r="P34" s="901"/>
      <c r="Q34" s="903"/>
      <c r="R34" s="274"/>
      <c r="S34" s="618"/>
      <c r="T34" s="275"/>
      <c r="U34" s="901"/>
      <c r="V34" s="903"/>
      <c r="W34" s="901"/>
      <c r="X34" s="903"/>
      <c r="Y34" s="110"/>
      <c r="Z34" s="111"/>
      <c r="AA34" s="111"/>
      <c r="AB34" s="111"/>
      <c r="AC34" s="112"/>
      <c r="AD34" s="112"/>
      <c r="AE34" s="112"/>
      <c r="AF34" s="112"/>
      <c r="AG34" s="112"/>
      <c r="AH34" s="112"/>
      <c r="AI34" s="112"/>
      <c r="AJ34" s="112"/>
      <c r="AK34" s="901"/>
      <c r="AL34" s="902"/>
      <c r="AM34" s="902"/>
      <c r="AN34" s="902"/>
      <c r="AO34" s="903"/>
      <c r="AP34" s="2"/>
      <c r="AQ34" s="113">
        <f t="shared" si="2"/>
        <v>1</v>
      </c>
      <c r="AS34" s="905"/>
      <c r="AT34" s="905"/>
    </row>
    <row r="35" spans="2:86" ht="12" customHeight="1" x14ac:dyDescent="0.15">
      <c r="B35" s="865"/>
      <c r="C35" s="870"/>
      <c r="D35" s="868"/>
      <c r="E35" s="868"/>
      <c r="F35" s="868"/>
      <c r="G35" s="868"/>
      <c r="H35" s="868"/>
      <c r="I35" s="868"/>
      <c r="J35" s="869"/>
      <c r="K35" s="906" t="s">
        <v>268</v>
      </c>
      <c r="L35" s="891" t="s">
        <v>269</v>
      </c>
      <c r="M35" s="891"/>
      <c r="N35" s="891"/>
      <c r="O35" s="891"/>
      <c r="P35" s="891"/>
      <c r="Q35" s="891"/>
      <c r="R35" s="891"/>
      <c r="S35" s="891"/>
      <c r="T35" s="891"/>
      <c r="U35" s="891"/>
      <c r="V35" s="891"/>
      <c r="W35" s="891"/>
      <c r="X35" s="891"/>
      <c r="Y35" s="877" t="s">
        <v>270</v>
      </c>
      <c r="Z35" s="878"/>
      <c r="AA35" s="878"/>
      <c r="AB35" s="879"/>
      <c r="AC35" s="114">
        <f t="shared" ref="AC35:AJ35" si="3">SUM(AC11:AC34)</f>
        <v>0</v>
      </c>
      <c r="AD35" s="114">
        <f t="shared" si="3"/>
        <v>0</v>
      </c>
      <c r="AE35" s="114">
        <f>SUM(AE11:AE34)</f>
        <v>0</v>
      </c>
      <c r="AF35" s="114">
        <f t="shared" si="3"/>
        <v>0.80999999999999994</v>
      </c>
      <c r="AG35" s="114">
        <f t="shared" si="3"/>
        <v>0</v>
      </c>
      <c r="AH35" s="114">
        <f t="shared" si="3"/>
        <v>0</v>
      </c>
      <c r="AI35" s="114">
        <f t="shared" si="3"/>
        <v>0</v>
      </c>
      <c r="AJ35" s="115">
        <f t="shared" si="3"/>
        <v>3.38</v>
      </c>
      <c r="AK35" s="891" t="s">
        <v>271</v>
      </c>
      <c r="AL35" s="891"/>
      <c r="AM35" s="908" t="s">
        <v>272</v>
      </c>
      <c r="AN35" s="908"/>
      <c r="AO35" s="908"/>
      <c r="AP35" s="2"/>
    </row>
    <row r="36" spans="2:86" ht="12" customHeight="1" x14ac:dyDescent="0.15">
      <c r="B36" s="865"/>
      <c r="C36" s="870"/>
      <c r="D36" s="868"/>
      <c r="E36" s="868"/>
      <c r="F36" s="868"/>
      <c r="G36" s="868"/>
      <c r="H36" s="868"/>
      <c r="I36" s="868"/>
      <c r="J36" s="869"/>
      <c r="K36" s="907"/>
      <c r="L36" s="885" t="s">
        <v>273</v>
      </c>
      <c r="M36" s="892"/>
      <c r="N36" s="886"/>
      <c r="O36" s="885" t="s">
        <v>274</v>
      </c>
      <c r="P36" s="892"/>
      <c r="Q36" s="892"/>
      <c r="R36" s="892"/>
      <c r="S36" s="892"/>
      <c r="T36" s="892"/>
      <c r="U36" s="892"/>
      <c r="V36" s="892"/>
      <c r="W36" s="892"/>
      <c r="X36" s="886"/>
      <c r="Y36" s="106" t="s">
        <v>257</v>
      </c>
      <c r="Z36" s="107" t="s">
        <v>258</v>
      </c>
      <c r="AA36" s="107" t="s">
        <v>259</v>
      </c>
      <c r="AB36" s="107" t="s">
        <v>260</v>
      </c>
      <c r="AC36" s="107" t="s">
        <v>257</v>
      </c>
      <c r="AD36" s="107" t="s">
        <v>258</v>
      </c>
      <c r="AE36" s="107" t="s">
        <v>259</v>
      </c>
      <c r="AF36" s="107" t="s">
        <v>260</v>
      </c>
      <c r="AG36" s="107" t="s">
        <v>257</v>
      </c>
      <c r="AH36" s="107" t="s">
        <v>258</v>
      </c>
      <c r="AI36" s="107" t="s">
        <v>259</v>
      </c>
      <c r="AJ36" s="116" t="s">
        <v>260</v>
      </c>
      <c r="AK36" s="891"/>
      <c r="AL36" s="891"/>
      <c r="AM36" s="908"/>
      <c r="AN36" s="908"/>
      <c r="AO36" s="908"/>
      <c r="AP36" s="2"/>
    </row>
    <row r="37" spans="2:86" ht="14.25" customHeight="1" x14ac:dyDescent="0.15">
      <c r="B37" s="865"/>
      <c r="C37" s="870"/>
      <c r="D37" s="868"/>
      <c r="E37" s="868"/>
      <c r="F37" s="868"/>
      <c r="G37" s="868"/>
      <c r="H37" s="868"/>
      <c r="I37" s="868"/>
      <c r="J37" s="869"/>
      <c r="K37" s="907"/>
      <c r="L37" s="887"/>
      <c r="M37" s="896"/>
      <c r="N37" s="888"/>
      <c r="O37" s="887"/>
      <c r="P37" s="896"/>
      <c r="Q37" s="896"/>
      <c r="R37" s="896"/>
      <c r="S37" s="896"/>
      <c r="T37" s="896"/>
      <c r="U37" s="896"/>
      <c r="V37" s="896"/>
      <c r="W37" s="896"/>
      <c r="X37" s="888"/>
      <c r="Y37" s="909">
        <f>COUNTIF(Y11:Y34,"〇")</f>
        <v>0</v>
      </c>
      <c r="Z37" s="909">
        <f>COUNTIF(Z11:Z34,"〇")</f>
        <v>0</v>
      </c>
      <c r="AA37" s="909">
        <f>COUNTIF(AA11:AA34,"〇")</f>
        <v>0</v>
      </c>
      <c r="AB37" s="909">
        <f>COUNTIF(AB11:AB34,"〇")</f>
        <v>0</v>
      </c>
      <c r="AC37" s="909">
        <f>COUNTA(AC11:AC34)</f>
        <v>0</v>
      </c>
      <c r="AD37" s="909">
        <f t="shared" ref="AD37:AI37" si="4">COUNTA(AD11:AD34)</f>
        <v>0</v>
      </c>
      <c r="AE37" s="909">
        <f t="shared" si="4"/>
        <v>0</v>
      </c>
      <c r="AF37" s="909">
        <f t="shared" si="4"/>
        <v>2</v>
      </c>
      <c r="AG37" s="909">
        <f t="shared" si="4"/>
        <v>0</v>
      </c>
      <c r="AH37" s="909">
        <f t="shared" si="4"/>
        <v>0</v>
      </c>
      <c r="AI37" s="909">
        <f t="shared" si="4"/>
        <v>0</v>
      </c>
      <c r="AJ37" s="909">
        <f>COUNTA(AJ11:AJ34)</f>
        <v>1</v>
      </c>
      <c r="AK37" s="891"/>
      <c r="AL37" s="891"/>
      <c r="AM37" s="908"/>
      <c r="AN37" s="908"/>
      <c r="AO37" s="908"/>
      <c r="AP37" s="2"/>
    </row>
    <row r="38" spans="2:86" ht="14.25" customHeight="1" x14ac:dyDescent="0.15">
      <c r="B38" s="865"/>
      <c r="C38" s="870"/>
      <c r="D38" s="868"/>
      <c r="E38" s="868"/>
      <c r="F38" s="868"/>
      <c r="G38" s="868"/>
      <c r="H38" s="868"/>
      <c r="I38" s="868"/>
      <c r="J38" s="869"/>
      <c r="K38" s="907"/>
      <c r="L38" s="889"/>
      <c r="M38" s="893"/>
      <c r="N38" s="890"/>
      <c r="O38" s="889"/>
      <c r="P38" s="893"/>
      <c r="Q38" s="893"/>
      <c r="R38" s="893"/>
      <c r="S38" s="893"/>
      <c r="T38" s="893"/>
      <c r="U38" s="893"/>
      <c r="V38" s="893"/>
      <c r="W38" s="893"/>
      <c r="X38" s="890"/>
      <c r="Y38" s="909"/>
      <c r="Z38" s="909"/>
      <c r="AA38" s="909"/>
      <c r="AB38" s="909"/>
      <c r="AC38" s="909"/>
      <c r="AD38" s="909"/>
      <c r="AE38" s="909"/>
      <c r="AF38" s="909"/>
      <c r="AG38" s="909"/>
      <c r="AH38" s="909"/>
      <c r="AI38" s="909"/>
      <c r="AJ38" s="909"/>
      <c r="AK38" s="891"/>
      <c r="AL38" s="891"/>
      <c r="AM38" s="908"/>
      <c r="AN38" s="908"/>
      <c r="AO38" s="908"/>
      <c r="AP38" s="2"/>
    </row>
    <row r="39" spans="2:86" ht="12" customHeight="1" x14ac:dyDescent="0.15">
      <c r="B39" s="865"/>
      <c r="C39" s="870"/>
      <c r="D39" s="868"/>
      <c r="E39" s="868"/>
      <c r="F39" s="868"/>
      <c r="G39" s="868"/>
      <c r="H39" s="868"/>
      <c r="I39" s="868"/>
      <c r="J39" s="868"/>
      <c r="K39" s="917" t="s">
        <v>275</v>
      </c>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20"/>
      <c r="AL39" s="920"/>
      <c r="AM39" s="920"/>
      <c r="AN39" s="920"/>
      <c r="AO39" s="921"/>
      <c r="AP39" s="2"/>
    </row>
    <row r="40" spans="2:86" ht="12" customHeight="1" x14ac:dyDescent="0.15">
      <c r="B40" s="865"/>
      <c r="C40" s="870"/>
      <c r="D40" s="868"/>
      <c r="E40" s="868"/>
      <c r="F40" s="868"/>
      <c r="G40" s="868"/>
      <c r="H40" s="868"/>
      <c r="I40" s="868"/>
      <c r="J40" s="868"/>
      <c r="K40" s="918"/>
      <c r="L40" s="920"/>
      <c r="M40" s="920"/>
      <c r="N40" s="920"/>
      <c r="O40" s="920"/>
      <c r="P40" s="920"/>
      <c r="Q40" s="920"/>
      <c r="R40" s="920"/>
      <c r="S40" s="920"/>
      <c r="T40" s="920"/>
      <c r="U40" s="920"/>
      <c r="V40" s="920"/>
      <c r="W40" s="920"/>
      <c r="X40" s="920"/>
      <c r="Y40" s="920"/>
      <c r="Z40" s="920"/>
      <c r="AA40" s="920"/>
      <c r="AB40" s="920"/>
      <c r="AC40" s="920"/>
      <c r="AD40" s="920"/>
      <c r="AE40" s="920"/>
      <c r="AF40" s="920"/>
      <c r="AG40" s="920"/>
      <c r="AH40" s="920"/>
      <c r="AI40" s="920"/>
      <c r="AJ40" s="920"/>
      <c r="AK40" s="920"/>
      <c r="AL40" s="920"/>
      <c r="AM40" s="920"/>
      <c r="AN40" s="920"/>
      <c r="AO40" s="921"/>
      <c r="AP40" s="2"/>
    </row>
    <row r="41" spans="2:86" ht="12" customHeight="1" x14ac:dyDescent="0.15">
      <c r="B41" s="865"/>
      <c r="C41" s="870"/>
      <c r="D41" s="868"/>
      <c r="E41" s="868"/>
      <c r="F41" s="868"/>
      <c r="G41" s="868"/>
      <c r="H41" s="868"/>
      <c r="I41" s="868"/>
      <c r="J41" s="868"/>
      <c r="K41" s="918"/>
      <c r="L41" s="920"/>
      <c r="M41" s="920"/>
      <c r="N41" s="920"/>
      <c r="O41" s="920"/>
      <c r="P41" s="920"/>
      <c r="Q41" s="920"/>
      <c r="R41" s="920"/>
      <c r="S41" s="920"/>
      <c r="T41" s="920"/>
      <c r="U41" s="920"/>
      <c r="V41" s="920"/>
      <c r="W41" s="920"/>
      <c r="X41" s="920"/>
      <c r="Y41" s="920"/>
      <c r="Z41" s="920"/>
      <c r="AA41" s="920"/>
      <c r="AB41" s="920"/>
      <c r="AC41" s="920"/>
      <c r="AD41" s="920"/>
      <c r="AE41" s="920"/>
      <c r="AF41" s="920"/>
      <c r="AG41" s="920"/>
      <c r="AH41" s="920"/>
      <c r="AI41" s="920"/>
      <c r="AJ41" s="920"/>
      <c r="AK41" s="920"/>
      <c r="AL41" s="920"/>
      <c r="AM41" s="920"/>
      <c r="AN41" s="920"/>
      <c r="AO41" s="921"/>
      <c r="AP41" s="2"/>
    </row>
    <row r="42" spans="2:86" ht="12" customHeight="1" x14ac:dyDescent="0.15">
      <c r="B42" s="865"/>
      <c r="C42" s="870"/>
      <c r="D42" s="868"/>
      <c r="E42" s="868"/>
      <c r="F42" s="868"/>
      <c r="G42" s="868"/>
      <c r="H42" s="868"/>
      <c r="I42" s="868"/>
      <c r="J42" s="868"/>
      <c r="K42" s="918"/>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95"/>
      <c r="CD42" s="2"/>
      <c r="CE42" s="2"/>
      <c r="CF42" s="2"/>
      <c r="CG42" s="2"/>
      <c r="CH42" s="2"/>
    </row>
    <row r="43" spans="2:86" ht="12" customHeight="1" x14ac:dyDescent="0.15">
      <c r="B43" s="865"/>
      <c r="C43" s="870"/>
      <c r="D43" s="868"/>
      <c r="E43" s="868"/>
      <c r="F43" s="868"/>
      <c r="G43" s="868"/>
      <c r="H43" s="868"/>
      <c r="I43" s="868"/>
      <c r="J43" s="869"/>
      <c r="K43" s="910" t="s">
        <v>276</v>
      </c>
      <c r="L43" s="910"/>
      <c r="M43" s="910"/>
      <c r="N43" s="910"/>
      <c r="O43" s="910"/>
      <c r="P43" s="910"/>
      <c r="Q43" s="910"/>
      <c r="R43" s="910"/>
      <c r="S43" s="910"/>
      <c r="T43" s="910"/>
      <c r="U43" s="910"/>
      <c r="V43" s="910"/>
      <c r="W43" s="910"/>
      <c r="X43" s="910"/>
      <c r="Y43" s="910"/>
      <c r="Z43" s="910"/>
      <c r="AA43" s="910"/>
      <c r="AB43" s="910"/>
      <c r="AC43" s="910"/>
      <c r="AD43" s="910"/>
      <c r="AE43" s="910"/>
      <c r="AF43" s="910"/>
      <c r="AG43" s="910"/>
      <c r="AH43" s="910"/>
      <c r="AI43" s="910"/>
      <c r="AJ43" s="910"/>
      <c r="AK43" s="910"/>
      <c r="AL43" s="910"/>
      <c r="AM43" s="910"/>
      <c r="AN43" s="910"/>
      <c r="AO43" s="910"/>
      <c r="AP43" s="95"/>
      <c r="CD43" s="2"/>
      <c r="CE43" s="2"/>
      <c r="CF43" s="2"/>
      <c r="CG43" s="2"/>
      <c r="CH43" s="2"/>
    </row>
    <row r="44" spans="2:86" ht="12" customHeight="1" x14ac:dyDescent="0.15">
      <c r="B44" s="865"/>
      <c r="C44" s="870"/>
      <c r="D44" s="868"/>
      <c r="E44" s="868"/>
      <c r="F44" s="868"/>
      <c r="G44" s="868"/>
      <c r="H44" s="868"/>
      <c r="I44" s="868"/>
      <c r="J44" s="869"/>
      <c r="K44" s="911" t="s">
        <v>277</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95"/>
      <c r="CD44" s="2"/>
      <c r="CE44" s="2"/>
      <c r="CF44" s="2"/>
      <c r="CG44" s="2"/>
      <c r="CH44" s="2"/>
    </row>
    <row r="45" spans="2:86" ht="12" customHeight="1" x14ac:dyDescent="0.15">
      <c r="B45" s="500"/>
      <c r="C45" s="871"/>
      <c r="D45" s="872"/>
      <c r="E45" s="872"/>
      <c r="F45" s="872"/>
      <c r="G45" s="872"/>
      <c r="H45" s="872"/>
      <c r="I45" s="872"/>
      <c r="J45" s="873"/>
      <c r="K45" s="914" t="s">
        <v>278</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95"/>
      <c r="CD45" s="2"/>
      <c r="CE45" s="2"/>
      <c r="CF45" s="2"/>
      <c r="CG45" s="2"/>
      <c r="CH45" s="2"/>
    </row>
    <row r="46" spans="2:86" ht="12" customHeight="1" x14ac:dyDescent="0.2">
      <c r="B46" s="118" t="s">
        <v>279</v>
      </c>
      <c r="C46" s="104"/>
      <c r="D46" s="104"/>
      <c r="E46" s="104"/>
      <c r="F46" s="104"/>
      <c r="G46" s="104"/>
      <c r="H46" s="104"/>
      <c r="I46" s="104"/>
      <c r="J46" s="104"/>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c r="AK46" s="117"/>
      <c r="AL46" s="117"/>
      <c r="AM46" s="117"/>
      <c r="AN46" s="117"/>
      <c r="AO46" s="117"/>
      <c r="AP46" s="95"/>
      <c r="CD46" s="2"/>
      <c r="CE46" s="2"/>
      <c r="CF46" s="2"/>
      <c r="CG46" s="2"/>
      <c r="CH46" s="2"/>
    </row>
    <row r="47" spans="2:86" s="118" customFormat="1" ht="12" customHeight="1" x14ac:dyDescent="0.15">
      <c r="B47" s="2" t="s">
        <v>280</v>
      </c>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c r="BW47" s="95"/>
      <c r="BX47" s="95"/>
      <c r="BY47" s="95"/>
      <c r="BZ47" s="95"/>
      <c r="CA47" s="95"/>
      <c r="CB47" s="95"/>
      <c r="CC47" s="95"/>
    </row>
    <row r="48" spans="2:86" ht="12" customHeight="1" x14ac:dyDescent="0.15">
      <c r="B48" s="2" t="s">
        <v>281</v>
      </c>
      <c r="AP48" s="95"/>
      <c r="CD48" s="2"/>
      <c r="CE48" s="2"/>
      <c r="CF48" s="2"/>
      <c r="CG48" s="2"/>
      <c r="CH48" s="2"/>
    </row>
    <row r="49" spans="2:86" ht="12" customHeight="1" x14ac:dyDescent="0.15">
      <c r="B49" s="2" t="s">
        <v>282</v>
      </c>
      <c r="AP49" s="95"/>
      <c r="CD49" s="2"/>
      <c r="CE49" s="2"/>
      <c r="CF49" s="2"/>
      <c r="CG49" s="2"/>
      <c r="CH49" s="2"/>
    </row>
    <row r="50" spans="2:86" ht="12" customHeight="1" x14ac:dyDescent="0.15">
      <c r="B50" s="2" t="s">
        <v>283</v>
      </c>
    </row>
    <row r="51" spans="2:86" ht="12" customHeight="1" x14ac:dyDescent="0.15">
      <c r="B51" s="2" t="s">
        <v>284</v>
      </c>
    </row>
    <row r="52" spans="2:86" ht="12" customHeight="1" x14ac:dyDescent="0.15">
      <c r="B52" s="2" t="s">
        <v>285</v>
      </c>
    </row>
    <row r="53" spans="2:86" x14ac:dyDescent="0.15">
      <c r="B53" s="2" t="s">
        <v>286</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34 AG11:AJ34">
    <cfRule type="expression" dxfId="26" priority="3">
      <formula>$AQ11=2</formula>
    </cfRule>
  </conditionalFormatting>
  <conditionalFormatting sqref="Y11:AF34">
    <cfRule type="expression" dxfId="25" priority="2">
      <formula>$AQ11=3</formula>
    </cfRule>
  </conditionalFormatting>
  <conditionalFormatting sqref="AC11:AJ34">
    <cfRule type="expression" dxfId="24" priority="1">
      <formula>$AQ11=1</formula>
    </cfRule>
  </conditionalFormatting>
  <dataValidations count="2">
    <dataValidation type="list" allowBlank="1" showInputMessage="1" showErrorMessage="1" sqref="N11:O34" xr:uid="{230BAFB2-6419-461B-BE79-77D3115CC81E}">
      <formula1>INDIRECT(L11)</formula1>
    </dataValidation>
    <dataValidation type="list" allowBlank="1" showInputMessage="1" showErrorMessage="1" sqref="Y11:AB34" xr:uid="{BF148E62-34A7-4760-A85E-BFB7B893FB4A}">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59F8C-C7EB-470B-AC31-6D078FF71A52}">
  <sheetPr codeName="Sheet55"/>
  <dimension ref="B1:CH53"/>
  <sheetViews>
    <sheetView showGridLines="0" showZeros="0" view="pageBreakPreview" zoomScale="85" zoomScaleNormal="85" zoomScaleSheetLayoutView="85"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80" customWidth="1"/>
    <col min="43" max="86" width="4.125" style="95" customWidth="1"/>
    <col min="87" max="99" width="8" style="2" customWidth="1"/>
    <col min="100" max="110" width="9" style="2"/>
    <col min="111" max="111" width="14" style="2" bestFit="1" customWidth="1"/>
    <col min="112" max="16384" width="9" style="2"/>
  </cols>
  <sheetData>
    <row r="1" spans="2:86" ht="12" customHeight="1" x14ac:dyDescent="0.15">
      <c r="AU1" s="846" t="s">
        <v>220</v>
      </c>
      <c r="AV1" s="847" t="s">
        <v>221</v>
      </c>
      <c r="AW1" s="847"/>
      <c r="AX1" s="847"/>
      <c r="AY1" s="841" t="s">
        <v>222</v>
      </c>
      <c r="AZ1" s="841"/>
      <c r="BA1" s="841"/>
      <c r="BB1" s="841"/>
      <c r="BC1" s="841"/>
      <c r="BD1" s="841"/>
      <c r="BE1" s="841"/>
      <c r="BF1" s="841"/>
      <c r="BG1" s="841"/>
      <c r="BH1" s="841"/>
      <c r="BI1" s="841"/>
      <c r="BJ1" s="841"/>
      <c r="BK1" s="841" t="s">
        <v>223</v>
      </c>
      <c r="BL1" s="841"/>
      <c r="BM1" s="841"/>
      <c r="BN1" s="841"/>
      <c r="BO1" s="841"/>
      <c r="BP1" s="841"/>
      <c r="BQ1" s="841"/>
      <c r="BR1" s="841"/>
      <c r="BS1" s="841"/>
      <c r="BT1" s="841"/>
      <c r="BU1" s="841"/>
      <c r="BV1" s="841"/>
      <c r="BW1" s="843"/>
      <c r="BX1" s="843"/>
      <c r="BY1" s="843"/>
      <c r="BZ1" s="843"/>
      <c r="CA1" s="843"/>
      <c r="CB1" s="843"/>
      <c r="CC1" s="843"/>
      <c r="CD1" s="843"/>
      <c r="CE1" s="843"/>
      <c r="CF1" s="843"/>
      <c r="CG1" s="843"/>
      <c r="CH1" s="843"/>
    </row>
    <row r="2" spans="2:86" ht="8.25" customHeight="1" x14ac:dyDescent="0.15">
      <c r="AU2" s="846"/>
      <c r="AV2" s="847" t="s">
        <v>224</v>
      </c>
      <c r="AW2" s="848" t="s">
        <v>225</v>
      </c>
      <c r="AX2" s="848" t="s">
        <v>226</v>
      </c>
      <c r="AY2" s="841" t="s">
        <v>227</v>
      </c>
      <c r="AZ2" s="841"/>
      <c r="BA2" s="841"/>
      <c r="BB2" s="841"/>
      <c r="BC2" s="841"/>
      <c r="BD2" s="841"/>
      <c r="BE2" s="841"/>
      <c r="BF2" s="841"/>
      <c r="BG2" s="841"/>
      <c r="BH2" s="841"/>
      <c r="BI2" s="841"/>
      <c r="BJ2" s="841"/>
      <c r="BK2" s="841" t="s">
        <v>228</v>
      </c>
      <c r="BL2" s="841"/>
      <c r="BM2" s="841"/>
      <c r="BN2" s="841"/>
      <c r="BO2" s="841" t="s">
        <v>229</v>
      </c>
      <c r="BP2" s="841"/>
      <c r="BQ2" s="841"/>
      <c r="BR2" s="841"/>
      <c r="BS2" s="841"/>
      <c r="BT2" s="841"/>
      <c r="BU2" s="841"/>
      <c r="BV2" s="841"/>
      <c r="BW2" s="842"/>
      <c r="BX2" s="842"/>
      <c r="BY2" s="842"/>
      <c r="BZ2" s="842"/>
      <c r="CA2" s="843"/>
      <c r="CB2" s="843"/>
      <c r="CC2" s="843"/>
      <c r="CD2" s="843"/>
      <c r="CE2" s="843"/>
      <c r="CF2" s="843"/>
      <c r="CG2" s="843"/>
      <c r="CH2" s="843"/>
    </row>
    <row r="3" spans="2:86" ht="24.95" customHeight="1" x14ac:dyDescent="0.15">
      <c r="B3" s="572" t="s">
        <v>230</v>
      </c>
      <c r="C3" s="844"/>
      <c r="D3" s="844"/>
      <c r="E3" s="845"/>
      <c r="F3" s="845"/>
      <c r="G3" s="845"/>
      <c r="H3" s="845"/>
      <c r="I3" s="845"/>
      <c r="J3" s="845"/>
      <c r="K3" s="844"/>
      <c r="L3" s="844"/>
      <c r="M3" s="844"/>
      <c r="N3" s="844"/>
      <c r="O3" s="844"/>
      <c r="P3" s="844"/>
      <c r="Q3" s="844"/>
      <c r="R3" s="844"/>
      <c r="S3" s="844"/>
      <c r="T3" s="844"/>
      <c r="U3" s="844"/>
      <c r="V3" s="844"/>
      <c r="W3" s="844"/>
      <c r="X3" s="844"/>
      <c r="Y3" s="844"/>
      <c r="Z3" s="844"/>
      <c r="AA3" s="844"/>
      <c r="AB3" s="844"/>
      <c r="AC3" s="844"/>
      <c r="AD3" s="844"/>
      <c r="AE3" s="844"/>
      <c r="AF3" s="844"/>
      <c r="AG3" s="844"/>
      <c r="AH3" s="844"/>
      <c r="AI3" s="844"/>
      <c r="AJ3" s="844"/>
      <c r="AK3" s="844"/>
      <c r="AL3" s="844"/>
      <c r="AM3" s="844"/>
      <c r="AN3" s="844"/>
      <c r="AO3" s="844"/>
      <c r="AU3" s="846"/>
      <c r="AV3" s="847"/>
      <c r="AW3" s="848"/>
      <c r="AX3" s="848"/>
      <c r="AY3" s="841" t="s">
        <v>231</v>
      </c>
      <c r="AZ3" s="841"/>
      <c r="BA3" s="841"/>
      <c r="BB3" s="841"/>
      <c r="BC3" s="841" t="s">
        <v>232</v>
      </c>
      <c r="BD3" s="841"/>
      <c r="BE3" s="841"/>
      <c r="BF3" s="841"/>
      <c r="BG3" s="841" t="s">
        <v>233</v>
      </c>
      <c r="BH3" s="841"/>
      <c r="BI3" s="841"/>
      <c r="BJ3" s="841"/>
      <c r="BK3" s="841" t="s">
        <v>234</v>
      </c>
      <c r="BL3" s="841"/>
      <c r="BM3" s="841"/>
      <c r="BN3" s="841"/>
      <c r="BO3" s="841" t="s">
        <v>232</v>
      </c>
      <c r="BP3" s="841"/>
      <c r="BQ3" s="841"/>
      <c r="BR3" s="841"/>
      <c r="BS3" s="841" t="s">
        <v>233</v>
      </c>
      <c r="BT3" s="841"/>
      <c r="BU3" s="841"/>
      <c r="BV3" s="841"/>
      <c r="BW3" s="843"/>
      <c r="BX3" s="843"/>
      <c r="BY3" s="843"/>
      <c r="BZ3" s="843"/>
      <c r="CA3" s="843"/>
      <c r="CB3" s="843"/>
      <c r="CC3" s="843"/>
      <c r="CD3" s="843"/>
      <c r="CE3" s="843"/>
      <c r="CF3" s="843"/>
      <c r="CG3" s="843"/>
      <c r="CH3" s="843"/>
    </row>
    <row r="4" spans="2:86" ht="18" customHeight="1" x14ac:dyDescent="0.15">
      <c r="B4" s="394" t="s">
        <v>8</v>
      </c>
      <c r="C4" s="394"/>
      <c r="D4" s="394"/>
      <c r="E4" s="860" t="s">
        <v>168</v>
      </c>
      <c r="F4" s="861"/>
      <c r="G4" s="861"/>
      <c r="H4" s="861"/>
      <c r="I4" s="861"/>
      <c r="J4" s="862"/>
      <c r="K4" s="483" t="s">
        <v>9</v>
      </c>
      <c r="L4" s="483"/>
      <c r="M4" s="483"/>
      <c r="N4" s="858" t="s">
        <v>171</v>
      </c>
      <c r="O4" s="858"/>
      <c r="P4" s="858"/>
      <c r="Q4" s="858"/>
      <c r="R4" s="858"/>
      <c r="S4" s="858"/>
      <c r="T4" s="505" t="s">
        <v>235</v>
      </c>
      <c r="U4" s="506"/>
      <c r="V4" s="506"/>
      <c r="W4" s="506"/>
      <c r="X4" s="507"/>
      <c r="Y4" s="863" t="s">
        <v>202</v>
      </c>
      <c r="Z4" s="863"/>
      <c r="AA4" s="863"/>
      <c r="AB4" s="863"/>
      <c r="AC4" s="863"/>
      <c r="AD4" s="863"/>
      <c r="AE4" s="863"/>
      <c r="AF4" s="863"/>
      <c r="AG4" s="505" t="s">
        <v>203</v>
      </c>
      <c r="AH4" s="506"/>
      <c r="AI4" s="506"/>
      <c r="AJ4" s="507"/>
      <c r="AK4" s="849">
        <v>45638</v>
      </c>
      <c r="AL4" s="850"/>
      <c r="AM4" s="850"/>
      <c r="AN4" s="850"/>
      <c r="AO4" s="851"/>
      <c r="AU4" s="846"/>
      <c r="AV4" s="847"/>
      <c r="AW4" s="848"/>
      <c r="AX4" s="848"/>
      <c r="AY4" s="96" t="s">
        <v>236</v>
      </c>
      <c r="AZ4" s="96" t="s">
        <v>237</v>
      </c>
      <c r="BA4" s="96" t="s">
        <v>238</v>
      </c>
      <c r="BB4" s="96" t="s">
        <v>239</v>
      </c>
      <c r="BC4" s="96" t="s">
        <v>236</v>
      </c>
      <c r="BD4" s="96" t="s">
        <v>237</v>
      </c>
      <c r="BE4" s="96" t="s">
        <v>238</v>
      </c>
      <c r="BF4" s="96" t="s">
        <v>239</v>
      </c>
      <c r="BG4" s="96" t="s">
        <v>236</v>
      </c>
      <c r="BH4" s="96" t="s">
        <v>237</v>
      </c>
      <c r="BI4" s="96" t="s">
        <v>238</v>
      </c>
      <c r="BJ4" s="96" t="s">
        <v>239</v>
      </c>
      <c r="BK4" s="96" t="s">
        <v>236</v>
      </c>
      <c r="BL4" s="96" t="s">
        <v>237</v>
      </c>
      <c r="BM4" s="96" t="s">
        <v>238</v>
      </c>
      <c r="BN4" s="96" t="s">
        <v>239</v>
      </c>
      <c r="BO4" s="96" t="s">
        <v>236</v>
      </c>
      <c r="BP4" s="96" t="s">
        <v>237</v>
      </c>
      <c r="BQ4" s="96" t="s">
        <v>238</v>
      </c>
      <c r="BR4" s="96" t="s">
        <v>239</v>
      </c>
      <c r="BS4" s="96" t="s">
        <v>236</v>
      </c>
      <c r="BT4" s="96" t="s">
        <v>237</v>
      </c>
      <c r="BU4" s="96" t="s">
        <v>238</v>
      </c>
      <c r="BV4" s="96" t="s">
        <v>239</v>
      </c>
      <c r="BW4" s="5"/>
      <c r="BX4" s="5"/>
      <c r="BY4" s="5"/>
      <c r="BZ4" s="5"/>
      <c r="CA4" s="5"/>
      <c r="CB4" s="5"/>
      <c r="CC4" s="5"/>
      <c r="CD4" s="5"/>
      <c r="CE4" s="5"/>
      <c r="CF4" s="5"/>
      <c r="CG4" s="5"/>
      <c r="CH4" s="5"/>
    </row>
    <row r="5" spans="2:86" ht="18" customHeight="1" x14ac:dyDescent="0.15">
      <c r="B5" s="402" t="s">
        <v>0</v>
      </c>
      <c r="C5" s="402"/>
      <c r="D5" s="402"/>
      <c r="E5" s="855" t="s">
        <v>204</v>
      </c>
      <c r="F5" s="856"/>
      <c r="G5" s="856"/>
      <c r="H5" s="856"/>
      <c r="I5" s="856"/>
      <c r="J5" s="857"/>
      <c r="K5" s="497" t="s">
        <v>1</v>
      </c>
      <c r="L5" s="497"/>
      <c r="M5" s="497"/>
      <c r="N5" s="858" t="s">
        <v>205</v>
      </c>
      <c r="O5" s="858"/>
      <c r="P5" s="858"/>
      <c r="Q5" s="858"/>
      <c r="R5" s="858"/>
      <c r="S5" s="858"/>
      <c r="T5" s="508"/>
      <c r="U5" s="509"/>
      <c r="V5" s="509"/>
      <c r="W5" s="509"/>
      <c r="X5" s="510"/>
      <c r="Y5" s="859" t="s">
        <v>206</v>
      </c>
      <c r="Z5" s="859"/>
      <c r="AA5" s="859"/>
      <c r="AB5" s="859"/>
      <c r="AC5" s="859"/>
      <c r="AD5" s="859"/>
      <c r="AE5" s="859"/>
      <c r="AF5" s="859"/>
      <c r="AG5" s="623"/>
      <c r="AH5" s="634"/>
      <c r="AI5" s="634"/>
      <c r="AJ5" s="624"/>
      <c r="AK5" s="852"/>
      <c r="AL5" s="853"/>
      <c r="AM5" s="853"/>
      <c r="AN5" s="853"/>
      <c r="AO5" s="854"/>
      <c r="AU5" s="846"/>
      <c r="AV5" s="97" t="str">
        <f>N7</f>
        <v>S007</v>
      </c>
      <c r="AW5" s="98">
        <f>R7</f>
        <v>6</v>
      </c>
      <c r="AX5" s="99" t="str">
        <f>AM35</f>
        <v>Ⅱ</v>
      </c>
      <c r="AY5" s="99">
        <f>Y37</f>
        <v>0</v>
      </c>
      <c r="AZ5" s="99">
        <f t="shared" ref="AZ5:BJ5" si="0">Z37</f>
        <v>0</v>
      </c>
      <c r="BA5" s="99">
        <f t="shared" si="0"/>
        <v>0</v>
      </c>
      <c r="BB5" s="99">
        <f>AB37</f>
        <v>0</v>
      </c>
      <c r="BC5" s="99">
        <f t="shared" si="0"/>
        <v>0</v>
      </c>
      <c r="BD5" s="99">
        <f>AD37</f>
        <v>0</v>
      </c>
      <c r="BE5" s="99">
        <f>AE37</f>
        <v>0</v>
      </c>
      <c r="BF5" s="99">
        <f t="shared" si="0"/>
        <v>5</v>
      </c>
      <c r="BG5" s="99">
        <f t="shared" si="0"/>
        <v>0</v>
      </c>
      <c r="BH5" s="99">
        <f t="shared" si="0"/>
        <v>0</v>
      </c>
      <c r="BI5" s="99">
        <f>AI37</f>
        <v>0</v>
      </c>
      <c r="BJ5" s="99">
        <f t="shared" si="0"/>
        <v>4</v>
      </c>
      <c r="BK5" s="99" t="str">
        <f>IF(Y37&gt;0,R7,"")</f>
        <v/>
      </c>
      <c r="BL5" s="100" t="str">
        <f>IF(Y37&gt;0,"",IF(Z37&gt;0,R7,""))</f>
        <v/>
      </c>
      <c r="BM5" s="100" t="str">
        <f>IF(Y37+Z37&gt;0,"",IF(AA37&gt;0,R7,""))</f>
        <v/>
      </c>
      <c r="BN5" s="100" t="str">
        <f>IF(Y37+Z37+AA37&gt;0,"",IF(AB37&gt;0,R7,""))</f>
        <v/>
      </c>
      <c r="BO5" s="99">
        <f>AC35</f>
        <v>0</v>
      </c>
      <c r="BP5" s="99">
        <f t="shared" ref="BP5:BQ5" si="1">AD35</f>
        <v>0</v>
      </c>
      <c r="BQ5" s="99">
        <f t="shared" si="1"/>
        <v>0</v>
      </c>
      <c r="BR5" s="99">
        <f>AF35</f>
        <v>1.46</v>
      </c>
      <c r="BS5" s="99">
        <f>AG35</f>
        <v>0</v>
      </c>
      <c r="BT5" s="99">
        <f>AH35</f>
        <v>0</v>
      </c>
      <c r="BU5" s="99">
        <f>AI35</f>
        <v>0</v>
      </c>
      <c r="BV5" s="99">
        <f>AJ35</f>
        <v>8.9400000000000013</v>
      </c>
      <c r="BW5" s="101"/>
      <c r="BX5" s="102"/>
      <c r="BY5" s="102"/>
      <c r="BZ5" s="102"/>
      <c r="CA5" s="103"/>
      <c r="CB5" s="103"/>
      <c r="CC5" s="103"/>
      <c r="CD5" s="103"/>
      <c r="CE5" s="103"/>
      <c r="CF5" s="103"/>
      <c r="CG5" s="103"/>
      <c r="CH5" s="103"/>
    </row>
    <row r="6" spans="2:86" ht="12" customHeight="1" x14ac:dyDescent="0.15">
      <c r="B6" s="864" t="s">
        <v>240</v>
      </c>
      <c r="C6" s="866"/>
      <c r="D6" s="867"/>
      <c r="E6" s="868"/>
      <c r="F6" s="868"/>
      <c r="G6" s="868"/>
      <c r="H6" s="868"/>
      <c r="I6" s="868"/>
      <c r="J6" s="869"/>
      <c r="K6" s="874" t="s">
        <v>241</v>
      </c>
      <c r="L6" s="875"/>
      <c r="M6" s="875"/>
      <c r="N6" s="875"/>
      <c r="O6" s="875"/>
      <c r="P6" s="875"/>
      <c r="Q6" s="875"/>
      <c r="R6" s="875"/>
      <c r="S6" s="875"/>
      <c r="T6" s="875"/>
      <c r="U6" s="875"/>
      <c r="V6" s="875"/>
      <c r="W6" s="875"/>
      <c r="X6" s="875"/>
      <c r="Y6" s="875"/>
      <c r="Z6" s="875"/>
      <c r="AA6" s="875"/>
      <c r="AB6" s="875"/>
      <c r="AC6" s="875"/>
      <c r="AD6" s="875"/>
      <c r="AE6" s="875"/>
      <c r="AF6" s="875"/>
      <c r="AG6" s="875"/>
      <c r="AH6" s="875"/>
      <c r="AI6" s="875"/>
      <c r="AJ6" s="875"/>
      <c r="AK6" s="875"/>
      <c r="AL6" s="875"/>
      <c r="AM6" s="875"/>
      <c r="AN6" s="875"/>
      <c r="AO6" s="876"/>
      <c r="AP6" s="2"/>
    </row>
    <row r="7" spans="2:86" ht="12" customHeight="1" x14ac:dyDescent="0.15">
      <c r="B7" s="865"/>
      <c r="C7" s="870"/>
      <c r="D7" s="868"/>
      <c r="E7" s="868"/>
      <c r="F7" s="868"/>
      <c r="G7" s="868"/>
      <c r="H7" s="868"/>
      <c r="I7" s="868"/>
      <c r="J7" s="869"/>
      <c r="K7" s="877" t="s">
        <v>242</v>
      </c>
      <c r="L7" s="878"/>
      <c r="M7" s="879"/>
      <c r="N7" s="880" t="s">
        <v>191</v>
      </c>
      <c r="O7" s="881"/>
      <c r="P7" s="877" t="s">
        <v>243</v>
      </c>
      <c r="Q7" s="879"/>
      <c r="R7" s="882">
        <v>6</v>
      </c>
      <c r="S7" s="883"/>
      <c r="T7" s="884"/>
      <c r="U7" s="885" t="s">
        <v>244</v>
      </c>
      <c r="V7" s="886"/>
      <c r="W7" s="885" t="s">
        <v>245</v>
      </c>
      <c r="X7" s="886"/>
      <c r="Y7" s="879" t="s">
        <v>246</v>
      </c>
      <c r="Z7" s="891"/>
      <c r="AA7" s="891"/>
      <c r="AB7" s="891"/>
      <c r="AC7" s="885" t="s">
        <v>247</v>
      </c>
      <c r="AD7" s="892"/>
      <c r="AE7" s="892"/>
      <c r="AF7" s="892"/>
      <c r="AG7" s="892"/>
      <c r="AH7" s="892"/>
      <c r="AI7" s="892"/>
      <c r="AJ7" s="886"/>
      <c r="AK7" s="885" t="s">
        <v>248</v>
      </c>
      <c r="AL7" s="892"/>
      <c r="AM7" s="892"/>
      <c r="AN7" s="894"/>
      <c r="AO7" s="895"/>
      <c r="AP7" s="2"/>
      <c r="AW7" s="105"/>
    </row>
    <row r="8" spans="2:86" ht="12" customHeight="1" x14ac:dyDescent="0.15">
      <c r="B8" s="865"/>
      <c r="C8" s="870"/>
      <c r="D8" s="868"/>
      <c r="E8" s="868"/>
      <c r="F8" s="868"/>
      <c r="G8" s="868"/>
      <c r="H8" s="868"/>
      <c r="I8" s="868"/>
      <c r="J8" s="869"/>
      <c r="K8" s="891" t="s">
        <v>249</v>
      </c>
      <c r="L8" s="891" t="s">
        <v>250</v>
      </c>
      <c r="M8" s="891"/>
      <c r="N8" s="891" t="s">
        <v>251</v>
      </c>
      <c r="O8" s="891"/>
      <c r="P8" s="891" t="s">
        <v>252</v>
      </c>
      <c r="Q8" s="891"/>
      <c r="R8" s="891" t="s">
        <v>253</v>
      </c>
      <c r="S8" s="891"/>
      <c r="T8" s="891"/>
      <c r="U8" s="887"/>
      <c r="V8" s="888"/>
      <c r="W8" s="887"/>
      <c r="X8" s="888"/>
      <c r="Y8" s="879"/>
      <c r="Z8" s="891"/>
      <c r="AA8" s="891"/>
      <c r="AB8" s="891"/>
      <c r="AC8" s="889"/>
      <c r="AD8" s="893"/>
      <c r="AE8" s="893"/>
      <c r="AF8" s="893"/>
      <c r="AG8" s="893"/>
      <c r="AH8" s="893"/>
      <c r="AI8" s="893"/>
      <c r="AJ8" s="890"/>
      <c r="AK8" s="887"/>
      <c r="AL8" s="896"/>
      <c r="AM8" s="896"/>
      <c r="AN8" s="897"/>
      <c r="AO8" s="898"/>
      <c r="AP8" s="2"/>
    </row>
    <row r="9" spans="2:86" ht="12" customHeight="1" x14ac:dyDescent="0.15">
      <c r="B9" s="865"/>
      <c r="C9" s="870"/>
      <c r="D9" s="868"/>
      <c r="E9" s="868"/>
      <c r="F9" s="868"/>
      <c r="G9" s="868"/>
      <c r="H9" s="868"/>
      <c r="I9" s="868"/>
      <c r="J9" s="869"/>
      <c r="K9" s="891"/>
      <c r="L9" s="891"/>
      <c r="M9" s="891"/>
      <c r="N9" s="891"/>
      <c r="O9" s="891"/>
      <c r="P9" s="891"/>
      <c r="Q9" s="891"/>
      <c r="R9" s="891"/>
      <c r="S9" s="891"/>
      <c r="T9" s="891"/>
      <c r="U9" s="887"/>
      <c r="V9" s="888"/>
      <c r="W9" s="887"/>
      <c r="X9" s="888"/>
      <c r="Y9" s="879" t="s">
        <v>254</v>
      </c>
      <c r="Z9" s="891"/>
      <c r="AA9" s="891"/>
      <c r="AB9" s="891"/>
      <c r="AC9" s="891" t="s">
        <v>255</v>
      </c>
      <c r="AD9" s="891"/>
      <c r="AE9" s="891"/>
      <c r="AF9" s="891"/>
      <c r="AG9" s="891" t="s">
        <v>256</v>
      </c>
      <c r="AH9" s="891"/>
      <c r="AI9" s="891"/>
      <c r="AJ9" s="891"/>
      <c r="AK9" s="887"/>
      <c r="AL9" s="896"/>
      <c r="AM9" s="896"/>
      <c r="AN9" s="897"/>
      <c r="AO9" s="898"/>
      <c r="AP9" s="2"/>
    </row>
    <row r="10" spans="2:86" ht="12" customHeight="1" x14ac:dyDescent="0.15">
      <c r="B10" s="865"/>
      <c r="C10" s="870"/>
      <c r="D10" s="868"/>
      <c r="E10" s="868"/>
      <c r="F10" s="868"/>
      <c r="G10" s="868"/>
      <c r="H10" s="868"/>
      <c r="I10" s="868"/>
      <c r="J10" s="869"/>
      <c r="K10" s="891"/>
      <c r="L10" s="891"/>
      <c r="M10" s="891"/>
      <c r="N10" s="891"/>
      <c r="O10" s="891"/>
      <c r="P10" s="891"/>
      <c r="Q10" s="891"/>
      <c r="R10" s="891"/>
      <c r="S10" s="891"/>
      <c r="T10" s="891"/>
      <c r="U10" s="889"/>
      <c r="V10" s="890"/>
      <c r="W10" s="889"/>
      <c r="X10" s="890"/>
      <c r="Y10" s="106" t="s">
        <v>257</v>
      </c>
      <c r="Z10" s="107" t="s">
        <v>258</v>
      </c>
      <c r="AA10" s="107" t="s">
        <v>259</v>
      </c>
      <c r="AB10" s="107" t="s">
        <v>260</v>
      </c>
      <c r="AC10" s="107" t="s">
        <v>257</v>
      </c>
      <c r="AD10" s="107" t="s">
        <v>258</v>
      </c>
      <c r="AE10" s="107" t="s">
        <v>259</v>
      </c>
      <c r="AF10" s="107" t="s">
        <v>260</v>
      </c>
      <c r="AG10" s="107" t="s">
        <v>257</v>
      </c>
      <c r="AH10" s="107" t="s">
        <v>258</v>
      </c>
      <c r="AI10" s="107" t="s">
        <v>259</v>
      </c>
      <c r="AJ10" s="107" t="s">
        <v>260</v>
      </c>
      <c r="AK10" s="889"/>
      <c r="AL10" s="893"/>
      <c r="AM10" s="893"/>
      <c r="AN10" s="899"/>
      <c r="AO10" s="900"/>
      <c r="AP10" s="2"/>
    </row>
    <row r="11" spans="2:86" ht="12" customHeight="1" x14ac:dyDescent="0.15">
      <c r="B11" s="865"/>
      <c r="C11" s="870"/>
      <c r="D11" s="868"/>
      <c r="E11" s="868"/>
      <c r="F11" s="868"/>
      <c r="G11" s="868"/>
      <c r="H11" s="868"/>
      <c r="I11" s="868"/>
      <c r="J11" s="869"/>
      <c r="K11" s="108">
        <v>1</v>
      </c>
      <c r="L11" s="901" t="s">
        <v>287</v>
      </c>
      <c r="M11" s="903"/>
      <c r="N11" s="901" t="s">
        <v>299</v>
      </c>
      <c r="O11" s="903"/>
      <c r="P11" s="901" t="s">
        <v>263</v>
      </c>
      <c r="Q11" s="903"/>
      <c r="R11" s="604" t="s">
        <v>161</v>
      </c>
      <c r="S11" s="604"/>
      <c r="T11" s="604"/>
      <c r="U11" s="901" t="s">
        <v>264</v>
      </c>
      <c r="V11" s="903"/>
      <c r="W11" s="901"/>
      <c r="X11" s="903"/>
      <c r="Y11" s="110"/>
      <c r="Z11" s="111"/>
      <c r="AA11" s="111"/>
      <c r="AB11" s="111"/>
      <c r="AC11" s="112"/>
      <c r="AD11" s="112"/>
      <c r="AE11" s="112"/>
      <c r="AF11" s="112">
        <v>0.75</v>
      </c>
      <c r="AG11" s="112"/>
      <c r="AH11" s="112"/>
      <c r="AI11" s="112"/>
      <c r="AJ11" s="112"/>
      <c r="AK11" s="901"/>
      <c r="AL11" s="902"/>
      <c r="AM11" s="902"/>
      <c r="AN11" s="902"/>
      <c r="AO11" s="903"/>
      <c r="AP11" s="2"/>
      <c r="AQ11" s="113">
        <f>IF(P11="材質劣化",2,IF(P11="漏水",3,1))</f>
        <v>2</v>
      </c>
    </row>
    <row r="12" spans="2:86" ht="12" customHeight="1" x14ac:dyDescent="0.15">
      <c r="B12" s="865"/>
      <c r="C12" s="870"/>
      <c r="D12" s="868"/>
      <c r="E12" s="868"/>
      <c r="F12" s="868"/>
      <c r="G12" s="868"/>
      <c r="H12" s="868"/>
      <c r="I12" s="868"/>
      <c r="J12" s="869"/>
      <c r="K12" s="108">
        <v>2</v>
      </c>
      <c r="L12" s="901" t="s">
        <v>287</v>
      </c>
      <c r="M12" s="903"/>
      <c r="N12" s="901" t="s">
        <v>299</v>
      </c>
      <c r="O12" s="903"/>
      <c r="P12" s="901" t="s">
        <v>263</v>
      </c>
      <c r="Q12" s="903"/>
      <c r="R12" s="604" t="s">
        <v>161</v>
      </c>
      <c r="S12" s="604"/>
      <c r="T12" s="604"/>
      <c r="U12" s="901" t="s">
        <v>264</v>
      </c>
      <c r="V12" s="903"/>
      <c r="W12" s="901"/>
      <c r="X12" s="903"/>
      <c r="Y12" s="110"/>
      <c r="Z12" s="111"/>
      <c r="AA12" s="111"/>
      <c r="AB12" s="111"/>
      <c r="AC12" s="112"/>
      <c r="AD12" s="112"/>
      <c r="AE12" s="112"/>
      <c r="AF12" s="112">
        <v>0.08</v>
      </c>
      <c r="AG12" s="112"/>
      <c r="AH12" s="112"/>
      <c r="AI12" s="112"/>
      <c r="AJ12" s="112"/>
      <c r="AK12" s="901"/>
      <c r="AL12" s="902"/>
      <c r="AM12" s="902"/>
      <c r="AN12" s="902"/>
      <c r="AO12" s="903"/>
      <c r="AP12" s="2"/>
      <c r="AQ12" s="113">
        <f>IF(P12="材質劣化",2,IF(P12="漏水",3,1))</f>
        <v>2</v>
      </c>
    </row>
    <row r="13" spans="2:86" ht="12" customHeight="1" x14ac:dyDescent="0.15">
      <c r="B13" s="865"/>
      <c r="C13" s="870"/>
      <c r="D13" s="868"/>
      <c r="E13" s="868"/>
      <c r="F13" s="868"/>
      <c r="G13" s="868"/>
      <c r="H13" s="868"/>
      <c r="I13" s="868"/>
      <c r="J13" s="869"/>
      <c r="K13" s="108">
        <v>3</v>
      </c>
      <c r="L13" s="901" t="s">
        <v>287</v>
      </c>
      <c r="M13" s="903"/>
      <c r="N13" s="901" t="s">
        <v>307</v>
      </c>
      <c r="O13" s="903"/>
      <c r="P13" s="901" t="s">
        <v>163</v>
      </c>
      <c r="Q13" s="903"/>
      <c r="R13" s="274" t="s">
        <v>163</v>
      </c>
      <c r="S13" s="618"/>
      <c r="T13" s="275"/>
      <c r="U13" s="901" t="s">
        <v>264</v>
      </c>
      <c r="V13" s="903"/>
      <c r="W13" s="901"/>
      <c r="X13" s="903"/>
      <c r="Y13" s="110"/>
      <c r="Z13" s="111"/>
      <c r="AA13" s="111"/>
      <c r="AB13" s="111"/>
      <c r="AC13" s="112"/>
      <c r="AD13" s="112"/>
      <c r="AE13" s="112"/>
      <c r="AF13" s="112"/>
      <c r="AG13" s="112"/>
      <c r="AH13" s="112"/>
      <c r="AI13" s="112"/>
      <c r="AJ13" s="112">
        <v>1.33</v>
      </c>
      <c r="AK13" s="901"/>
      <c r="AL13" s="902"/>
      <c r="AM13" s="902"/>
      <c r="AN13" s="902"/>
      <c r="AO13" s="903"/>
      <c r="AP13" s="2"/>
      <c r="AQ13" s="113">
        <f t="shared" ref="AQ13:AQ34" si="2">IF(P13="材質劣化",2,IF(P13="漏水",3,1))</f>
        <v>3</v>
      </c>
    </row>
    <row r="14" spans="2:86" ht="12" customHeight="1" x14ac:dyDescent="0.15">
      <c r="B14" s="865"/>
      <c r="C14" s="870"/>
      <c r="D14" s="868"/>
      <c r="E14" s="868"/>
      <c r="F14" s="868"/>
      <c r="G14" s="868"/>
      <c r="H14" s="868"/>
      <c r="I14" s="868"/>
      <c r="J14" s="869"/>
      <c r="K14" s="108">
        <v>4</v>
      </c>
      <c r="L14" s="901" t="s">
        <v>287</v>
      </c>
      <c r="M14" s="903"/>
      <c r="N14" s="901" t="s">
        <v>293</v>
      </c>
      <c r="O14" s="903"/>
      <c r="P14" s="901" t="s">
        <v>163</v>
      </c>
      <c r="Q14" s="903"/>
      <c r="R14" s="274" t="s">
        <v>163</v>
      </c>
      <c r="S14" s="618"/>
      <c r="T14" s="275"/>
      <c r="U14" s="901" t="s">
        <v>265</v>
      </c>
      <c r="V14" s="903"/>
      <c r="W14" s="901"/>
      <c r="X14" s="903"/>
      <c r="Y14" s="110"/>
      <c r="Z14" s="111"/>
      <c r="AA14" s="111"/>
      <c r="AB14" s="111"/>
      <c r="AC14" s="112"/>
      <c r="AD14" s="112"/>
      <c r="AE14" s="112"/>
      <c r="AF14" s="112"/>
      <c r="AG14" s="112"/>
      <c r="AH14" s="112"/>
      <c r="AI14" s="112"/>
      <c r="AJ14" s="112">
        <v>6.21</v>
      </c>
      <c r="AK14" s="901"/>
      <c r="AL14" s="902"/>
      <c r="AM14" s="902"/>
      <c r="AN14" s="902"/>
      <c r="AO14" s="903"/>
      <c r="AP14" s="2"/>
      <c r="AQ14" s="113">
        <f t="shared" si="2"/>
        <v>3</v>
      </c>
    </row>
    <row r="15" spans="2:86" ht="12" customHeight="1" x14ac:dyDescent="0.15">
      <c r="B15" s="865"/>
      <c r="C15" s="870"/>
      <c r="D15" s="868"/>
      <c r="E15" s="868"/>
      <c r="F15" s="868"/>
      <c r="G15" s="868"/>
      <c r="H15" s="868"/>
      <c r="I15" s="868"/>
      <c r="J15" s="869"/>
      <c r="K15" s="108">
        <v>5</v>
      </c>
      <c r="L15" s="901" t="s">
        <v>287</v>
      </c>
      <c r="M15" s="903"/>
      <c r="N15" s="901" t="s">
        <v>290</v>
      </c>
      <c r="O15" s="903"/>
      <c r="P15" s="901" t="s">
        <v>263</v>
      </c>
      <c r="Q15" s="903"/>
      <c r="R15" s="274" t="s">
        <v>160</v>
      </c>
      <c r="S15" s="618"/>
      <c r="T15" s="275"/>
      <c r="U15" s="901" t="s">
        <v>265</v>
      </c>
      <c r="V15" s="903"/>
      <c r="W15" s="901"/>
      <c r="X15" s="903"/>
      <c r="Y15" s="110"/>
      <c r="Z15" s="111"/>
      <c r="AA15" s="111"/>
      <c r="AB15" s="111"/>
      <c r="AC15" s="112"/>
      <c r="AD15" s="112"/>
      <c r="AE15" s="112"/>
      <c r="AF15" s="112"/>
      <c r="AG15" s="112"/>
      <c r="AH15" s="112"/>
      <c r="AI15" s="112"/>
      <c r="AJ15" s="112"/>
      <c r="AK15" s="901"/>
      <c r="AL15" s="902"/>
      <c r="AM15" s="902"/>
      <c r="AN15" s="902"/>
      <c r="AO15" s="903"/>
      <c r="AP15" s="2"/>
      <c r="AQ15" s="113">
        <f t="shared" si="2"/>
        <v>2</v>
      </c>
    </row>
    <row r="16" spans="2:86" ht="12" customHeight="1" x14ac:dyDescent="0.15">
      <c r="B16" s="865"/>
      <c r="C16" s="870"/>
      <c r="D16" s="868"/>
      <c r="E16" s="868"/>
      <c r="F16" s="868"/>
      <c r="G16" s="868"/>
      <c r="H16" s="868"/>
      <c r="I16" s="868"/>
      <c r="J16" s="869"/>
      <c r="K16" s="108">
        <v>6</v>
      </c>
      <c r="L16" s="901" t="s">
        <v>287</v>
      </c>
      <c r="M16" s="903"/>
      <c r="N16" s="901" t="s">
        <v>293</v>
      </c>
      <c r="O16" s="903"/>
      <c r="P16" s="901" t="s">
        <v>163</v>
      </c>
      <c r="Q16" s="903"/>
      <c r="R16" s="274" t="s">
        <v>165</v>
      </c>
      <c r="S16" s="618"/>
      <c r="T16" s="275"/>
      <c r="U16" s="901" t="s">
        <v>264</v>
      </c>
      <c r="V16" s="903"/>
      <c r="W16" s="901"/>
      <c r="X16" s="903"/>
      <c r="Y16" s="110"/>
      <c r="Z16" s="111"/>
      <c r="AA16" s="111"/>
      <c r="AB16" s="111"/>
      <c r="AC16" s="112"/>
      <c r="AD16" s="112"/>
      <c r="AE16" s="112"/>
      <c r="AF16" s="112"/>
      <c r="AG16" s="112"/>
      <c r="AH16" s="112"/>
      <c r="AI16" s="112"/>
      <c r="AJ16" s="112"/>
      <c r="AK16" s="901" t="s">
        <v>289</v>
      </c>
      <c r="AL16" s="902"/>
      <c r="AM16" s="902"/>
      <c r="AN16" s="902"/>
      <c r="AO16" s="903"/>
      <c r="AP16" s="2"/>
      <c r="AQ16" s="113">
        <f t="shared" si="2"/>
        <v>3</v>
      </c>
    </row>
    <row r="17" spans="2:46" ht="12" customHeight="1" x14ac:dyDescent="0.15">
      <c r="B17" s="865"/>
      <c r="C17" s="870"/>
      <c r="D17" s="868"/>
      <c r="E17" s="868"/>
      <c r="F17" s="868"/>
      <c r="G17" s="868"/>
      <c r="H17" s="868"/>
      <c r="I17" s="868"/>
      <c r="J17" s="869"/>
      <c r="K17" s="108">
        <v>7</v>
      </c>
      <c r="L17" s="901" t="s">
        <v>287</v>
      </c>
      <c r="M17" s="903"/>
      <c r="N17" s="901" t="s">
        <v>308</v>
      </c>
      <c r="O17" s="903"/>
      <c r="P17" s="901" t="s">
        <v>263</v>
      </c>
      <c r="Q17" s="903"/>
      <c r="R17" s="274" t="s">
        <v>161</v>
      </c>
      <c r="S17" s="618"/>
      <c r="T17" s="275"/>
      <c r="U17" s="901" t="s">
        <v>264</v>
      </c>
      <c r="V17" s="903"/>
      <c r="W17" s="901"/>
      <c r="X17" s="903"/>
      <c r="Y17" s="110"/>
      <c r="Z17" s="111"/>
      <c r="AA17" s="111"/>
      <c r="AB17" s="111"/>
      <c r="AC17" s="112"/>
      <c r="AD17" s="112"/>
      <c r="AE17" s="112"/>
      <c r="AF17" s="112">
        <v>0.03</v>
      </c>
      <c r="AG17" s="112"/>
      <c r="AH17" s="112"/>
      <c r="AI17" s="112"/>
      <c r="AJ17" s="112"/>
      <c r="AK17" s="901"/>
      <c r="AL17" s="902"/>
      <c r="AM17" s="902"/>
      <c r="AN17" s="902"/>
      <c r="AO17" s="903"/>
      <c r="AP17" s="2"/>
      <c r="AQ17" s="113">
        <f t="shared" si="2"/>
        <v>2</v>
      </c>
    </row>
    <row r="18" spans="2:46" ht="12" customHeight="1" x14ac:dyDescent="0.15">
      <c r="B18" s="865"/>
      <c r="C18" s="870"/>
      <c r="D18" s="868"/>
      <c r="E18" s="868"/>
      <c r="F18" s="868"/>
      <c r="G18" s="868"/>
      <c r="H18" s="868"/>
      <c r="I18" s="868"/>
      <c r="J18" s="869"/>
      <c r="K18" s="108">
        <v>8</v>
      </c>
      <c r="L18" s="901" t="s">
        <v>287</v>
      </c>
      <c r="M18" s="903"/>
      <c r="N18" s="901" t="s">
        <v>293</v>
      </c>
      <c r="O18" s="903"/>
      <c r="P18" s="901" t="s">
        <v>163</v>
      </c>
      <c r="Q18" s="903"/>
      <c r="R18" s="274" t="s">
        <v>165</v>
      </c>
      <c r="S18" s="618"/>
      <c r="T18" s="275"/>
      <c r="U18" s="901" t="s">
        <v>264</v>
      </c>
      <c r="V18" s="903"/>
      <c r="W18" s="901"/>
      <c r="X18" s="903"/>
      <c r="Y18" s="110"/>
      <c r="Z18" s="111"/>
      <c r="AA18" s="111"/>
      <c r="AB18" s="111"/>
      <c r="AC18" s="112"/>
      <c r="AD18" s="112"/>
      <c r="AE18" s="112"/>
      <c r="AF18" s="112"/>
      <c r="AG18" s="112"/>
      <c r="AH18" s="112"/>
      <c r="AI18" s="112"/>
      <c r="AJ18" s="112"/>
      <c r="AK18" s="901" t="s">
        <v>289</v>
      </c>
      <c r="AL18" s="902"/>
      <c r="AM18" s="902"/>
      <c r="AN18" s="902"/>
      <c r="AO18" s="903"/>
      <c r="AP18" s="2"/>
      <c r="AQ18" s="113">
        <f t="shared" si="2"/>
        <v>3</v>
      </c>
    </row>
    <row r="19" spans="2:46" ht="12" customHeight="1" x14ac:dyDescent="0.15">
      <c r="B19" s="865"/>
      <c r="C19" s="870"/>
      <c r="D19" s="868"/>
      <c r="E19" s="868"/>
      <c r="F19" s="868"/>
      <c r="G19" s="868"/>
      <c r="H19" s="868"/>
      <c r="I19" s="868"/>
      <c r="J19" s="869"/>
      <c r="K19" s="108">
        <v>9</v>
      </c>
      <c r="L19" s="901" t="s">
        <v>287</v>
      </c>
      <c r="M19" s="903"/>
      <c r="N19" s="901" t="s">
        <v>305</v>
      </c>
      <c r="O19" s="903"/>
      <c r="P19" s="901" t="s">
        <v>263</v>
      </c>
      <c r="Q19" s="903"/>
      <c r="R19" s="274" t="s">
        <v>161</v>
      </c>
      <c r="S19" s="618"/>
      <c r="T19" s="275"/>
      <c r="U19" s="901" t="s">
        <v>264</v>
      </c>
      <c r="V19" s="903"/>
      <c r="W19" s="901"/>
      <c r="X19" s="903"/>
      <c r="Y19" s="110"/>
      <c r="Z19" s="111"/>
      <c r="AA19" s="111"/>
      <c r="AB19" s="111"/>
      <c r="AC19" s="112"/>
      <c r="AD19" s="112"/>
      <c r="AE19" s="112"/>
      <c r="AF19" s="112">
        <v>0.57999999999999996</v>
      </c>
      <c r="AG19" s="112"/>
      <c r="AH19" s="112"/>
      <c r="AI19" s="112"/>
      <c r="AJ19" s="112"/>
      <c r="AK19" s="901"/>
      <c r="AL19" s="902"/>
      <c r="AM19" s="902"/>
      <c r="AN19" s="902"/>
      <c r="AO19" s="903"/>
      <c r="AP19" s="2"/>
      <c r="AQ19" s="113">
        <f t="shared" si="2"/>
        <v>2</v>
      </c>
    </row>
    <row r="20" spans="2:46" ht="12" customHeight="1" x14ac:dyDescent="0.15">
      <c r="B20" s="865"/>
      <c r="C20" s="870"/>
      <c r="D20" s="868"/>
      <c r="E20" s="868"/>
      <c r="F20" s="868"/>
      <c r="G20" s="868"/>
      <c r="H20" s="868"/>
      <c r="I20" s="868"/>
      <c r="J20" s="869"/>
      <c r="K20" s="108">
        <v>10</v>
      </c>
      <c r="L20" s="901" t="s">
        <v>287</v>
      </c>
      <c r="M20" s="903"/>
      <c r="N20" s="901" t="s">
        <v>301</v>
      </c>
      <c r="O20" s="903"/>
      <c r="P20" s="901" t="s">
        <v>163</v>
      </c>
      <c r="Q20" s="903"/>
      <c r="R20" s="274" t="s">
        <v>163</v>
      </c>
      <c r="S20" s="618"/>
      <c r="T20" s="275"/>
      <c r="U20" s="901" t="s">
        <v>264</v>
      </c>
      <c r="V20" s="903"/>
      <c r="W20" s="901"/>
      <c r="X20" s="903"/>
      <c r="Y20" s="110"/>
      <c r="Z20" s="111"/>
      <c r="AA20" s="111"/>
      <c r="AB20" s="111"/>
      <c r="AC20" s="112"/>
      <c r="AD20" s="112"/>
      <c r="AE20" s="112"/>
      <c r="AF20" s="112"/>
      <c r="AG20" s="112"/>
      <c r="AH20" s="112"/>
      <c r="AI20" s="112"/>
      <c r="AJ20" s="112">
        <v>0.4</v>
      </c>
      <c r="AK20" s="901"/>
      <c r="AL20" s="902"/>
      <c r="AM20" s="902"/>
      <c r="AN20" s="902"/>
      <c r="AO20" s="903"/>
      <c r="AP20" s="2"/>
      <c r="AQ20" s="113">
        <f t="shared" si="2"/>
        <v>3</v>
      </c>
    </row>
    <row r="21" spans="2:46" ht="12" customHeight="1" x14ac:dyDescent="0.15">
      <c r="B21" s="865"/>
      <c r="C21" s="870"/>
      <c r="D21" s="868"/>
      <c r="E21" s="868"/>
      <c r="F21" s="868"/>
      <c r="G21" s="868"/>
      <c r="H21" s="868"/>
      <c r="I21" s="868"/>
      <c r="J21" s="869"/>
      <c r="K21" s="108">
        <v>11</v>
      </c>
      <c r="L21" s="901" t="s">
        <v>287</v>
      </c>
      <c r="M21" s="903"/>
      <c r="N21" s="901" t="s">
        <v>288</v>
      </c>
      <c r="O21" s="903"/>
      <c r="P21" s="901" t="s">
        <v>263</v>
      </c>
      <c r="Q21" s="903"/>
      <c r="R21" s="274" t="s">
        <v>161</v>
      </c>
      <c r="S21" s="618"/>
      <c r="T21" s="275"/>
      <c r="U21" s="901" t="s">
        <v>267</v>
      </c>
      <c r="V21" s="903"/>
      <c r="W21" s="901"/>
      <c r="X21" s="903"/>
      <c r="Y21" s="110"/>
      <c r="Z21" s="111"/>
      <c r="AA21" s="111"/>
      <c r="AB21" s="111"/>
      <c r="AC21" s="112"/>
      <c r="AD21" s="112"/>
      <c r="AE21" s="112"/>
      <c r="AF21" s="112">
        <v>0.02</v>
      </c>
      <c r="AG21" s="112"/>
      <c r="AH21" s="112"/>
      <c r="AI21" s="112"/>
      <c r="AJ21" s="112"/>
      <c r="AK21" s="901"/>
      <c r="AL21" s="902"/>
      <c r="AM21" s="902"/>
      <c r="AN21" s="902"/>
      <c r="AO21" s="903"/>
      <c r="AP21" s="2"/>
      <c r="AQ21" s="113">
        <f>IF(P21="材質劣化",2,IF(P21="漏水",3,1))</f>
        <v>2</v>
      </c>
    </row>
    <row r="22" spans="2:46" ht="12" customHeight="1" x14ac:dyDescent="0.15">
      <c r="B22" s="865"/>
      <c r="C22" s="870"/>
      <c r="D22" s="868"/>
      <c r="E22" s="868"/>
      <c r="F22" s="868"/>
      <c r="G22" s="868"/>
      <c r="H22" s="868"/>
      <c r="I22" s="868"/>
      <c r="J22" s="869"/>
      <c r="K22" s="108">
        <v>12</v>
      </c>
      <c r="L22" s="901" t="s">
        <v>296</v>
      </c>
      <c r="M22" s="903"/>
      <c r="N22" s="901" t="s">
        <v>297</v>
      </c>
      <c r="O22" s="903"/>
      <c r="P22" s="901" t="s">
        <v>828</v>
      </c>
      <c r="Q22" s="903"/>
      <c r="R22" s="274" t="s">
        <v>829</v>
      </c>
      <c r="S22" s="618"/>
      <c r="T22" s="275"/>
      <c r="U22" s="901" t="s">
        <v>267</v>
      </c>
      <c r="V22" s="903"/>
      <c r="W22" s="901"/>
      <c r="X22" s="903"/>
      <c r="Y22" s="255"/>
      <c r="Z22" s="256"/>
      <c r="AA22" s="256"/>
      <c r="AB22" s="256"/>
      <c r="AC22" s="112"/>
      <c r="AD22" s="112"/>
      <c r="AE22" s="112"/>
      <c r="AF22" s="112"/>
      <c r="AG22" s="112"/>
      <c r="AH22" s="112"/>
      <c r="AI22" s="112"/>
      <c r="AJ22" s="112"/>
      <c r="AK22" s="901" t="s">
        <v>534</v>
      </c>
      <c r="AL22" s="902"/>
      <c r="AM22" s="902"/>
      <c r="AN22" s="902"/>
      <c r="AO22" s="903"/>
      <c r="AP22" s="2"/>
      <c r="AQ22" s="113">
        <f t="shared" si="2"/>
        <v>1</v>
      </c>
    </row>
    <row r="23" spans="2:46" ht="12" customHeight="1" x14ac:dyDescent="0.15">
      <c r="B23" s="865"/>
      <c r="C23" s="870"/>
      <c r="D23" s="868"/>
      <c r="E23" s="868"/>
      <c r="F23" s="868"/>
      <c r="G23" s="868"/>
      <c r="H23" s="868"/>
      <c r="I23" s="868"/>
      <c r="J23" s="869"/>
      <c r="K23" s="108">
        <v>13</v>
      </c>
      <c r="L23" s="901" t="s">
        <v>296</v>
      </c>
      <c r="M23" s="903"/>
      <c r="N23" s="901" t="s">
        <v>297</v>
      </c>
      <c r="O23" s="903"/>
      <c r="P23" s="901" t="s">
        <v>163</v>
      </c>
      <c r="Q23" s="903"/>
      <c r="R23" s="274" t="s">
        <v>164</v>
      </c>
      <c r="S23" s="618"/>
      <c r="T23" s="275"/>
      <c r="U23" s="901" t="s">
        <v>267</v>
      </c>
      <c r="V23" s="903"/>
      <c r="W23" s="901"/>
      <c r="X23" s="903"/>
      <c r="Y23" s="110"/>
      <c r="Z23" s="111"/>
      <c r="AA23" s="111"/>
      <c r="AB23" s="111"/>
      <c r="AC23" s="112"/>
      <c r="AD23" s="112"/>
      <c r="AE23" s="112"/>
      <c r="AF23" s="112"/>
      <c r="AG23" s="112"/>
      <c r="AH23" s="112"/>
      <c r="AI23" s="112"/>
      <c r="AJ23" s="112">
        <v>1</v>
      </c>
      <c r="AK23" s="901" t="s">
        <v>310</v>
      </c>
      <c r="AL23" s="902"/>
      <c r="AM23" s="902"/>
      <c r="AN23" s="902"/>
      <c r="AO23" s="903"/>
      <c r="AP23" s="2"/>
      <c r="AQ23" s="113">
        <f t="shared" si="2"/>
        <v>3</v>
      </c>
    </row>
    <row r="24" spans="2:46" ht="12" customHeight="1" x14ac:dyDescent="0.15">
      <c r="B24" s="865"/>
      <c r="C24" s="870"/>
      <c r="D24" s="868"/>
      <c r="E24" s="868"/>
      <c r="F24" s="868"/>
      <c r="G24" s="868"/>
      <c r="H24" s="868"/>
      <c r="I24" s="868"/>
      <c r="J24" s="869"/>
      <c r="K24" s="108"/>
      <c r="L24" s="901"/>
      <c r="M24" s="903"/>
      <c r="N24" s="901"/>
      <c r="O24" s="903"/>
      <c r="P24" s="901"/>
      <c r="Q24" s="903"/>
      <c r="R24" s="274"/>
      <c r="S24" s="618"/>
      <c r="T24" s="275"/>
      <c r="U24" s="901"/>
      <c r="V24" s="903"/>
      <c r="W24" s="901"/>
      <c r="X24" s="903"/>
      <c r="Y24" s="110"/>
      <c r="Z24" s="111"/>
      <c r="AA24" s="111"/>
      <c r="AB24" s="111"/>
      <c r="AC24" s="112"/>
      <c r="AD24" s="112"/>
      <c r="AE24" s="112"/>
      <c r="AF24" s="112"/>
      <c r="AG24" s="112"/>
      <c r="AH24" s="112"/>
      <c r="AI24" s="112"/>
      <c r="AJ24" s="112"/>
      <c r="AK24" s="901"/>
      <c r="AL24" s="902"/>
      <c r="AM24" s="902"/>
      <c r="AN24" s="902"/>
      <c r="AO24" s="903"/>
      <c r="AP24" s="2"/>
      <c r="AQ24" s="113">
        <f t="shared" si="2"/>
        <v>1</v>
      </c>
    </row>
    <row r="25" spans="2:46" ht="12" customHeight="1" x14ac:dyDescent="0.15">
      <c r="B25" s="865"/>
      <c r="C25" s="870"/>
      <c r="D25" s="868"/>
      <c r="E25" s="868"/>
      <c r="F25" s="868"/>
      <c r="G25" s="868"/>
      <c r="H25" s="868"/>
      <c r="I25" s="868"/>
      <c r="J25" s="869"/>
      <c r="K25" s="108"/>
      <c r="L25" s="901"/>
      <c r="M25" s="903"/>
      <c r="N25" s="901"/>
      <c r="O25" s="903"/>
      <c r="P25" s="901"/>
      <c r="Q25" s="903"/>
      <c r="R25" s="274"/>
      <c r="S25" s="618"/>
      <c r="T25" s="275"/>
      <c r="U25" s="901"/>
      <c r="V25" s="903"/>
      <c r="W25" s="901"/>
      <c r="X25" s="903"/>
      <c r="Y25" s="110"/>
      <c r="Z25" s="111"/>
      <c r="AA25" s="111"/>
      <c r="AB25" s="111"/>
      <c r="AC25" s="112"/>
      <c r="AD25" s="112"/>
      <c r="AE25" s="112"/>
      <c r="AF25" s="112"/>
      <c r="AG25" s="112"/>
      <c r="AH25" s="112"/>
      <c r="AI25" s="112"/>
      <c r="AJ25" s="112"/>
      <c r="AK25" s="901"/>
      <c r="AL25" s="902"/>
      <c r="AM25" s="902"/>
      <c r="AN25" s="902"/>
      <c r="AO25" s="903"/>
      <c r="AP25" s="2"/>
      <c r="AQ25" s="113">
        <f t="shared" si="2"/>
        <v>1</v>
      </c>
    </row>
    <row r="26" spans="2:46" ht="12" customHeight="1" x14ac:dyDescent="0.15">
      <c r="B26" s="865"/>
      <c r="C26" s="870"/>
      <c r="D26" s="868"/>
      <c r="E26" s="868"/>
      <c r="F26" s="868"/>
      <c r="G26" s="868"/>
      <c r="H26" s="868"/>
      <c r="I26" s="868"/>
      <c r="J26" s="869"/>
      <c r="K26" s="108"/>
      <c r="L26" s="901"/>
      <c r="M26" s="903"/>
      <c r="N26" s="901"/>
      <c r="O26" s="903"/>
      <c r="P26" s="901"/>
      <c r="Q26" s="903"/>
      <c r="R26" s="274"/>
      <c r="S26" s="618"/>
      <c r="T26" s="275"/>
      <c r="U26" s="901"/>
      <c r="V26" s="903"/>
      <c r="W26" s="901"/>
      <c r="X26" s="903"/>
      <c r="Y26" s="110"/>
      <c r="Z26" s="111"/>
      <c r="AA26" s="111"/>
      <c r="AB26" s="111"/>
      <c r="AC26" s="112"/>
      <c r="AD26" s="112"/>
      <c r="AE26" s="112"/>
      <c r="AF26" s="112"/>
      <c r="AG26" s="112"/>
      <c r="AH26" s="112"/>
      <c r="AI26" s="112"/>
      <c r="AJ26" s="112"/>
      <c r="AK26" s="901"/>
      <c r="AL26" s="902"/>
      <c r="AM26" s="902"/>
      <c r="AN26" s="902"/>
      <c r="AO26" s="903"/>
      <c r="AP26" s="2"/>
      <c r="AQ26" s="113">
        <f t="shared" si="2"/>
        <v>1</v>
      </c>
    </row>
    <row r="27" spans="2:46" ht="12" customHeight="1" x14ac:dyDescent="0.15">
      <c r="B27" s="865"/>
      <c r="C27" s="870"/>
      <c r="D27" s="868"/>
      <c r="E27" s="868"/>
      <c r="F27" s="868"/>
      <c r="G27" s="868"/>
      <c r="H27" s="868"/>
      <c r="I27" s="868"/>
      <c r="J27" s="869"/>
      <c r="K27" s="108"/>
      <c r="L27" s="901"/>
      <c r="M27" s="903"/>
      <c r="N27" s="901"/>
      <c r="O27" s="903"/>
      <c r="P27" s="901"/>
      <c r="Q27" s="903"/>
      <c r="R27" s="274"/>
      <c r="S27" s="618"/>
      <c r="T27" s="275"/>
      <c r="U27" s="901"/>
      <c r="V27" s="903"/>
      <c r="W27" s="901"/>
      <c r="X27" s="903"/>
      <c r="Y27" s="110"/>
      <c r="Z27" s="111"/>
      <c r="AA27" s="111"/>
      <c r="AB27" s="111"/>
      <c r="AC27" s="112"/>
      <c r="AD27" s="112"/>
      <c r="AE27" s="112"/>
      <c r="AF27" s="112"/>
      <c r="AG27" s="112"/>
      <c r="AH27" s="112"/>
      <c r="AI27" s="112"/>
      <c r="AJ27" s="112"/>
      <c r="AK27" s="901"/>
      <c r="AL27" s="902"/>
      <c r="AM27" s="902"/>
      <c r="AN27" s="902"/>
      <c r="AO27" s="903"/>
      <c r="AP27" s="2"/>
      <c r="AQ27" s="113">
        <f t="shared" si="2"/>
        <v>1</v>
      </c>
    </row>
    <row r="28" spans="2:46" ht="12" customHeight="1" x14ac:dyDescent="0.15">
      <c r="B28" s="865"/>
      <c r="C28" s="870"/>
      <c r="D28" s="868"/>
      <c r="E28" s="868"/>
      <c r="F28" s="868"/>
      <c r="G28" s="868"/>
      <c r="H28" s="868"/>
      <c r="I28" s="868"/>
      <c r="J28" s="869"/>
      <c r="K28" s="108"/>
      <c r="L28" s="901"/>
      <c r="M28" s="903"/>
      <c r="N28" s="901"/>
      <c r="O28" s="903"/>
      <c r="P28" s="901"/>
      <c r="Q28" s="903"/>
      <c r="R28" s="274"/>
      <c r="S28" s="618"/>
      <c r="T28" s="275"/>
      <c r="U28" s="901"/>
      <c r="V28" s="903"/>
      <c r="W28" s="901"/>
      <c r="X28" s="903"/>
      <c r="Y28" s="110"/>
      <c r="Z28" s="111"/>
      <c r="AA28" s="111"/>
      <c r="AB28" s="111"/>
      <c r="AC28" s="112"/>
      <c r="AD28" s="112"/>
      <c r="AE28" s="112"/>
      <c r="AF28" s="112"/>
      <c r="AG28" s="112"/>
      <c r="AH28" s="112"/>
      <c r="AI28" s="112"/>
      <c r="AJ28" s="112"/>
      <c r="AK28" s="901"/>
      <c r="AL28" s="902"/>
      <c r="AM28" s="902"/>
      <c r="AN28" s="902"/>
      <c r="AO28" s="903"/>
      <c r="AP28" s="2"/>
      <c r="AQ28" s="113">
        <f t="shared" si="2"/>
        <v>1</v>
      </c>
    </row>
    <row r="29" spans="2:46" ht="12" customHeight="1" x14ac:dyDescent="0.15">
      <c r="B29" s="865"/>
      <c r="C29" s="870"/>
      <c r="D29" s="868"/>
      <c r="E29" s="868"/>
      <c r="F29" s="868"/>
      <c r="G29" s="868"/>
      <c r="H29" s="868"/>
      <c r="I29" s="868"/>
      <c r="J29" s="869"/>
      <c r="K29" s="108"/>
      <c r="L29" s="901"/>
      <c r="M29" s="903"/>
      <c r="N29" s="901"/>
      <c r="O29" s="903"/>
      <c r="P29" s="901"/>
      <c r="Q29" s="903"/>
      <c r="R29" s="274"/>
      <c r="S29" s="618"/>
      <c r="T29" s="275"/>
      <c r="U29" s="901"/>
      <c r="V29" s="903"/>
      <c r="W29" s="901"/>
      <c r="X29" s="903"/>
      <c r="Y29" s="110"/>
      <c r="Z29" s="111"/>
      <c r="AA29" s="111"/>
      <c r="AB29" s="111"/>
      <c r="AC29" s="112"/>
      <c r="AD29" s="112"/>
      <c r="AE29" s="112"/>
      <c r="AF29" s="112"/>
      <c r="AG29" s="112"/>
      <c r="AH29" s="112"/>
      <c r="AI29" s="112"/>
      <c r="AJ29" s="112"/>
      <c r="AK29" s="901"/>
      <c r="AL29" s="902"/>
      <c r="AM29" s="902"/>
      <c r="AN29" s="902"/>
      <c r="AO29" s="903"/>
      <c r="AP29" s="2"/>
      <c r="AQ29" s="113">
        <f t="shared" si="2"/>
        <v>1</v>
      </c>
    </row>
    <row r="30" spans="2:46" ht="12" customHeight="1" x14ac:dyDescent="0.15">
      <c r="B30" s="865"/>
      <c r="C30" s="870"/>
      <c r="D30" s="868"/>
      <c r="E30" s="868"/>
      <c r="F30" s="868"/>
      <c r="G30" s="868"/>
      <c r="H30" s="868"/>
      <c r="I30" s="868"/>
      <c r="J30" s="869"/>
      <c r="K30" s="108"/>
      <c r="L30" s="901"/>
      <c r="M30" s="903"/>
      <c r="N30" s="901"/>
      <c r="O30" s="903"/>
      <c r="P30" s="901"/>
      <c r="Q30" s="903"/>
      <c r="R30" s="274"/>
      <c r="S30" s="618"/>
      <c r="T30" s="275"/>
      <c r="U30" s="901"/>
      <c r="V30" s="903"/>
      <c r="W30" s="901"/>
      <c r="X30" s="903"/>
      <c r="Y30" s="110"/>
      <c r="Z30" s="111"/>
      <c r="AA30" s="111"/>
      <c r="AB30" s="111"/>
      <c r="AC30" s="112"/>
      <c r="AD30" s="112"/>
      <c r="AE30" s="112"/>
      <c r="AF30" s="112"/>
      <c r="AG30" s="112"/>
      <c r="AH30" s="112"/>
      <c r="AI30" s="112"/>
      <c r="AJ30" s="112"/>
      <c r="AK30" s="901"/>
      <c r="AL30" s="902"/>
      <c r="AM30" s="902"/>
      <c r="AN30" s="902"/>
      <c r="AO30" s="903"/>
      <c r="AP30" s="2"/>
      <c r="AQ30" s="113">
        <f t="shared" si="2"/>
        <v>1</v>
      </c>
    </row>
    <row r="31" spans="2:46" ht="12" customHeight="1" x14ac:dyDescent="0.15">
      <c r="B31" s="865"/>
      <c r="C31" s="870"/>
      <c r="D31" s="868"/>
      <c r="E31" s="868"/>
      <c r="F31" s="868"/>
      <c r="G31" s="868"/>
      <c r="H31" s="868"/>
      <c r="I31" s="868"/>
      <c r="J31" s="869"/>
      <c r="K31" s="108"/>
      <c r="L31" s="901"/>
      <c r="M31" s="903"/>
      <c r="N31" s="901"/>
      <c r="O31" s="903"/>
      <c r="P31" s="901"/>
      <c r="Q31" s="903"/>
      <c r="R31" s="274"/>
      <c r="S31" s="618"/>
      <c r="T31" s="275"/>
      <c r="U31" s="901"/>
      <c r="V31" s="903"/>
      <c r="W31" s="901"/>
      <c r="X31" s="903"/>
      <c r="Y31" s="110"/>
      <c r="Z31" s="111"/>
      <c r="AA31" s="111"/>
      <c r="AB31" s="111"/>
      <c r="AC31" s="112"/>
      <c r="AD31" s="112"/>
      <c r="AE31" s="112"/>
      <c r="AF31" s="112"/>
      <c r="AG31" s="112"/>
      <c r="AH31" s="112"/>
      <c r="AI31" s="112"/>
      <c r="AJ31" s="112"/>
      <c r="AK31" s="901"/>
      <c r="AL31" s="902"/>
      <c r="AM31" s="902"/>
      <c r="AN31" s="902"/>
      <c r="AO31" s="903"/>
      <c r="AP31" s="2"/>
      <c r="AQ31" s="113">
        <f t="shared" si="2"/>
        <v>1</v>
      </c>
    </row>
    <row r="32" spans="2:46" ht="12" customHeight="1" x14ac:dyDescent="0.15">
      <c r="B32" s="865"/>
      <c r="C32" s="870"/>
      <c r="D32" s="868"/>
      <c r="E32" s="868"/>
      <c r="F32" s="868"/>
      <c r="G32" s="868"/>
      <c r="H32" s="868"/>
      <c r="I32" s="868"/>
      <c r="J32" s="869"/>
      <c r="K32" s="108"/>
      <c r="L32" s="901"/>
      <c r="M32" s="903"/>
      <c r="N32" s="901"/>
      <c r="O32" s="903"/>
      <c r="P32" s="901"/>
      <c r="Q32" s="903"/>
      <c r="R32" s="274"/>
      <c r="S32" s="618"/>
      <c r="T32" s="275"/>
      <c r="U32" s="901"/>
      <c r="V32" s="903"/>
      <c r="W32" s="901"/>
      <c r="X32" s="903"/>
      <c r="Y32" s="110"/>
      <c r="Z32" s="111"/>
      <c r="AA32" s="111"/>
      <c r="AB32" s="111"/>
      <c r="AC32" s="112"/>
      <c r="AD32" s="112"/>
      <c r="AE32" s="112"/>
      <c r="AF32" s="112"/>
      <c r="AG32" s="112"/>
      <c r="AH32" s="112"/>
      <c r="AI32" s="112"/>
      <c r="AJ32" s="112"/>
      <c r="AK32" s="901"/>
      <c r="AL32" s="902"/>
      <c r="AM32" s="902"/>
      <c r="AN32" s="902"/>
      <c r="AO32" s="903"/>
      <c r="AP32" s="2"/>
      <c r="AQ32" s="113">
        <f t="shared" si="2"/>
        <v>1</v>
      </c>
      <c r="AS32" s="842"/>
      <c r="AT32" s="842"/>
    </row>
    <row r="33" spans="2:86" ht="12" customHeight="1" x14ac:dyDescent="0.15">
      <c r="B33" s="865"/>
      <c r="C33" s="870"/>
      <c r="D33" s="868"/>
      <c r="E33" s="868"/>
      <c r="F33" s="868"/>
      <c r="G33" s="868"/>
      <c r="H33" s="868"/>
      <c r="I33" s="868"/>
      <c r="J33" s="869"/>
      <c r="K33" s="108"/>
      <c r="L33" s="901"/>
      <c r="M33" s="903"/>
      <c r="N33" s="901"/>
      <c r="O33" s="903"/>
      <c r="P33" s="901"/>
      <c r="Q33" s="903"/>
      <c r="R33" s="274"/>
      <c r="S33" s="618"/>
      <c r="T33" s="275"/>
      <c r="U33" s="901"/>
      <c r="V33" s="903"/>
      <c r="W33" s="901"/>
      <c r="X33" s="903"/>
      <c r="Y33" s="110"/>
      <c r="Z33" s="111"/>
      <c r="AA33" s="111"/>
      <c r="AB33" s="111"/>
      <c r="AC33" s="112"/>
      <c r="AD33" s="112"/>
      <c r="AE33" s="112"/>
      <c r="AF33" s="112"/>
      <c r="AG33" s="112"/>
      <c r="AH33" s="112"/>
      <c r="AI33" s="112"/>
      <c r="AJ33" s="112"/>
      <c r="AK33" s="901"/>
      <c r="AL33" s="902"/>
      <c r="AM33" s="902"/>
      <c r="AN33" s="902"/>
      <c r="AO33" s="903"/>
      <c r="AP33" s="2"/>
      <c r="AQ33" s="113">
        <f t="shared" si="2"/>
        <v>1</v>
      </c>
      <c r="AS33" s="904"/>
      <c r="AT33" s="904"/>
    </row>
    <row r="34" spans="2:86" ht="12" customHeight="1" x14ac:dyDescent="0.15">
      <c r="B34" s="865"/>
      <c r="C34" s="870"/>
      <c r="D34" s="868"/>
      <c r="E34" s="868"/>
      <c r="F34" s="868"/>
      <c r="G34" s="868"/>
      <c r="H34" s="868"/>
      <c r="I34" s="868"/>
      <c r="J34" s="869"/>
      <c r="K34" s="108"/>
      <c r="L34" s="901"/>
      <c r="M34" s="903"/>
      <c r="N34" s="901"/>
      <c r="O34" s="903"/>
      <c r="P34" s="901"/>
      <c r="Q34" s="903"/>
      <c r="R34" s="274"/>
      <c r="S34" s="618"/>
      <c r="T34" s="275"/>
      <c r="U34" s="901"/>
      <c r="V34" s="903"/>
      <c r="W34" s="901"/>
      <c r="X34" s="903"/>
      <c r="Y34" s="110"/>
      <c r="Z34" s="111"/>
      <c r="AA34" s="111"/>
      <c r="AB34" s="111"/>
      <c r="AC34" s="112"/>
      <c r="AD34" s="112"/>
      <c r="AE34" s="112"/>
      <c r="AF34" s="112"/>
      <c r="AG34" s="112"/>
      <c r="AH34" s="112"/>
      <c r="AI34" s="112"/>
      <c r="AJ34" s="112"/>
      <c r="AK34" s="901"/>
      <c r="AL34" s="902"/>
      <c r="AM34" s="902"/>
      <c r="AN34" s="902"/>
      <c r="AO34" s="903"/>
      <c r="AP34" s="2"/>
      <c r="AQ34" s="113">
        <f t="shared" si="2"/>
        <v>1</v>
      </c>
      <c r="AS34" s="905"/>
      <c r="AT34" s="905"/>
    </row>
    <row r="35" spans="2:86" ht="12" customHeight="1" x14ac:dyDescent="0.15">
      <c r="B35" s="865"/>
      <c r="C35" s="870"/>
      <c r="D35" s="868"/>
      <c r="E35" s="868"/>
      <c r="F35" s="868"/>
      <c r="G35" s="868"/>
      <c r="H35" s="868"/>
      <c r="I35" s="868"/>
      <c r="J35" s="869"/>
      <c r="K35" s="906" t="s">
        <v>268</v>
      </c>
      <c r="L35" s="891" t="s">
        <v>269</v>
      </c>
      <c r="M35" s="891"/>
      <c r="N35" s="891"/>
      <c r="O35" s="891"/>
      <c r="P35" s="891"/>
      <c r="Q35" s="891"/>
      <c r="R35" s="891"/>
      <c r="S35" s="891"/>
      <c r="T35" s="891"/>
      <c r="U35" s="891"/>
      <c r="V35" s="891"/>
      <c r="W35" s="891"/>
      <c r="X35" s="891"/>
      <c r="Y35" s="877" t="s">
        <v>270</v>
      </c>
      <c r="Z35" s="878"/>
      <c r="AA35" s="878"/>
      <c r="AB35" s="879"/>
      <c r="AC35" s="114">
        <f t="shared" ref="AC35:AJ35" si="3">SUM(AC11:AC34)</f>
        <v>0</v>
      </c>
      <c r="AD35" s="114">
        <f t="shared" si="3"/>
        <v>0</v>
      </c>
      <c r="AE35" s="114">
        <f>SUM(AE11:AE34)</f>
        <v>0</v>
      </c>
      <c r="AF35" s="114">
        <f t="shared" si="3"/>
        <v>1.46</v>
      </c>
      <c r="AG35" s="114">
        <f t="shared" si="3"/>
        <v>0</v>
      </c>
      <c r="AH35" s="114">
        <f t="shared" si="3"/>
        <v>0</v>
      </c>
      <c r="AI35" s="114">
        <f t="shared" si="3"/>
        <v>0</v>
      </c>
      <c r="AJ35" s="115">
        <f t="shared" si="3"/>
        <v>8.9400000000000013</v>
      </c>
      <c r="AK35" s="891" t="s">
        <v>271</v>
      </c>
      <c r="AL35" s="891"/>
      <c r="AM35" s="908" t="s">
        <v>272</v>
      </c>
      <c r="AN35" s="908"/>
      <c r="AO35" s="908"/>
      <c r="AP35" s="2"/>
    </row>
    <row r="36" spans="2:86" ht="12" customHeight="1" x14ac:dyDescent="0.15">
      <c r="B36" s="865"/>
      <c r="C36" s="870"/>
      <c r="D36" s="868"/>
      <c r="E36" s="868"/>
      <c r="F36" s="868"/>
      <c r="G36" s="868"/>
      <c r="H36" s="868"/>
      <c r="I36" s="868"/>
      <c r="J36" s="869"/>
      <c r="K36" s="907"/>
      <c r="L36" s="885" t="s">
        <v>273</v>
      </c>
      <c r="M36" s="892"/>
      <c r="N36" s="886"/>
      <c r="O36" s="885" t="s">
        <v>274</v>
      </c>
      <c r="P36" s="892"/>
      <c r="Q36" s="892"/>
      <c r="R36" s="892"/>
      <c r="S36" s="892"/>
      <c r="T36" s="892"/>
      <c r="U36" s="892"/>
      <c r="V36" s="892"/>
      <c r="W36" s="892"/>
      <c r="X36" s="886"/>
      <c r="Y36" s="106" t="s">
        <v>257</v>
      </c>
      <c r="Z36" s="107" t="s">
        <v>258</v>
      </c>
      <c r="AA36" s="107" t="s">
        <v>259</v>
      </c>
      <c r="AB36" s="107" t="s">
        <v>260</v>
      </c>
      <c r="AC36" s="107" t="s">
        <v>257</v>
      </c>
      <c r="AD36" s="107" t="s">
        <v>258</v>
      </c>
      <c r="AE36" s="107" t="s">
        <v>259</v>
      </c>
      <c r="AF36" s="107" t="s">
        <v>260</v>
      </c>
      <c r="AG36" s="107" t="s">
        <v>257</v>
      </c>
      <c r="AH36" s="107" t="s">
        <v>258</v>
      </c>
      <c r="AI36" s="107" t="s">
        <v>259</v>
      </c>
      <c r="AJ36" s="116" t="s">
        <v>260</v>
      </c>
      <c r="AK36" s="891"/>
      <c r="AL36" s="891"/>
      <c r="AM36" s="908"/>
      <c r="AN36" s="908"/>
      <c r="AO36" s="908"/>
      <c r="AP36" s="2"/>
    </row>
    <row r="37" spans="2:86" ht="14.25" customHeight="1" x14ac:dyDescent="0.15">
      <c r="B37" s="865"/>
      <c r="C37" s="870"/>
      <c r="D37" s="868"/>
      <c r="E37" s="868"/>
      <c r="F37" s="868"/>
      <c r="G37" s="868"/>
      <c r="H37" s="868"/>
      <c r="I37" s="868"/>
      <c r="J37" s="869"/>
      <c r="K37" s="907"/>
      <c r="L37" s="887"/>
      <c r="M37" s="896"/>
      <c r="N37" s="888"/>
      <c r="O37" s="887"/>
      <c r="P37" s="896"/>
      <c r="Q37" s="896"/>
      <c r="R37" s="896"/>
      <c r="S37" s="896"/>
      <c r="T37" s="896"/>
      <c r="U37" s="896"/>
      <c r="V37" s="896"/>
      <c r="W37" s="896"/>
      <c r="X37" s="888"/>
      <c r="Y37" s="909">
        <f>COUNTIF(Y11:Y34,"〇")</f>
        <v>0</v>
      </c>
      <c r="Z37" s="909">
        <f>COUNTIF(Z11:Z34,"〇")</f>
        <v>0</v>
      </c>
      <c r="AA37" s="909">
        <f>COUNTIF(AA11:AA34,"〇")</f>
        <v>0</v>
      </c>
      <c r="AB37" s="909">
        <f>COUNTIF(AB11:AB34,"〇")</f>
        <v>0</v>
      </c>
      <c r="AC37" s="909">
        <f>COUNTA(AC11:AC34)</f>
        <v>0</v>
      </c>
      <c r="AD37" s="909">
        <f t="shared" ref="AD37:AI37" si="4">COUNTA(AD11:AD34)</f>
        <v>0</v>
      </c>
      <c r="AE37" s="909">
        <f t="shared" si="4"/>
        <v>0</v>
      </c>
      <c r="AF37" s="909">
        <f t="shared" si="4"/>
        <v>5</v>
      </c>
      <c r="AG37" s="909">
        <f t="shared" si="4"/>
        <v>0</v>
      </c>
      <c r="AH37" s="909">
        <f t="shared" si="4"/>
        <v>0</v>
      </c>
      <c r="AI37" s="909">
        <f t="shared" si="4"/>
        <v>0</v>
      </c>
      <c r="AJ37" s="909">
        <f>COUNTA(AJ11:AJ34)</f>
        <v>4</v>
      </c>
      <c r="AK37" s="891"/>
      <c r="AL37" s="891"/>
      <c r="AM37" s="908"/>
      <c r="AN37" s="908"/>
      <c r="AO37" s="908"/>
      <c r="AP37" s="2"/>
    </row>
    <row r="38" spans="2:86" ht="14.25" customHeight="1" x14ac:dyDescent="0.15">
      <c r="B38" s="865"/>
      <c r="C38" s="870"/>
      <c r="D38" s="868"/>
      <c r="E38" s="868"/>
      <c r="F38" s="868"/>
      <c r="G38" s="868"/>
      <c r="H38" s="868"/>
      <c r="I38" s="868"/>
      <c r="J38" s="869"/>
      <c r="K38" s="907"/>
      <c r="L38" s="889"/>
      <c r="M38" s="893"/>
      <c r="N38" s="890"/>
      <c r="O38" s="889"/>
      <c r="P38" s="893"/>
      <c r="Q38" s="893"/>
      <c r="R38" s="893"/>
      <c r="S38" s="893"/>
      <c r="T38" s="893"/>
      <c r="U38" s="893"/>
      <c r="V38" s="893"/>
      <c r="W38" s="893"/>
      <c r="X38" s="890"/>
      <c r="Y38" s="909"/>
      <c r="Z38" s="909"/>
      <c r="AA38" s="909"/>
      <c r="AB38" s="909"/>
      <c r="AC38" s="909"/>
      <c r="AD38" s="909"/>
      <c r="AE38" s="909"/>
      <c r="AF38" s="909"/>
      <c r="AG38" s="909"/>
      <c r="AH38" s="909"/>
      <c r="AI38" s="909"/>
      <c r="AJ38" s="909"/>
      <c r="AK38" s="891"/>
      <c r="AL38" s="891"/>
      <c r="AM38" s="908"/>
      <c r="AN38" s="908"/>
      <c r="AO38" s="908"/>
      <c r="AP38" s="2"/>
    </row>
    <row r="39" spans="2:86" ht="12" customHeight="1" x14ac:dyDescent="0.15">
      <c r="B39" s="865"/>
      <c r="C39" s="870"/>
      <c r="D39" s="868"/>
      <c r="E39" s="868"/>
      <c r="F39" s="868"/>
      <c r="G39" s="868"/>
      <c r="H39" s="868"/>
      <c r="I39" s="868"/>
      <c r="J39" s="868"/>
      <c r="K39" s="917" t="s">
        <v>275</v>
      </c>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20"/>
      <c r="AL39" s="920"/>
      <c r="AM39" s="920"/>
      <c r="AN39" s="920"/>
      <c r="AO39" s="921"/>
      <c r="AP39" s="2"/>
    </row>
    <row r="40" spans="2:86" ht="12" customHeight="1" x14ac:dyDescent="0.15">
      <c r="B40" s="865"/>
      <c r="C40" s="870"/>
      <c r="D40" s="868"/>
      <c r="E40" s="868"/>
      <c r="F40" s="868"/>
      <c r="G40" s="868"/>
      <c r="H40" s="868"/>
      <c r="I40" s="868"/>
      <c r="J40" s="868"/>
      <c r="K40" s="918"/>
      <c r="L40" s="920"/>
      <c r="M40" s="920"/>
      <c r="N40" s="920"/>
      <c r="O40" s="920"/>
      <c r="P40" s="920"/>
      <c r="Q40" s="920"/>
      <c r="R40" s="920"/>
      <c r="S40" s="920"/>
      <c r="T40" s="920"/>
      <c r="U40" s="920"/>
      <c r="V40" s="920"/>
      <c r="W40" s="920"/>
      <c r="X40" s="920"/>
      <c r="Y40" s="920"/>
      <c r="Z40" s="920"/>
      <c r="AA40" s="920"/>
      <c r="AB40" s="920"/>
      <c r="AC40" s="920"/>
      <c r="AD40" s="920"/>
      <c r="AE40" s="920"/>
      <c r="AF40" s="920"/>
      <c r="AG40" s="920"/>
      <c r="AH40" s="920"/>
      <c r="AI40" s="920"/>
      <c r="AJ40" s="920"/>
      <c r="AK40" s="920"/>
      <c r="AL40" s="920"/>
      <c r="AM40" s="920"/>
      <c r="AN40" s="920"/>
      <c r="AO40" s="921"/>
      <c r="AP40" s="2"/>
    </row>
    <row r="41" spans="2:86" ht="12" customHeight="1" x14ac:dyDescent="0.15">
      <c r="B41" s="865"/>
      <c r="C41" s="870"/>
      <c r="D41" s="868"/>
      <c r="E41" s="868"/>
      <c r="F41" s="868"/>
      <c r="G41" s="868"/>
      <c r="H41" s="868"/>
      <c r="I41" s="868"/>
      <c r="J41" s="868"/>
      <c r="K41" s="918"/>
      <c r="L41" s="920"/>
      <c r="M41" s="920"/>
      <c r="N41" s="920"/>
      <c r="O41" s="920"/>
      <c r="P41" s="920"/>
      <c r="Q41" s="920"/>
      <c r="R41" s="920"/>
      <c r="S41" s="920"/>
      <c r="T41" s="920"/>
      <c r="U41" s="920"/>
      <c r="V41" s="920"/>
      <c r="W41" s="920"/>
      <c r="X41" s="920"/>
      <c r="Y41" s="920"/>
      <c r="Z41" s="920"/>
      <c r="AA41" s="920"/>
      <c r="AB41" s="920"/>
      <c r="AC41" s="920"/>
      <c r="AD41" s="920"/>
      <c r="AE41" s="920"/>
      <c r="AF41" s="920"/>
      <c r="AG41" s="920"/>
      <c r="AH41" s="920"/>
      <c r="AI41" s="920"/>
      <c r="AJ41" s="920"/>
      <c r="AK41" s="920"/>
      <c r="AL41" s="920"/>
      <c r="AM41" s="920"/>
      <c r="AN41" s="920"/>
      <c r="AO41" s="921"/>
      <c r="AP41" s="2"/>
    </row>
    <row r="42" spans="2:86" ht="12" customHeight="1" x14ac:dyDescent="0.15">
      <c r="B42" s="865"/>
      <c r="C42" s="870"/>
      <c r="D42" s="868"/>
      <c r="E42" s="868"/>
      <c r="F42" s="868"/>
      <c r="G42" s="868"/>
      <c r="H42" s="868"/>
      <c r="I42" s="868"/>
      <c r="J42" s="868"/>
      <c r="K42" s="918"/>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95"/>
      <c r="CD42" s="2"/>
      <c r="CE42" s="2"/>
      <c r="CF42" s="2"/>
      <c r="CG42" s="2"/>
      <c r="CH42" s="2"/>
    </row>
    <row r="43" spans="2:86" ht="12" customHeight="1" x14ac:dyDescent="0.15">
      <c r="B43" s="865"/>
      <c r="C43" s="870"/>
      <c r="D43" s="868"/>
      <c r="E43" s="868"/>
      <c r="F43" s="868"/>
      <c r="G43" s="868"/>
      <c r="H43" s="868"/>
      <c r="I43" s="868"/>
      <c r="J43" s="869"/>
      <c r="K43" s="910" t="s">
        <v>276</v>
      </c>
      <c r="L43" s="910"/>
      <c r="M43" s="910"/>
      <c r="N43" s="910"/>
      <c r="O43" s="910"/>
      <c r="P43" s="910"/>
      <c r="Q43" s="910"/>
      <c r="R43" s="910"/>
      <c r="S43" s="910"/>
      <c r="T43" s="910"/>
      <c r="U43" s="910"/>
      <c r="V43" s="910"/>
      <c r="W43" s="910"/>
      <c r="X43" s="910"/>
      <c r="Y43" s="910"/>
      <c r="Z43" s="910"/>
      <c r="AA43" s="910"/>
      <c r="AB43" s="910"/>
      <c r="AC43" s="910"/>
      <c r="AD43" s="910"/>
      <c r="AE43" s="910"/>
      <c r="AF43" s="910"/>
      <c r="AG43" s="910"/>
      <c r="AH43" s="910"/>
      <c r="AI43" s="910"/>
      <c r="AJ43" s="910"/>
      <c r="AK43" s="910"/>
      <c r="AL43" s="910"/>
      <c r="AM43" s="910"/>
      <c r="AN43" s="910"/>
      <c r="AO43" s="910"/>
      <c r="AP43" s="95"/>
      <c r="CD43" s="2"/>
      <c r="CE43" s="2"/>
      <c r="CF43" s="2"/>
      <c r="CG43" s="2"/>
      <c r="CH43" s="2"/>
    </row>
    <row r="44" spans="2:86" ht="12" customHeight="1" x14ac:dyDescent="0.15">
      <c r="B44" s="865"/>
      <c r="C44" s="870"/>
      <c r="D44" s="868"/>
      <c r="E44" s="868"/>
      <c r="F44" s="868"/>
      <c r="G44" s="868"/>
      <c r="H44" s="868"/>
      <c r="I44" s="868"/>
      <c r="J44" s="869"/>
      <c r="K44" s="911" t="s">
        <v>277</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95"/>
      <c r="CD44" s="2"/>
      <c r="CE44" s="2"/>
      <c r="CF44" s="2"/>
      <c r="CG44" s="2"/>
      <c r="CH44" s="2"/>
    </row>
    <row r="45" spans="2:86" ht="12" customHeight="1" x14ac:dyDescent="0.15">
      <c r="B45" s="500"/>
      <c r="C45" s="871"/>
      <c r="D45" s="872"/>
      <c r="E45" s="872"/>
      <c r="F45" s="872"/>
      <c r="G45" s="872"/>
      <c r="H45" s="872"/>
      <c r="I45" s="872"/>
      <c r="J45" s="873"/>
      <c r="K45" s="914" t="s">
        <v>278</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95"/>
      <c r="CD45" s="2"/>
      <c r="CE45" s="2"/>
      <c r="CF45" s="2"/>
      <c r="CG45" s="2"/>
      <c r="CH45" s="2"/>
    </row>
    <row r="46" spans="2:86" ht="12" customHeight="1" x14ac:dyDescent="0.2">
      <c r="B46" s="118" t="s">
        <v>279</v>
      </c>
      <c r="C46" s="104"/>
      <c r="D46" s="104"/>
      <c r="E46" s="104"/>
      <c r="F46" s="104"/>
      <c r="G46" s="104"/>
      <c r="H46" s="104"/>
      <c r="I46" s="104"/>
      <c r="J46" s="104"/>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c r="AK46" s="117"/>
      <c r="AL46" s="117"/>
      <c r="AM46" s="117"/>
      <c r="AN46" s="117"/>
      <c r="AO46" s="117"/>
      <c r="AP46" s="95"/>
      <c r="CD46" s="2"/>
      <c r="CE46" s="2"/>
      <c r="CF46" s="2"/>
      <c r="CG46" s="2"/>
      <c r="CH46" s="2"/>
    </row>
    <row r="47" spans="2:86" s="118" customFormat="1" ht="12" customHeight="1" x14ac:dyDescent="0.15">
      <c r="B47" s="2" t="s">
        <v>280</v>
      </c>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c r="BW47" s="95"/>
      <c r="BX47" s="95"/>
      <c r="BY47" s="95"/>
      <c r="BZ47" s="95"/>
      <c r="CA47" s="95"/>
      <c r="CB47" s="95"/>
      <c r="CC47" s="95"/>
    </row>
    <row r="48" spans="2:86" ht="12" customHeight="1" x14ac:dyDescent="0.15">
      <c r="B48" s="2" t="s">
        <v>281</v>
      </c>
      <c r="AP48" s="95"/>
      <c r="CD48" s="2"/>
      <c r="CE48" s="2"/>
      <c r="CF48" s="2"/>
      <c r="CG48" s="2"/>
      <c r="CH48" s="2"/>
    </row>
    <row r="49" spans="2:86" ht="12" customHeight="1" x14ac:dyDescent="0.15">
      <c r="B49" s="2" t="s">
        <v>282</v>
      </c>
      <c r="AP49" s="95"/>
      <c r="CD49" s="2"/>
      <c r="CE49" s="2"/>
      <c r="CF49" s="2"/>
      <c r="CG49" s="2"/>
      <c r="CH49" s="2"/>
    </row>
    <row r="50" spans="2:86" ht="12" customHeight="1" x14ac:dyDescent="0.15">
      <c r="B50" s="2" t="s">
        <v>283</v>
      </c>
    </row>
    <row r="51" spans="2:86" ht="12" customHeight="1" x14ac:dyDescent="0.15">
      <c r="B51" s="2" t="s">
        <v>284</v>
      </c>
    </row>
    <row r="52" spans="2:86" ht="12" customHeight="1" x14ac:dyDescent="0.15">
      <c r="B52" s="2" t="s">
        <v>285</v>
      </c>
    </row>
    <row r="53" spans="2:86" x14ac:dyDescent="0.15">
      <c r="B53" s="2" t="s">
        <v>286</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34 AG11:AJ34">
    <cfRule type="expression" dxfId="23" priority="3">
      <formula>$AQ11=2</formula>
    </cfRule>
  </conditionalFormatting>
  <conditionalFormatting sqref="Y11:AF34">
    <cfRule type="expression" dxfId="22" priority="2">
      <formula>$AQ11=3</formula>
    </cfRule>
  </conditionalFormatting>
  <conditionalFormatting sqref="AC11:AJ34">
    <cfRule type="expression" dxfId="21" priority="1">
      <formula>$AQ11=1</formula>
    </cfRule>
  </conditionalFormatting>
  <dataValidations count="2">
    <dataValidation type="list" allowBlank="1" showInputMessage="1" showErrorMessage="1" sqref="N11:O34" xr:uid="{9185219F-9796-41D1-85E9-223E0DAEFEB6}">
      <formula1>INDIRECT(L11)</formula1>
    </dataValidation>
    <dataValidation type="list" allowBlank="1" showInputMessage="1" showErrorMessage="1" sqref="Y11:AB34" xr:uid="{AE352268-1D66-4E50-8D94-CCB58704D0B7}">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F27A8-F156-4CED-8421-318839043CCA}">
  <sheetPr codeName="Sheet56"/>
  <dimension ref="B1:CH53"/>
  <sheetViews>
    <sheetView showGridLines="0" showZeros="0" view="pageBreakPreview" zoomScale="85" zoomScaleNormal="85" zoomScaleSheetLayoutView="85"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80" customWidth="1"/>
    <col min="43" max="86" width="4.125" style="95" customWidth="1"/>
    <col min="87" max="99" width="8" style="2" customWidth="1"/>
    <col min="100" max="110" width="9" style="2"/>
    <col min="111" max="111" width="14" style="2" bestFit="1" customWidth="1"/>
    <col min="112" max="16384" width="9" style="2"/>
  </cols>
  <sheetData>
    <row r="1" spans="2:86" ht="12" customHeight="1" x14ac:dyDescent="0.15">
      <c r="AU1" s="846" t="s">
        <v>220</v>
      </c>
      <c r="AV1" s="847" t="s">
        <v>221</v>
      </c>
      <c r="AW1" s="847"/>
      <c r="AX1" s="847"/>
      <c r="AY1" s="841" t="s">
        <v>222</v>
      </c>
      <c r="AZ1" s="841"/>
      <c r="BA1" s="841"/>
      <c r="BB1" s="841"/>
      <c r="BC1" s="841"/>
      <c r="BD1" s="841"/>
      <c r="BE1" s="841"/>
      <c r="BF1" s="841"/>
      <c r="BG1" s="841"/>
      <c r="BH1" s="841"/>
      <c r="BI1" s="841"/>
      <c r="BJ1" s="841"/>
      <c r="BK1" s="841" t="s">
        <v>223</v>
      </c>
      <c r="BL1" s="841"/>
      <c r="BM1" s="841"/>
      <c r="BN1" s="841"/>
      <c r="BO1" s="841"/>
      <c r="BP1" s="841"/>
      <c r="BQ1" s="841"/>
      <c r="BR1" s="841"/>
      <c r="BS1" s="841"/>
      <c r="BT1" s="841"/>
      <c r="BU1" s="841"/>
      <c r="BV1" s="841"/>
      <c r="BW1" s="843"/>
      <c r="BX1" s="843"/>
      <c r="BY1" s="843"/>
      <c r="BZ1" s="843"/>
      <c r="CA1" s="843"/>
      <c r="CB1" s="843"/>
      <c r="CC1" s="843"/>
      <c r="CD1" s="843"/>
      <c r="CE1" s="843"/>
      <c r="CF1" s="843"/>
      <c r="CG1" s="843"/>
      <c r="CH1" s="843"/>
    </row>
    <row r="2" spans="2:86" ht="8.25" customHeight="1" x14ac:dyDescent="0.15">
      <c r="AU2" s="846"/>
      <c r="AV2" s="847" t="s">
        <v>224</v>
      </c>
      <c r="AW2" s="848" t="s">
        <v>225</v>
      </c>
      <c r="AX2" s="848" t="s">
        <v>226</v>
      </c>
      <c r="AY2" s="841" t="s">
        <v>227</v>
      </c>
      <c r="AZ2" s="841"/>
      <c r="BA2" s="841"/>
      <c r="BB2" s="841"/>
      <c r="BC2" s="841"/>
      <c r="BD2" s="841"/>
      <c r="BE2" s="841"/>
      <c r="BF2" s="841"/>
      <c r="BG2" s="841"/>
      <c r="BH2" s="841"/>
      <c r="BI2" s="841"/>
      <c r="BJ2" s="841"/>
      <c r="BK2" s="841" t="s">
        <v>228</v>
      </c>
      <c r="BL2" s="841"/>
      <c r="BM2" s="841"/>
      <c r="BN2" s="841"/>
      <c r="BO2" s="841" t="s">
        <v>229</v>
      </c>
      <c r="BP2" s="841"/>
      <c r="BQ2" s="841"/>
      <c r="BR2" s="841"/>
      <c r="BS2" s="841"/>
      <c r="BT2" s="841"/>
      <c r="BU2" s="841"/>
      <c r="BV2" s="841"/>
      <c r="BW2" s="842"/>
      <c r="BX2" s="842"/>
      <c r="BY2" s="842"/>
      <c r="BZ2" s="842"/>
      <c r="CA2" s="843"/>
      <c r="CB2" s="843"/>
      <c r="CC2" s="843"/>
      <c r="CD2" s="843"/>
      <c r="CE2" s="843"/>
      <c r="CF2" s="843"/>
      <c r="CG2" s="843"/>
      <c r="CH2" s="843"/>
    </row>
    <row r="3" spans="2:86" ht="24.95" customHeight="1" x14ac:dyDescent="0.15">
      <c r="B3" s="572" t="s">
        <v>230</v>
      </c>
      <c r="C3" s="844"/>
      <c r="D3" s="844"/>
      <c r="E3" s="845"/>
      <c r="F3" s="845"/>
      <c r="G3" s="845"/>
      <c r="H3" s="845"/>
      <c r="I3" s="845"/>
      <c r="J3" s="845"/>
      <c r="K3" s="844"/>
      <c r="L3" s="844"/>
      <c r="M3" s="844"/>
      <c r="N3" s="844"/>
      <c r="O3" s="844"/>
      <c r="P3" s="844"/>
      <c r="Q3" s="844"/>
      <c r="R3" s="844"/>
      <c r="S3" s="844"/>
      <c r="T3" s="844"/>
      <c r="U3" s="844"/>
      <c r="V3" s="844"/>
      <c r="W3" s="844"/>
      <c r="X3" s="844"/>
      <c r="Y3" s="844"/>
      <c r="Z3" s="844"/>
      <c r="AA3" s="844"/>
      <c r="AB3" s="844"/>
      <c r="AC3" s="844"/>
      <c r="AD3" s="844"/>
      <c r="AE3" s="844"/>
      <c r="AF3" s="844"/>
      <c r="AG3" s="844"/>
      <c r="AH3" s="844"/>
      <c r="AI3" s="844"/>
      <c r="AJ3" s="844"/>
      <c r="AK3" s="844"/>
      <c r="AL3" s="844"/>
      <c r="AM3" s="844"/>
      <c r="AN3" s="844"/>
      <c r="AO3" s="844"/>
      <c r="AU3" s="846"/>
      <c r="AV3" s="847"/>
      <c r="AW3" s="848"/>
      <c r="AX3" s="848"/>
      <c r="AY3" s="841" t="s">
        <v>231</v>
      </c>
      <c r="AZ3" s="841"/>
      <c r="BA3" s="841"/>
      <c r="BB3" s="841"/>
      <c r="BC3" s="841" t="s">
        <v>232</v>
      </c>
      <c r="BD3" s="841"/>
      <c r="BE3" s="841"/>
      <c r="BF3" s="841"/>
      <c r="BG3" s="841" t="s">
        <v>233</v>
      </c>
      <c r="BH3" s="841"/>
      <c r="BI3" s="841"/>
      <c r="BJ3" s="841"/>
      <c r="BK3" s="841" t="s">
        <v>234</v>
      </c>
      <c r="BL3" s="841"/>
      <c r="BM3" s="841"/>
      <c r="BN3" s="841"/>
      <c r="BO3" s="841" t="s">
        <v>232</v>
      </c>
      <c r="BP3" s="841"/>
      <c r="BQ3" s="841"/>
      <c r="BR3" s="841"/>
      <c r="BS3" s="841" t="s">
        <v>233</v>
      </c>
      <c r="BT3" s="841"/>
      <c r="BU3" s="841"/>
      <c r="BV3" s="841"/>
      <c r="BW3" s="843"/>
      <c r="BX3" s="843"/>
      <c r="BY3" s="843"/>
      <c r="BZ3" s="843"/>
      <c r="CA3" s="843"/>
      <c r="CB3" s="843"/>
      <c r="CC3" s="843"/>
      <c r="CD3" s="843"/>
      <c r="CE3" s="843"/>
      <c r="CF3" s="843"/>
      <c r="CG3" s="843"/>
      <c r="CH3" s="843"/>
    </row>
    <row r="4" spans="2:86" ht="18" customHeight="1" x14ac:dyDescent="0.15">
      <c r="B4" s="394" t="s">
        <v>8</v>
      </c>
      <c r="C4" s="394"/>
      <c r="D4" s="394"/>
      <c r="E4" s="860" t="s">
        <v>168</v>
      </c>
      <c r="F4" s="861"/>
      <c r="G4" s="861"/>
      <c r="H4" s="861"/>
      <c r="I4" s="861"/>
      <c r="J4" s="862"/>
      <c r="K4" s="483" t="s">
        <v>9</v>
      </c>
      <c r="L4" s="483"/>
      <c r="M4" s="483"/>
      <c r="N4" s="858" t="s">
        <v>171</v>
      </c>
      <c r="O4" s="858"/>
      <c r="P4" s="858"/>
      <c r="Q4" s="858"/>
      <c r="R4" s="858"/>
      <c r="S4" s="858"/>
      <c r="T4" s="505" t="s">
        <v>235</v>
      </c>
      <c r="U4" s="506"/>
      <c r="V4" s="506"/>
      <c r="W4" s="506"/>
      <c r="X4" s="507"/>
      <c r="Y4" s="863" t="s">
        <v>202</v>
      </c>
      <c r="Z4" s="863"/>
      <c r="AA4" s="863"/>
      <c r="AB4" s="863"/>
      <c r="AC4" s="863"/>
      <c r="AD4" s="863"/>
      <c r="AE4" s="863"/>
      <c r="AF4" s="863"/>
      <c r="AG4" s="505" t="s">
        <v>203</v>
      </c>
      <c r="AH4" s="506"/>
      <c r="AI4" s="506"/>
      <c r="AJ4" s="507"/>
      <c r="AK4" s="849">
        <v>45638</v>
      </c>
      <c r="AL4" s="850"/>
      <c r="AM4" s="850"/>
      <c r="AN4" s="850"/>
      <c r="AO4" s="851"/>
      <c r="AU4" s="846"/>
      <c r="AV4" s="847"/>
      <c r="AW4" s="848"/>
      <c r="AX4" s="848"/>
      <c r="AY4" s="96" t="s">
        <v>236</v>
      </c>
      <c r="AZ4" s="96" t="s">
        <v>237</v>
      </c>
      <c r="BA4" s="96" t="s">
        <v>238</v>
      </c>
      <c r="BB4" s="96" t="s">
        <v>239</v>
      </c>
      <c r="BC4" s="96" t="s">
        <v>236</v>
      </c>
      <c r="BD4" s="96" t="s">
        <v>237</v>
      </c>
      <c r="BE4" s="96" t="s">
        <v>238</v>
      </c>
      <c r="BF4" s="96" t="s">
        <v>239</v>
      </c>
      <c r="BG4" s="96" t="s">
        <v>236</v>
      </c>
      <c r="BH4" s="96" t="s">
        <v>237</v>
      </c>
      <c r="BI4" s="96" t="s">
        <v>238</v>
      </c>
      <c r="BJ4" s="96" t="s">
        <v>239</v>
      </c>
      <c r="BK4" s="96" t="s">
        <v>236</v>
      </c>
      <c r="BL4" s="96" t="s">
        <v>237</v>
      </c>
      <c r="BM4" s="96" t="s">
        <v>238</v>
      </c>
      <c r="BN4" s="96" t="s">
        <v>239</v>
      </c>
      <c r="BO4" s="96" t="s">
        <v>236</v>
      </c>
      <c r="BP4" s="96" t="s">
        <v>237</v>
      </c>
      <c r="BQ4" s="96" t="s">
        <v>238</v>
      </c>
      <c r="BR4" s="96" t="s">
        <v>239</v>
      </c>
      <c r="BS4" s="96" t="s">
        <v>236</v>
      </c>
      <c r="BT4" s="96" t="s">
        <v>237</v>
      </c>
      <c r="BU4" s="96" t="s">
        <v>238</v>
      </c>
      <c r="BV4" s="96" t="s">
        <v>239</v>
      </c>
      <c r="BW4" s="5"/>
      <c r="BX4" s="5"/>
      <c r="BY4" s="5"/>
      <c r="BZ4" s="5"/>
      <c r="CA4" s="5"/>
      <c r="CB4" s="5"/>
      <c r="CC4" s="5"/>
      <c r="CD4" s="5"/>
      <c r="CE4" s="5"/>
      <c r="CF4" s="5"/>
      <c r="CG4" s="5"/>
      <c r="CH4" s="5"/>
    </row>
    <row r="5" spans="2:86" ht="18" customHeight="1" x14ac:dyDescent="0.15">
      <c r="B5" s="402" t="s">
        <v>0</v>
      </c>
      <c r="C5" s="402"/>
      <c r="D5" s="402"/>
      <c r="E5" s="855" t="s">
        <v>204</v>
      </c>
      <c r="F5" s="856"/>
      <c r="G5" s="856"/>
      <c r="H5" s="856"/>
      <c r="I5" s="856"/>
      <c r="J5" s="857"/>
      <c r="K5" s="497" t="s">
        <v>1</v>
      </c>
      <c r="L5" s="497"/>
      <c r="M5" s="497"/>
      <c r="N5" s="858" t="s">
        <v>205</v>
      </c>
      <c r="O5" s="858"/>
      <c r="P5" s="858"/>
      <c r="Q5" s="858"/>
      <c r="R5" s="858"/>
      <c r="S5" s="858"/>
      <c r="T5" s="508"/>
      <c r="U5" s="509"/>
      <c r="V5" s="509"/>
      <c r="W5" s="509"/>
      <c r="X5" s="510"/>
      <c r="Y5" s="859" t="s">
        <v>206</v>
      </c>
      <c r="Z5" s="859"/>
      <c r="AA5" s="859"/>
      <c r="AB5" s="859"/>
      <c r="AC5" s="859"/>
      <c r="AD5" s="859"/>
      <c r="AE5" s="859"/>
      <c r="AF5" s="859"/>
      <c r="AG5" s="623"/>
      <c r="AH5" s="634"/>
      <c r="AI5" s="634"/>
      <c r="AJ5" s="624"/>
      <c r="AK5" s="852"/>
      <c r="AL5" s="853"/>
      <c r="AM5" s="853"/>
      <c r="AN5" s="853"/>
      <c r="AO5" s="854"/>
      <c r="AU5" s="846"/>
      <c r="AV5" s="97" t="str">
        <f>N7</f>
        <v>S008</v>
      </c>
      <c r="AW5" s="98">
        <f>R7</f>
        <v>6</v>
      </c>
      <c r="AX5" s="99" t="str">
        <f>AM35</f>
        <v>Ⅱ</v>
      </c>
      <c r="AY5" s="99">
        <f>Y37</f>
        <v>0</v>
      </c>
      <c r="AZ5" s="99">
        <f t="shared" ref="AZ5:BJ5" si="0">Z37</f>
        <v>0</v>
      </c>
      <c r="BA5" s="99">
        <f t="shared" si="0"/>
        <v>0</v>
      </c>
      <c r="BB5" s="99">
        <f>AB37</f>
        <v>0</v>
      </c>
      <c r="BC5" s="99">
        <f t="shared" si="0"/>
        <v>0</v>
      </c>
      <c r="BD5" s="99">
        <f>AD37</f>
        <v>0</v>
      </c>
      <c r="BE5" s="99">
        <f>AE37</f>
        <v>2</v>
      </c>
      <c r="BF5" s="99">
        <f t="shared" si="0"/>
        <v>4</v>
      </c>
      <c r="BG5" s="99">
        <f t="shared" si="0"/>
        <v>0</v>
      </c>
      <c r="BH5" s="99">
        <f t="shared" si="0"/>
        <v>0</v>
      </c>
      <c r="BI5" s="99">
        <f>AI37</f>
        <v>0</v>
      </c>
      <c r="BJ5" s="99">
        <f t="shared" si="0"/>
        <v>2</v>
      </c>
      <c r="BK5" s="99" t="str">
        <f>IF(Y37&gt;0,R7,"")</f>
        <v/>
      </c>
      <c r="BL5" s="100" t="str">
        <f>IF(Y37&gt;0,"",IF(Z37&gt;0,R7,""))</f>
        <v/>
      </c>
      <c r="BM5" s="100" t="str">
        <f>IF(Y37+Z37&gt;0,"",IF(AA37&gt;0,R7,""))</f>
        <v/>
      </c>
      <c r="BN5" s="100" t="str">
        <f>IF(Y37+Z37+AA37&gt;0,"",IF(AB37&gt;0,R7,""))</f>
        <v/>
      </c>
      <c r="BO5" s="99">
        <f>AC35</f>
        <v>0</v>
      </c>
      <c r="BP5" s="99">
        <f t="shared" ref="BP5:BQ5" si="1">AD35</f>
        <v>0</v>
      </c>
      <c r="BQ5" s="99">
        <f t="shared" si="1"/>
        <v>0.16</v>
      </c>
      <c r="BR5" s="99">
        <f>AF35</f>
        <v>1.0799999999999998</v>
      </c>
      <c r="BS5" s="99">
        <f>AG35</f>
        <v>0</v>
      </c>
      <c r="BT5" s="99">
        <f>AH35</f>
        <v>0</v>
      </c>
      <c r="BU5" s="99">
        <f>AI35</f>
        <v>0</v>
      </c>
      <c r="BV5" s="99">
        <f>AJ35</f>
        <v>4.2300000000000004</v>
      </c>
      <c r="BW5" s="101"/>
      <c r="BX5" s="102"/>
      <c r="BY5" s="102"/>
      <c r="BZ5" s="102"/>
      <c r="CA5" s="103"/>
      <c r="CB5" s="103"/>
      <c r="CC5" s="103"/>
      <c r="CD5" s="103"/>
      <c r="CE5" s="103"/>
      <c r="CF5" s="103"/>
      <c r="CG5" s="103"/>
      <c r="CH5" s="103"/>
    </row>
    <row r="6" spans="2:86" ht="12" customHeight="1" x14ac:dyDescent="0.15">
      <c r="B6" s="864" t="s">
        <v>240</v>
      </c>
      <c r="C6" s="866"/>
      <c r="D6" s="867"/>
      <c r="E6" s="868"/>
      <c r="F6" s="868"/>
      <c r="G6" s="868"/>
      <c r="H6" s="868"/>
      <c r="I6" s="868"/>
      <c r="J6" s="869"/>
      <c r="K6" s="874" t="s">
        <v>241</v>
      </c>
      <c r="L6" s="875"/>
      <c r="M6" s="875"/>
      <c r="N6" s="875"/>
      <c r="O6" s="875"/>
      <c r="P6" s="875"/>
      <c r="Q6" s="875"/>
      <c r="R6" s="875"/>
      <c r="S6" s="875"/>
      <c r="T6" s="875"/>
      <c r="U6" s="875"/>
      <c r="V6" s="875"/>
      <c r="W6" s="875"/>
      <c r="X6" s="875"/>
      <c r="Y6" s="875"/>
      <c r="Z6" s="875"/>
      <c r="AA6" s="875"/>
      <c r="AB6" s="875"/>
      <c r="AC6" s="875"/>
      <c r="AD6" s="875"/>
      <c r="AE6" s="875"/>
      <c r="AF6" s="875"/>
      <c r="AG6" s="875"/>
      <c r="AH6" s="875"/>
      <c r="AI6" s="875"/>
      <c r="AJ6" s="875"/>
      <c r="AK6" s="875"/>
      <c r="AL6" s="875"/>
      <c r="AM6" s="875"/>
      <c r="AN6" s="875"/>
      <c r="AO6" s="876"/>
      <c r="AP6" s="2"/>
    </row>
    <row r="7" spans="2:86" ht="12" customHeight="1" x14ac:dyDescent="0.15">
      <c r="B7" s="865"/>
      <c r="C7" s="870"/>
      <c r="D7" s="868"/>
      <c r="E7" s="868"/>
      <c r="F7" s="868"/>
      <c r="G7" s="868"/>
      <c r="H7" s="868"/>
      <c r="I7" s="868"/>
      <c r="J7" s="869"/>
      <c r="K7" s="877" t="s">
        <v>242</v>
      </c>
      <c r="L7" s="878"/>
      <c r="M7" s="879"/>
      <c r="N7" s="880" t="s">
        <v>192</v>
      </c>
      <c r="O7" s="881"/>
      <c r="P7" s="877" t="s">
        <v>243</v>
      </c>
      <c r="Q7" s="879"/>
      <c r="R7" s="882">
        <v>6</v>
      </c>
      <c r="S7" s="883"/>
      <c r="T7" s="884"/>
      <c r="U7" s="885" t="s">
        <v>244</v>
      </c>
      <c r="V7" s="886"/>
      <c r="W7" s="885" t="s">
        <v>245</v>
      </c>
      <c r="X7" s="886"/>
      <c r="Y7" s="879" t="s">
        <v>246</v>
      </c>
      <c r="Z7" s="891"/>
      <c r="AA7" s="891"/>
      <c r="AB7" s="891"/>
      <c r="AC7" s="885" t="s">
        <v>247</v>
      </c>
      <c r="AD7" s="892"/>
      <c r="AE7" s="892"/>
      <c r="AF7" s="892"/>
      <c r="AG7" s="892"/>
      <c r="AH7" s="892"/>
      <c r="AI7" s="892"/>
      <c r="AJ7" s="886"/>
      <c r="AK7" s="885" t="s">
        <v>248</v>
      </c>
      <c r="AL7" s="892"/>
      <c r="AM7" s="892"/>
      <c r="AN7" s="894"/>
      <c r="AO7" s="895"/>
      <c r="AP7" s="2"/>
      <c r="AW7" s="105"/>
    </row>
    <row r="8" spans="2:86" ht="12" customHeight="1" x14ac:dyDescent="0.15">
      <c r="B8" s="865"/>
      <c r="C8" s="870"/>
      <c r="D8" s="868"/>
      <c r="E8" s="868"/>
      <c r="F8" s="868"/>
      <c r="G8" s="868"/>
      <c r="H8" s="868"/>
      <c r="I8" s="868"/>
      <c r="J8" s="869"/>
      <c r="K8" s="891" t="s">
        <v>249</v>
      </c>
      <c r="L8" s="891" t="s">
        <v>250</v>
      </c>
      <c r="M8" s="891"/>
      <c r="N8" s="891" t="s">
        <v>251</v>
      </c>
      <c r="O8" s="891"/>
      <c r="P8" s="891" t="s">
        <v>252</v>
      </c>
      <c r="Q8" s="891"/>
      <c r="R8" s="891" t="s">
        <v>253</v>
      </c>
      <c r="S8" s="891"/>
      <c r="T8" s="891"/>
      <c r="U8" s="887"/>
      <c r="V8" s="888"/>
      <c r="W8" s="887"/>
      <c r="X8" s="888"/>
      <c r="Y8" s="879"/>
      <c r="Z8" s="891"/>
      <c r="AA8" s="891"/>
      <c r="AB8" s="891"/>
      <c r="AC8" s="889"/>
      <c r="AD8" s="893"/>
      <c r="AE8" s="893"/>
      <c r="AF8" s="893"/>
      <c r="AG8" s="893"/>
      <c r="AH8" s="893"/>
      <c r="AI8" s="893"/>
      <c r="AJ8" s="890"/>
      <c r="AK8" s="887"/>
      <c r="AL8" s="896"/>
      <c r="AM8" s="896"/>
      <c r="AN8" s="897"/>
      <c r="AO8" s="898"/>
      <c r="AP8" s="2"/>
    </row>
    <row r="9" spans="2:86" ht="12" customHeight="1" x14ac:dyDescent="0.15">
      <c r="B9" s="865"/>
      <c r="C9" s="870"/>
      <c r="D9" s="868"/>
      <c r="E9" s="868"/>
      <c r="F9" s="868"/>
      <c r="G9" s="868"/>
      <c r="H9" s="868"/>
      <c r="I9" s="868"/>
      <c r="J9" s="869"/>
      <c r="K9" s="891"/>
      <c r="L9" s="891"/>
      <c r="M9" s="891"/>
      <c r="N9" s="891"/>
      <c r="O9" s="891"/>
      <c r="P9" s="891"/>
      <c r="Q9" s="891"/>
      <c r="R9" s="891"/>
      <c r="S9" s="891"/>
      <c r="T9" s="891"/>
      <c r="U9" s="887"/>
      <c r="V9" s="888"/>
      <c r="W9" s="887"/>
      <c r="X9" s="888"/>
      <c r="Y9" s="879" t="s">
        <v>254</v>
      </c>
      <c r="Z9" s="891"/>
      <c r="AA9" s="891"/>
      <c r="AB9" s="891"/>
      <c r="AC9" s="891" t="s">
        <v>255</v>
      </c>
      <c r="AD9" s="891"/>
      <c r="AE9" s="891"/>
      <c r="AF9" s="891"/>
      <c r="AG9" s="891" t="s">
        <v>256</v>
      </c>
      <c r="AH9" s="891"/>
      <c r="AI9" s="891"/>
      <c r="AJ9" s="891"/>
      <c r="AK9" s="887"/>
      <c r="AL9" s="896"/>
      <c r="AM9" s="896"/>
      <c r="AN9" s="897"/>
      <c r="AO9" s="898"/>
      <c r="AP9" s="2"/>
    </row>
    <row r="10" spans="2:86" ht="12" customHeight="1" x14ac:dyDescent="0.15">
      <c r="B10" s="865"/>
      <c r="C10" s="870"/>
      <c r="D10" s="868"/>
      <c r="E10" s="868"/>
      <c r="F10" s="868"/>
      <c r="G10" s="868"/>
      <c r="H10" s="868"/>
      <c r="I10" s="868"/>
      <c r="J10" s="869"/>
      <c r="K10" s="891"/>
      <c r="L10" s="891"/>
      <c r="M10" s="891"/>
      <c r="N10" s="891"/>
      <c r="O10" s="891"/>
      <c r="P10" s="891"/>
      <c r="Q10" s="891"/>
      <c r="R10" s="891"/>
      <c r="S10" s="891"/>
      <c r="T10" s="891"/>
      <c r="U10" s="889"/>
      <c r="V10" s="890"/>
      <c r="W10" s="889"/>
      <c r="X10" s="890"/>
      <c r="Y10" s="106" t="s">
        <v>257</v>
      </c>
      <c r="Z10" s="107" t="s">
        <v>258</v>
      </c>
      <c r="AA10" s="107" t="s">
        <v>259</v>
      </c>
      <c r="AB10" s="107" t="s">
        <v>260</v>
      </c>
      <c r="AC10" s="107" t="s">
        <v>257</v>
      </c>
      <c r="AD10" s="107" t="s">
        <v>258</v>
      </c>
      <c r="AE10" s="107" t="s">
        <v>259</v>
      </c>
      <c r="AF10" s="107" t="s">
        <v>260</v>
      </c>
      <c r="AG10" s="107" t="s">
        <v>257</v>
      </c>
      <c r="AH10" s="107" t="s">
        <v>258</v>
      </c>
      <c r="AI10" s="107" t="s">
        <v>259</v>
      </c>
      <c r="AJ10" s="107" t="s">
        <v>260</v>
      </c>
      <c r="AK10" s="889"/>
      <c r="AL10" s="893"/>
      <c r="AM10" s="893"/>
      <c r="AN10" s="899"/>
      <c r="AO10" s="900"/>
      <c r="AP10" s="2"/>
    </row>
    <row r="11" spans="2:86" ht="12" customHeight="1" x14ac:dyDescent="0.15">
      <c r="B11" s="865"/>
      <c r="C11" s="870"/>
      <c r="D11" s="868"/>
      <c r="E11" s="868"/>
      <c r="F11" s="868"/>
      <c r="G11" s="868"/>
      <c r="H11" s="868"/>
      <c r="I11" s="868"/>
      <c r="J11" s="869"/>
      <c r="K11" s="108">
        <v>1</v>
      </c>
      <c r="L11" s="901" t="s">
        <v>287</v>
      </c>
      <c r="M11" s="903"/>
      <c r="N11" s="901" t="s">
        <v>299</v>
      </c>
      <c r="O11" s="903"/>
      <c r="P11" s="901" t="s">
        <v>263</v>
      </c>
      <c r="Q11" s="903"/>
      <c r="R11" s="604" t="s">
        <v>161</v>
      </c>
      <c r="S11" s="604"/>
      <c r="T11" s="604"/>
      <c r="U11" s="901" t="s">
        <v>264</v>
      </c>
      <c r="V11" s="903"/>
      <c r="W11" s="901"/>
      <c r="X11" s="903"/>
      <c r="Y11" s="110"/>
      <c r="Z11" s="111"/>
      <c r="AA11" s="111"/>
      <c r="AB11" s="111"/>
      <c r="AC11" s="112"/>
      <c r="AD11" s="112"/>
      <c r="AE11" s="112"/>
      <c r="AF11" s="112">
        <v>0.36</v>
      </c>
      <c r="AG11" s="112"/>
      <c r="AH11" s="112"/>
      <c r="AI11" s="112"/>
      <c r="AJ11" s="112"/>
      <c r="AK11" s="901"/>
      <c r="AL11" s="902"/>
      <c r="AM11" s="902"/>
      <c r="AN11" s="902"/>
      <c r="AO11" s="903"/>
      <c r="AP11" s="2"/>
      <c r="AQ11" s="113">
        <f>IF(P11="材質劣化",2,IF(P11="漏水",3,1))</f>
        <v>2</v>
      </c>
    </row>
    <row r="12" spans="2:86" ht="12" customHeight="1" x14ac:dyDescent="0.15">
      <c r="B12" s="865"/>
      <c r="C12" s="870"/>
      <c r="D12" s="868"/>
      <c r="E12" s="868"/>
      <c r="F12" s="868"/>
      <c r="G12" s="868"/>
      <c r="H12" s="868"/>
      <c r="I12" s="868"/>
      <c r="J12" s="869"/>
      <c r="K12" s="108">
        <v>2</v>
      </c>
      <c r="L12" s="901" t="s">
        <v>287</v>
      </c>
      <c r="M12" s="903"/>
      <c r="N12" s="901" t="s">
        <v>299</v>
      </c>
      <c r="O12" s="903"/>
      <c r="P12" s="901" t="s">
        <v>263</v>
      </c>
      <c r="Q12" s="903"/>
      <c r="R12" s="604" t="s">
        <v>161</v>
      </c>
      <c r="S12" s="604"/>
      <c r="T12" s="604"/>
      <c r="U12" s="901" t="s">
        <v>264</v>
      </c>
      <c r="V12" s="903"/>
      <c r="W12" s="901"/>
      <c r="X12" s="903"/>
      <c r="Y12" s="110"/>
      <c r="Z12" s="111"/>
      <c r="AA12" s="111"/>
      <c r="AB12" s="111"/>
      <c r="AC12" s="112"/>
      <c r="AD12" s="112"/>
      <c r="AE12" s="112"/>
      <c r="AF12" s="112">
        <v>0.09</v>
      </c>
      <c r="AG12" s="112"/>
      <c r="AH12" s="112"/>
      <c r="AI12" s="112"/>
      <c r="AJ12" s="112"/>
      <c r="AK12" s="901"/>
      <c r="AL12" s="902"/>
      <c r="AM12" s="902"/>
      <c r="AN12" s="902"/>
      <c r="AO12" s="903"/>
      <c r="AP12" s="2"/>
      <c r="AQ12" s="113">
        <f>IF(P12="材質劣化",2,IF(P12="漏水",3,1))</f>
        <v>2</v>
      </c>
    </row>
    <row r="13" spans="2:86" ht="12" customHeight="1" x14ac:dyDescent="0.15">
      <c r="B13" s="865"/>
      <c r="C13" s="870"/>
      <c r="D13" s="868"/>
      <c r="E13" s="868"/>
      <c r="F13" s="868"/>
      <c r="G13" s="868"/>
      <c r="H13" s="868"/>
      <c r="I13" s="868"/>
      <c r="J13" s="869"/>
      <c r="K13" s="108">
        <v>3</v>
      </c>
      <c r="L13" s="901" t="s">
        <v>287</v>
      </c>
      <c r="M13" s="903"/>
      <c r="N13" s="901" t="s">
        <v>288</v>
      </c>
      <c r="O13" s="903"/>
      <c r="P13" s="901" t="s">
        <v>163</v>
      </c>
      <c r="Q13" s="903"/>
      <c r="R13" s="274" t="s">
        <v>163</v>
      </c>
      <c r="S13" s="618"/>
      <c r="T13" s="275"/>
      <c r="U13" s="901" t="s">
        <v>264</v>
      </c>
      <c r="V13" s="903"/>
      <c r="W13" s="901"/>
      <c r="X13" s="903"/>
      <c r="Y13" s="110"/>
      <c r="Z13" s="111"/>
      <c r="AA13" s="111"/>
      <c r="AB13" s="111"/>
      <c r="AC13" s="112"/>
      <c r="AD13" s="112"/>
      <c r="AE13" s="112"/>
      <c r="AF13" s="112"/>
      <c r="AG13" s="112"/>
      <c r="AH13" s="112"/>
      <c r="AI13" s="112"/>
      <c r="AJ13" s="112">
        <v>1.33</v>
      </c>
      <c r="AK13" s="901"/>
      <c r="AL13" s="902"/>
      <c r="AM13" s="902"/>
      <c r="AN13" s="902"/>
      <c r="AO13" s="903"/>
      <c r="AP13" s="2"/>
      <c r="AQ13" s="113">
        <f t="shared" ref="AQ13:AQ34" si="2">IF(P13="材質劣化",2,IF(P13="漏水",3,1))</f>
        <v>3</v>
      </c>
    </row>
    <row r="14" spans="2:86" ht="12" customHeight="1" x14ac:dyDescent="0.15">
      <c r="B14" s="865"/>
      <c r="C14" s="870"/>
      <c r="D14" s="868"/>
      <c r="E14" s="868"/>
      <c r="F14" s="868"/>
      <c r="G14" s="868"/>
      <c r="H14" s="868"/>
      <c r="I14" s="868"/>
      <c r="J14" s="869"/>
      <c r="K14" s="108">
        <v>4</v>
      </c>
      <c r="L14" s="901" t="s">
        <v>287</v>
      </c>
      <c r="M14" s="903"/>
      <c r="N14" s="901" t="s">
        <v>307</v>
      </c>
      <c r="O14" s="903"/>
      <c r="P14" s="901" t="s">
        <v>163</v>
      </c>
      <c r="Q14" s="903"/>
      <c r="R14" s="274" t="s">
        <v>163</v>
      </c>
      <c r="S14" s="618"/>
      <c r="T14" s="275"/>
      <c r="U14" s="901" t="s">
        <v>264</v>
      </c>
      <c r="V14" s="903"/>
      <c r="W14" s="901"/>
      <c r="X14" s="903"/>
      <c r="Y14" s="110"/>
      <c r="Z14" s="111"/>
      <c r="AA14" s="111"/>
      <c r="AB14" s="111"/>
      <c r="AC14" s="112"/>
      <c r="AD14" s="112"/>
      <c r="AE14" s="112"/>
      <c r="AF14" s="112"/>
      <c r="AG14" s="112"/>
      <c r="AH14" s="112"/>
      <c r="AI14" s="112"/>
      <c r="AJ14" s="112">
        <v>2.9</v>
      </c>
      <c r="AK14" s="901"/>
      <c r="AL14" s="902"/>
      <c r="AM14" s="902"/>
      <c r="AN14" s="902"/>
      <c r="AO14" s="903"/>
      <c r="AP14" s="2"/>
      <c r="AQ14" s="113">
        <f t="shared" si="2"/>
        <v>3</v>
      </c>
    </row>
    <row r="15" spans="2:86" ht="12" customHeight="1" x14ac:dyDescent="0.15">
      <c r="B15" s="865"/>
      <c r="C15" s="870"/>
      <c r="D15" s="868"/>
      <c r="E15" s="868"/>
      <c r="F15" s="868"/>
      <c r="G15" s="868"/>
      <c r="H15" s="868"/>
      <c r="I15" s="868"/>
      <c r="J15" s="869"/>
      <c r="K15" s="108">
        <v>5</v>
      </c>
      <c r="L15" s="901" t="s">
        <v>287</v>
      </c>
      <c r="M15" s="903"/>
      <c r="N15" s="901" t="s">
        <v>293</v>
      </c>
      <c r="O15" s="903"/>
      <c r="P15" s="901" t="s">
        <v>263</v>
      </c>
      <c r="Q15" s="903"/>
      <c r="R15" s="274" t="s">
        <v>160</v>
      </c>
      <c r="S15" s="618"/>
      <c r="T15" s="275"/>
      <c r="U15" s="901" t="s">
        <v>265</v>
      </c>
      <c r="V15" s="903"/>
      <c r="W15" s="901"/>
      <c r="X15" s="903"/>
      <c r="Y15" s="110"/>
      <c r="Z15" s="111"/>
      <c r="AA15" s="111"/>
      <c r="AB15" s="111"/>
      <c r="AC15" s="112"/>
      <c r="AD15" s="112"/>
      <c r="AE15" s="112"/>
      <c r="AF15" s="112"/>
      <c r="AG15" s="112"/>
      <c r="AH15" s="112"/>
      <c r="AI15" s="112"/>
      <c r="AJ15" s="112"/>
      <c r="AK15" s="901"/>
      <c r="AL15" s="902"/>
      <c r="AM15" s="902"/>
      <c r="AN15" s="902"/>
      <c r="AO15" s="903"/>
      <c r="AP15" s="2"/>
      <c r="AQ15" s="113">
        <f t="shared" si="2"/>
        <v>2</v>
      </c>
    </row>
    <row r="16" spans="2:86" ht="12" customHeight="1" x14ac:dyDescent="0.15">
      <c r="B16" s="865"/>
      <c r="C16" s="870"/>
      <c r="D16" s="868"/>
      <c r="E16" s="868"/>
      <c r="F16" s="868"/>
      <c r="G16" s="868"/>
      <c r="H16" s="868"/>
      <c r="I16" s="868"/>
      <c r="J16" s="869"/>
      <c r="K16" s="108">
        <v>6</v>
      </c>
      <c r="L16" s="901" t="s">
        <v>287</v>
      </c>
      <c r="M16" s="903"/>
      <c r="N16" s="901" t="s">
        <v>293</v>
      </c>
      <c r="O16" s="903"/>
      <c r="P16" s="901" t="s">
        <v>263</v>
      </c>
      <c r="Q16" s="903"/>
      <c r="R16" s="274" t="s">
        <v>161</v>
      </c>
      <c r="S16" s="618"/>
      <c r="T16" s="275"/>
      <c r="U16" s="901" t="s">
        <v>291</v>
      </c>
      <c r="V16" s="903"/>
      <c r="W16" s="901"/>
      <c r="X16" s="903"/>
      <c r="Y16" s="110"/>
      <c r="Z16" s="111"/>
      <c r="AA16" s="111"/>
      <c r="AB16" s="111"/>
      <c r="AC16" s="112"/>
      <c r="AD16" s="112"/>
      <c r="AE16" s="112">
        <v>0.1</v>
      </c>
      <c r="AF16" s="112"/>
      <c r="AG16" s="112"/>
      <c r="AH16" s="112"/>
      <c r="AI16" s="112"/>
      <c r="AJ16" s="112"/>
      <c r="AK16" s="901"/>
      <c r="AL16" s="902"/>
      <c r="AM16" s="902"/>
      <c r="AN16" s="902"/>
      <c r="AO16" s="903"/>
      <c r="AP16" s="2"/>
      <c r="AQ16" s="113">
        <f t="shared" si="2"/>
        <v>2</v>
      </c>
    </row>
    <row r="17" spans="2:46" ht="12" customHeight="1" x14ac:dyDescent="0.15">
      <c r="B17" s="865"/>
      <c r="C17" s="870"/>
      <c r="D17" s="868"/>
      <c r="E17" s="868"/>
      <c r="F17" s="868"/>
      <c r="G17" s="868"/>
      <c r="H17" s="868"/>
      <c r="I17" s="868"/>
      <c r="J17" s="869"/>
      <c r="K17" s="108">
        <v>7</v>
      </c>
      <c r="L17" s="901" t="s">
        <v>287</v>
      </c>
      <c r="M17" s="903"/>
      <c r="N17" s="901" t="s">
        <v>308</v>
      </c>
      <c r="O17" s="903"/>
      <c r="P17" s="901" t="s">
        <v>263</v>
      </c>
      <c r="Q17" s="903"/>
      <c r="R17" s="274" t="s">
        <v>161</v>
      </c>
      <c r="S17" s="618"/>
      <c r="T17" s="275"/>
      <c r="U17" s="901" t="s">
        <v>291</v>
      </c>
      <c r="V17" s="903"/>
      <c r="W17" s="901"/>
      <c r="X17" s="903"/>
      <c r="Y17" s="110"/>
      <c r="Z17" s="111"/>
      <c r="AA17" s="111"/>
      <c r="AB17" s="111"/>
      <c r="AC17" s="112"/>
      <c r="AD17" s="112"/>
      <c r="AE17" s="112">
        <v>0.06</v>
      </c>
      <c r="AF17" s="112"/>
      <c r="AG17" s="112"/>
      <c r="AH17" s="112"/>
      <c r="AI17" s="112"/>
      <c r="AJ17" s="112"/>
      <c r="AK17" s="901"/>
      <c r="AL17" s="902"/>
      <c r="AM17" s="902"/>
      <c r="AN17" s="902"/>
      <c r="AO17" s="903"/>
      <c r="AP17" s="2"/>
      <c r="AQ17" s="113">
        <f t="shared" si="2"/>
        <v>2</v>
      </c>
    </row>
    <row r="18" spans="2:46" ht="12" customHeight="1" x14ac:dyDescent="0.15">
      <c r="B18" s="865"/>
      <c r="C18" s="870"/>
      <c r="D18" s="868"/>
      <c r="E18" s="868"/>
      <c r="F18" s="868"/>
      <c r="G18" s="868"/>
      <c r="H18" s="868"/>
      <c r="I18" s="868"/>
      <c r="J18" s="869"/>
      <c r="K18" s="108">
        <v>8</v>
      </c>
      <c r="L18" s="901" t="s">
        <v>287</v>
      </c>
      <c r="M18" s="903"/>
      <c r="N18" s="901" t="s">
        <v>293</v>
      </c>
      <c r="O18" s="903"/>
      <c r="P18" s="901" t="s">
        <v>263</v>
      </c>
      <c r="Q18" s="903"/>
      <c r="R18" s="274" t="s">
        <v>161</v>
      </c>
      <c r="S18" s="618"/>
      <c r="T18" s="275"/>
      <c r="U18" s="901" t="s">
        <v>264</v>
      </c>
      <c r="V18" s="903"/>
      <c r="W18" s="901"/>
      <c r="X18" s="903"/>
      <c r="Y18" s="110"/>
      <c r="Z18" s="111"/>
      <c r="AA18" s="111"/>
      <c r="AB18" s="111"/>
      <c r="AC18" s="112"/>
      <c r="AD18" s="112"/>
      <c r="AE18" s="112"/>
      <c r="AF18" s="112">
        <v>0.18</v>
      </c>
      <c r="AG18" s="112"/>
      <c r="AH18" s="112"/>
      <c r="AI18" s="112"/>
      <c r="AJ18" s="112"/>
      <c r="AK18" s="901"/>
      <c r="AL18" s="902"/>
      <c r="AM18" s="902"/>
      <c r="AN18" s="902"/>
      <c r="AO18" s="903"/>
      <c r="AP18" s="2"/>
      <c r="AQ18" s="113">
        <f t="shared" si="2"/>
        <v>2</v>
      </c>
    </row>
    <row r="19" spans="2:46" ht="12" customHeight="1" x14ac:dyDescent="0.15">
      <c r="B19" s="865"/>
      <c r="C19" s="870"/>
      <c r="D19" s="868"/>
      <c r="E19" s="868"/>
      <c r="F19" s="868"/>
      <c r="G19" s="868"/>
      <c r="H19" s="868"/>
      <c r="I19" s="868"/>
      <c r="J19" s="869"/>
      <c r="K19" s="108">
        <v>9</v>
      </c>
      <c r="L19" s="901" t="s">
        <v>287</v>
      </c>
      <c r="M19" s="903"/>
      <c r="N19" s="901" t="s">
        <v>293</v>
      </c>
      <c r="O19" s="903"/>
      <c r="P19" s="901" t="s">
        <v>163</v>
      </c>
      <c r="Q19" s="903"/>
      <c r="R19" s="274" t="s">
        <v>163</v>
      </c>
      <c r="S19" s="618"/>
      <c r="T19" s="275"/>
      <c r="U19" s="901" t="s">
        <v>265</v>
      </c>
      <c r="V19" s="903"/>
      <c r="W19" s="901"/>
      <c r="X19" s="903"/>
      <c r="Y19" s="110"/>
      <c r="Z19" s="111"/>
      <c r="AA19" s="111"/>
      <c r="AB19" s="111"/>
      <c r="AC19" s="112"/>
      <c r="AD19" s="112"/>
      <c r="AE19" s="112"/>
      <c r="AF19" s="112"/>
      <c r="AG19" s="112"/>
      <c r="AH19" s="112"/>
      <c r="AI19" s="112"/>
      <c r="AJ19" s="112"/>
      <c r="AK19" s="901"/>
      <c r="AL19" s="902"/>
      <c r="AM19" s="902"/>
      <c r="AN19" s="902"/>
      <c r="AO19" s="903"/>
      <c r="AP19" s="2"/>
      <c r="AQ19" s="113">
        <f t="shared" si="2"/>
        <v>3</v>
      </c>
    </row>
    <row r="20" spans="2:46" ht="12" customHeight="1" x14ac:dyDescent="0.15">
      <c r="B20" s="865"/>
      <c r="C20" s="870"/>
      <c r="D20" s="868"/>
      <c r="E20" s="868"/>
      <c r="F20" s="868"/>
      <c r="G20" s="868"/>
      <c r="H20" s="868"/>
      <c r="I20" s="868"/>
      <c r="J20" s="869"/>
      <c r="K20" s="108">
        <v>10</v>
      </c>
      <c r="L20" s="901" t="s">
        <v>287</v>
      </c>
      <c r="M20" s="903"/>
      <c r="N20" s="901" t="s">
        <v>295</v>
      </c>
      <c r="O20" s="903"/>
      <c r="P20" s="901" t="s">
        <v>263</v>
      </c>
      <c r="Q20" s="903"/>
      <c r="R20" s="274" t="s">
        <v>160</v>
      </c>
      <c r="S20" s="618"/>
      <c r="T20" s="275"/>
      <c r="U20" s="901" t="s">
        <v>265</v>
      </c>
      <c r="V20" s="903"/>
      <c r="W20" s="901"/>
      <c r="X20" s="903"/>
      <c r="Y20" s="110"/>
      <c r="Z20" s="111"/>
      <c r="AA20" s="111"/>
      <c r="AB20" s="111"/>
      <c r="AC20" s="112"/>
      <c r="AD20" s="112"/>
      <c r="AE20" s="112"/>
      <c r="AF20" s="112"/>
      <c r="AG20" s="112"/>
      <c r="AH20" s="112"/>
      <c r="AI20" s="112"/>
      <c r="AJ20" s="112"/>
      <c r="AK20" s="901"/>
      <c r="AL20" s="902"/>
      <c r="AM20" s="902"/>
      <c r="AN20" s="902"/>
      <c r="AO20" s="903"/>
      <c r="AP20" s="2"/>
      <c r="AQ20" s="113">
        <f t="shared" si="2"/>
        <v>2</v>
      </c>
    </row>
    <row r="21" spans="2:46" ht="12" customHeight="1" x14ac:dyDescent="0.15">
      <c r="B21" s="865"/>
      <c r="C21" s="870"/>
      <c r="D21" s="868"/>
      <c r="E21" s="868"/>
      <c r="F21" s="868"/>
      <c r="G21" s="868"/>
      <c r="H21" s="868"/>
      <c r="I21" s="868"/>
      <c r="J21" s="869"/>
      <c r="K21" s="108">
        <v>11</v>
      </c>
      <c r="L21" s="901" t="s">
        <v>287</v>
      </c>
      <c r="M21" s="903"/>
      <c r="N21" s="901" t="s">
        <v>295</v>
      </c>
      <c r="O21" s="903"/>
      <c r="P21" s="901" t="s">
        <v>263</v>
      </c>
      <c r="Q21" s="903"/>
      <c r="R21" s="274" t="s">
        <v>165</v>
      </c>
      <c r="S21" s="618"/>
      <c r="T21" s="275"/>
      <c r="U21" s="901" t="s">
        <v>264</v>
      </c>
      <c r="V21" s="903"/>
      <c r="W21" s="901"/>
      <c r="X21" s="903"/>
      <c r="Y21" s="110"/>
      <c r="Z21" s="111"/>
      <c r="AA21" s="111"/>
      <c r="AB21" s="111"/>
      <c r="AC21" s="112"/>
      <c r="AD21" s="112"/>
      <c r="AE21" s="112"/>
      <c r="AF21" s="112"/>
      <c r="AG21" s="112"/>
      <c r="AH21" s="112"/>
      <c r="AI21" s="112"/>
      <c r="AJ21" s="112"/>
      <c r="AK21" s="901" t="s">
        <v>311</v>
      </c>
      <c r="AL21" s="902"/>
      <c r="AM21" s="902"/>
      <c r="AN21" s="902"/>
      <c r="AO21" s="903"/>
      <c r="AP21" s="2"/>
      <c r="AQ21" s="113">
        <f>IF(P21="材質劣化",2,IF(P21="漏水",3,1))</f>
        <v>2</v>
      </c>
    </row>
    <row r="22" spans="2:46" ht="12" customHeight="1" x14ac:dyDescent="0.15">
      <c r="B22" s="865"/>
      <c r="C22" s="870"/>
      <c r="D22" s="868"/>
      <c r="E22" s="868"/>
      <c r="F22" s="868"/>
      <c r="G22" s="868"/>
      <c r="H22" s="868"/>
      <c r="I22" s="868"/>
      <c r="J22" s="869"/>
      <c r="K22" s="108">
        <v>12</v>
      </c>
      <c r="L22" s="901" t="s">
        <v>287</v>
      </c>
      <c r="M22" s="903"/>
      <c r="N22" s="901" t="s">
        <v>305</v>
      </c>
      <c r="O22" s="903"/>
      <c r="P22" s="901" t="s">
        <v>263</v>
      </c>
      <c r="Q22" s="903"/>
      <c r="R22" s="274" t="s">
        <v>161</v>
      </c>
      <c r="S22" s="618"/>
      <c r="T22" s="275"/>
      <c r="U22" s="901" t="s">
        <v>264</v>
      </c>
      <c r="V22" s="903"/>
      <c r="W22" s="901"/>
      <c r="X22" s="903"/>
      <c r="Y22" s="110"/>
      <c r="Z22" s="111"/>
      <c r="AA22" s="111"/>
      <c r="AB22" s="111"/>
      <c r="AC22" s="112"/>
      <c r="AD22" s="112"/>
      <c r="AE22" s="112"/>
      <c r="AF22" s="112">
        <v>0.45</v>
      </c>
      <c r="AG22" s="112"/>
      <c r="AH22" s="112"/>
      <c r="AI22" s="112"/>
      <c r="AJ22" s="112"/>
      <c r="AK22" s="901"/>
      <c r="AL22" s="902"/>
      <c r="AM22" s="902"/>
      <c r="AN22" s="902"/>
      <c r="AO22" s="903"/>
      <c r="AP22" s="2"/>
      <c r="AQ22" s="113">
        <f t="shared" si="2"/>
        <v>2</v>
      </c>
    </row>
    <row r="23" spans="2:46" ht="12" customHeight="1" x14ac:dyDescent="0.15">
      <c r="B23" s="865"/>
      <c r="C23" s="870"/>
      <c r="D23" s="868"/>
      <c r="E23" s="868"/>
      <c r="F23" s="868"/>
      <c r="G23" s="868"/>
      <c r="H23" s="868"/>
      <c r="I23" s="868"/>
      <c r="J23" s="869"/>
      <c r="K23" s="108">
        <v>13</v>
      </c>
      <c r="L23" s="901" t="s">
        <v>296</v>
      </c>
      <c r="M23" s="903"/>
      <c r="N23" s="901" t="s">
        <v>297</v>
      </c>
      <c r="O23" s="903"/>
      <c r="P23" s="901" t="s">
        <v>163</v>
      </c>
      <c r="Q23" s="903"/>
      <c r="R23" s="274" t="s">
        <v>164</v>
      </c>
      <c r="S23" s="618"/>
      <c r="T23" s="275"/>
      <c r="U23" s="901" t="s">
        <v>264</v>
      </c>
      <c r="V23" s="903"/>
      <c r="W23" s="901"/>
      <c r="X23" s="903"/>
      <c r="Y23" s="110"/>
      <c r="Z23" s="111"/>
      <c r="AA23" s="111"/>
      <c r="AB23" s="111"/>
      <c r="AC23" s="112"/>
      <c r="AD23" s="112"/>
      <c r="AE23" s="112"/>
      <c r="AF23" s="112"/>
      <c r="AG23" s="112"/>
      <c r="AH23" s="112"/>
      <c r="AI23" s="112"/>
      <c r="AJ23" s="112"/>
      <c r="AK23" s="901" t="s">
        <v>312</v>
      </c>
      <c r="AL23" s="902"/>
      <c r="AM23" s="902"/>
      <c r="AN23" s="902"/>
      <c r="AO23" s="903"/>
      <c r="AP23" s="2"/>
      <c r="AQ23" s="113">
        <f t="shared" si="2"/>
        <v>3</v>
      </c>
    </row>
    <row r="24" spans="2:46" ht="12" customHeight="1" x14ac:dyDescent="0.15">
      <c r="B24" s="865"/>
      <c r="C24" s="870"/>
      <c r="D24" s="868"/>
      <c r="E24" s="868"/>
      <c r="F24" s="868"/>
      <c r="G24" s="868"/>
      <c r="H24" s="868"/>
      <c r="I24" s="868"/>
      <c r="J24" s="869"/>
      <c r="K24" s="108"/>
      <c r="L24" s="901"/>
      <c r="M24" s="903"/>
      <c r="N24" s="901"/>
      <c r="O24" s="903"/>
      <c r="P24" s="901"/>
      <c r="Q24" s="903"/>
      <c r="R24" s="274"/>
      <c r="S24" s="618"/>
      <c r="T24" s="275"/>
      <c r="U24" s="901"/>
      <c r="V24" s="903"/>
      <c r="W24" s="901"/>
      <c r="X24" s="903"/>
      <c r="Y24" s="110"/>
      <c r="Z24" s="111"/>
      <c r="AA24" s="111"/>
      <c r="AB24" s="111"/>
      <c r="AC24" s="112"/>
      <c r="AD24" s="112"/>
      <c r="AE24" s="112"/>
      <c r="AF24" s="112"/>
      <c r="AG24" s="112"/>
      <c r="AH24" s="112"/>
      <c r="AI24" s="112"/>
      <c r="AJ24" s="112"/>
      <c r="AK24" s="901"/>
      <c r="AL24" s="902"/>
      <c r="AM24" s="902"/>
      <c r="AN24" s="902"/>
      <c r="AO24" s="903"/>
      <c r="AP24" s="2"/>
      <c r="AQ24" s="113">
        <f t="shared" si="2"/>
        <v>1</v>
      </c>
    </row>
    <row r="25" spans="2:46" ht="12" customHeight="1" x14ac:dyDescent="0.15">
      <c r="B25" s="865"/>
      <c r="C25" s="870"/>
      <c r="D25" s="868"/>
      <c r="E25" s="868"/>
      <c r="F25" s="868"/>
      <c r="G25" s="868"/>
      <c r="H25" s="868"/>
      <c r="I25" s="868"/>
      <c r="J25" s="869"/>
      <c r="K25" s="108"/>
      <c r="L25" s="901"/>
      <c r="M25" s="903"/>
      <c r="N25" s="901"/>
      <c r="O25" s="903"/>
      <c r="P25" s="901"/>
      <c r="Q25" s="903"/>
      <c r="R25" s="274"/>
      <c r="S25" s="618"/>
      <c r="T25" s="275"/>
      <c r="U25" s="901"/>
      <c r="V25" s="903"/>
      <c r="W25" s="901"/>
      <c r="X25" s="903"/>
      <c r="Y25" s="110"/>
      <c r="Z25" s="111"/>
      <c r="AA25" s="111"/>
      <c r="AB25" s="111"/>
      <c r="AC25" s="112"/>
      <c r="AD25" s="112"/>
      <c r="AE25" s="112"/>
      <c r="AF25" s="112"/>
      <c r="AG25" s="112"/>
      <c r="AH25" s="112"/>
      <c r="AI25" s="112"/>
      <c r="AJ25" s="112"/>
      <c r="AK25" s="901"/>
      <c r="AL25" s="902"/>
      <c r="AM25" s="902"/>
      <c r="AN25" s="902"/>
      <c r="AO25" s="903"/>
      <c r="AP25" s="2"/>
      <c r="AQ25" s="113">
        <f t="shared" si="2"/>
        <v>1</v>
      </c>
    </row>
    <row r="26" spans="2:46" ht="12" customHeight="1" x14ac:dyDescent="0.15">
      <c r="B26" s="865"/>
      <c r="C26" s="870"/>
      <c r="D26" s="868"/>
      <c r="E26" s="868"/>
      <c r="F26" s="868"/>
      <c r="G26" s="868"/>
      <c r="H26" s="868"/>
      <c r="I26" s="868"/>
      <c r="J26" s="869"/>
      <c r="K26" s="108"/>
      <c r="L26" s="901"/>
      <c r="M26" s="903"/>
      <c r="N26" s="901"/>
      <c r="O26" s="903"/>
      <c r="P26" s="901"/>
      <c r="Q26" s="903"/>
      <c r="R26" s="274"/>
      <c r="S26" s="618"/>
      <c r="T26" s="275"/>
      <c r="U26" s="901"/>
      <c r="V26" s="903"/>
      <c r="W26" s="901"/>
      <c r="X26" s="903"/>
      <c r="Y26" s="110"/>
      <c r="Z26" s="111"/>
      <c r="AA26" s="111"/>
      <c r="AB26" s="111"/>
      <c r="AC26" s="112"/>
      <c r="AD26" s="112"/>
      <c r="AE26" s="112"/>
      <c r="AF26" s="112"/>
      <c r="AG26" s="112"/>
      <c r="AH26" s="112"/>
      <c r="AI26" s="112"/>
      <c r="AJ26" s="112"/>
      <c r="AK26" s="901"/>
      <c r="AL26" s="902"/>
      <c r="AM26" s="902"/>
      <c r="AN26" s="902"/>
      <c r="AO26" s="903"/>
      <c r="AP26" s="2"/>
      <c r="AQ26" s="113">
        <f t="shared" si="2"/>
        <v>1</v>
      </c>
    </row>
    <row r="27" spans="2:46" ht="12" customHeight="1" x14ac:dyDescent="0.15">
      <c r="B27" s="865"/>
      <c r="C27" s="870"/>
      <c r="D27" s="868"/>
      <c r="E27" s="868"/>
      <c r="F27" s="868"/>
      <c r="G27" s="868"/>
      <c r="H27" s="868"/>
      <c r="I27" s="868"/>
      <c r="J27" s="869"/>
      <c r="K27" s="108"/>
      <c r="L27" s="901"/>
      <c r="M27" s="903"/>
      <c r="N27" s="901"/>
      <c r="O27" s="903"/>
      <c r="P27" s="901"/>
      <c r="Q27" s="903"/>
      <c r="R27" s="274"/>
      <c r="S27" s="618"/>
      <c r="T27" s="275"/>
      <c r="U27" s="901"/>
      <c r="V27" s="903"/>
      <c r="W27" s="901"/>
      <c r="X27" s="903"/>
      <c r="Y27" s="110"/>
      <c r="Z27" s="111"/>
      <c r="AA27" s="111"/>
      <c r="AB27" s="111"/>
      <c r="AC27" s="112"/>
      <c r="AD27" s="112"/>
      <c r="AE27" s="112"/>
      <c r="AF27" s="112"/>
      <c r="AG27" s="112"/>
      <c r="AH27" s="112"/>
      <c r="AI27" s="112"/>
      <c r="AJ27" s="112"/>
      <c r="AK27" s="901"/>
      <c r="AL27" s="902"/>
      <c r="AM27" s="902"/>
      <c r="AN27" s="902"/>
      <c r="AO27" s="903"/>
      <c r="AP27" s="2"/>
      <c r="AQ27" s="113">
        <f t="shared" si="2"/>
        <v>1</v>
      </c>
    </row>
    <row r="28" spans="2:46" ht="12" customHeight="1" x14ac:dyDescent="0.15">
      <c r="B28" s="865"/>
      <c r="C28" s="870"/>
      <c r="D28" s="868"/>
      <c r="E28" s="868"/>
      <c r="F28" s="868"/>
      <c r="G28" s="868"/>
      <c r="H28" s="868"/>
      <c r="I28" s="868"/>
      <c r="J28" s="869"/>
      <c r="K28" s="108"/>
      <c r="L28" s="901"/>
      <c r="M28" s="903"/>
      <c r="N28" s="901"/>
      <c r="O28" s="903"/>
      <c r="P28" s="901"/>
      <c r="Q28" s="903"/>
      <c r="R28" s="274"/>
      <c r="S28" s="618"/>
      <c r="T28" s="275"/>
      <c r="U28" s="901"/>
      <c r="V28" s="903"/>
      <c r="W28" s="901"/>
      <c r="X28" s="903"/>
      <c r="Y28" s="110"/>
      <c r="Z28" s="111"/>
      <c r="AA28" s="111"/>
      <c r="AB28" s="111"/>
      <c r="AC28" s="112"/>
      <c r="AD28" s="112"/>
      <c r="AE28" s="112"/>
      <c r="AF28" s="112"/>
      <c r="AG28" s="112"/>
      <c r="AH28" s="112"/>
      <c r="AI28" s="112"/>
      <c r="AJ28" s="112"/>
      <c r="AK28" s="901"/>
      <c r="AL28" s="902"/>
      <c r="AM28" s="902"/>
      <c r="AN28" s="902"/>
      <c r="AO28" s="903"/>
      <c r="AP28" s="2"/>
      <c r="AQ28" s="113">
        <f t="shared" si="2"/>
        <v>1</v>
      </c>
    </row>
    <row r="29" spans="2:46" ht="12" customHeight="1" x14ac:dyDescent="0.15">
      <c r="B29" s="865"/>
      <c r="C29" s="870"/>
      <c r="D29" s="868"/>
      <c r="E29" s="868"/>
      <c r="F29" s="868"/>
      <c r="G29" s="868"/>
      <c r="H29" s="868"/>
      <c r="I29" s="868"/>
      <c r="J29" s="869"/>
      <c r="K29" s="108"/>
      <c r="L29" s="901"/>
      <c r="M29" s="903"/>
      <c r="N29" s="901"/>
      <c r="O29" s="903"/>
      <c r="P29" s="901"/>
      <c r="Q29" s="903"/>
      <c r="R29" s="274"/>
      <c r="S29" s="618"/>
      <c r="T29" s="275"/>
      <c r="U29" s="901"/>
      <c r="V29" s="903"/>
      <c r="W29" s="901"/>
      <c r="X29" s="903"/>
      <c r="Y29" s="110"/>
      <c r="Z29" s="111"/>
      <c r="AA29" s="111"/>
      <c r="AB29" s="111"/>
      <c r="AC29" s="112"/>
      <c r="AD29" s="112"/>
      <c r="AE29" s="112"/>
      <c r="AF29" s="112"/>
      <c r="AG29" s="112"/>
      <c r="AH29" s="112"/>
      <c r="AI29" s="112"/>
      <c r="AJ29" s="112"/>
      <c r="AK29" s="901"/>
      <c r="AL29" s="902"/>
      <c r="AM29" s="902"/>
      <c r="AN29" s="902"/>
      <c r="AO29" s="903"/>
      <c r="AP29" s="2"/>
      <c r="AQ29" s="113">
        <f t="shared" si="2"/>
        <v>1</v>
      </c>
    </row>
    <row r="30" spans="2:46" ht="12" customHeight="1" x14ac:dyDescent="0.15">
      <c r="B30" s="865"/>
      <c r="C30" s="870"/>
      <c r="D30" s="868"/>
      <c r="E30" s="868"/>
      <c r="F30" s="868"/>
      <c r="G30" s="868"/>
      <c r="H30" s="868"/>
      <c r="I30" s="868"/>
      <c r="J30" s="869"/>
      <c r="K30" s="108"/>
      <c r="L30" s="901"/>
      <c r="M30" s="903"/>
      <c r="N30" s="901"/>
      <c r="O30" s="903"/>
      <c r="P30" s="901"/>
      <c r="Q30" s="903"/>
      <c r="R30" s="274"/>
      <c r="S30" s="618"/>
      <c r="T30" s="275"/>
      <c r="U30" s="901"/>
      <c r="V30" s="903"/>
      <c r="W30" s="901"/>
      <c r="X30" s="903"/>
      <c r="Y30" s="110"/>
      <c r="Z30" s="111"/>
      <c r="AA30" s="111"/>
      <c r="AB30" s="111"/>
      <c r="AC30" s="112"/>
      <c r="AD30" s="112"/>
      <c r="AE30" s="112"/>
      <c r="AF30" s="112"/>
      <c r="AG30" s="112"/>
      <c r="AH30" s="112"/>
      <c r="AI30" s="112"/>
      <c r="AJ30" s="112"/>
      <c r="AK30" s="901"/>
      <c r="AL30" s="902"/>
      <c r="AM30" s="902"/>
      <c r="AN30" s="902"/>
      <c r="AO30" s="903"/>
      <c r="AP30" s="2"/>
      <c r="AQ30" s="113">
        <f t="shared" si="2"/>
        <v>1</v>
      </c>
    </row>
    <row r="31" spans="2:46" ht="12" customHeight="1" x14ac:dyDescent="0.15">
      <c r="B31" s="865"/>
      <c r="C31" s="870"/>
      <c r="D31" s="868"/>
      <c r="E31" s="868"/>
      <c r="F31" s="868"/>
      <c r="G31" s="868"/>
      <c r="H31" s="868"/>
      <c r="I31" s="868"/>
      <c r="J31" s="869"/>
      <c r="K31" s="108"/>
      <c r="L31" s="901"/>
      <c r="M31" s="903"/>
      <c r="N31" s="901"/>
      <c r="O31" s="903"/>
      <c r="P31" s="901"/>
      <c r="Q31" s="903"/>
      <c r="R31" s="274"/>
      <c r="S31" s="618"/>
      <c r="T31" s="275"/>
      <c r="U31" s="901"/>
      <c r="V31" s="903"/>
      <c r="W31" s="901"/>
      <c r="X31" s="903"/>
      <c r="Y31" s="110"/>
      <c r="Z31" s="111"/>
      <c r="AA31" s="111"/>
      <c r="AB31" s="111"/>
      <c r="AC31" s="112"/>
      <c r="AD31" s="112"/>
      <c r="AE31" s="112"/>
      <c r="AF31" s="112"/>
      <c r="AG31" s="112"/>
      <c r="AH31" s="112"/>
      <c r="AI31" s="112"/>
      <c r="AJ31" s="112"/>
      <c r="AK31" s="901"/>
      <c r="AL31" s="902"/>
      <c r="AM31" s="902"/>
      <c r="AN31" s="902"/>
      <c r="AO31" s="903"/>
      <c r="AP31" s="2"/>
      <c r="AQ31" s="113">
        <f t="shared" si="2"/>
        <v>1</v>
      </c>
    </row>
    <row r="32" spans="2:46" ht="12" customHeight="1" x14ac:dyDescent="0.15">
      <c r="B32" s="865"/>
      <c r="C32" s="870"/>
      <c r="D32" s="868"/>
      <c r="E32" s="868"/>
      <c r="F32" s="868"/>
      <c r="G32" s="868"/>
      <c r="H32" s="868"/>
      <c r="I32" s="868"/>
      <c r="J32" s="869"/>
      <c r="K32" s="108"/>
      <c r="L32" s="901"/>
      <c r="M32" s="903"/>
      <c r="N32" s="901"/>
      <c r="O32" s="903"/>
      <c r="P32" s="901"/>
      <c r="Q32" s="903"/>
      <c r="R32" s="274"/>
      <c r="S32" s="618"/>
      <c r="T32" s="275"/>
      <c r="U32" s="901"/>
      <c r="V32" s="903"/>
      <c r="W32" s="901"/>
      <c r="X32" s="903"/>
      <c r="Y32" s="110"/>
      <c r="Z32" s="111"/>
      <c r="AA32" s="111"/>
      <c r="AB32" s="111"/>
      <c r="AC32" s="112"/>
      <c r="AD32" s="112"/>
      <c r="AE32" s="112"/>
      <c r="AF32" s="112"/>
      <c r="AG32" s="112"/>
      <c r="AH32" s="112"/>
      <c r="AI32" s="112"/>
      <c r="AJ32" s="112"/>
      <c r="AK32" s="901"/>
      <c r="AL32" s="902"/>
      <c r="AM32" s="902"/>
      <c r="AN32" s="902"/>
      <c r="AO32" s="903"/>
      <c r="AP32" s="2"/>
      <c r="AQ32" s="113">
        <f t="shared" si="2"/>
        <v>1</v>
      </c>
      <c r="AS32" s="842"/>
      <c r="AT32" s="842"/>
    </row>
    <row r="33" spans="2:86" ht="12" customHeight="1" x14ac:dyDescent="0.15">
      <c r="B33" s="865"/>
      <c r="C33" s="870"/>
      <c r="D33" s="868"/>
      <c r="E33" s="868"/>
      <c r="F33" s="868"/>
      <c r="G33" s="868"/>
      <c r="H33" s="868"/>
      <c r="I33" s="868"/>
      <c r="J33" s="869"/>
      <c r="K33" s="108"/>
      <c r="L33" s="901"/>
      <c r="M33" s="903"/>
      <c r="N33" s="901"/>
      <c r="O33" s="903"/>
      <c r="P33" s="901"/>
      <c r="Q33" s="903"/>
      <c r="R33" s="274"/>
      <c r="S33" s="618"/>
      <c r="T33" s="275"/>
      <c r="U33" s="901"/>
      <c r="V33" s="903"/>
      <c r="W33" s="901"/>
      <c r="X33" s="903"/>
      <c r="Y33" s="110"/>
      <c r="Z33" s="111"/>
      <c r="AA33" s="111"/>
      <c r="AB33" s="111"/>
      <c r="AC33" s="112"/>
      <c r="AD33" s="112"/>
      <c r="AE33" s="112"/>
      <c r="AF33" s="112"/>
      <c r="AG33" s="112"/>
      <c r="AH33" s="112"/>
      <c r="AI33" s="112"/>
      <c r="AJ33" s="112"/>
      <c r="AK33" s="901"/>
      <c r="AL33" s="902"/>
      <c r="AM33" s="902"/>
      <c r="AN33" s="902"/>
      <c r="AO33" s="903"/>
      <c r="AP33" s="2"/>
      <c r="AQ33" s="113">
        <f t="shared" si="2"/>
        <v>1</v>
      </c>
      <c r="AS33" s="904"/>
      <c r="AT33" s="904"/>
    </row>
    <row r="34" spans="2:86" ht="12" customHeight="1" x14ac:dyDescent="0.15">
      <c r="B34" s="865"/>
      <c r="C34" s="870"/>
      <c r="D34" s="868"/>
      <c r="E34" s="868"/>
      <c r="F34" s="868"/>
      <c r="G34" s="868"/>
      <c r="H34" s="868"/>
      <c r="I34" s="868"/>
      <c r="J34" s="869"/>
      <c r="K34" s="108"/>
      <c r="L34" s="901"/>
      <c r="M34" s="903"/>
      <c r="N34" s="901"/>
      <c r="O34" s="903"/>
      <c r="P34" s="901"/>
      <c r="Q34" s="903"/>
      <c r="R34" s="274"/>
      <c r="S34" s="618"/>
      <c r="T34" s="275"/>
      <c r="U34" s="901"/>
      <c r="V34" s="903"/>
      <c r="W34" s="901"/>
      <c r="X34" s="903"/>
      <c r="Y34" s="110"/>
      <c r="Z34" s="111"/>
      <c r="AA34" s="111"/>
      <c r="AB34" s="111"/>
      <c r="AC34" s="112"/>
      <c r="AD34" s="112"/>
      <c r="AE34" s="112"/>
      <c r="AF34" s="112"/>
      <c r="AG34" s="112"/>
      <c r="AH34" s="112"/>
      <c r="AI34" s="112"/>
      <c r="AJ34" s="112"/>
      <c r="AK34" s="901"/>
      <c r="AL34" s="902"/>
      <c r="AM34" s="902"/>
      <c r="AN34" s="902"/>
      <c r="AO34" s="903"/>
      <c r="AP34" s="2"/>
      <c r="AQ34" s="113">
        <f t="shared" si="2"/>
        <v>1</v>
      </c>
      <c r="AS34" s="905"/>
      <c r="AT34" s="905"/>
    </row>
    <row r="35" spans="2:86" ht="12" customHeight="1" x14ac:dyDescent="0.15">
      <c r="B35" s="865"/>
      <c r="C35" s="870"/>
      <c r="D35" s="868"/>
      <c r="E35" s="868"/>
      <c r="F35" s="868"/>
      <c r="G35" s="868"/>
      <c r="H35" s="868"/>
      <c r="I35" s="868"/>
      <c r="J35" s="869"/>
      <c r="K35" s="906" t="s">
        <v>268</v>
      </c>
      <c r="L35" s="891" t="s">
        <v>269</v>
      </c>
      <c r="M35" s="891"/>
      <c r="N35" s="891"/>
      <c r="O35" s="891"/>
      <c r="P35" s="891"/>
      <c r="Q35" s="891"/>
      <c r="R35" s="891"/>
      <c r="S35" s="891"/>
      <c r="T35" s="891"/>
      <c r="U35" s="891"/>
      <c r="V35" s="891"/>
      <c r="W35" s="891"/>
      <c r="X35" s="891"/>
      <c r="Y35" s="877" t="s">
        <v>270</v>
      </c>
      <c r="Z35" s="878"/>
      <c r="AA35" s="878"/>
      <c r="AB35" s="879"/>
      <c r="AC35" s="114">
        <f t="shared" ref="AC35:AJ35" si="3">SUM(AC11:AC34)</f>
        <v>0</v>
      </c>
      <c r="AD35" s="114">
        <f t="shared" si="3"/>
        <v>0</v>
      </c>
      <c r="AE35" s="114">
        <f>SUM(AE11:AE34)</f>
        <v>0.16</v>
      </c>
      <c r="AF35" s="114">
        <f t="shared" si="3"/>
        <v>1.0799999999999998</v>
      </c>
      <c r="AG35" s="114">
        <f t="shared" si="3"/>
        <v>0</v>
      </c>
      <c r="AH35" s="114">
        <f t="shared" si="3"/>
        <v>0</v>
      </c>
      <c r="AI35" s="114">
        <f t="shared" si="3"/>
        <v>0</v>
      </c>
      <c r="AJ35" s="115">
        <f t="shared" si="3"/>
        <v>4.2300000000000004</v>
      </c>
      <c r="AK35" s="891" t="s">
        <v>271</v>
      </c>
      <c r="AL35" s="891"/>
      <c r="AM35" s="908" t="s">
        <v>272</v>
      </c>
      <c r="AN35" s="908"/>
      <c r="AO35" s="908"/>
      <c r="AP35" s="2"/>
    </row>
    <row r="36" spans="2:86" ht="12" customHeight="1" x14ac:dyDescent="0.15">
      <c r="B36" s="865"/>
      <c r="C36" s="870"/>
      <c r="D36" s="868"/>
      <c r="E36" s="868"/>
      <c r="F36" s="868"/>
      <c r="G36" s="868"/>
      <c r="H36" s="868"/>
      <c r="I36" s="868"/>
      <c r="J36" s="869"/>
      <c r="K36" s="907"/>
      <c r="L36" s="885" t="s">
        <v>273</v>
      </c>
      <c r="M36" s="892"/>
      <c r="N36" s="886"/>
      <c r="O36" s="885" t="s">
        <v>274</v>
      </c>
      <c r="P36" s="892"/>
      <c r="Q36" s="892"/>
      <c r="R36" s="892"/>
      <c r="S36" s="892"/>
      <c r="T36" s="892"/>
      <c r="U36" s="892"/>
      <c r="V36" s="892"/>
      <c r="W36" s="892"/>
      <c r="X36" s="886"/>
      <c r="Y36" s="106" t="s">
        <v>257</v>
      </c>
      <c r="Z36" s="107" t="s">
        <v>258</v>
      </c>
      <c r="AA36" s="107" t="s">
        <v>259</v>
      </c>
      <c r="AB36" s="107" t="s">
        <v>260</v>
      </c>
      <c r="AC36" s="107" t="s">
        <v>257</v>
      </c>
      <c r="AD36" s="107" t="s">
        <v>258</v>
      </c>
      <c r="AE36" s="107" t="s">
        <v>259</v>
      </c>
      <c r="AF36" s="107" t="s">
        <v>260</v>
      </c>
      <c r="AG36" s="107" t="s">
        <v>257</v>
      </c>
      <c r="AH36" s="107" t="s">
        <v>258</v>
      </c>
      <c r="AI36" s="107" t="s">
        <v>259</v>
      </c>
      <c r="AJ36" s="116" t="s">
        <v>260</v>
      </c>
      <c r="AK36" s="891"/>
      <c r="AL36" s="891"/>
      <c r="AM36" s="908"/>
      <c r="AN36" s="908"/>
      <c r="AO36" s="908"/>
      <c r="AP36" s="2"/>
    </row>
    <row r="37" spans="2:86" ht="14.25" customHeight="1" x14ac:dyDescent="0.15">
      <c r="B37" s="865"/>
      <c r="C37" s="870"/>
      <c r="D37" s="868"/>
      <c r="E37" s="868"/>
      <c r="F37" s="868"/>
      <c r="G37" s="868"/>
      <c r="H37" s="868"/>
      <c r="I37" s="868"/>
      <c r="J37" s="869"/>
      <c r="K37" s="907"/>
      <c r="L37" s="887"/>
      <c r="M37" s="896"/>
      <c r="N37" s="888"/>
      <c r="O37" s="887"/>
      <c r="P37" s="896"/>
      <c r="Q37" s="896"/>
      <c r="R37" s="896"/>
      <c r="S37" s="896"/>
      <c r="T37" s="896"/>
      <c r="U37" s="896"/>
      <c r="V37" s="896"/>
      <c r="W37" s="896"/>
      <c r="X37" s="888"/>
      <c r="Y37" s="909">
        <f>COUNTIF(Y11:Y34,"〇")</f>
        <v>0</v>
      </c>
      <c r="Z37" s="909">
        <f>COUNTIF(Z11:Z34,"〇")</f>
        <v>0</v>
      </c>
      <c r="AA37" s="909">
        <f>COUNTIF(AA11:AA34,"〇")</f>
        <v>0</v>
      </c>
      <c r="AB37" s="909">
        <f>COUNTIF(AB11:AB34,"〇")</f>
        <v>0</v>
      </c>
      <c r="AC37" s="909">
        <f>COUNTA(AC11:AC34)</f>
        <v>0</v>
      </c>
      <c r="AD37" s="909">
        <f t="shared" ref="AD37:AI37" si="4">COUNTA(AD11:AD34)</f>
        <v>0</v>
      </c>
      <c r="AE37" s="909">
        <f t="shared" si="4"/>
        <v>2</v>
      </c>
      <c r="AF37" s="909">
        <f t="shared" si="4"/>
        <v>4</v>
      </c>
      <c r="AG37" s="909">
        <f t="shared" si="4"/>
        <v>0</v>
      </c>
      <c r="AH37" s="909">
        <f t="shared" si="4"/>
        <v>0</v>
      </c>
      <c r="AI37" s="909">
        <f t="shared" si="4"/>
        <v>0</v>
      </c>
      <c r="AJ37" s="909">
        <f>COUNTA(AJ11:AJ34)</f>
        <v>2</v>
      </c>
      <c r="AK37" s="891"/>
      <c r="AL37" s="891"/>
      <c r="AM37" s="908"/>
      <c r="AN37" s="908"/>
      <c r="AO37" s="908"/>
      <c r="AP37" s="2"/>
    </row>
    <row r="38" spans="2:86" ht="14.25" customHeight="1" x14ac:dyDescent="0.15">
      <c r="B38" s="865"/>
      <c r="C38" s="870"/>
      <c r="D38" s="868"/>
      <c r="E38" s="868"/>
      <c r="F38" s="868"/>
      <c r="G38" s="868"/>
      <c r="H38" s="868"/>
      <c r="I38" s="868"/>
      <c r="J38" s="869"/>
      <c r="K38" s="907"/>
      <c r="L38" s="889"/>
      <c r="M38" s="893"/>
      <c r="N38" s="890"/>
      <c r="O38" s="889"/>
      <c r="P38" s="893"/>
      <c r="Q38" s="893"/>
      <c r="R38" s="893"/>
      <c r="S38" s="893"/>
      <c r="T38" s="893"/>
      <c r="U38" s="893"/>
      <c r="V38" s="893"/>
      <c r="W38" s="893"/>
      <c r="X38" s="890"/>
      <c r="Y38" s="909"/>
      <c r="Z38" s="909"/>
      <c r="AA38" s="909"/>
      <c r="AB38" s="909"/>
      <c r="AC38" s="909"/>
      <c r="AD38" s="909"/>
      <c r="AE38" s="909"/>
      <c r="AF38" s="909"/>
      <c r="AG38" s="909"/>
      <c r="AH38" s="909"/>
      <c r="AI38" s="909"/>
      <c r="AJ38" s="909"/>
      <c r="AK38" s="891"/>
      <c r="AL38" s="891"/>
      <c r="AM38" s="908"/>
      <c r="AN38" s="908"/>
      <c r="AO38" s="908"/>
      <c r="AP38" s="2"/>
    </row>
    <row r="39" spans="2:86" ht="12" customHeight="1" x14ac:dyDescent="0.15">
      <c r="B39" s="865"/>
      <c r="C39" s="870"/>
      <c r="D39" s="868"/>
      <c r="E39" s="868"/>
      <c r="F39" s="868"/>
      <c r="G39" s="868"/>
      <c r="H39" s="868"/>
      <c r="I39" s="868"/>
      <c r="J39" s="868"/>
      <c r="K39" s="917" t="s">
        <v>275</v>
      </c>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20"/>
      <c r="AL39" s="920"/>
      <c r="AM39" s="920"/>
      <c r="AN39" s="920"/>
      <c r="AO39" s="921"/>
      <c r="AP39" s="2"/>
    </row>
    <row r="40" spans="2:86" ht="12" customHeight="1" x14ac:dyDescent="0.15">
      <c r="B40" s="865"/>
      <c r="C40" s="870"/>
      <c r="D40" s="868"/>
      <c r="E40" s="868"/>
      <c r="F40" s="868"/>
      <c r="G40" s="868"/>
      <c r="H40" s="868"/>
      <c r="I40" s="868"/>
      <c r="J40" s="868"/>
      <c r="K40" s="918"/>
      <c r="L40" s="920"/>
      <c r="M40" s="920"/>
      <c r="N40" s="920"/>
      <c r="O40" s="920"/>
      <c r="P40" s="920"/>
      <c r="Q40" s="920"/>
      <c r="R40" s="920"/>
      <c r="S40" s="920"/>
      <c r="T40" s="920"/>
      <c r="U40" s="920"/>
      <c r="V40" s="920"/>
      <c r="W40" s="920"/>
      <c r="X40" s="920"/>
      <c r="Y40" s="920"/>
      <c r="Z40" s="920"/>
      <c r="AA40" s="920"/>
      <c r="AB40" s="920"/>
      <c r="AC40" s="920"/>
      <c r="AD40" s="920"/>
      <c r="AE40" s="920"/>
      <c r="AF40" s="920"/>
      <c r="AG40" s="920"/>
      <c r="AH40" s="920"/>
      <c r="AI40" s="920"/>
      <c r="AJ40" s="920"/>
      <c r="AK40" s="920"/>
      <c r="AL40" s="920"/>
      <c r="AM40" s="920"/>
      <c r="AN40" s="920"/>
      <c r="AO40" s="921"/>
      <c r="AP40" s="2"/>
    </row>
    <row r="41" spans="2:86" ht="12" customHeight="1" x14ac:dyDescent="0.15">
      <c r="B41" s="865"/>
      <c r="C41" s="870"/>
      <c r="D41" s="868"/>
      <c r="E41" s="868"/>
      <c r="F41" s="868"/>
      <c r="G41" s="868"/>
      <c r="H41" s="868"/>
      <c r="I41" s="868"/>
      <c r="J41" s="868"/>
      <c r="K41" s="918"/>
      <c r="L41" s="920"/>
      <c r="M41" s="920"/>
      <c r="N41" s="920"/>
      <c r="O41" s="920"/>
      <c r="P41" s="920"/>
      <c r="Q41" s="920"/>
      <c r="R41" s="920"/>
      <c r="S41" s="920"/>
      <c r="T41" s="920"/>
      <c r="U41" s="920"/>
      <c r="V41" s="920"/>
      <c r="W41" s="920"/>
      <c r="X41" s="920"/>
      <c r="Y41" s="920"/>
      <c r="Z41" s="920"/>
      <c r="AA41" s="920"/>
      <c r="AB41" s="920"/>
      <c r="AC41" s="920"/>
      <c r="AD41" s="920"/>
      <c r="AE41" s="920"/>
      <c r="AF41" s="920"/>
      <c r="AG41" s="920"/>
      <c r="AH41" s="920"/>
      <c r="AI41" s="920"/>
      <c r="AJ41" s="920"/>
      <c r="AK41" s="920"/>
      <c r="AL41" s="920"/>
      <c r="AM41" s="920"/>
      <c r="AN41" s="920"/>
      <c r="AO41" s="921"/>
      <c r="AP41" s="2"/>
    </row>
    <row r="42" spans="2:86" ht="12" customHeight="1" x14ac:dyDescent="0.15">
      <c r="B42" s="865"/>
      <c r="C42" s="870"/>
      <c r="D42" s="868"/>
      <c r="E42" s="868"/>
      <c r="F42" s="868"/>
      <c r="G42" s="868"/>
      <c r="H42" s="868"/>
      <c r="I42" s="868"/>
      <c r="J42" s="868"/>
      <c r="K42" s="918"/>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95"/>
      <c r="CD42" s="2"/>
      <c r="CE42" s="2"/>
      <c r="CF42" s="2"/>
      <c r="CG42" s="2"/>
      <c r="CH42" s="2"/>
    </row>
    <row r="43" spans="2:86" ht="12" customHeight="1" x14ac:dyDescent="0.15">
      <c r="B43" s="865"/>
      <c r="C43" s="870"/>
      <c r="D43" s="868"/>
      <c r="E43" s="868"/>
      <c r="F43" s="868"/>
      <c r="G43" s="868"/>
      <c r="H43" s="868"/>
      <c r="I43" s="868"/>
      <c r="J43" s="869"/>
      <c r="K43" s="910" t="s">
        <v>276</v>
      </c>
      <c r="L43" s="910"/>
      <c r="M43" s="910"/>
      <c r="N43" s="910"/>
      <c r="O43" s="910"/>
      <c r="P43" s="910"/>
      <c r="Q43" s="910"/>
      <c r="R43" s="910"/>
      <c r="S43" s="910"/>
      <c r="T43" s="910"/>
      <c r="U43" s="910"/>
      <c r="V43" s="910"/>
      <c r="W43" s="910"/>
      <c r="X43" s="910"/>
      <c r="Y43" s="910"/>
      <c r="Z43" s="910"/>
      <c r="AA43" s="910"/>
      <c r="AB43" s="910"/>
      <c r="AC43" s="910"/>
      <c r="AD43" s="910"/>
      <c r="AE43" s="910"/>
      <c r="AF43" s="910"/>
      <c r="AG43" s="910"/>
      <c r="AH43" s="910"/>
      <c r="AI43" s="910"/>
      <c r="AJ43" s="910"/>
      <c r="AK43" s="910"/>
      <c r="AL43" s="910"/>
      <c r="AM43" s="910"/>
      <c r="AN43" s="910"/>
      <c r="AO43" s="910"/>
      <c r="AP43" s="95"/>
      <c r="CD43" s="2"/>
      <c r="CE43" s="2"/>
      <c r="CF43" s="2"/>
      <c r="CG43" s="2"/>
      <c r="CH43" s="2"/>
    </row>
    <row r="44" spans="2:86" ht="12" customHeight="1" x14ac:dyDescent="0.15">
      <c r="B44" s="865"/>
      <c r="C44" s="870"/>
      <c r="D44" s="868"/>
      <c r="E44" s="868"/>
      <c r="F44" s="868"/>
      <c r="G44" s="868"/>
      <c r="H44" s="868"/>
      <c r="I44" s="868"/>
      <c r="J44" s="869"/>
      <c r="K44" s="911" t="s">
        <v>277</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95"/>
      <c r="CD44" s="2"/>
      <c r="CE44" s="2"/>
      <c r="CF44" s="2"/>
      <c r="CG44" s="2"/>
      <c r="CH44" s="2"/>
    </row>
    <row r="45" spans="2:86" ht="12" customHeight="1" x14ac:dyDescent="0.15">
      <c r="B45" s="500"/>
      <c r="C45" s="871"/>
      <c r="D45" s="872"/>
      <c r="E45" s="872"/>
      <c r="F45" s="872"/>
      <c r="G45" s="872"/>
      <c r="H45" s="872"/>
      <c r="I45" s="872"/>
      <c r="J45" s="873"/>
      <c r="K45" s="914" t="s">
        <v>278</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95"/>
      <c r="CD45" s="2"/>
      <c r="CE45" s="2"/>
      <c r="CF45" s="2"/>
      <c r="CG45" s="2"/>
      <c r="CH45" s="2"/>
    </row>
    <row r="46" spans="2:86" ht="12" customHeight="1" x14ac:dyDescent="0.2">
      <c r="B46" s="118" t="s">
        <v>279</v>
      </c>
      <c r="C46" s="104"/>
      <c r="D46" s="104"/>
      <c r="E46" s="104"/>
      <c r="F46" s="104"/>
      <c r="G46" s="104"/>
      <c r="H46" s="104"/>
      <c r="I46" s="104"/>
      <c r="J46" s="104"/>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c r="AK46" s="117"/>
      <c r="AL46" s="117"/>
      <c r="AM46" s="117"/>
      <c r="AN46" s="117"/>
      <c r="AO46" s="117"/>
      <c r="AP46" s="95"/>
      <c r="CD46" s="2"/>
      <c r="CE46" s="2"/>
      <c r="CF46" s="2"/>
      <c r="CG46" s="2"/>
      <c r="CH46" s="2"/>
    </row>
    <row r="47" spans="2:86" s="118" customFormat="1" ht="12" customHeight="1" x14ac:dyDescent="0.15">
      <c r="B47" s="2" t="s">
        <v>280</v>
      </c>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c r="BW47" s="95"/>
      <c r="BX47" s="95"/>
      <c r="BY47" s="95"/>
      <c r="BZ47" s="95"/>
      <c r="CA47" s="95"/>
      <c r="CB47" s="95"/>
      <c r="CC47" s="95"/>
    </row>
    <row r="48" spans="2:86" ht="12" customHeight="1" x14ac:dyDescent="0.15">
      <c r="B48" s="2" t="s">
        <v>281</v>
      </c>
      <c r="AP48" s="95"/>
      <c r="CD48" s="2"/>
      <c r="CE48" s="2"/>
      <c r="CF48" s="2"/>
      <c r="CG48" s="2"/>
      <c r="CH48" s="2"/>
    </row>
    <row r="49" spans="2:86" ht="12" customHeight="1" x14ac:dyDescent="0.15">
      <c r="B49" s="2" t="s">
        <v>282</v>
      </c>
      <c r="AP49" s="95"/>
      <c r="CD49" s="2"/>
      <c r="CE49" s="2"/>
      <c r="CF49" s="2"/>
      <c r="CG49" s="2"/>
      <c r="CH49" s="2"/>
    </row>
    <row r="50" spans="2:86" ht="12" customHeight="1" x14ac:dyDescent="0.15">
      <c r="B50" s="2" t="s">
        <v>283</v>
      </c>
    </row>
    <row r="51" spans="2:86" ht="12" customHeight="1" x14ac:dyDescent="0.15">
      <c r="B51" s="2" t="s">
        <v>284</v>
      </c>
    </row>
    <row r="52" spans="2:86" ht="12" customHeight="1" x14ac:dyDescent="0.15">
      <c r="B52" s="2" t="s">
        <v>285</v>
      </c>
    </row>
    <row r="53" spans="2:86" x14ac:dyDescent="0.15">
      <c r="B53" s="2" t="s">
        <v>286</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34 AG11:AJ34">
    <cfRule type="expression" dxfId="20" priority="3">
      <formula>$AQ11=2</formula>
    </cfRule>
  </conditionalFormatting>
  <conditionalFormatting sqref="Y11:AF34">
    <cfRule type="expression" dxfId="19" priority="2">
      <formula>$AQ11=3</formula>
    </cfRule>
  </conditionalFormatting>
  <conditionalFormatting sqref="AC11:AJ34">
    <cfRule type="expression" dxfId="18" priority="1">
      <formula>$AQ11=1</formula>
    </cfRule>
  </conditionalFormatting>
  <dataValidations count="2">
    <dataValidation type="list" allowBlank="1" showInputMessage="1" showErrorMessage="1" sqref="N11:O34" xr:uid="{059F2D49-6969-4E9D-BA87-1BD87B6371CE}">
      <formula1>INDIRECT(L11)</formula1>
    </dataValidation>
    <dataValidation type="list" allowBlank="1" showInputMessage="1" showErrorMessage="1" sqref="Y11:AB34" xr:uid="{28B86BF5-D73F-4723-BE6A-B66833D7BE0C}">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252C2-B568-4202-8973-14CC051EA2D8}">
  <sheetPr codeName="Sheet57"/>
  <dimension ref="B1:CH53"/>
  <sheetViews>
    <sheetView showGridLines="0" showZeros="0" view="pageBreakPreview" zoomScale="85" zoomScaleNormal="85" zoomScaleSheetLayoutView="85"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80" customWidth="1"/>
    <col min="43" max="86" width="4.125" style="95" customWidth="1"/>
    <col min="87" max="99" width="8" style="2" customWidth="1"/>
    <col min="100" max="110" width="9" style="2"/>
    <col min="111" max="111" width="14" style="2" bestFit="1" customWidth="1"/>
    <col min="112" max="16384" width="9" style="2"/>
  </cols>
  <sheetData>
    <row r="1" spans="2:86" ht="12" customHeight="1" x14ac:dyDescent="0.15">
      <c r="AU1" s="846" t="s">
        <v>220</v>
      </c>
      <c r="AV1" s="847" t="s">
        <v>221</v>
      </c>
      <c r="AW1" s="847"/>
      <c r="AX1" s="847"/>
      <c r="AY1" s="841" t="s">
        <v>222</v>
      </c>
      <c r="AZ1" s="841"/>
      <c r="BA1" s="841"/>
      <c r="BB1" s="841"/>
      <c r="BC1" s="841"/>
      <c r="BD1" s="841"/>
      <c r="BE1" s="841"/>
      <c r="BF1" s="841"/>
      <c r="BG1" s="841"/>
      <c r="BH1" s="841"/>
      <c r="BI1" s="841"/>
      <c r="BJ1" s="841"/>
      <c r="BK1" s="841" t="s">
        <v>223</v>
      </c>
      <c r="BL1" s="841"/>
      <c r="BM1" s="841"/>
      <c r="BN1" s="841"/>
      <c r="BO1" s="841"/>
      <c r="BP1" s="841"/>
      <c r="BQ1" s="841"/>
      <c r="BR1" s="841"/>
      <c r="BS1" s="841"/>
      <c r="BT1" s="841"/>
      <c r="BU1" s="841"/>
      <c r="BV1" s="841"/>
      <c r="BW1" s="843"/>
      <c r="BX1" s="843"/>
      <c r="BY1" s="843"/>
      <c r="BZ1" s="843"/>
      <c r="CA1" s="843"/>
      <c r="CB1" s="843"/>
      <c r="CC1" s="843"/>
      <c r="CD1" s="843"/>
      <c r="CE1" s="843"/>
      <c r="CF1" s="843"/>
      <c r="CG1" s="843"/>
      <c r="CH1" s="843"/>
    </row>
    <row r="2" spans="2:86" ht="8.25" customHeight="1" x14ac:dyDescent="0.15">
      <c r="AU2" s="846"/>
      <c r="AV2" s="847" t="s">
        <v>224</v>
      </c>
      <c r="AW2" s="848" t="s">
        <v>225</v>
      </c>
      <c r="AX2" s="848" t="s">
        <v>226</v>
      </c>
      <c r="AY2" s="841" t="s">
        <v>227</v>
      </c>
      <c r="AZ2" s="841"/>
      <c r="BA2" s="841"/>
      <c r="BB2" s="841"/>
      <c r="BC2" s="841"/>
      <c r="BD2" s="841"/>
      <c r="BE2" s="841"/>
      <c r="BF2" s="841"/>
      <c r="BG2" s="841"/>
      <c r="BH2" s="841"/>
      <c r="BI2" s="841"/>
      <c r="BJ2" s="841"/>
      <c r="BK2" s="841" t="s">
        <v>228</v>
      </c>
      <c r="BL2" s="841"/>
      <c r="BM2" s="841"/>
      <c r="BN2" s="841"/>
      <c r="BO2" s="841" t="s">
        <v>229</v>
      </c>
      <c r="BP2" s="841"/>
      <c r="BQ2" s="841"/>
      <c r="BR2" s="841"/>
      <c r="BS2" s="841"/>
      <c r="BT2" s="841"/>
      <c r="BU2" s="841"/>
      <c r="BV2" s="841"/>
      <c r="BW2" s="842"/>
      <c r="BX2" s="842"/>
      <c r="BY2" s="842"/>
      <c r="BZ2" s="842"/>
      <c r="CA2" s="843"/>
      <c r="CB2" s="843"/>
      <c r="CC2" s="843"/>
      <c r="CD2" s="843"/>
      <c r="CE2" s="843"/>
      <c r="CF2" s="843"/>
      <c r="CG2" s="843"/>
      <c r="CH2" s="843"/>
    </row>
    <row r="3" spans="2:86" ht="24.95" customHeight="1" x14ac:dyDescent="0.15">
      <c r="B3" s="572" t="s">
        <v>230</v>
      </c>
      <c r="C3" s="844"/>
      <c r="D3" s="844"/>
      <c r="E3" s="845"/>
      <c r="F3" s="845"/>
      <c r="G3" s="845"/>
      <c r="H3" s="845"/>
      <c r="I3" s="845"/>
      <c r="J3" s="845"/>
      <c r="K3" s="844"/>
      <c r="L3" s="844"/>
      <c r="M3" s="844"/>
      <c r="N3" s="844"/>
      <c r="O3" s="844"/>
      <c r="P3" s="844"/>
      <c r="Q3" s="844"/>
      <c r="R3" s="844"/>
      <c r="S3" s="844"/>
      <c r="T3" s="844"/>
      <c r="U3" s="844"/>
      <c r="V3" s="844"/>
      <c r="W3" s="844"/>
      <c r="X3" s="844"/>
      <c r="Y3" s="844"/>
      <c r="Z3" s="844"/>
      <c r="AA3" s="844"/>
      <c r="AB3" s="844"/>
      <c r="AC3" s="844"/>
      <c r="AD3" s="844"/>
      <c r="AE3" s="844"/>
      <c r="AF3" s="844"/>
      <c r="AG3" s="844"/>
      <c r="AH3" s="844"/>
      <c r="AI3" s="844"/>
      <c r="AJ3" s="844"/>
      <c r="AK3" s="844"/>
      <c r="AL3" s="844"/>
      <c r="AM3" s="844"/>
      <c r="AN3" s="844"/>
      <c r="AO3" s="844"/>
      <c r="AU3" s="846"/>
      <c r="AV3" s="847"/>
      <c r="AW3" s="848"/>
      <c r="AX3" s="848"/>
      <c r="AY3" s="841" t="s">
        <v>231</v>
      </c>
      <c r="AZ3" s="841"/>
      <c r="BA3" s="841"/>
      <c r="BB3" s="841"/>
      <c r="BC3" s="841" t="s">
        <v>232</v>
      </c>
      <c r="BD3" s="841"/>
      <c r="BE3" s="841"/>
      <c r="BF3" s="841"/>
      <c r="BG3" s="841" t="s">
        <v>233</v>
      </c>
      <c r="BH3" s="841"/>
      <c r="BI3" s="841"/>
      <c r="BJ3" s="841"/>
      <c r="BK3" s="841" t="s">
        <v>234</v>
      </c>
      <c r="BL3" s="841"/>
      <c r="BM3" s="841"/>
      <c r="BN3" s="841"/>
      <c r="BO3" s="841" t="s">
        <v>232</v>
      </c>
      <c r="BP3" s="841"/>
      <c r="BQ3" s="841"/>
      <c r="BR3" s="841"/>
      <c r="BS3" s="841" t="s">
        <v>233</v>
      </c>
      <c r="BT3" s="841"/>
      <c r="BU3" s="841"/>
      <c r="BV3" s="841"/>
      <c r="BW3" s="843"/>
      <c r="BX3" s="843"/>
      <c r="BY3" s="843"/>
      <c r="BZ3" s="843"/>
      <c r="CA3" s="843"/>
      <c r="CB3" s="843"/>
      <c r="CC3" s="843"/>
      <c r="CD3" s="843"/>
      <c r="CE3" s="843"/>
      <c r="CF3" s="843"/>
      <c r="CG3" s="843"/>
      <c r="CH3" s="843"/>
    </row>
    <row r="4" spans="2:86" ht="18" customHeight="1" x14ac:dyDescent="0.15">
      <c r="B4" s="394" t="s">
        <v>8</v>
      </c>
      <c r="C4" s="394"/>
      <c r="D4" s="394"/>
      <c r="E4" s="860" t="s">
        <v>168</v>
      </c>
      <c r="F4" s="861"/>
      <c r="G4" s="861"/>
      <c r="H4" s="861"/>
      <c r="I4" s="861"/>
      <c r="J4" s="862"/>
      <c r="K4" s="483" t="s">
        <v>9</v>
      </c>
      <c r="L4" s="483"/>
      <c r="M4" s="483"/>
      <c r="N4" s="858" t="s">
        <v>171</v>
      </c>
      <c r="O4" s="858"/>
      <c r="P4" s="858"/>
      <c r="Q4" s="858"/>
      <c r="R4" s="858"/>
      <c r="S4" s="858"/>
      <c r="T4" s="505" t="s">
        <v>235</v>
      </c>
      <c r="U4" s="506"/>
      <c r="V4" s="506"/>
      <c r="W4" s="506"/>
      <c r="X4" s="507"/>
      <c r="Y4" s="863" t="s">
        <v>202</v>
      </c>
      <c r="Z4" s="863"/>
      <c r="AA4" s="863"/>
      <c r="AB4" s="863"/>
      <c r="AC4" s="863"/>
      <c r="AD4" s="863"/>
      <c r="AE4" s="863"/>
      <c r="AF4" s="863"/>
      <c r="AG4" s="505" t="s">
        <v>203</v>
      </c>
      <c r="AH4" s="506"/>
      <c r="AI4" s="506"/>
      <c r="AJ4" s="507"/>
      <c r="AK4" s="849">
        <v>45638</v>
      </c>
      <c r="AL4" s="850"/>
      <c r="AM4" s="850"/>
      <c r="AN4" s="850"/>
      <c r="AO4" s="851"/>
      <c r="AU4" s="846"/>
      <c r="AV4" s="847"/>
      <c r="AW4" s="848"/>
      <c r="AX4" s="848"/>
      <c r="AY4" s="96" t="s">
        <v>236</v>
      </c>
      <c r="AZ4" s="96" t="s">
        <v>237</v>
      </c>
      <c r="BA4" s="96" t="s">
        <v>238</v>
      </c>
      <c r="BB4" s="96" t="s">
        <v>239</v>
      </c>
      <c r="BC4" s="96" t="s">
        <v>236</v>
      </c>
      <c r="BD4" s="96" t="s">
        <v>237</v>
      </c>
      <c r="BE4" s="96" t="s">
        <v>238</v>
      </c>
      <c r="BF4" s="96" t="s">
        <v>239</v>
      </c>
      <c r="BG4" s="96" t="s">
        <v>236</v>
      </c>
      <c r="BH4" s="96" t="s">
        <v>237</v>
      </c>
      <c r="BI4" s="96" t="s">
        <v>238</v>
      </c>
      <c r="BJ4" s="96" t="s">
        <v>239</v>
      </c>
      <c r="BK4" s="96" t="s">
        <v>236</v>
      </c>
      <c r="BL4" s="96" t="s">
        <v>237</v>
      </c>
      <c r="BM4" s="96" t="s">
        <v>238</v>
      </c>
      <c r="BN4" s="96" t="s">
        <v>239</v>
      </c>
      <c r="BO4" s="96" t="s">
        <v>236</v>
      </c>
      <c r="BP4" s="96" t="s">
        <v>237</v>
      </c>
      <c r="BQ4" s="96" t="s">
        <v>238</v>
      </c>
      <c r="BR4" s="96" t="s">
        <v>239</v>
      </c>
      <c r="BS4" s="96" t="s">
        <v>236</v>
      </c>
      <c r="BT4" s="96" t="s">
        <v>237</v>
      </c>
      <c r="BU4" s="96" t="s">
        <v>238</v>
      </c>
      <c r="BV4" s="96" t="s">
        <v>239</v>
      </c>
      <c r="BW4" s="5"/>
      <c r="BX4" s="5"/>
      <c r="BY4" s="5"/>
      <c r="BZ4" s="5"/>
      <c r="CA4" s="5"/>
      <c r="CB4" s="5"/>
      <c r="CC4" s="5"/>
      <c r="CD4" s="5"/>
      <c r="CE4" s="5"/>
      <c r="CF4" s="5"/>
      <c r="CG4" s="5"/>
      <c r="CH4" s="5"/>
    </row>
    <row r="5" spans="2:86" ht="18" customHeight="1" x14ac:dyDescent="0.15">
      <c r="B5" s="402" t="s">
        <v>0</v>
      </c>
      <c r="C5" s="402"/>
      <c r="D5" s="402"/>
      <c r="E5" s="855" t="s">
        <v>204</v>
      </c>
      <c r="F5" s="856"/>
      <c r="G5" s="856"/>
      <c r="H5" s="856"/>
      <c r="I5" s="856"/>
      <c r="J5" s="857"/>
      <c r="K5" s="497" t="s">
        <v>1</v>
      </c>
      <c r="L5" s="497"/>
      <c r="M5" s="497"/>
      <c r="N5" s="858" t="s">
        <v>205</v>
      </c>
      <c r="O5" s="858"/>
      <c r="P5" s="858"/>
      <c r="Q5" s="858"/>
      <c r="R5" s="858"/>
      <c r="S5" s="858"/>
      <c r="T5" s="508"/>
      <c r="U5" s="509"/>
      <c r="V5" s="509"/>
      <c r="W5" s="509"/>
      <c r="X5" s="510"/>
      <c r="Y5" s="859" t="s">
        <v>206</v>
      </c>
      <c r="Z5" s="859"/>
      <c r="AA5" s="859"/>
      <c r="AB5" s="859"/>
      <c r="AC5" s="859"/>
      <c r="AD5" s="859"/>
      <c r="AE5" s="859"/>
      <c r="AF5" s="859"/>
      <c r="AG5" s="623"/>
      <c r="AH5" s="634"/>
      <c r="AI5" s="634"/>
      <c r="AJ5" s="624"/>
      <c r="AK5" s="852"/>
      <c r="AL5" s="853"/>
      <c r="AM5" s="853"/>
      <c r="AN5" s="853"/>
      <c r="AO5" s="854"/>
      <c r="AU5" s="846"/>
      <c r="AV5" s="97" t="str">
        <f>N7</f>
        <v>S009</v>
      </c>
      <c r="AW5" s="98">
        <f>R7</f>
        <v>6</v>
      </c>
      <c r="AX5" s="99" t="str">
        <f>AM35</f>
        <v>Ⅱ</v>
      </c>
      <c r="AY5" s="99">
        <f>Y37</f>
        <v>0</v>
      </c>
      <c r="AZ5" s="99">
        <f t="shared" ref="AZ5:BJ5" si="0">Z37</f>
        <v>0</v>
      </c>
      <c r="BA5" s="99">
        <f t="shared" si="0"/>
        <v>0</v>
      </c>
      <c r="BB5" s="99">
        <f>AB37</f>
        <v>0</v>
      </c>
      <c r="BC5" s="99">
        <f t="shared" si="0"/>
        <v>0</v>
      </c>
      <c r="BD5" s="99">
        <f>AD37</f>
        <v>0</v>
      </c>
      <c r="BE5" s="99">
        <f>AE37</f>
        <v>3</v>
      </c>
      <c r="BF5" s="99">
        <f t="shared" si="0"/>
        <v>3</v>
      </c>
      <c r="BG5" s="99">
        <f t="shared" si="0"/>
        <v>0</v>
      </c>
      <c r="BH5" s="99">
        <f t="shared" si="0"/>
        <v>0</v>
      </c>
      <c r="BI5" s="99">
        <f>AI37</f>
        <v>0</v>
      </c>
      <c r="BJ5" s="99">
        <f t="shared" si="0"/>
        <v>1</v>
      </c>
      <c r="BK5" s="99" t="str">
        <f>IF(Y37&gt;0,R7,"")</f>
        <v/>
      </c>
      <c r="BL5" s="100" t="str">
        <f>IF(Y37&gt;0,"",IF(Z37&gt;0,R7,""))</f>
        <v/>
      </c>
      <c r="BM5" s="100" t="str">
        <f>IF(Y37+Z37&gt;0,"",IF(AA37&gt;0,R7,""))</f>
        <v/>
      </c>
      <c r="BN5" s="100" t="str">
        <f>IF(Y37+Z37+AA37&gt;0,"",IF(AB37&gt;0,R7,""))</f>
        <v/>
      </c>
      <c r="BO5" s="99">
        <f>AC35</f>
        <v>0</v>
      </c>
      <c r="BP5" s="99">
        <f t="shared" ref="BP5:BQ5" si="1">AD35</f>
        <v>0</v>
      </c>
      <c r="BQ5" s="99">
        <f t="shared" si="1"/>
        <v>0.23</v>
      </c>
      <c r="BR5" s="99">
        <f>AF35</f>
        <v>0.79</v>
      </c>
      <c r="BS5" s="99">
        <f>AG35</f>
        <v>0</v>
      </c>
      <c r="BT5" s="99">
        <f>AH35</f>
        <v>0</v>
      </c>
      <c r="BU5" s="99">
        <f>AI35</f>
        <v>0</v>
      </c>
      <c r="BV5" s="99">
        <f>AJ35</f>
        <v>1.73</v>
      </c>
      <c r="BW5" s="101"/>
      <c r="BX5" s="102"/>
      <c r="BY5" s="102"/>
      <c r="BZ5" s="102"/>
      <c r="CA5" s="103"/>
      <c r="CB5" s="103"/>
      <c r="CC5" s="103"/>
      <c r="CD5" s="103"/>
      <c r="CE5" s="103"/>
      <c r="CF5" s="103"/>
      <c r="CG5" s="103"/>
      <c r="CH5" s="103"/>
    </row>
    <row r="6" spans="2:86" ht="12" customHeight="1" x14ac:dyDescent="0.15">
      <c r="B6" s="864" t="s">
        <v>240</v>
      </c>
      <c r="C6" s="866"/>
      <c r="D6" s="867"/>
      <c r="E6" s="868"/>
      <c r="F6" s="868"/>
      <c r="G6" s="868"/>
      <c r="H6" s="868"/>
      <c r="I6" s="868"/>
      <c r="J6" s="869"/>
      <c r="K6" s="874" t="s">
        <v>241</v>
      </c>
      <c r="L6" s="875"/>
      <c r="M6" s="875"/>
      <c r="N6" s="875"/>
      <c r="O6" s="875"/>
      <c r="P6" s="875"/>
      <c r="Q6" s="875"/>
      <c r="R6" s="875"/>
      <c r="S6" s="875"/>
      <c r="T6" s="875"/>
      <c r="U6" s="875"/>
      <c r="V6" s="875"/>
      <c r="W6" s="875"/>
      <c r="X6" s="875"/>
      <c r="Y6" s="875"/>
      <c r="Z6" s="875"/>
      <c r="AA6" s="875"/>
      <c r="AB6" s="875"/>
      <c r="AC6" s="875"/>
      <c r="AD6" s="875"/>
      <c r="AE6" s="875"/>
      <c r="AF6" s="875"/>
      <c r="AG6" s="875"/>
      <c r="AH6" s="875"/>
      <c r="AI6" s="875"/>
      <c r="AJ6" s="875"/>
      <c r="AK6" s="875"/>
      <c r="AL6" s="875"/>
      <c r="AM6" s="875"/>
      <c r="AN6" s="875"/>
      <c r="AO6" s="876"/>
      <c r="AP6" s="2"/>
    </row>
    <row r="7" spans="2:86" ht="12" customHeight="1" x14ac:dyDescent="0.15">
      <c r="B7" s="865"/>
      <c r="C7" s="870"/>
      <c r="D7" s="868"/>
      <c r="E7" s="868"/>
      <c r="F7" s="868"/>
      <c r="G7" s="868"/>
      <c r="H7" s="868"/>
      <c r="I7" s="868"/>
      <c r="J7" s="869"/>
      <c r="K7" s="877" t="s">
        <v>242</v>
      </c>
      <c r="L7" s="878"/>
      <c r="M7" s="879"/>
      <c r="N7" s="880" t="s">
        <v>193</v>
      </c>
      <c r="O7" s="881"/>
      <c r="P7" s="877" t="s">
        <v>243</v>
      </c>
      <c r="Q7" s="879"/>
      <c r="R7" s="882">
        <v>6</v>
      </c>
      <c r="S7" s="883"/>
      <c r="T7" s="884"/>
      <c r="U7" s="885" t="s">
        <v>244</v>
      </c>
      <c r="V7" s="886"/>
      <c r="W7" s="885" t="s">
        <v>245</v>
      </c>
      <c r="X7" s="886"/>
      <c r="Y7" s="879" t="s">
        <v>246</v>
      </c>
      <c r="Z7" s="891"/>
      <c r="AA7" s="891"/>
      <c r="AB7" s="891"/>
      <c r="AC7" s="885" t="s">
        <v>247</v>
      </c>
      <c r="AD7" s="892"/>
      <c r="AE7" s="892"/>
      <c r="AF7" s="892"/>
      <c r="AG7" s="892"/>
      <c r="AH7" s="892"/>
      <c r="AI7" s="892"/>
      <c r="AJ7" s="886"/>
      <c r="AK7" s="885" t="s">
        <v>248</v>
      </c>
      <c r="AL7" s="892"/>
      <c r="AM7" s="892"/>
      <c r="AN7" s="894"/>
      <c r="AO7" s="895"/>
      <c r="AP7" s="2"/>
      <c r="AW7" s="105"/>
    </row>
    <row r="8" spans="2:86" ht="12" customHeight="1" x14ac:dyDescent="0.15">
      <c r="B8" s="865"/>
      <c r="C8" s="870"/>
      <c r="D8" s="868"/>
      <c r="E8" s="868"/>
      <c r="F8" s="868"/>
      <c r="G8" s="868"/>
      <c r="H8" s="868"/>
      <c r="I8" s="868"/>
      <c r="J8" s="869"/>
      <c r="K8" s="891" t="s">
        <v>249</v>
      </c>
      <c r="L8" s="891" t="s">
        <v>250</v>
      </c>
      <c r="M8" s="891"/>
      <c r="N8" s="891" t="s">
        <v>251</v>
      </c>
      <c r="O8" s="891"/>
      <c r="P8" s="891" t="s">
        <v>252</v>
      </c>
      <c r="Q8" s="891"/>
      <c r="R8" s="891" t="s">
        <v>253</v>
      </c>
      <c r="S8" s="891"/>
      <c r="T8" s="891"/>
      <c r="U8" s="887"/>
      <c r="V8" s="888"/>
      <c r="W8" s="887"/>
      <c r="X8" s="888"/>
      <c r="Y8" s="879"/>
      <c r="Z8" s="891"/>
      <c r="AA8" s="891"/>
      <c r="AB8" s="891"/>
      <c r="AC8" s="889"/>
      <c r="AD8" s="893"/>
      <c r="AE8" s="893"/>
      <c r="AF8" s="893"/>
      <c r="AG8" s="893"/>
      <c r="AH8" s="893"/>
      <c r="AI8" s="893"/>
      <c r="AJ8" s="890"/>
      <c r="AK8" s="887"/>
      <c r="AL8" s="896"/>
      <c r="AM8" s="896"/>
      <c r="AN8" s="897"/>
      <c r="AO8" s="898"/>
      <c r="AP8" s="2"/>
    </row>
    <row r="9" spans="2:86" ht="12" customHeight="1" x14ac:dyDescent="0.15">
      <c r="B9" s="865"/>
      <c r="C9" s="870"/>
      <c r="D9" s="868"/>
      <c r="E9" s="868"/>
      <c r="F9" s="868"/>
      <c r="G9" s="868"/>
      <c r="H9" s="868"/>
      <c r="I9" s="868"/>
      <c r="J9" s="869"/>
      <c r="K9" s="891"/>
      <c r="L9" s="891"/>
      <c r="M9" s="891"/>
      <c r="N9" s="891"/>
      <c r="O9" s="891"/>
      <c r="P9" s="891"/>
      <c r="Q9" s="891"/>
      <c r="R9" s="891"/>
      <c r="S9" s="891"/>
      <c r="T9" s="891"/>
      <c r="U9" s="887"/>
      <c r="V9" s="888"/>
      <c r="W9" s="887"/>
      <c r="X9" s="888"/>
      <c r="Y9" s="879" t="s">
        <v>254</v>
      </c>
      <c r="Z9" s="891"/>
      <c r="AA9" s="891"/>
      <c r="AB9" s="891"/>
      <c r="AC9" s="891" t="s">
        <v>255</v>
      </c>
      <c r="AD9" s="891"/>
      <c r="AE9" s="891"/>
      <c r="AF9" s="891"/>
      <c r="AG9" s="891" t="s">
        <v>256</v>
      </c>
      <c r="AH9" s="891"/>
      <c r="AI9" s="891"/>
      <c r="AJ9" s="891"/>
      <c r="AK9" s="887"/>
      <c r="AL9" s="896"/>
      <c r="AM9" s="896"/>
      <c r="AN9" s="897"/>
      <c r="AO9" s="898"/>
      <c r="AP9" s="2"/>
    </row>
    <row r="10" spans="2:86" ht="12" customHeight="1" x14ac:dyDescent="0.15">
      <c r="B10" s="865"/>
      <c r="C10" s="870"/>
      <c r="D10" s="868"/>
      <c r="E10" s="868"/>
      <c r="F10" s="868"/>
      <c r="G10" s="868"/>
      <c r="H10" s="868"/>
      <c r="I10" s="868"/>
      <c r="J10" s="869"/>
      <c r="K10" s="891"/>
      <c r="L10" s="891"/>
      <c r="M10" s="891"/>
      <c r="N10" s="891"/>
      <c r="O10" s="891"/>
      <c r="P10" s="891"/>
      <c r="Q10" s="891"/>
      <c r="R10" s="891"/>
      <c r="S10" s="891"/>
      <c r="T10" s="891"/>
      <c r="U10" s="889"/>
      <c r="V10" s="890"/>
      <c r="W10" s="889"/>
      <c r="X10" s="890"/>
      <c r="Y10" s="106" t="s">
        <v>257</v>
      </c>
      <c r="Z10" s="107" t="s">
        <v>258</v>
      </c>
      <c r="AA10" s="107" t="s">
        <v>259</v>
      </c>
      <c r="AB10" s="107" t="s">
        <v>260</v>
      </c>
      <c r="AC10" s="107" t="s">
        <v>257</v>
      </c>
      <c r="AD10" s="107" t="s">
        <v>258</v>
      </c>
      <c r="AE10" s="107" t="s">
        <v>259</v>
      </c>
      <c r="AF10" s="107" t="s">
        <v>260</v>
      </c>
      <c r="AG10" s="107" t="s">
        <v>257</v>
      </c>
      <c r="AH10" s="107" t="s">
        <v>258</v>
      </c>
      <c r="AI10" s="107" t="s">
        <v>259</v>
      </c>
      <c r="AJ10" s="107" t="s">
        <v>260</v>
      </c>
      <c r="AK10" s="889"/>
      <c r="AL10" s="893"/>
      <c r="AM10" s="893"/>
      <c r="AN10" s="899"/>
      <c r="AO10" s="900"/>
      <c r="AP10" s="2"/>
    </row>
    <row r="11" spans="2:86" ht="12" customHeight="1" x14ac:dyDescent="0.15">
      <c r="B11" s="865"/>
      <c r="C11" s="870"/>
      <c r="D11" s="868"/>
      <c r="E11" s="868"/>
      <c r="F11" s="868"/>
      <c r="G11" s="868"/>
      <c r="H11" s="868"/>
      <c r="I11" s="868"/>
      <c r="J11" s="869"/>
      <c r="K11" s="108">
        <v>1</v>
      </c>
      <c r="L11" s="901" t="s">
        <v>287</v>
      </c>
      <c r="M11" s="903"/>
      <c r="N11" s="901" t="s">
        <v>299</v>
      </c>
      <c r="O11" s="903"/>
      <c r="P11" s="901" t="s">
        <v>263</v>
      </c>
      <c r="Q11" s="903"/>
      <c r="R11" s="604" t="s">
        <v>161</v>
      </c>
      <c r="S11" s="604"/>
      <c r="T11" s="604"/>
      <c r="U11" s="901" t="s">
        <v>264</v>
      </c>
      <c r="V11" s="903"/>
      <c r="W11" s="901"/>
      <c r="X11" s="903"/>
      <c r="Y11" s="110"/>
      <c r="Z11" s="111"/>
      <c r="AA11" s="111"/>
      <c r="AB11" s="111"/>
      <c r="AC11" s="112"/>
      <c r="AD11" s="112"/>
      <c r="AE11" s="112"/>
      <c r="AF11" s="112">
        <v>0.12</v>
      </c>
      <c r="AG11" s="112"/>
      <c r="AH11" s="112"/>
      <c r="AI11" s="112"/>
      <c r="AJ11" s="112"/>
      <c r="AK11" s="901"/>
      <c r="AL11" s="902"/>
      <c r="AM11" s="902"/>
      <c r="AN11" s="902"/>
      <c r="AO11" s="903"/>
      <c r="AP11" s="2"/>
      <c r="AQ11" s="113">
        <f>IF(P11="材質劣化",2,IF(P11="漏水",3,1))</f>
        <v>2</v>
      </c>
    </row>
    <row r="12" spans="2:86" ht="12" customHeight="1" x14ac:dyDescent="0.15">
      <c r="B12" s="865"/>
      <c r="C12" s="870"/>
      <c r="D12" s="868"/>
      <c r="E12" s="868"/>
      <c r="F12" s="868"/>
      <c r="G12" s="868"/>
      <c r="H12" s="868"/>
      <c r="I12" s="868"/>
      <c r="J12" s="869"/>
      <c r="K12" s="108">
        <v>2</v>
      </c>
      <c r="L12" s="901" t="s">
        <v>287</v>
      </c>
      <c r="M12" s="903"/>
      <c r="N12" s="901" t="s">
        <v>288</v>
      </c>
      <c r="O12" s="903"/>
      <c r="P12" s="901" t="s">
        <v>263</v>
      </c>
      <c r="Q12" s="903"/>
      <c r="R12" s="604" t="s">
        <v>165</v>
      </c>
      <c r="S12" s="604"/>
      <c r="T12" s="604"/>
      <c r="U12" s="901" t="s">
        <v>265</v>
      </c>
      <c r="V12" s="903"/>
      <c r="W12" s="901"/>
      <c r="X12" s="903"/>
      <c r="Y12" s="110"/>
      <c r="Z12" s="111"/>
      <c r="AA12" s="111"/>
      <c r="AB12" s="111"/>
      <c r="AC12" s="112"/>
      <c r="AD12" s="112"/>
      <c r="AE12" s="112"/>
      <c r="AF12" s="112"/>
      <c r="AG12" s="112"/>
      <c r="AH12" s="112"/>
      <c r="AI12" s="112"/>
      <c r="AJ12" s="112"/>
      <c r="AK12" s="901"/>
      <c r="AL12" s="902"/>
      <c r="AM12" s="902"/>
      <c r="AN12" s="902"/>
      <c r="AO12" s="903"/>
      <c r="AP12" s="2"/>
      <c r="AQ12" s="113">
        <f>IF(P12="材質劣化",2,IF(P12="漏水",3,1))</f>
        <v>2</v>
      </c>
    </row>
    <row r="13" spans="2:86" ht="12" customHeight="1" x14ac:dyDescent="0.15">
      <c r="B13" s="865"/>
      <c r="C13" s="870"/>
      <c r="D13" s="868"/>
      <c r="E13" s="868"/>
      <c r="F13" s="868"/>
      <c r="G13" s="868"/>
      <c r="H13" s="868"/>
      <c r="I13" s="868"/>
      <c r="J13" s="869"/>
      <c r="K13" s="108">
        <v>3</v>
      </c>
      <c r="L13" s="901" t="s">
        <v>287</v>
      </c>
      <c r="M13" s="903"/>
      <c r="N13" s="901" t="s">
        <v>290</v>
      </c>
      <c r="O13" s="903"/>
      <c r="P13" s="901" t="s">
        <v>263</v>
      </c>
      <c r="Q13" s="903"/>
      <c r="R13" s="274" t="s">
        <v>161</v>
      </c>
      <c r="S13" s="618"/>
      <c r="T13" s="275"/>
      <c r="U13" s="901" t="s">
        <v>291</v>
      </c>
      <c r="V13" s="903"/>
      <c r="W13" s="901"/>
      <c r="X13" s="903"/>
      <c r="Y13" s="110"/>
      <c r="Z13" s="111"/>
      <c r="AA13" s="111"/>
      <c r="AB13" s="111"/>
      <c r="AC13" s="112"/>
      <c r="AD13" s="112"/>
      <c r="AE13" s="112">
        <v>0.2</v>
      </c>
      <c r="AF13" s="112"/>
      <c r="AG13" s="112"/>
      <c r="AH13" s="112"/>
      <c r="AI13" s="112"/>
      <c r="AJ13" s="112"/>
      <c r="AK13" s="901"/>
      <c r="AL13" s="902"/>
      <c r="AM13" s="902"/>
      <c r="AN13" s="902"/>
      <c r="AO13" s="903"/>
      <c r="AP13" s="2"/>
      <c r="AQ13" s="113">
        <f t="shared" ref="AQ13:AQ34" si="2">IF(P13="材質劣化",2,IF(P13="漏水",3,1))</f>
        <v>2</v>
      </c>
    </row>
    <row r="14" spans="2:86" ht="12" customHeight="1" x14ac:dyDescent="0.15">
      <c r="B14" s="865"/>
      <c r="C14" s="870"/>
      <c r="D14" s="868"/>
      <c r="E14" s="868"/>
      <c r="F14" s="868"/>
      <c r="G14" s="868"/>
      <c r="H14" s="868"/>
      <c r="I14" s="868"/>
      <c r="J14" s="869"/>
      <c r="K14" s="108">
        <v>4</v>
      </c>
      <c r="L14" s="901" t="s">
        <v>287</v>
      </c>
      <c r="M14" s="903"/>
      <c r="N14" s="901" t="s">
        <v>299</v>
      </c>
      <c r="O14" s="903"/>
      <c r="P14" s="901" t="s">
        <v>263</v>
      </c>
      <c r="Q14" s="903"/>
      <c r="R14" s="274" t="s">
        <v>161</v>
      </c>
      <c r="S14" s="618"/>
      <c r="T14" s="275"/>
      <c r="U14" s="901" t="s">
        <v>264</v>
      </c>
      <c r="V14" s="903"/>
      <c r="W14" s="901"/>
      <c r="X14" s="903"/>
      <c r="Y14" s="110"/>
      <c r="Z14" s="111"/>
      <c r="AA14" s="111"/>
      <c r="AB14" s="111"/>
      <c r="AC14" s="112"/>
      <c r="AD14" s="112"/>
      <c r="AE14" s="112"/>
      <c r="AF14" s="112">
        <v>7.0000000000000007E-2</v>
      </c>
      <c r="AG14" s="112"/>
      <c r="AH14" s="112"/>
      <c r="AI14" s="112"/>
      <c r="AJ14" s="112"/>
      <c r="AK14" s="901"/>
      <c r="AL14" s="902"/>
      <c r="AM14" s="902"/>
      <c r="AN14" s="902"/>
      <c r="AO14" s="903"/>
      <c r="AP14" s="2"/>
      <c r="AQ14" s="113">
        <f t="shared" si="2"/>
        <v>2</v>
      </c>
    </row>
    <row r="15" spans="2:86" ht="12" customHeight="1" x14ac:dyDescent="0.15">
      <c r="B15" s="865"/>
      <c r="C15" s="870"/>
      <c r="D15" s="868"/>
      <c r="E15" s="868"/>
      <c r="F15" s="868"/>
      <c r="G15" s="868"/>
      <c r="H15" s="868"/>
      <c r="I15" s="868"/>
      <c r="J15" s="869"/>
      <c r="K15" s="108">
        <v>5</v>
      </c>
      <c r="L15" s="901" t="s">
        <v>287</v>
      </c>
      <c r="M15" s="903"/>
      <c r="N15" s="901" t="s">
        <v>290</v>
      </c>
      <c r="O15" s="903"/>
      <c r="P15" s="901" t="s">
        <v>163</v>
      </c>
      <c r="Q15" s="903"/>
      <c r="R15" s="274" t="s">
        <v>163</v>
      </c>
      <c r="S15" s="618"/>
      <c r="T15" s="275"/>
      <c r="U15" s="901" t="s">
        <v>265</v>
      </c>
      <c r="V15" s="903"/>
      <c r="W15" s="901"/>
      <c r="X15" s="903"/>
      <c r="Y15" s="110"/>
      <c r="Z15" s="111"/>
      <c r="AA15" s="111"/>
      <c r="AB15" s="111"/>
      <c r="AC15" s="112"/>
      <c r="AD15" s="112"/>
      <c r="AE15" s="112"/>
      <c r="AF15" s="112"/>
      <c r="AG15" s="112"/>
      <c r="AH15" s="112"/>
      <c r="AI15" s="112"/>
      <c r="AJ15" s="112">
        <v>1.73</v>
      </c>
      <c r="AK15" s="901"/>
      <c r="AL15" s="902"/>
      <c r="AM15" s="902"/>
      <c r="AN15" s="902"/>
      <c r="AO15" s="903"/>
      <c r="AP15" s="2"/>
      <c r="AQ15" s="113">
        <f t="shared" si="2"/>
        <v>3</v>
      </c>
    </row>
    <row r="16" spans="2:86" ht="12" customHeight="1" x14ac:dyDescent="0.15">
      <c r="B16" s="865"/>
      <c r="C16" s="870"/>
      <c r="D16" s="868"/>
      <c r="E16" s="868"/>
      <c r="F16" s="868"/>
      <c r="G16" s="868"/>
      <c r="H16" s="868"/>
      <c r="I16" s="868"/>
      <c r="J16" s="869"/>
      <c r="K16" s="108">
        <v>6</v>
      </c>
      <c r="L16" s="901" t="s">
        <v>287</v>
      </c>
      <c r="M16" s="903"/>
      <c r="N16" s="901" t="s">
        <v>290</v>
      </c>
      <c r="O16" s="903"/>
      <c r="P16" s="901" t="s">
        <v>263</v>
      </c>
      <c r="Q16" s="903"/>
      <c r="R16" s="274" t="s">
        <v>160</v>
      </c>
      <c r="S16" s="618"/>
      <c r="T16" s="275"/>
      <c r="U16" s="901" t="s">
        <v>265</v>
      </c>
      <c r="V16" s="903"/>
      <c r="W16" s="901"/>
      <c r="X16" s="903"/>
      <c r="Y16" s="110"/>
      <c r="Z16" s="111"/>
      <c r="AA16" s="111"/>
      <c r="AB16" s="111"/>
      <c r="AC16" s="112"/>
      <c r="AD16" s="112"/>
      <c r="AE16" s="112"/>
      <c r="AF16" s="112"/>
      <c r="AG16" s="112"/>
      <c r="AH16" s="112"/>
      <c r="AI16" s="112"/>
      <c r="AJ16" s="112"/>
      <c r="AK16" s="901"/>
      <c r="AL16" s="902"/>
      <c r="AM16" s="902"/>
      <c r="AN16" s="902"/>
      <c r="AO16" s="903"/>
      <c r="AP16" s="2"/>
      <c r="AQ16" s="113">
        <f t="shared" si="2"/>
        <v>2</v>
      </c>
    </row>
    <row r="17" spans="2:46" ht="12" customHeight="1" x14ac:dyDescent="0.15">
      <c r="B17" s="865"/>
      <c r="C17" s="870"/>
      <c r="D17" s="868"/>
      <c r="E17" s="868"/>
      <c r="F17" s="868"/>
      <c r="G17" s="868"/>
      <c r="H17" s="868"/>
      <c r="I17" s="868"/>
      <c r="J17" s="869"/>
      <c r="K17" s="108">
        <v>7</v>
      </c>
      <c r="L17" s="901" t="s">
        <v>287</v>
      </c>
      <c r="M17" s="903"/>
      <c r="N17" s="901" t="s">
        <v>293</v>
      </c>
      <c r="O17" s="903"/>
      <c r="P17" s="901" t="s">
        <v>263</v>
      </c>
      <c r="Q17" s="903"/>
      <c r="R17" s="274" t="s">
        <v>160</v>
      </c>
      <c r="S17" s="618"/>
      <c r="T17" s="275"/>
      <c r="U17" s="901" t="s">
        <v>265</v>
      </c>
      <c r="V17" s="903"/>
      <c r="W17" s="901"/>
      <c r="X17" s="903"/>
      <c r="Y17" s="110"/>
      <c r="Z17" s="111"/>
      <c r="AA17" s="111"/>
      <c r="AB17" s="111"/>
      <c r="AC17" s="112"/>
      <c r="AD17" s="112"/>
      <c r="AE17" s="112"/>
      <c r="AF17" s="112"/>
      <c r="AG17" s="112"/>
      <c r="AH17" s="112"/>
      <c r="AI17" s="112"/>
      <c r="AJ17" s="112"/>
      <c r="AK17" s="901"/>
      <c r="AL17" s="902"/>
      <c r="AM17" s="902"/>
      <c r="AN17" s="902"/>
      <c r="AO17" s="903"/>
      <c r="AP17" s="2"/>
      <c r="AQ17" s="113">
        <f t="shared" si="2"/>
        <v>2</v>
      </c>
    </row>
    <row r="18" spans="2:46" ht="12" customHeight="1" x14ac:dyDescent="0.15">
      <c r="B18" s="865"/>
      <c r="C18" s="870"/>
      <c r="D18" s="868"/>
      <c r="E18" s="868"/>
      <c r="F18" s="868"/>
      <c r="G18" s="868"/>
      <c r="H18" s="868"/>
      <c r="I18" s="868"/>
      <c r="J18" s="869"/>
      <c r="K18" s="108">
        <v>8</v>
      </c>
      <c r="L18" s="901" t="s">
        <v>287</v>
      </c>
      <c r="M18" s="903"/>
      <c r="N18" s="901" t="s">
        <v>295</v>
      </c>
      <c r="O18" s="903"/>
      <c r="P18" s="901" t="s">
        <v>263</v>
      </c>
      <c r="Q18" s="903"/>
      <c r="R18" s="274" t="s">
        <v>161</v>
      </c>
      <c r="S18" s="618"/>
      <c r="T18" s="275"/>
      <c r="U18" s="901" t="s">
        <v>265</v>
      </c>
      <c r="V18" s="903"/>
      <c r="W18" s="901"/>
      <c r="X18" s="903"/>
      <c r="Y18" s="110"/>
      <c r="Z18" s="111"/>
      <c r="AA18" s="111"/>
      <c r="AB18" s="111"/>
      <c r="AC18" s="112"/>
      <c r="AD18" s="112"/>
      <c r="AE18" s="112"/>
      <c r="AF18" s="112"/>
      <c r="AG18" s="112"/>
      <c r="AH18" s="112"/>
      <c r="AI18" s="112"/>
      <c r="AJ18" s="112"/>
      <c r="AK18" s="901"/>
      <c r="AL18" s="902"/>
      <c r="AM18" s="902"/>
      <c r="AN18" s="902"/>
      <c r="AO18" s="903"/>
      <c r="AP18" s="2"/>
      <c r="AQ18" s="113">
        <f t="shared" si="2"/>
        <v>2</v>
      </c>
    </row>
    <row r="19" spans="2:46" ht="12" customHeight="1" x14ac:dyDescent="0.15">
      <c r="B19" s="865"/>
      <c r="C19" s="870"/>
      <c r="D19" s="868"/>
      <c r="E19" s="868"/>
      <c r="F19" s="868"/>
      <c r="G19" s="868"/>
      <c r="H19" s="868"/>
      <c r="I19" s="868"/>
      <c r="J19" s="869"/>
      <c r="K19" s="108">
        <v>9</v>
      </c>
      <c r="L19" s="901" t="s">
        <v>287</v>
      </c>
      <c r="M19" s="903"/>
      <c r="N19" s="901" t="s">
        <v>295</v>
      </c>
      <c r="O19" s="903"/>
      <c r="P19" s="901" t="s">
        <v>263</v>
      </c>
      <c r="Q19" s="903"/>
      <c r="R19" s="274" t="s">
        <v>161</v>
      </c>
      <c r="S19" s="618"/>
      <c r="T19" s="275"/>
      <c r="U19" s="901" t="s">
        <v>291</v>
      </c>
      <c r="V19" s="903"/>
      <c r="W19" s="901"/>
      <c r="X19" s="903"/>
      <c r="Y19" s="110"/>
      <c r="Z19" s="111"/>
      <c r="AA19" s="111"/>
      <c r="AB19" s="111"/>
      <c r="AC19" s="112"/>
      <c r="AD19" s="112"/>
      <c r="AE19" s="112">
        <v>0.01</v>
      </c>
      <c r="AF19" s="112"/>
      <c r="AG19" s="112"/>
      <c r="AH19" s="112"/>
      <c r="AI19" s="112"/>
      <c r="AJ19" s="112"/>
      <c r="AK19" s="901"/>
      <c r="AL19" s="902"/>
      <c r="AM19" s="902"/>
      <c r="AN19" s="902"/>
      <c r="AO19" s="903"/>
      <c r="AP19" s="2"/>
      <c r="AQ19" s="113">
        <f t="shared" si="2"/>
        <v>2</v>
      </c>
    </row>
    <row r="20" spans="2:46" ht="12" customHeight="1" x14ac:dyDescent="0.15">
      <c r="B20" s="865"/>
      <c r="C20" s="870"/>
      <c r="D20" s="868"/>
      <c r="E20" s="868"/>
      <c r="F20" s="868"/>
      <c r="G20" s="868"/>
      <c r="H20" s="868"/>
      <c r="I20" s="868"/>
      <c r="J20" s="869"/>
      <c r="K20" s="108">
        <v>10</v>
      </c>
      <c r="L20" s="901" t="s">
        <v>287</v>
      </c>
      <c r="M20" s="903"/>
      <c r="N20" s="901" t="s">
        <v>295</v>
      </c>
      <c r="O20" s="903"/>
      <c r="P20" s="901" t="s">
        <v>263</v>
      </c>
      <c r="Q20" s="903"/>
      <c r="R20" s="274" t="s">
        <v>161</v>
      </c>
      <c r="S20" s="618"/>
      <c r="T20" s="275"/>
      <c r="U20" s="901" t="s">
        <v>291</v>
      </c>
      <c r="V20" s="903"/>
      <c r="W20" s="901"/>
      <c r="X20" s="903"/>
      <c r="Y20" s="110"/>
      <c r="Z20" s="111"/>
      <c r="AA20" s="111"/>
      <c r="AB20" s="111"/>
      <c r="AC20" s="112"/>
      <c r="AD20" s="112"/>
      <c r="AE20" s="112">
        <v>0.02</v>
      </c>
      <c r="AF20" s="112"/>
      <c r="AG20" s="112"/>
      <c r="AH20" s="112"/>
      <c r="AI20" s="112"/>
      <c r="AJ20" s="112"/>
      <c r="AK20" s="901"/>
      <c r="AL20" s="902"/>
      <c r="AM20" s="902"/>
      <c r="AN20" s="902"/>
      <c r="AO20" s="903"/>
      <c r="AP20" s="2"/>
      <c r="AQ20" s="113">
        <f t="shared" si="2"/>
        <v>2</v>
      </c>
    </row>
    <row r="21" spans="2:46" ht="12" customHeight="1" x14ac:dyDescent="0.15">
      <c r="B21" s="865"/>
      <c r="C21" s="870"/>
      <c r="D21" s="868"/>
      <c r="E21" s="868"/>
      <c r="F21" s="868"/>
      <c r="G21" s="868"/>
      <c r="H21" s="868"/>
      <c r="I21" s="868"/>
      <c r="J21" s="869"/>
      <c r="K21" s="108">
        <v>11</v>
      </c>
      <c r="L21" s="901" t="s">
        <v>287</v>
      </c>
      <c r="M21" s="903"/>
      <c r="N21" s="901" t="s">
        <v>305</v>
      </c>
      <c r="O21" s="903"/>
      <c r="P21" s="901" t="s">
        <v>263</v>
      </c>
      <c r="Q21" s="903"/>
      <c r="R21" s="274" t="s">
        <v>161</v>
      </c>
      <c r="S21" s="618"/>
      <c r="T21" s="275"/>
      <c r="U21" s="901" t="s">
        <v>264</v>
      </c>
      <c r="V21" s="903"/>
      <c r="W21" s="901"/>
      <c r="X21" s="903"/>
      <c r="Y21" s="110"/>
      <c r="Z21" s="111"/>
      <c r="AA21" s="111"/>
      <c r="AB21" s="111"/>
      <c r="AC21" s="112"/>
      <c r="AD21" s="112"/>
      <c r="AE21" s="112"/>
      <c r="AF21" s="112">
        <v>0.6</v>
      </c>
      <c r="AG21" s="112"/>
      <c r="AH21" s="112"/>
      <c r="AI21" s="112"/>
      <c r="AJ21" s="112"/>
      <c r="AK21" s="901"/>
      <c r="AL21" s="902"/>
      <c r="AM21" s="902"/>
      <c r="AN21" s="902"/>
      <c r="AO21" s="903"/>
      <c r="AP21" s="2"/>
      <c r="AQ21" s="113">
        <f>IF(P21="材質劣化",2,IF(P21="漏水",3,1))</f>
        <v>2</v>
      </c>
    </row>
    <row r="22" spans="2:46" ht="12" customHeight="1" x14ac:dyDescent="0.15">
      <c r="B22" s="865"/>
      <c r="C22" s="870"/>
      <c r="D22" s="868"/>
      <c r="E22" s="868"/>
      <c r="F22" s="868"/>
      <c r="G22" s="868"/>
      <c r="H22" s="868"/>
      <c r="I22" s="868"/>
      <c r="J22" s="869"/>
      <c r="K22" s="108"/>
      <c r="L22" s="901"/>
      <c r="M22" s="903"/>
      <c r="N22" s="901"/>
      <c r="O22" s="903"/>
      <c r="P22" s="901"/>
      <c r="Q22" s="903"/>
      <c r="R22" s="274"/>
      <c r="S22" s="618"/>
      <c r="T22" s="275"/>
      <c r="U22" s="901"/>
      <c r="V22" s="903"/>
      <c r="W22" s="901"/>
      <c r="X22" s="903"/>
      <c r="Y22" s="110"/>
      <c r="Z22" s="111"/>
      <c r="AA22" s="111"/>
      <c r="AB22" s="111"/>
      <c r="AC22" s="112"/>
      <c r="AD22" s="112"/>
      <c r="AE22" s="112"/>
      <c r="AF22" s="112"/>
      <c r="AG22" s="112"/>
      <c r="AH22" s="112"/>
      <c r="AI22" s="112"/>
      <c r="AJ22" s="112"/>
      <c r="AK22" s="901"/>
      <c r="AL22" s="902"/>
      <c r="AM22" s="902"/>
      <c r="AN22" s="902"/>
      <c r="AO22" s="903"/>
      <c r="AP22" s="2"/>
      <c r="AQ22" s="113">
        <f t="shared" si="2"/>
        <v>1</v>
      </c>
    </row>
    <row r="23" spans="2:46" ht="12" customHeight="1" x14ac:dyDescent="0.15">
      <c r="B23" s="865"/>
      <c r="C23" s="870"/>
      <c r="D23" s="868"/>
      <c r="E23" s="868"/>
      <c r="F23" s="868"/>
      <c r="G23" s="868"/>
      <c r="H23" s="868"/>
      <c r="I23" s="868"/>
      <c r="J23" s="869"/>
      <c r="K23" s="108"/>
      <c r="L23" s="901"/>
      <c r="M23" s="903"/>
      <c r="N23" s="901"/>
      <c r="O23" s="903"/>
      <c r="P23" s="901"/>
      <c r="Q23" s="903"/>
      <c r="R23" s="274"/>
      <c r="S23" s="618"/>
      <c r="T23" s="275"/>
      <c r="U23" s="901"/>
      <c r="V23" s="903"/>
      <c r="W23" s="901"/>
      <c r="X23" s="903"/>
      <c r="Y23" s="110"/>
      <c r="Z23" s="111"/>
      <c r="AA23" s="111"/>
      <c r="AB23" s="111"/>
      <c r="AC23" s="112"/>
      <c r="AD23" s="112"/>
      <c r="AE23" s="112"/>
      <c r="AF23" s="112"/>
      <c r="AG23" s="112"/>
      <c r="AH23" s="112"/>
      <c r="AI23" s="112"/>
      <c r="AJ23" s="112"/>
      <c r="AK23" s="901"/>
      <c r="AL23" s="902"/>
      <c r="AM23" s="902"/>
      <c r="AN23" s="902"/>
      <c r="AO23" s="903"/>
      <c r="AP23" s="2"/>
      <c r="AQ23" s="113">
        <f t="shared" si="2"/>
        <v>1</v>
      </c>
    </row>
    <row r="24" spans="2:46" ht="12" customHeight="1" x14ac:dyDescent="0.15">
      <c r="B24" s="865"/>
      <c r="C24" s="870"/>
      <c r="D24" s="868"/>
      <c r="E24" s="868"/>
      <c r="F24" s="868"/>
      <c r="G24" s="868"/>
      <c r="H24" s="868"/>
      <c r="I24" s="868"/>
      <c r="J24" s="869"/>
      <c r="K24" s="108"/>
      <c r="L24" s="901"/>
      <c r="M24" s="903"/>
      <c r="N24" s="901"/>
      <c r="O24" s="903"/>
      <c r="P24" s="901"/>
      <c r="Q24" s="903"/>
      <c r="R24" s="274"/>
      <c r="S24" s="618"/>
      <c r="T24" s="275"/>
      <c r="U24" s="901"/>
      <c r="V24" s="903"/>
      <c r="W24" s="901"/>
      <c r="X24" s="903"/>
      <c r="Y24" s="110"/>
      <c r="Z24" s="111"/>
      <c r="AA24" s="111"/>
      <c r="AB24" s="111"/>
      <c r="AC24" s="112"/>
      <c r="AD24" s="112"/>
      <c r="AE24" s="112"/>
      <c r="AF24" s="112"/>
      <c r="AG24" s="112"/>
      <c r="AH24" s="112"/>
      <c r="AI24" s="112"/>
      <c r="AJ24" s="112"/>
      <c r="AK24" s="901"/>
      <c r="AL24" s="902"/>
      <c r="AM24" s="902"/>
      <c r="AN24" s="902"/>
      <c r="AO24" s="903"/>
      <c r="AP24" s="2"/>
      <c r="AQ24" s="113">
        <f t="shared" si="2"/>
        <v>1</v>
      </c>
    </row>
    <row r="25" spans="2:46" ht="12" customHeight="1" x14ac:dyDescent="0.15">
      <c r="B25" s="865"/>
      <c r="C25" s="870"/>
      <c r="D25" s="868"/>
      <c r="E25" s="868"/>
      <c r="F25" s="868"/>
      <c r="G25" s="868"/>
      <c r="H25" s="868"/>
      <c r="I25" s="868"/>
      <c r="J25" s="869"/>
      <c r="K25" s="108"/>
      <c r="L25" s="901"/>
      <c r="M25" s="903"/>
      <c r="N25" s="901"/>
      <c r="O25" s="903"/>
      <c r="P25" s="901"/>
      <c r="Q25" s="903"/>
      <c r="R25" s="274"/>
      <c r="S25" s="618"/>
      <c r="T25" s="275"/>
      <c r="U25" s="901"/>
      <c r="V25" s="903"/>
      <c r="W25" s="901"/>
      <c r="X25" s="903"/>
      <c r="Y25" s="110"/>
      <c r="Z25" s="111"/>
      <c r="AA25" s="111"/>
      <c r="AB25" s="111"/>
      <c r="AC25" s="112"/>
      <c r="AD25" s="112"/>
      <c r="AE25" s="112"/>
      <c r="AF25" s="112"/>
      <c r="AG25" s="112"/>
      <c r="AH25" s="112"/>
      <c r="AI25" s="112"/>
      <c r="AJ25" s="112"/>
      <c r="AK25" s="901"/>
      <c r="AL25" s="902"/>
      <c r="AM25" s="902"/>
      <c r="AN25" s="902"/>
      <c r="AO25" s="903"/>
      <c r="AP25" s="2"/>
      <c r="AQ25" s="113">
        <f t="shared" si="2"/>
        <v>1</v>
      </c>
    </row>
    <row r="26" spans="2:46" ht="12" customHeight="1" x14ac:dyDescent="0.15">
      <c r="B26" s="865"/>
      <c r="C26" s="870"/>
      <c r="D26" s="868"/>
      <c r="E26" s="868"/>
      <c r="F26" s="868"/>
      <c r="G26" s="868"/>
      <c r="H26" s="868"/>
      <c r="I26" s="868"/>
      <c r="J26" s="869"/>
      <c r="K26" s="108"/>
      <c r="L26" s="901"/>
      <c r="M26" s="903"/>
      <c r="N26" s="901"/>
      <c r="O26" s="903"/>
      <c r="P26" s="901"/>
      <c r="Q26" s="903"/>
      <c r="R26" s="274"/>
      <c r="S26" s="618"/>
      <c r="T26" s="275"/>
      <c r="U26" s="901"/>
      <c r="V26" s="903"/>
      <c r="W26" s="901"/>
      <c r="X26" s="903"/>
      <c r="Y26" s="110"/>
      <c r="Z26" s="111"/>
      <c r="AA26" s="111"/>
      <c r="AB26" s="111"/>
      <c r="AC26" s="112"/>
      <c r="AD26" s="112"/>
      <c r="AE26" s="112"/>
      <c r="AF26" s="112"/>
      <c r="AG26" s="112"/>
      <c r="AH26" s="112"/>
      <c r="AI26" s="112"/>
      <c r="AJ26" s="112"/>
      <c r="AK26" s="901"/>
      <c r="AL26" s="902"/>
      <c r="AM26" s="902"/>
      <c r="AN26" s="902"/>
      <c r="AO26" s="903"/>
      <c r="AP26" s="2"/>
      <c r="AQ26" s="113">
        <f t="shared" si="2"/>
        <v>1</v>
      </c>
    </row>
    <row r="27" spans="2:46" ht="12" customHeight="1" x14ac:dyDescent="0.15">
      <c r="B27" s="865"/>
      <c r="C27" s="870"/>
      <c r="D27" s="868"/>
      <c r="E27" s="868"/>
      <c r="F27" s="868"/>
      <c r="G27" s="868"/>
      <c r="H27" s="868"/>
      <c r="I27" s="868"/>
      <c r="J27" s="869"/>
      <c r="K27" s="108"/>
      <c r="L27" s="901"/>
      <c r="M27" s="903"/>
      <c r="N27" s="901"/>
      <c r="O27" s="903"/>
      <c r="P27" s="901"/>
      <c r="Q27" s="903"/>
      <c r="R27" s="274"/>
      <c r="S27" s="618"/>
      <c r="T27" s="275"/>
      <c r="U27" s="901"/>
      <c r="V27" s="903"/>
      <c r="W27" s="901"/>
      <c r="X27" s="903"/>
      <c r="Y27" s="110"/>
      <c r="Z27" s="111"/>
      <c r="AA27" s="111"/>
      <c r="AB27" s="111"/>
      <c r="AC27" s="112"/>
      <c r="AD27" s="112"/>
      <c r="AE27" s="112"/>
      <c r="AF27" s="112"/>
      <c r="AG27" s="112"/>
      <c r="AH27" s="112"/>
      <c r="AI27" s="112"/>
      <c r="AJ27" s="112"/>
      <c r="AK27" s="901"/>
      <c r="AL27" s="902"/>
      <c r="AM27" s="902"/>
      <c r="AN27" s="902"/>
      <c r="AO27" s="903"/>
      <c r="AP27" s="2"/>
      <c r="AQ27" s="113">
        <f t="shared" si="2"/>
        <v>1</v>
      </c>
    </row>
    <row r="28" spans="2:46" ht="12" customHeight="1" x14ac:dyDescent="0.15">
      <c r="B28" s="865"/>
      <c r="C28" s="870"/>
      <c r="D28" s="868"/>
      <c r="E28" s="868"/>
      <c r="F28" s="868"/>
      <c r="G28" s="868"/>
      <c r="H28" s="868"/>
      <c r="I28" s="868"/>
      <c r="J28" s="869"/>
      <c r="K28" s="108"/>
      <c r="L28" s="901"/>
      <c r="M28" s="903"/>
      <c r="N28" s="901"/>
      <c r="O28" s="903"/>
      <c r="P28" s="901"/>
      <c r="Q28" s="903"/>
      <c r="R28" s="274"/>
      <c r="S28" s="618"/>
      <c r="T28" s="275"/>
      <c r="U28" s="901"/>
      <c r="V28" s="903"/>
      <c r="W28" s="901"/>
      <c r="X28" s="903"/>
      <c r="Y28" s="110"/>
      <c r="Z28" s="111"/>
      <c r="AA28" s="111"/>
      <c r="AB28" s="111"/>
      <c r="AC28" s="112"/>
      <c r="AD28" s="112"/>
      <c r="AE28" s="112"/>
      <c r="AF28" s="112"/>
      <c r="AG28" s="112"/>
      <c r="AH28" s="112"/>
      <c r="AI28" s="112"/>
      <c r="AJ28" s="112"/>
      <c r="AK28" s="901"/>
      <c r="AL28" s="902"/>
      <c r="AM28" s="902"/>
      <c r="AN28" s="902"/>
      <c r="AO28" s="903"/>
      <c r="AP28" s="2"/>
      <c r="AQ28" s="113">
        <f t="shared" si="2"/>
        <v>1</v>
      </c>
    </row>
    <row r="29" spans="2:46" ht="12" customHeight="1" x14ac:dyDescent="0.15">
      <c r="B29" s="865"/>
      <c r="C29" s="870"/>
      <c r="D29" s="868"/>
      <c r="E29" s="868"/>
      <c r="F29" s="868"/>
      <c r="G29" s="868"/>
      <c r="H29" s="868"/>
      <c r="I29" s="868"/>
      <c r="J29" s="869"/>
      <c r="K29" s="108"/>
      <c r="L29" s="901"/>
      <c r="M29" s="903"/>
      <c r="N29" s="901"/>
      <c r="O29" s="903"/>
      <c r="P29" s="901"/>
      <c r="Q29" s="903"/>
      <c r="R29" s="274"/>
      <c r="S29" s="618"/>
      <c r="T29" s="275"/>
      <c r="U29" s="901"/>
      <c r="V29" s="903"/>
      <c r="W29" s="901"/>
      <c r="X29" s="903"/>
      <c r="Y29" s="110"/>
      <c r="Z29" s="111"/>
      <c r="AA29" s="111"/>
      <c r="AB29" s="111"/>
      <c r="AC29" s="112"/>
      <c r="AD29" s="112"/>
      <c r="AE29" s="112"/>
      <c r="AF29" s="112"/>
      <c r="AG29" s="112"/>
      <c r="AH29" s="112"/>
      <c r="AI29" s="112"/>
      <c r="AJ29" s="112"/>
      <c r="AK29" s="901"/>
      <c r="AL29" s="902"/>
      <c r="AM29" s="902"/>
      <c r="AN29" s="902"/>
      <c r="AO29" s="903"/>
      <c r="AP29" s="2"/>
      <c r="AQ29" s="113">
        <f t="shared" si="2"/>
        <v>1</v>
      </c>
    </row>
    <row r="30" spans="2:46" ht="12" customHeight="1" x14ac:dyDescent="0.15">
      <c r="B30" s="865"/>
      <c r="C30" s="870"/>
      <c r="D30" s="868"/>
      <c r="E30" s="868"/>
      <c r="F30" s="868"/>
      <c r="G30" s="868"/>
      <c r="H30" s="868"/>
      <c r="I30" s="868"/>
      <c r="J30" s="869"/>
      <c r="K30" s="108"/>
      <c r="L30" s="901"/>
      <c r="M30" s="903"/>
      <c r="N30" s="901"/>
      <c r="O30" s="903"/>
      <c r="P30" s="901"/>
      <c r="Q30" s="903"/>
      <c r="R30" s="274"/>
      <c r="S30" s="618"/>
      <c r="T30" s="275"/>
      <c r="U30" s="901"/>
      <c r="V30" s="903"/>
      <c r="W30" s="901"/>
      <c r="X30" s="903"/>
      <c r="Y30" s="110"/>
      <c r="Z30" s="111"/>
      <c r="AA30" s="111"/>
      <c r="AB30" s="111"/>
      <c r="AC30" s="112"/>
      <c r="AD30" s="112"/>
      <c r="AE30" s="112"/>
      <c r="AF30" s="112"/>
      <c r="AG30" s="112"/>
      <c r="AH30" s="112"/>
      <c r="AI30" s="112"/>
      <c r="AJ30" s="112"/>
      <c r="AK30" s="901"/>
      <c r="AL30" s="902"/>
      <c r="AM30" s="902"/>
      <c r="AN30" s="902"/>
      <c r="AO30" s="903"/>
      <c r="AP30" s="2"/>
      <c r="AQ30" s="113">
        <f t="shared" si="2"/>
        <v>1</v>
      </c>
    </row>
    <row r="31" spans="2:46" ht="12" customHeight="1" x14ac:dyDescent="0.15">
      <c r="B31" s="865"/>
      <c r="C31" s="870"/>
      <c r="D31" s="868"/>
      <c r="E31" s="868"/>
      <c r="F31" s="868"/>
      <c r="G31" s="868"/>
      <c r="H31" s="868"/>
      <c r="I31" s="868"/>
      <c r="J31" s="869"/>
      <c r="K31" s="108"/>
      <c r="L31" s="901"/>
      <c r="M31" s="903"/>
      <c r="N31" s="901"/>
      <c r="O31" s="903"/>
      <c r="P31" s="901"/>
      <c r="Q31" s="903"/>
      <c r="R31" s="274"/>
      <c r="S31" s="618"/>
      <c r="T31" s="275"/>
      <c r="U31" s="901"/>
      <c r="V31" s="903"/>
      <c r="W31" s="901"/>
      <c r="X31" s="903"/>
      <c r="Y31" s="110"/>
      <c r="Z31" s="111"/>
      <c r="AA31" s="111"/>
      <c r="AB31" s="111"/>
      <c r="AC31" s="112"/>
      <c r="AD31" s="112"/>
      <c r="AE31" s="112"/>
      <c r="AF31" s="112"/>
      <c r="AG31" s="112"/>
      <c r="AH31" s="112"/>
      <c r="AI31" s="112"/>
      <c r="AJ31" s="112"/>
      <c r="AK31" s="901"/>
      <c r="AL31" s="902"/>
      <c r="AM31" s="902"/>
      <c r="AN31" s="902"/>
      <c r="AO31" s="903"/>
      <c r="AP31" s="2"/>
      <c r="AQ31" s="113">
        <f t="shared" si="2"/>
        <v>1</v>
      </c>
    </row>
    <row r="32" spans="2:46" ht="12" customHeight="1" x14ac:dyDescent="0.15">
      <c r="B32" s="865"/>
      <c r="C32" s="870"/>
      <c r="D32" s="868"/>
      <c r="E32" s="868"/>
      <c r="F32" s="868"/>
      <c r="G32" s="868"/>
      <c r="H32" s="868"/>
      <c r="I32" s="868"/>
      <c r="J32" s="869"/>
      <c r="K32" s="108"/>
      <c r="L32" s="901"/>
      <c r="M32" s="903"/>
      <c r="N32" s="901"/>
      <c r="O32" s="903"/>
      <c r="P32" s="901"/>
      <c r="Q32" s="903"/>
      <c r="R32" s="274"/>
      <c r="S32" s="618"/>
      <c r="T32" s="275"/>
      <c r="U32" s="901"/>
      <c r="V32" s="903"/>
      <c r="W32" s="901"/>
      <c r="X32" s="903"/>
      <c r="Y32" s="110"/>
      <c r="Z32" s="111"/>
      <c r="AA32" s="111"/>
      <c r="AB32" s="111"/>
      <c r="AC32" s="112"/>
      <c r="AD32" s="112"/>
      <c r="AE32" s="112"/>
      <c r="AF32" s="112"/>
      <c r="AG32" s="112"/>
      <c r="AH32" s="112"/>
      <c r="AI32" s="112"/>
      <c r="AJ32" s="112"/>
      <c r="AK32" s="901"/>
      <c r="AL32" s="902"/>
      <c r="AM32" s="902"/>
      <c r="AN32" s="902"/>
      <c r="AO32" s="903"/>
      <c r="AP32" s="2"/>
      <c r="AQ32" s="113">
        <f t="shared" si="2"/>
        <v>1</v>
      </c>
      <c r="AS32" s="842"/>
      <c r="AT32" s="842"/>
    </row>
    <row r="33" spans="2:86" ht="12" customHeight="1" x14ac:dyDescent="0.15">
      <c r="B33" s="865"/>
      <c r="C33" s="870"/>
      <c r="D33" s="868"/>
      <c r="E33" s="868"/>
      <c r="F33" s="868"/>
      <c r="G33" s="868"/>
      <c r="H33" s="868"/>
      <c r="I33" s="868"/>
      <c r="J33" s="869"/>
      <c r="K33" s="108"/>
      <c r="L33" s="901"/>
      <c r="M33" s="903"/>
      <c r="N33" s="901"/>
      <c r="O33" s="903"/>
      <c r="P33" s="901"/>
      <c r="Q33" s="903"/>
      <c r="R33" s="274"/>
      <c r="S33" s="618"/>
      <c r="T33" s="275"/>
      <c r="U33" s="901"/>
      <c r="V33" s="903"/>
      <c r="W33" s="901"/>
      <c r="X33" s="903"/>
      <c r="Y33" s="110"/>
      <c r="Z33" s="111"/>
      <c r="AA33" s="111"/>
      <c r="AB33" s="111"/>
      <c r="AC33" s="112"/>
      <c r="AD33" s="112"/>
      <c r="AE33" s="112"/>
      <c r="AF33" s="112"/>
      <c r="AG33" s="112"/>
      <c r="AH33" s="112"/>
      <c r="AI33" s="112"/>
      <c r="AJ33" s="112"/>
      <c r="AK33" s="901"/>
      <c r="AL33" s="902"/>
      <c r="AM33" s="902"/>
      <c r="AN33" s="902"/>
      <c r="AO33" s="903"/>
      <c r="AP33" s="2"/>
      <c r="AQ33" s="113">
        <f t="shared" si="2"/>
        <v>1</v>
      </c>
      <c r="AS33" s="904"/>
      <c r="AT33" s="904"/>
    </row>
    <row r="34" spans="2:86" ht="12" customHeight="1" x14ac:dyDescent="0.15">
      <c r="B34" s="865"/>
      <c r="C34" s="870"/>
      <c r="D34" s="868"/>
      <c r="E34" s="868"/>
      <c r="F34" s="868"/>
      <c r="G34" s="868"/>
      <c r="H34" s="868"/>
      <c r="I34" s="868"/>
      <c r="J34" s="869"/>
      <c r="K34" s="108"/>
      <c r="L34" s="901"/>
      <c r="M34" s="903"/>
      <c r="N34" s="901"/>
      <c r="O34" s="903"/>
      <c r="P34" s="901"/>
      <c r="Q34" s="903"/>
      <c r="R34" s="274"/>
      <c r="S34" s="618"/>
      <c r="T34" s="275"/>
      <c r="U34" s="901"/>
      <c r="V34" s="903"/>
      <c r="W34" s="901"/>
      <c r="X34" s="903"/>
      <c r="Y34" s="110"/>
      <c r="Z34" s="111"/>
      <c r="AA34" s="111"/>
      <c r="AB34" s="111"/>
      <c r="AC34" s="112"/>
      <c r="AD34" s="112"/>
      <c r="AE34" s="112"/>
      <c r="AF34" s="112"/>
      <c r="AG34" s="112"/>
      <c r="AH34" s="112"/>
      <c r="AI34" s="112"/>
      <c r="AJ34" s="112"/>
      <c r="AK34" s="901"/>
      <c r="AL34" s="902"/>
      <c r="AM34" s="902"/>
      <c r="AN34" s="902"/>
      <c r="AO34" s="903"/>
      <c r="AP34" s="2"/>
      <c r="AQ34" s="113">
        <f t="shared" si="2"/>
        <v>1</v>
      </c>
      <c r="AS34" s="905"/>
      <c r="AT34" s="905"/>
    </row>
    <row r="35" spans="2:86" ht="12" customHeight="1" x14ac:dyDescent="0.15">
      <c r="B35" s="865"/>
      <c r="C35" s="870"/>
      <c r="D35" s="868"/>
      <c r="E35" s="868"/>
      <c r="F35" s="868"/>
      <c r="G35" s="868"/>
      <c r="H35" s="868"/>
      <c r="I35" s="868"/>
      <c r="J35" s="869"/>
      <c r="K35" s="906" t="s">
        <v>268</v>
      </c>
      <c r="L35" s="891" t="s">
        <v>269</v>
      </c>
      <c r="M35" s="891"/>
      <c r="N35" s="891"/>
      <c r="O35" s="891"/>
      <c r="P35" s="891"/>
      <c r="Q35" s="891"/>
      <c r="R35" s="891"/>
      <c r="S35" s="891"/>
      <c r="T35" s="891"/>
      <c r="U35" s="891"/>
      <c r="V35" s="891"/>
      <c r="W35" s="891"/>
      <c r="X35" s="891"/>
      <c r="Y35" s="877" t="s">
        <v>270</v>
      </c>
      <c r="Z35" s="878"/>
      <c r="AA35" s="878"/>
      <c r="AB35" s="879"/>
      <c r="AC35" s="114">
        <f t="shared" ref="AC35:AJ35" si="3">SUM(AC11:AC34)</f>
        <v>0</v>
      </c>
      <c r="AD35" s="114">
        <f t="shared" si="3"/>
        <v>0</v>
      </c>
      <c r="AE35" s="114">
        <f>SUM(AE11:AE34)</f>
        <v>0.23</v>
      </c>
      <c r="AF35" s="114">
        <f t="shared" si="3"/>
        <v>0.79</v>
      </c>
      <c r="AG35" s="114">
        <f t="shared" si="3"/>
        <v>0</v>
      </c>
      <c r="AH35" s="114">
        <f t="shared" si="3"/>
        <v>0</v>
      </c>
      <c r="AI35" s="114">
        <f t="shared" si="3"/>
        <v>0</v>
      </c>
      <c r="AJ35" s="115">
        <f t="shared" si="3"/>
        <v>1.73</v>
      </c>
      <c r="AK35" s="891" t="s">
        <v>271</v>
      </c>
      <c r="AL35" s="891"/>
      <c r="AM35" s="908" t="s">
        <v>272</v>
      </c>
      <c r="AN35" s="908"/>
      <c r="AO35" s="908"/>
      <c r="AP35" s="2"/>
    </row>
    <row r="36" spans="2:86" ht="12" customHeight="1" x14ac:dyDescent="0.15">
      <c r="B36" s="865"/>
      <c r="C36" s="870"/>
      <c r="D36" s="868"/>
      <c r="E36" s="868"/>
      <c r="F36" s="868"/>
      <c r="G36" s="868"/>
      <c r="H36" s="868"/>
      <c r="I36" s="868"/>
      <c r="J36" s="869"/>
      <c r="K36" s="907"/>
      <c r="L36" s="885" t="s">
        <v>273</v>
      </c>
      <c r="M36" s="892"/>
      <c r="N36" s="886"/>
      <c r="O36" s="885" t="s">
        <v>274</v>
      </c>
      <c r="P36" s="892"/>
      <c r="Q36" s="892"/>
      <c r="R36" s="892"/>
      <c r="S36" s="892"/>
      <c r="T36" s="892"/>
      <c r="U36" s="892"/>
      <c r="V36" s="892"/>
      <c r="W36" s="892"/>
      <c r="X36" s="886"/>
      <c r="Y36" s="106" t="s">
        <v>257</v>
      </c>
      <c r="Z36" s="107" t="s">
        <v>258</v>
      </c>
      <c r="AA36" s="107" t="s">
        <v>259</v>
      </c>
      <c r="AB36" s="107" t="s">
        <v>260</v>
      </c>
      <c r="AC36" s="107" t="s">
        <v>257</v>
      </c>
      <c r="AD36" s="107" t="s">
        <v>258</v>
      </c>
      <c r="AE36" s="107" t="s">
        <v>259</v>
      </c>
      <c r="AF36" s="107" t="s">
        <v>260</v>
      </c>
      <c r="AG36" s="107" t="s">
        <v>257</v>
      </c>
      <c r="AH36" s="107" t="s">
        <v>258</v>
      </c>
      <c r="AI36" s="107" t="s">
        <v>259</v>
      </c>
      <c r="AJ36" s="116" t="s">
        <v>260</v>
      </c>
      <c r="AK36" s="891"/>
      <c r="AL36" s="891"/>
      <c r="AM36" s="908"/>
      <c r="AN36" s="908"/>
      <c r="AO36" s="908"/>
      <c r="AP36" s="2"/>
    </row>
    <row r="37" spans="2:86" ht="14.25" customHeight="1" x14ac:dyDescent="0.15">
      <c r="B37" s="865"/>
      <c r="C37" s="870"/>
      <c r="D37" s="868"/>
      <c r="E37" s="868"/>
      <c r="F37" s="868"/>
      <c r="G37" s="868"/>
      <c r="H37" s="868"/>
      <c r="I37" s="868"/>
      <c r="J37" s="869"/>
      <c r="K37" s="907"/>
      <c r="L37" s="887"/>
      <c r="M37" s="896"/>
      <c r="N37" s="888"/>
      <c r="O37" s="887"/>
      <c r="P37" s="896"/>
      <c r="Q37" s="896"/>
      <c r="R37" s="896"/>
      <c r="S37" s="896"/>
      <c r="T37" s="896"/>
      <c r="U37" s="896"/>
      <c r="V37" s="896"/>
      <c r="W37" s="896"/>
      <c r="X37" s="888"/>
      <c r="Y37" s="909">
        <f>COUNTIF(Y11:Y34,"〇")</f>
        <v>0</v>
      </c>
      <c r="Z37" s="909">
        <f>COUNTIF(Z11:Z34,"〇")</f>
        <v>0</v>
      </c>
      <c r="AA37" s="909">
        <f>COUNTIF(AA11:AA34,"〇")</f>
        <v>0</v>
      </c>
      <c r="AB37" s="909">
        <f>COUNTIF(AB11:AB34,"〇")</f>
        <v>0</v>
      </c>
      <c r="AC37" s="909">
        <f>COUNTA(AC11:AC34)</f>
        <v>0</v>
      </c>
      <c r="AD37" s="909">
        <f t="shared" ref="AD37:AI37" si="4">COUNTA(AD11:AD34)</f>
        <v>0</v>
      </c>
      <c r="AE37" s="909">
        <f t="shared" si="4"/>
        <v>3</v>
      </c>
      <c r="AF37" s="909">
        <f t="shared" si="4"/>
        <v>3</v>
      </c>
      <c r="AG37" s="909">
        <f t="shared" si="4"/>
        <v>0</v>
      </c>
      <c r="AH37" s="909">
        <f t="shared" si="4"/>
        <v>0</v>
      </c>
      <c r="AI37" s="909">
        <f t="shared" si="4"/>
        <v>0</v>
      </c>
      <c r="AJ37" s="909">
        <f>COUNTA(AJ11:AJ34)</f>
        <v>1</v>
      </c>
      <c r="AK37" s="891"/>
      <c r="AL37" s="891"/>
      <c r="AM37" s="908"/>
      <c r="AN37" s="908"/>
      <c r="AO37" s="908"/>
      <c r="AP37" s="2"/>
    </row>
    <row r="38" spans="2:86" ht="14.25" customHeight="1" x14ac:dyDescent="0.15">
      <c r="B38" s="865"/>
      <c r="C38" s="870"/>
      <c r="D38" s="868"/>
      <c r="E38" s="868"/>
      <c r="F38" s="868"/>
      <c r="G38" s="868"/>
      <c r="H38" s="868"/>
      <c r="I38" s="868"/>
      <c r="J38" s="869"/>
      <c r="K38" s="907"/>
      <c r="L38" s="889"/>
      <c r="M38" s="893"/>
      <c r="N38" s="890"/>
      <c r="O38" s="889"/>
      <c r="P38" s="893"/>
      <c r="Q38" s="893"/>
      <c r="R38" s="893"/>
      <c r="S38" s="893"/>
      <c r="T38" s="893"/>
      <c r="U38" s="893"/>
      <c r="V38" s="893"/>
      <c r="W38" s="893"/>
      <c r="X38" s="890"/>
      <c r="Y38" s="909"/>
      <c r="Z38" s="909"/>
      <c r="AA38" s="909"/>
      <c r="AB38" s="909"/>
      <c r="AC38" s="909"/>
      <c r="AD38" s="909"/>
      <c r="AE38" s="909"/>
      <c r="AF38" s="909"/>
      <c r="AG38" s="909"/>
      <c r="AH38" s="909"/>
      <c r="AI38" s="909"/>
      <c r="AJ38" s="909"/>
      <c r="AK38" s="891"/>
      <c r="AL38" s="891"/>
      <c r="AM38" s="908"/>
      <c r="AN38" s="908"/>
      <c r="AO38" s="908"/>
      <c r="AP38" s="2"/>
    </row>
    <row r="39" spans="2:86" ht="12" customHeight="1" x14ac:dyDescent="0.15">
      <c r="B39" s="865"/>
      <c r="C39" s="870"/>
      <c r="D39" s="868"/>
      <c r="E39" s="868"/>
      <c r="F39" s="868"/>
      <c r="G39" s="868"/>
      <c r="H39" s="868"/>
      <c r="I39" s="868"/>
      <c r="J39" s="868"/>
      <c r="K39" s="917" t="s">
        <v>275</v>
      </c>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20"/>
      <c r="AL39" s="920"/>
      <c r="AM39" s="920"/>
      <c r="AN39" s="920"/>
      <c r="AO39" s="921"/>
      <c r="AP39" s="2"/>
    </row>
    <row r="40" spans="2:86" ht="12" customHeight="1" x14ac:dyDescent="0.15">
      <c r="B40" s="865"/>
      <c r="C40" s="870"/>
      <c r="D40" s="868"/>
      <c r="E40" s="868"/>
      <c r="F40" s="868"/>
      <c r="G40" s="868"/>
      <c r="H40" s="868"/>
      <c r="I40" s="868"/>
      <c r="J40" s="868"/>
      <c r="K40" s="918"/>
      <c r="L40" s="920"/>
      <c r="M40" s="920"/>
      <c r="N40" s="920"/>
      <c r="O40" s="920"/>
      <c r="P40" s="920"/>
      <c r="Q40" s="920"/>
      <c r="R40" s="920"/>
      <c r="S40" s="920"/>
      <c r="T40" s="920"/>
      <c r="U40" s="920"/>
      <c r="V40" s="920"/>
      <c r="W40" s="920"/>
      <c r="X40" s="920"/>
      <c r="Y40" s="920"/>
      <c r="Z40" s="920"/>
      <c r="AA40" s="920"/>
      <c r="AB40" s="920"/>
      <c r="AC40" s="920"/>
      <c r="AD40" s="920"/>
      <c r="AE40" s="920"/>
      <c r="AF40" s="920"/>
      <c r="AG40" s="920"/>
      <c r="AH40" s="920"/>
      <c r="AI40" s="920"/>
      <c r="AJ40" s="920"/>
      <c r="AK40" s="920"/>
      <c r="AL40" s="920"/>
      <c r="AM40" s="920"/>
      <c r="AN40" s="920"/>
      <c r="AO40" s="921"/>
      <c r="AP40" s="2"/>
    </row>
    <row r="41" spans="2:86" ht="12" customHeight="1" x14ac:dyDescent="0.15">
      <c r="B41" s="865"/>
      <c r="C41" s="870"/>
      <c r="D41" s="868"/>
      <c r="E41" s="868"/>
      <c r="F41" s="868"/>
      <c r="G41" s="868"/>
      <c r="H41" s="868"/>
      <c r="I41" s="868"/>
      <c r="J41" s="868"/>
      <c r="K41" s="918"/>
      <c r="L41" s="920"/>
      <c r="M41" s="920"/>
      <c r="N41" s="920"/>
      <c r="O41" s="920"/>
      <c r="P41" s="920"/>
      <c r="Q41" s="920"/>
      <c r="R41" s="920"/>
      <c r="S41" s="920"/>
      <c r="T41" s="920"/>
      <c r="U41" s="920"/>
      <c r="V41" s="920"/>
      <c r="W41" s="920"/>
      <c r="X41" s="920"/>
      <c r="Y41" s="920"/>
      <c r="Z41" s="920"/>
      <c r="AA41" s="920"/>
      <c r="AB41" s="920"/>
      <c r="AC41" s="920"/>
      <c r="AD41" s="920"/>
      <c r="AE41" s="920"/>
      <c r="AF41" s="920"/>
      <c r="AG41" s="920"/>
      <c r="AH41" s="920"/>
      <c r="AI41" s="920"/>
      <c r="AJ41" s="920"/>
      <c r="AK41" s="920"/>
      <c r="AL41" s="920"/>
      <c r="AM41" s="920"/>
      <c r="AN41" s="920"/>
      <c r="AO41" s="921"/>
      <c r="AP41" s="2"/>
    </row>
    <row r="42" spans="2:86" ht="12" customHeight="1" x14ac:dyDescent="0.15">
      <c r="B42" s="865"/>
      <c r="C42" s="870"/>
      <c r="D42" s="868"/>
      <c r="E42" s="868"/>
      <c r="F42" s="868"/>
      <c r="G42" s="868"/>
      <c r="H42" s="868"/>
      <c r="I42" s="868"/>
      <c r="J42" s="868"/>
      <c r="K42" s="918"/>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95"/>
      <c r="CD42" s="2"/>
      <c r="CE42" s="2"/>
      <c r="CF42" s="2"/>
      <c r="CG42" s="2"/>
      <c r="CH42" s="2"/>
    </row>
    <row r="43" spans="2:86" ht="12" customHeight="1" x14ac:dyDescent="0.15">
      <c r="B43" s="865"/>
      <c r="C43" s="870"/>
      <c r="D43" s="868"/>
      <c r="E43" s="868"/>
      <c r="F43" s="868"/>
      <c r="G43" s="868"/>
      <c r="H43" s="868"/>
      <c r="I43" s="868"/>
      <c r="J43" s="869"/>
      <c r="K43" s="910" t="s">
        <v>276</v>
      </c>
      <c r="L43" s="910"/>
      <c r="M43" s="910"/>
      <c r="N43" s="910"/>
      <c r="O43" s="910"/>
      <c r="P43" s="910"/>
      <c r="Q43" s="910"/>
      <c r="R43" s="910"/>
      <c r="S43" s="910"/>
      <c r="T43" s="910"/>
      <c r="U43" s="910"/>
      <c r="V43" s="910"/>
      <c r="W43" s="910"/>
      <c r="X43" s="910"/>
      <c r="Y43" s="910"/>
      <c r="Z43" s="910"/>
      <c r="AA43" s="910"/>
      <c r="AB43" s="910"/>
      <c r="AC43" s="910"/>
      <c r="AD43" s="910"/>
      <c r="AE43" s="910"/>
      <c r="AF43" s="910"/>
      <c r="AG43" s="910"/>
      <c r="AH43" s="910"/>
      <c r="AI43" s="910"/>
      <c r="AJ43" s="910"/>
      <c r="AK43" s="910"/>
      <c r="AL43" s="910"/>
      <c r="AM43" s="910"/>
      <c r="AN43" s="910"/>
      <c r="AO43" s="910"/>
      <c r="AP43" s="95"/>
      <c r="CD43" s="2"/>
      <c r="CE43" s="2"/>
      <c r="CF43" s="2"/>
      <c r="CG43" s="2"/>
      <c r="CH43" s="2"/>
    </row>
    <row r="44" spans="2:86" ht="12" customHeight="1" x14ac:dyDescent="0.15">
      <c r="B44" s="865"/>
      <c r="C44" s="870"/>
      <c r="D44" s="868"/>
      <c r="E44" s="868"/>
      <c r="F44" s="868"/>
      <c r="G44" s="868"/>
      <c r="H44" s="868"/>
      <c r="I44" s="868"/>
      <c r="J44" s="869"/>
      <c r="K44" s="911" t="s">
        <v>277</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95"/>
      <c r="CD44" s="2"/>
      <c r="CE44" s="2"/>
      <c r="CF44" s="2"/>
      <c r="CG44" s="2"/>
      <c r="CH44" s="2"/>
    </row>
    <row r="45" spans="2:86" ht="12" customHeight="1" x14ac:dyDescent="0.15">
      <c r="B45" s="500"/>
      <c r="C45" s="871"/>
      <c r="D45" s="872"/>
      <c r="E45" s="872"/>
      <c r="F45" s="872"/>
      <c r="G45" s="872"/>
      <c r="H45" s="872"/>
      <c r="I45" s="872"/>
      <c r="J45" s="873"/>
      <c r="K45" s="914" t="s">
        <v>278</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95"/>
      <c r="CD45" s="2"/>
      <c r="CE45" s="2"/>
      <c r="CF45" s="2"/>
      <c r="CG45" s="2"/>
      <c r="CH45" s="2"/>
    </row>
    <row r="46" spans="2:86" ht="12" customHeight="1" x14ac:dyDescent="0.2">
      <c r="B46" s="118" t="s">
        <v>279</v>
      </c>
      <c r="C46" s="104"/>
      <c r="D46" s="104"/>
      <c r="E46" s="104"/>
      <c r="F46" s="104"/>
      <c r="G46" s="104"/>
      <c r="H46" s="104"/>
      <c r="I46" s="104"/>
      <c r="J46" s="104"/>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c r="AK46" s="117"/>
      <c r="AL46" s="117"/>
      <c r="AM46" s="117"/>
      <c r="AN46" s="117"/>
      <c r="AO46" s="117"/>
      <c r="AP46" s="95"/>
      <c r="CD46" s="2"/>
      <c r="CE46" s="2"/>
      <c r="CF46" s="2"/>
      <c r="CG46" s="2"/>
      <c r="CH46" s="2"/>
    </row>
    <row r="47" spans="2:86" s="118" customFormat="1" ht="12" customHeight="1" x14ac:dyDescent="0.15">
      <c r="B47" s="2" t="s">
        <v>280</v>
      </c>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c r="BW47" s="95"/>
      <c r="BX47" s="95"/>
      <c r="BY47" s="95"/>
      <c r="BZ47" s="95"/>
      <c r="CA47" s="95"/>
      <c r="CB47" s="95"/>
      <c r="CC47" s="95"/>
    </row>
    <row r="48" spans="2:86" ht="12" customHeight="1" x14ac:dyDescent="0.15">
      <c r="B48" s="2" t="s">
        <v>281</v>
      </c>
      <c r="AP48" s="95"/>
      <c r="CD48" s="2"/>
      <c r="CE48" s="2"/>
      <c r="CF48" s="2"/>
      <c r="CG48" s="2"/>
      <c r="CH48" s="2"/>
    </row>
    <row r="49" spans="2:86" ht="12" customHeight="1" x14ac:dyDescent="0.15">
      <c r="B49" s="2" t="s">
        <v>282</v>
      </c>
      <c r="AP49" s="95"/>
      <c r="CD49" s="2"/>
      <c r="CE49" s="2"/>
      <c r="CF49" s="2"/>
      <c r="CG49" s="2"/>
      <c r="CH49" s="2"/>
    </row>
    <row r="50" spans="2:86" ht="12" customHeight="1" x14ac:dyDescent="0.15">
      <c r="B50" s="2" t="s">
        <v>283</v>
      </c>
    </row>
    <row r="51" spans="2:86" ht="12" customHeight="1" x14ac:dyDescent="0.15">
      <c r="B51" s="2" t="s">
        <v>284</v>
      </c>
    </row>
    <row r="52" spans="2:86" ht="12" customHeight="1" x14ac:dyDescent="0.15">
      <c r="B52" s="2" t="s">
        <v>285</v>
      </c>
    </row>
    <row r="53" spans="2:86" x14ac:dyDescent="0.15">
      <c r="B53" s="2" t="s">
        <v>286</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34 AG11:AJ34">
    <cfRule type="expression" dxfId="17" priority="3">
      <formula>$AQ11=2</formula>
    </cfRule>
  </conditionalFormatting>
  <conditionalFormatting sqref="Y11:AF34">
    <cfRule type="expression" dxfId="16" priority="2">
      <formula>$AQ11=3</formula>
    </cfRule>
  </conditionalFormatting>
  <conditionalFormatting sqref="AC11:AJ34">
    <cfRule type="expression" dxfId="15" priority="1">
      <formula>$AQ11=1</formula>
    </cfRule>
  </conditionalFormatting>
  <dataValidations count="2">
    <dataValidation type="list" allowBlank="1" showInputMessage="1" showErrorMessage="1" sqref="N11:O34" xr:uid="{7E50C6C1-40E1-4750-9F34-6C5FDF132E68}">
      <formula1>INDIRECT(L11)</formula1>
    </dataValidation>
    <dataValidation type="list" allowBlank="1" showInputMessage="1" showErrorMessage="1" sqref="Y11:AB34" xr:uid="{A77AA32D-1F33-4178-B62A-CC9A3908E57D}">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4E63C-86AF-4758-8604-8B1A5832CE44}">
  <sheetPr codeName="Sheet58"/>
  <dimension ref="B1:CH53"/>
  <sheetViews>
    <sheetView showGridLines="0" showZeros="0" view="pageBreakPreview" zoomScale="85" zoomScaleNormal="85" zoomScaleSheetLayoutView="85"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80" customWidth="1"/>
    <col min="43" max="86" width="4.125" style="95" customWidth="1"/>
    <col min="87" max="99" width="8" style="2" customWidth="1"/>
    <col min="100" max="110" width="9" style="2"/>
    <col min="111" max="111" width="14" style="2" bestFit="1" customWidth="1"/>
    <col min="112" max="16384" width="9" style="2"/>
  </cols>
  <sheetData>
    <row r="1" spans="2:86" ht="12" customHeight="1" x14ac:dyDescent="0.15">
      <c r="AU1" s="846" t="s">
        <v>220</v>
      </c>
      <c r="AV1" s="847" t="s">
        <v>221</v>
      </c>
      <c r="AW1" s="847"/>
      <c r="AX1" s="847"/>
      <c r="AY1" s="841" t="s">
        <v>222</v>
      </c>
      <c r="AZ1" s="841"/>
      <c r="BA1" s="841"/>
      <c r="BB1" s="841"/>
      <c r="BC1" s="841"/>
      <c r="BD1" s="841"/>
      <c r="BE1" s="841"/>
      <c r="BF1" s="841"/>
      <c r="BG1" s="841"/>
      <c r="BH1" s="841"/>
      <c r="BI1" s="841"/>
      <c r="BJ1" s="841"/>
      <c r="BK1" s="841" t="s">
        <v>223</v>
      </c>
      <c r="BL1" s="841"/>
      <c r="BM1" s="841"/>
      <c r="BN1" s="841"/>
      <c r="BO1" s="841"/>
      <c r="BP1" s="841"/>
      <c r="BQ1" s="841"/>
      <c r="BR1" s="841"/>
      <c r="BS1" s="841"/>
      <c r="BT1" s="841"/>
      <c r="BU1" s="841"/>
      <c r="BV1" s="841"/>
      <c r="BW1" s="843"/>
      <c r="BX1" s="843"/>
      <c r="BY1" s="843"/>
      <c r="BZ1" s="843"/>
      <c r="CA1" s="843"/>
      <c r="CB1" s="843"/>
      <c r="CC1" s="843"/>
      <c r="CD1" s="843"/>
      <c r="CE1" s="843"/>
      <c r="CF1" s="843"/>
      <c r="CG1" s="843"/>
      <c r="CH1" s="843"/>
    </row>
    <row r="2" spans="2:86" ht="8.25" customHeight="1" x14ac:dyDescent="0.15">
      <c r="AU2" s="846"/>
      <c r="AV2" s="847" t="s">
        <v>224</v>
      </c>
      <c r="AW2" s="848" t="s">
        <v>225</v>
      </c>
      <c r="AX2" s="848" t="s">
        <v>226</v>
      </c>
      <c r="AY2" s="841" t="s">
        <v>227</v>
      </c>
      <c r="AZ2" s="841"/>
      <c r="BA2" s="841"/>
      <c r="BB2" s="841"/>
      <c r="BC2" s="841"/>
      <c r="BD2" s="841"/>
      <c r="BE2" s="841"/>
      <c r="BF2" s="841"/>
      <c r="BG2" s="841"/>
      <c r="BH2" s="841"/>
      <c r="BI2" s="841"/>
      <c r="BJ2" s="841"/>
      <c r="BK2" s="841" t="s">
        <v>228</v>
      </c>
      <c r="BL2" s="841"/>
      <c r="BM2" s="841"/>
      <c r="BN2" s="841"/>
      <c r="BO2" s="841" t="s">
        <v>229</v>
      </c>
      <c r="BP2" s="841"/>
      <c r="BQ2" s="841"/>
      <c r="BR2" s="841"/>
      <c r="BS2" s="841"/>
      <c r="BT2" s="841"/>
      <c r="BU2" s="841"/>
      <c r="BV2" s="841"/>
      <c r="BW2" s="842"/>
      <c r="BX2" s="842"/>
      <c r="BY2" s="842"/>
      <c r="BZ2" s="842"/>
      <c r="CA2" s="843"/>
      <c r="CB2" s="843"/>
      <c r="CC2" s="843"/>
      <c r="CD2" s="843"/>
      <c r="CE2" s="843"/>
      <c r="CF2" s="843"/>
      <c r="CG2" s="843"/>
      <c r="CH2" s="843"/>
    </row>
    <row r="3" spans="2:86" ht="24.95" customHeight="1" x14ac:dyDescent="0.15">
      <c r="B3" s="572" t="s">
        <v>230</v>
      </c>
      <c r="C3" s="844"/>
      <c r="D3" s="844"/>
      <c r="E3" s="845"/>
      <c r="F3" s="845"/>
      <c r="G3" s="845"/>
      <c r="H3" s="845"/>
      <c r="I3" s="845"/>
      <c r="J3" s="845"/>
      <c r="K3" s="844"/>
      <c r="L3" s="844"/>
      <c r="M3" s="844"/>
      <c r="N3" s="844"/>
      <c r="O3" s="844"/>
      <c r="P3" s="844"/>
      <c r="Q3" s="844"/>
      <c r="R3" s="844"/>
      <c r="S3" s="844"/>
      <c r="T3" s="844"/>
      <c r="U3" s="844"/>
      <c r="V3" s="844"/>
      <c r="W3" s="844"/>
      <c r="X3" s="844"/>
      <c r="Y3" s="844"/>
      <c r="Z3" s="844"/>
      <c r="AA3" s="844"/>
      <c r="AB3" s="844"/>
      <c r="AC3" s="844"/>
      <c r="AD3" s="844"/>
      <c r="AE3" s="844"/>
      <c r="AF3" s="844"/>
      <c r="AG3" s="844"/>
      <c r="AH3" s="844"/>
      <c r="AI3" s="844"/>
      <c r="AJ3" s="844"/>
      <c r="AK3" s="844"/>
      <c r="AL3" s="844"/>
      <c r="AM3" s="844"/>
      <c r="AN3" s="844"/>
      <c r="AO3" s="844"/>
      <c r="AU3" s="846"/>
      <c r="AV3" s="847"/>
      <c r="AW3" s="848"/>
      <c r="AX3" s="848"/>
      <c r="AY3" s="841" t="s">
        <v>231</v>
      </c>
      <c r="AZ3" s="841"/>
      <c r="BA3" s="841"/>
      <c r="BB3" s="841"/>
      <c r="BC3" s="841" t="s">
        <v>232</v>
      </c>
      <c r="BD3" s="841"/>
      <c r="BE3" s="841"/>
      <c r="BF3" s="841"/>
      <c r="BG3" s="841" t="s">
        <v>233</v>
      </c>
      <c r="BH3" s="841"/>
      <c r="BI3" s="841"/>
      <c r="BJ3" s="841"/>
      <c r="BK3" s="841" t="s">
        <v>234</v>
      </c>
      <c r="BL3" s="841"/>
      <c r="BM3" s="841"/>
      <c r="BN3" s="841"/>
      <c r="BO3" s="841" t="s">
        <v>232</v>
      </c>
      <c r="BP3" s="841"/>
      <c r="BQ3" s="841"/>
      <c r="BR3" s="841"/>
      <c r="BS3" s="841" t="s">
        <v>233</v>
      </c>
      <c r="BT3" s="841"/>
      <c r="BU3" s="841"/>
      <c r="BV3" s="841"/>
      <c r="BW3" s="843"/>
      <c r="BX3" s="843"/>
      <c r="BY3" s="843"/>
      <c r="BZ3" s="843"/>
      <c r="CA3" s="843"/>
      <c r="CB3" s="843"/>
      <c r="CC3" s="843"/>
      <c r="CD3" s="843"/>
      <c r="CE3" s="843"/>
      <c r="CF3" s="843"/>
      <c r="CG3" s="843"/>
      <c r="CH3" s="843"/>
    </row>
    <row r="4" spans="2:86" ht="18" customHeight="1" x14ac:dyDescent="0.15">
      <c r="B4" s="394" t="s">
        <v>8</v>
      </c>
      <c r="C4" s="394"/>
      <c r="D4" s="394"/>
      <c r="E4" s="860" t="s">
        <v>168</v>
      </c>
      <c r="F4" s="861"/>
      <c r="G4" s="861"/>
      <c r="H4" s="861"/>
      <c r="I4" s="861"/>
      <c r="J4" s="862"/>
      <c r="K4" s="483" t="s">
        <v>9</v>
      </c>
      <c r="L4" s="483"/>
      <c r="M4" s="483"/>
      <c r="N4" s="858" t="s">
        <v>171</v>
      </c>
      <c r="O4" s="858"/>
      <c r="P4" s="858"/>
      <c r="Q4" s="858"/>
      <c r="R4" s="858"/>
      <c r="S4" s="858"/>
      <c r="T4" s="505" t="s">
        <v>235</v>
      </c>
      <c r="U4" s="506"/>
      <c r="V4" s="506"/>
      <c r="W4" s="506"/>
      <c r="X4" s="507"/>
      <c r="Y4" s="863" t="s">
        <v>202</v>
      </c>
      <c r="Z4" s="863"/>
      <c r="AA4" s="863"/>
      <c r="AB4" s="863"/>
      <c r="AC4" s="863"/>
      <c r="AD4" s="863"/>
      <c r="AE4" s="863"/>
      <c r="AF4" s="863"/>
      <c r="AG4" s="505" t="s">
        <v>203</v>
      </c>
      <c r="AH4" s="506"/>
      <c r="AI4" s="506"/>
      <c r="AJ4" s="507"/>
      <c r="AK4" s="849">
        <v>45638</v>
      </c>
      <c r="AL4" s="850"/>
      <c r="AM4" s="850"/>
      <c r="AN4" s="850"/>
      <c r="AO4" s="851"/>
      <c r="AU4" s="846"/>
      <c r="AV4" s="847"/>
      <c r="AW4" s="848"/>
      <c r="AX4" s="848"/>
      <c r="AY4" s="96" t="s">
        <v>236</v>
      </c>
      <c r="AZ4" s="96" t="s">
        <v>237</v>
      </c>
      <c r="BA4" s="96" t="s">
        <v>238</v>
      </c>
      <c r="BB4" s="96" t="s">
        <v>239</v>
      </c>
      <c r="BC4" s="96" t="s">
        <v>236</v>
      </c>
      <c r="BD4" s="96" t="s">
        <v>237</v>
      </c>
      <c r="BE4" s="96" t="s">
        <v>238</v>
      </c>
      <c r="BF4" s="96" t="s">
        <v>239</v>
      </c>
      <c r="BG4" s="96" t="s">
        <v>236</v>
      </c>
      <c r="BH4" s="96" t="s">
        <v>237</v>
      </c>
      <c r="BI4" s="96" t="s">
        <v>238</v>
      </c>
      <c r="BJ4" s="96" t="s">
        <v>239</v>
      </c>
      <c r="BK4" s="96" t="s">
        <v>236</v>
      </c>
      <c r="BL4" s="96" t="s">
        <v>237</v>
      </c>
      <c r="BM4" s="96" t="s">
        <v>238</v>
      </c>
      <c r="BN4" s="96" t="s">
        <v>239</v>
      </c>
      <c r="BO4" s="96" t="s">
        <v>236</v>
      </c>
      <c r="BP4" s="96" t="s">
        <v>237</v>
      </c>
      <c r="BQ4" s="96" t="s">
        <v>238</v>
      </c>
      <c r="BR4" s="96" t="s">
        <v>239</v>
      </c>
      <c r="BS4" s="96" t="s">
        <v>236</v>
      </c>
      <c r="BT4" s="96" t="s">
        <v>237</v>
      </c>
      <c r="BU4" s="96" t="s">
        <v>238</v>
      </c>
      <c r="BV4" s="96" t="s">
        <v>239</v>
      </c>
      <c r="BW4" s="5"/>
      <c r="BX4" s="5"/>
      <c r="BY4" s="5"/>
      <c r="BZ4" s="5"/>
      <c r="CA4" s="5"/>
      <c r="CB4" s="5"/>
      <c r="CC4" s="5"/>
      <c r="CD4" s="5"/>
      <c r="CE4" s="5"/>
      <c r="CF4" s="5"/>
      <c r="CG4" s="5"/>
      <c r="CH4" s="5"/>
    </row>
    <row r="5" spans="2:86" ht="18" customHeight="1" x14ac:dyDescent="0.15">
      <c r="B5" s="402" t="s">
        <v>0</v>
      </c>
      <c r="C5" s="402"/>
      <c r="D5" s="402"/>
      <c r="E5" s="855" t="s">
        <v>204</v>
      </c>
      <c r="F5" s="856"/>
      <c r="G5" s="856"/>
      <c r="H5" s="856"/>
      <c r="I5" s="856"/>
      <c r="J5" s="857"/>
      <c r="K5" s="497" t="s">
        <v>1</v>
      </c>
      <c r="L5" s="497"/>
      <c r="M5" s="497"/>
      <c r="N5" s="858" t="s">
        <v>205</v>
      </c>
      <c r="O5" s="858"/>
      <c r="P5" s="858"/>
      <c r="Q5" s="858"/>
      <c r="R5" s="858"/>
      <c r="S5" s="858"/>
      <c r="T5" s="508"/>
      <c r="U5" s="509"/>
      <c r="V5" s="509"/>
      <c r="W5" s="509"/>
      <c r="X5" s="510"/>
      <c r="Y5" s="859" t="s">
        <v>206</v>
      </c>
      <c r="Z5" s="859"/>
      <c r="AA5" s="859"/>
      <c r="AB5" s="859"/>
      <c r="AC5" s="859"/>
      <c r="AD5" s="859"/>
      <c r="AE5" s="859"/>
      <c r="AF5" s="859"/>
      <c r="AG5" s="623"/>
      <c r="AH5" s="634"/>
      <c r="AI5" s="634"/>
      <c r="AJ5" s="624"/>
      <c r="AK5" s="852"/>
      <c r="AL5" s="853"/>
      <c r="AM5" s="853"/>
      <c r="AN5" s="853"/>
      <c r="AO5" s="854"/>
      <c r="AU5" s="846"/>
      <c r="AV5" s="97" t="str">
        <f>N7</f>
        <v>S010</v>
      </c>
      <c r="AW5" s="98">
        <f>R7</f>
        <v>6</v>
      </c>
      <c r="AX5" s="99" t="str">
        <f>AM35</f>
        <v>Ⅱ</v>
      </c>
      <c r="AY5" s="99">
        <f>Y37</f>
        <v>0</v>
      </c>
      <c r="AZ5" s="99">
        <f t="shared" ref="AZ5:BJ5" si="0">Z37</f>
        <v>0</v>
      </c>
      <c r="BA5" s="99">
        <f t="shared" si="0"/>
        <v>0</v>
      </c>
      <c r="BB5" s="99">
        <f>AB37</f>
        <v>0</v>
      </c>
      <c r="BC5" s="99">
        <f t="shared" si="0"/>
        <v>0</v>
      </c>
      <c r="BD5" s="99">
        <f>AD37</f>
        <v>0</v>
      </c>
      <c r="BE5" s="99">
        <f>AE37</f>
        <v>1</v>
      </c>
      <c r="BF5" s="99">
        <f t="shared" si="0"/>
        <v>4</v>
      </c>
      <c r="BG5" s="99">
        <f t="shared" si="0"/>
        <v>0</v>
      </c>
      <c r="BH5" s="99">
        <f t="shared" si="0"/>
        <v>0</v>
      </c>
      <c r="BI5" s="99">
        <f>AI37</f>
        <v>0</v>
      </c>
      <c r="BJ5" s="99">
        <f t="shared" si="0"/>
        <v>0</v>
      </c>
      <c r="BK5" s="99" t="str">
        <f>IF(Y37&gt;0,R7,"")</f>
        <v/>
      </c>
      <c r="BL5" s="100" t="str">
        <f>IF(Y37&gt;0,"",IF(Z37&gt;0,R7,""))</f>
        <v/>
      </c>
      <c r="BM5" s="100" t="str">
        <f>IF(Y37+Z37&gt;0,"",IF(AA37&gt;0,R7,""))</f>
        <v/>
      </c>
      <c r="BN5" s="100" t="str">
        <f>IF(Y37+Z37+AA37&gt;0,"",IF(AB37&gt;0,R7,""))</f>
        <v/>
      </c>
      <c r="BO5" s="99">
        <f>AC35</f>
        <v>0</v>
      </c>
      <c r="BP5" s="99">
        <f t="shared" ref="BP5:BQ5" si="1">AD35</f>
        <v>0</v>
      </c>
      <c r="BQ5" s="99">
        <f t="shared" si="1"/>
        <v>0.05</v>
      </c>
      <c r="BR5" s="99">
        <f>AF35</f>
        <v>0.6</v>
      </c>
      <c r="BS5" s="99">
        <f>AG35</f>
        <v>0</v>
      </c>
      <c r="BT5" s="99">
        <f>AH35</f>
        <v>0</v>
      </c>
      <c r="BU5" s="99">
        <f>AI35</f>
        <v>0</v>
      </c>
      <c r="BV5" s="99">
        <f>AJ35</f>
        <v>0</v>
      </c>
      <c r="BW5" s="101"/>
      <c r="BX5" s="102"/>
      <c r="BY5" s="102"/>
      <c r="BZ5" s="102"/>
      <c r="CA5" s="103"/>
      <c r="CB5" s="103"/>
      <c r="CC5" s="103"/>
      <c r="CD5" s="103"/>
      <c r="CE5" s="103"/>
      <c r="CF5" s="103"/>
      <c r="CG5" s="103"/>
      <c r="CH5" s="103"/>
    </row>
    <row r="6" spans="2:86" ht="12" customHeight="1" x14ac:dyDescent="0.15">
      <c r="B6" s="864" t="s">
        <v>240</v>
      </c>
      <c r="C6" s="866"/>
      <c r="D6" s="867"/>
      <c r="E6" s="868"/>
      <c r="F6" s="868"/>
      <c r="G6" s="868"/>
      <c r="H6" s="868"/>
      <c r="I6" s="868"/>
      <c r="J6" s="869"/>
      <c r="K6" s="874" t="s">
        <v>241</v>
      </c>
      <c r="L6" s="875"/>
      <c r="M6" s="875"/>
      <c r="N6" s="875"/>
      <c r="O6" s="875"/>
      <c r="P6" s="875"/>
      <c r="Q6" s="875"/>
      <c r="R6" s="875"/>
      <c r="S6" s="875"/>
      <c r="T6" s="875"/>
      <c r="U6" s="875"/>
      <c r="V6" s="875"/>
      <c r="W6" s="875"/>
      <c r="X6" s="875"/>
      <c r="Y6" s="875"/>
      <c r="Z6" s="875"/>
      <c r="AA6" s="875"/>
      <c r="AB6" s="875"/>
      <c r="AC6" s="875"/>
      <c r="AD6" s="875"/>
      <c r="AE6" s="875"/>
      <c r="AF6" s="875"/>
      <c r="AG6" s="875"/>
      <c r="AH6" s="875"/>
      <c r="AI6" s="875"/>
      <c r="AJ6" s="875"/>
      <c r="AK6" s="875"/>
      <c r="AL6" s="875"/>
      <c r="AM6" s="875"/>
      <c r="AN6" s="875"/>
      <c r="AO6" s="876"/>
      <c r="AP6" s="2"/>
    </row>
    <row r="7" spans="2:86" ht="12" customHeight="1" x14ac:dyDescent="0.15">
      <c r="B7" s="865"/>
      <c r="C7" s="870"/>
      <c r="D7" s="868"/>
      <c r="E7" s="868"/>
      <c r="F7" s="868"/>
      <c r="G7" s="868"/>
      <c r="H7" s="868"/>
      <c r="I7" s="868"/>
      <c r="J7" s="869"/>
      <c r="K7" s="877" t="s">
        <v>242</v>
      </c>
      <c r="L7" s="878"/>
      <c r="M7" s="879"/>
      <c r="N7" s="880" t="s">
        <v>194</v>
      </c>
      <c r="O7" s="881"/>
      <c r="P7" s="877" t="s">
        <v>243</v>
      </c>
      <c r="Q7" s="879"/>
      <c r="R7" s="882">
        <v>6</v>
      </c>
      <c r="S7" s="883"/>
      <c r="T7" s="884"/>
      <c r="U7" s="885" t="s">
        <v>244</v>
      </c>
      <c r="V7" s="886"/>
      <c r="W7" s="885" t="s">
        <v>245</v>
      </c>
      <c r="X7" s="886"/>
      <c r="Y7" s="879" t="s">
        <v>246</v>
      </c>
      <c r="Z7" s="891"/>
      <c r="AA7" s="891"/>
      <c r="AB7" s="891"/>
      <c r="AC7" s="885" t="s">
        <v>247</v>
      </c>
      <c r="AD7" s="892"/>
      <c r="AE7" s="892"/>
      <c r="AF7" s="892"/>
      <c r="AG7" s="892"/>
      <c r="AH7" s="892"/>
      <c r="AI7" s="892"/>
      <c r="AJ7" s="886"/>
      <c r="AK7" s="885" t="s">
        <v>248</v>
      </c>
      <c r="AL7" s="892"/>
      <c r="AM7" s="892"/>
      <c r="AN7" s="894"/>
      <c r="AO7" s="895"/>
      <c r="AP7" s="2"/>
      <c r="AW7" s="105"/>
    </row>
    <row r="8" spans="2:86" ht="12" customHeight="1" x14ac:dyDescent="0.15">
      <c r="B8" s="865"/>
      <c r="C8" s="870"/>
      <c r="D8" s="868"/>
      <c r="E8" s="868"/>
      <c r="F8" s="868"/>
      <c r="G8" s="868"/>
      <c r="H8" s="868"/>
      <c r="I8" s="868"/>
      <c r="J8" s="869"/>
      <c r="K8" s="891" t="s">
        <v>249</v>
      </c>
      <c r="L8" s="891" t="s">
        <v>250</v>
      </c>
      <c r="M8" s="891"/>
      <c r="N8" s="891" t="s">
        <v>251</v>
      </c>
      <c r="O8" s="891"/>
      <c r="P8" s="891" t="s">
        <v>252</v>
      </c>
      <c r="Q8" s="891"/>
      <c r="R8" s="891" t="s">
        <v>253</v>
      </c>
      <c r="S8" s="891"/>
      <c r="T8" s="891"/>
      <c r="U8" s="887"/>
      <c r="V8" s="888"/>
      <c r="W8" s="887"/>
      <c r="X8" s="888"/>
      <c r="Y8" s="879"/>
      <c r="Z8" s="891"/>
      <c r="AA8" s="891"/>
      <c r="AB8" s="891"/>
      <c r="AC8" s="889"/>
      <c r="AD8" s="893"/>
      <c r="AE8" s="893"/>
      <c r="AF8" s="893"/>
      <c r="AG8" s="893"/>
      <c r="AH8" s="893"/>
      <c r="AI8" s="893"/>
      <c r="AJ8" s="890"/>
      <c r="AK8" s="887"/>
      <c r="AL8" s="896"/>
      <c r="AM8" s="896"/>
      <c r="AN8" s="897"/>
      <c r="AO8" s="898"/>
      <c r="AP8" s="2"/>
    </row>
    <row r="9" spans="2:86" ht="12" customHeight="1" x14ac:dyDescent="0.15">
      <c r="B9" s="865"/>
      <c r="C9" s="870"/>
      <c r="D9" s="868"/>
      <c r="E9" s="868"/>
      <c r="F9" s="868"/>
      <c r="G9" s="868"/>
      <c r="H9" s="868"/>
      <c r="I9" s="868"/>
      <c r="J9" s="869"/>
      <c r="K9" s="891"/>
      <c r="L9" s="891"/>
      <c r="M9" s="891"/>
      <c r="N9" s="891"/>
      <c r="O9" s="891"/>
      <c r="P9" s="891"/>
      <c r="Q9" s="891"/>
      <c r="R9" s="891"/>
      <c r="S9" s="891"/>
      <c r="T9" s="891"/>
      <c r="U9" s="887"/>
      <c r="V9" s="888"/>
      <c r="W9" s="887"/>
      <c r="X9" s="888"/>
      <c r="Y9" s="879" t="s">
        <v>254</v>
      </c>
      <c r="Z9" s="891"/>
      <c r="AA9" s="891"/>
      <c r="AB9" s="891"/>
      <c r="AC9" s="891" t="s">
        <v>255</v>
      </c>
      <c r="AD9" s="891"/>
      <c r="AE9" s="891"/>
      <c r="AF9" s="891"/>
      <c r="AG9" s="891" t="s">
        <v>256</v>
      </c>
      <c r="AH9" s="891"/>
      <c r="AI9" s="891"/>
      <c r="AJ9" s="891"/>
      <c r="AK9" s="887"/>
      <c r="AL9" s="896"/>
      <c r="AM9" s="896"/>
      <c r="AN9" s="897"/>
      <c r="AO9" s="898"/>
      <c r="AP9" s="2"/>
    </row>
    <row r="10" spans="2:86" ht="12" customHeight="1" x14ac:dyDescent="0.15">
      <c r="B10" s="865"/>
      <c r="C10" s="870"/>
      <c r="D10" s="868"/>
      <c r="E10" s="868"/>
      <c r="F10" s="868"/>
      <c r="G10" s="868"/>
      <c r="H10" s="868"/>
      <c r="I10" s="868"/>
      <c r="J10" s="869"/>
      <c r="K10" s="891"/>
      <c r="L10" s="891"/>
      <c r="M10" s="891"/>
      <c r="N10" s="891"/>
      <c r="O10" s="891"/>
      <c r="P10" s="891"/>
      <c r="Q10" s="891"/>
      <c r="R10" s="891"/>
      <c r="S10" s="891"/>
      <c r="T10" s="891"/>
      <c r="U10" s="889"/>
      <c r="V10" s="890"/>
      <c r="W10" s="889"/>
      <c r="X10" s="890"/>
      <c r="Y10" s="106" t="s">
        <v>257</v>
      </c>
      <c r="Z10" s="107" t="s">
        <v>258</v>
      </c>
      <c r="AA10" s="107" t="s">
        <v>259</v>
      </c>
      <c r="AB10" s="107" t="s">
        <v>260</v>
      </c>
      <c r="AC10" s="107" t="s">
        <v>257</v>
      </c>
      <c r="AD10" s="107" t="s">
        <v>258</v>
      </c>
      <c r="AE10" s="107" t="s">
        <v>259</v>
      </c>
      <c r="AF10" s="107" t="s">
        <v>260</v>
      </c>
      <c r="AG10" s="107" t="s">
        <v>257</v>
      </c>
      <c r="AH10" s="107" t="s">
        <v>258</v>
      </c>
      <c r="AI10" s="107" t="s">
        <v>259</v>
      </c>
      <c r="AJ10" s="107" t="s">
        <v>260</v>
      </c>
      <c r="AK10" s="889"/>
      <c r="AL10" s="893"/>
      <c r="AM10" s="893"/>
      <c r="AN10" s="899"/>
      <c r="AO10" s="900"/>
      <c r="AP10" s="2"/>
    </row>
    <row r="11" spans="2:86" ht="12" customHeight="1" x14ac:dyDescent="0.15">
      <c r="B11" s="865"/>
      <c r="C11" s="870"/>
      <c r="D11" s="868"/>
      <c r="E11" s="868"/>
      <c r="F11" s="868"/>
      <c r="G11" s="868"/>
      <c r="H11" s="868"/>
      <c r="I11" s="868"/>
      <c r="J11" s="869"/>
      <c r="K11" s="108">
        <v>1</v>
      </c>
      <c r="L11" s="901" t="s">
        <v>287</v>
      </c>
      <c r="M11" s="903"/>
      <c r="N11" s="901" t="s">
        <v>299</v>
      </c>
      <c r="O11" s="903"/>
      <c r="P11" s="901" t="s">
        <v>263</v>
      </c>
      <c r="Q11" s="903"/>
      <c r="R11" s="604" t="s">
        <v>161</v>
      </c>
      <c r="S11" s="604"/>
      <c r="T11" s="604"/>
      <c r="U11" s="901" t="s">
        <v>264</v>
      </c>
      <c r="V11" s="903"/>
      <c r="W11" s="901"/>
      <c r="X11" s="903"/>
      <c r="Y11" s="110"/>
      <c r="Z11" s="111"/>
      <c r="AA11" s="111"/>
      <c r="AB11" s="111"/>
      <c r="AC11" s="112"/>
      <c r="AD11" s="112"/>
      <c r="AE11" s="112"/>
      <c r="AF11" s="112">
        <v>0.14000000000000001</v>
      </c>
      <c r="AG11" s="112"/>
      <c r="AH11" s="112"/>
      <c r="AI11" s="112"/>
      <c r="AJ11" s="112"/>
      <c r="AK11" s="901"/>
      <c r="AL11" s="902"/>
      <c r="AM11" s="902"/>
      <c r="AN11" s="902"/>
      <c r="AO11" s="903"/>
      <c r="AP11" s="2"/>
      <c r="AQ11" s="113">
        <f>IF(P11="材質劣化",2,IF(P11="漏水",3,1))</f>
        <v>2</v>
      </c>
    </row>
    <row r="12" spans="2:86" ht="12" customHeight="1" x14ac:dyDescent="0.15">
      <c r="B12" s="865"/>
      <c r="C12" s="870"/>
      <c r="D12" s="868"/>
      <c r="E12" s="868"/>
      <c r="F12" s="868"/>
      <c r="G12" s="868"/>
      <c r="H12" s="868"/>
      <c r="I12" s="868"/>
      <c r="J12" s="869"/>
      <c r="K12" s="108">
        <v>2</v>
      </c>
      <c r="L12" s="901" t="s">
        <v>287</v>
      </c>
      <c r="M12" s="903"/>
      <c r="N12" s="901" t="s">
        <v>299</v>
      </c>
      <c r="O12" s="903"/>
      <c r="P12" s="901" t="s">
        <v>263</v>
      </c>
      <c r="Q12" s="903"/>
      <c r="R12" s="604" t="s">
        <v>161</v>
      </c>
      <c r="S12" s="604"/>
      <c r="T12" s="604"/>
      <c r="U12" s="901" t="s">
        <v>264</v>
      </c>
      <c r="V12" s="903"/>
      <c r="W12" s="901"/>
      <c r="X12" s="903"/>
      <c r="Y12" s="110"/>
      <c r="Z12" s="111"/>
      <c r="AA12" s="111"/>
      <c r="AB12" s="111"/>
      <c r="AC12" s="112"/>
      <c r="AD12" s="112"/>
      <c r="AE12" s="112"/>
      <c r="AF12" s="112">
        <v>0.18</v>
      </c>
      <c r="AG12" s="112"/>
      <c r="AH12" s="112"/>
      <c r="AI12" s="112"/>
      <c r="AJ12" s="112"/>
      <c r="AK12" s="901"/>
      <c r="AL12" s="902"/>
      <c r="AM12" s="902"/>
      <c r="AN12" s="902"/>
      <c r="AO12" s="903"/>
      <c r="AP12" s="2"/>
      <c r="AQ12" s="113">
        <f>IF(P12="材質劣化",2,IF(P12="漏水",3,1))</f>
        <v>2</v>
      </c>
    </row>
    <row r="13" spans="2:86" ht="12" customHeight="1" x14ac:dyDescent="0.15">
      <c r="B13" s="865"/>
      <c r="C13" s="870"/>
      <c r="D13" s="868"/>
      <c r="E13" s="868"/>
      <c r="F13" s="868"/>
      <c r="G13" s="868"/>
      <c r="H13" s="868"/>
      <c r="I13" s="868"/>
      <c r="J13" s="869"/>
      <c r="K13" s="108">
        <v>3</v>
      </c>
      <c r="L13" s="901" t="s">
        <v>287</v>
      </c>
      <c r="M13" s="903"/>
      <c r="N13" s="901" t="s">
        <v>307</v>
      </c>
      <c r="O13" s="903"/>
      <c r="P13" s="901" t="s">
        <v>163</v>
      </c>
      <c r="Q13" s="903"/>
      <c r="R13" s="274" t="s">
        <v>163</v>
      </c>
      <c r="S13" s="618"/>
      <c r="T13" s="275"/>
      <c r="U13" s="901" t="s">
        <v>265</v>
      </c>
      <c r="V13" s="903"/>
      <c r="W13" s="901"/>
      <c r="X13" s="903"/>
      <c r="Y13" s="110"/>
      <c r="Z13" s="111"/>
      <c r="AA13" s="111"/>
      <c r="AB13" s="111"/>
      <c r="AC13" s="112"/>
      <c r="AD13" s="112"/>
      <c r="AE13" s="112"/>
      <c r="AF13" s="112"/>
      <c r="AG13" s="112"/>
      <c r="AH13" s="112"/>
      <c r="AI13" s="112"/>
      <c r="AJ13" s="112"/>
      <c r="AK13" s="901"/>
      <c r="AL13" s="902"/>
      <c r="AM13" s="902"/>
      <c r="AN13" s="902"/>
      <c r="AO13" s="903"/>
      <c r="AP13" s="2"/>
      <c r="AQ13" s="113">
        <f t="shared" ref="AQ13:AQ34" si="2">IF(P13="材質劣化",2,IF(P13="漏水",3,1))</f>
        <v>3</v>
      </c>
    </row>
    <row r="14" spans="2:86" ht="12" customHeight="1" x14ac:dyDescent="0.15">
      <c r="B14" s="865"/>
      <c r="C14" s="870"/>
      <c r="D14" s="868"/>
      <c r="E14" s="868"/>
      <c r="F14" s="868"/>
      <c r="G14" s="868"/>
      <c r="H14" s="868"/>
      <c r="I14" s="868"/>
      <c r="J14" s="869"/>
      <c r="K14" s="108">
        <v>4</v>
      </c>
      <c r="L14" s="901" t="s">
        <v>287</v>
      </c>
      <c r="M14" s="903"/>
      <c r="N14" s="901" t="s">
        <v>293</v>
      </c>
      <c r="O14" s="903"/>
      <c r="P14" s="901" t="s">
        <v>263</v>
      </c>
      <c r="Q14" s="903"/>
      <c r="R14" s="274" t="s">
        <v>160</v>
      </c>
      <c r="S14" s="618"/>
      <c r="T14" s="275"/>
      <c r="U14" s="901" t="s">
        <v>265</v>
      </c>
      <c r="V14" s="903"/>
      <c r="W14" s="901"/>
      <c r="X14" s="903"/>
      <c r="Y14" s="110"/>
      <c r="Z14" s="111"/>
      <c r="AA14" s="111"/>
      <c r="AB14" s="111"/>
      <c r="AC14" s="112"/>
      <c r="AD14" s="112"/>
      <c r="AE14" s="112"/>
      <c r="AF14" s="112"/>
      <c r="AG14" s="112"/>
      <c r="AH14" s="112"/>
      <c r="AI14" s="112"/>
      <c r="AJ14" s="112"/>
      <c r="AK14" s="901"/>
      <c r="AL14" s="902"/>
      <c r="AM14" s="902"/>
      <c r="AN14" s="902"/>
      <c r="AO14" s="903"/>
      <c r="AP14" s="2"/>
      <c r="AQ14" s="113">
        <f t="shared" si="2"/>
        <v>2</v>
      </c>
    </row>
    <row r="15" spans="2:86" ht="12" customHeight="1" x14ac:dyDescent="0.15">
      <c r="B15" s="865"/>
      <c r="C15" s="870"/>
      <c r="D15" s="868"/>
      <c r="E15" s="868"/>
      <c r="F15" s="868"/>
      <c r="G15" s="868"/>
      <c r="H15" s="868"/>
      <c r="I15" s="868"/>
      <c r="J15" s="869"/>
      <c r="K15" s="108">
        <v>5</v>
      </c>
      <c r="L15" s="901" t="s">
        <v>287</v>
      </c>
      <c r="M15" s="903"/>
      <c r="N15" s="901" t="s">
        <v>293</v>
      </c>
      <c r="O15" s="903"/>
      <c r="P15" s="901" t="s">
        <v>263</v>
      </c>
      <c r="Q15" s="903"/>
      <c r="R15" s="274" t="s">
        <v>160</v>
      </c>
      <c r="S15" s="618"/>
      <c r="T15" s="275"/>
      <c r="U15" s="901" t="s">
        <v>265</v>
      </c>
      <c r="V15" s="903"/>
      <c r="W15" s="901"/>
      <c r="X15" s="903"/>
      <c r="Y15" s="110"/>
      <c r="Z15" s="111"/>
      <c r="AA15" s="111"/>
      <c r="AB15" s="111"/>
      <c r="AC15" s="112"/>
      <c r="AD15" s="112"/>
      <c r="AE15" s="112"/>
      <c r="AF15" s="112"/>
      <c r="AG15" s="112"/>
      <c r="AH15" s="112"/>
      <c r="AI15" s="112"/>
      <c r="AJ15" s="112"/>
      <c r="AK15" s="901"/>
      <c r="AL15" s="902"/>
      <c r="AM15" s="902"/>
      <c r="AN15" s="902"/>
      <c r="AO15" s="903"/>
      <c r="AP15" s="2"/>
      <c r="AQ15" s="113">
        <f t="shared" si="2"/>
        <v>2</v>
      </c>
    </row>
    <row r="16" spans="2:86" ht="12" customHeight="1" x14ac:dyDescent="0.15">
      <c r="B16" s="865"/>
      <c r="C16" s="870"/>
      <c r="D16" s="868"/>
      <c r="E16" s="868"/>
      <c r="F16" s="868"/>
      <c r="G16" s="868"/>
      <c r="H16" s="868"/>
      <c r="I16" s="868"/>
      <c r="J16" s="869"/>
      <c r="K16" s="108">
        <v>6</v>
      </c>
      <c r="L16" s="901" t="s">
        <v>287</v>
      </c>
      <c r="M16" s="903"/>
      <c r="N16" s="901" t="s">
        <v>308</v>
      </c>
      <c r="O16" s="903"/>
      <c r="P16" s="901" t="s">
        <v>263</v>
      </c>
      <c r="Q16" s="903"/>
      <c r="R16" s="274" t="s">
        <v>161</v>
      </c>
      <c r="S16" s="618"/>
      <c r="T16" s="275"/>
      <c r="U16" s="901" t="s">
        <v>291</v>
      </c>
      <c r="V16" s="903"/>
      <c r="W16" s="901"/>
      <c r="X16" s="903"/>
      <c r="Y16" s="110"/>
      <c r="Z16" s="111"/>
      <c r="AA16" s="111"/>
      <c r="AB16" s="111"/>
      <c r="AC16" s="112"/>
      <c r="AD16" s="112"/>
      <c r="AE16" s="112">
        <v>0.05</v>
      </c>
      <c r="AF16" s="112"/>
      <c r="AG16" s="112"/>
      <c r="AH16" s="112"/>
      <c r="AI16" s="112"/>
      <c r="AJ16" s="112"/>
      <c r="AK16" s="901"/>
      <c r="AL16" s="902"/>
      <c r="AM16" s="902"/>
      <c r="AN16" s="902"/>
      <c r="AO16" s="903"/>
      <c r="AP16" s="2"/>
      <c r="AQ16" s="113">
        <f t="shared" si="2"/>
        <v>2</v>
      </c>
    </row>
    <row r="17" spans="2:46" ht="12" customHeight="1" x14ac:dyDescent="0.15">
      <c r="B17" s="865"/>
      <c r="C17" s="870"/>
      <c r="D17" s="868"/>
      <c r="E17" s="868"/>
      <c r="F17" s="868"/>
      <c r="G17" s="868"/>
      <c r="H17" s="868"/>
      <c r="I17" s="868"/>
      <c r="J17" s="869"/>
      <c r="K17" s="108">
        <v>7</v>
      </c>
      <c r="L17" s="901" t="s">
        <v>287</v>
      </c>
      <c r="M17" s="903"/>
      <c r="N17" s="901" t="s">
        <v>313</v>
      </c>
      <c r="O17" s="903"/>
      <c r="P17" s="901" t="s">
        <v>163</v>
      </c>
      <c r="Q17" s="903"/>
      <c r="R17" s="274" t="s">
        <v>163</v>
      </c>
      <c r="S17" s="618"/>
      <c r="T17" s="275"/>
      <c r="U17" s="901" t="s">
        <v>265</v>
      </c>
      <c r="V17" s="903"/>
      <c r="W17" s="901"/>
      <c r="X17" s="903"/>
      <c r="Y17" s="110"/>
      <c r="Z17" s="111"/>
      <c r="AA17" s="111"/>
      <c r="AB17" s="111"/>
      <c r="AC17" s="112"/>
      <c r="AD17" s="112"/>
      <c r="AE17" s="112"/>
      <c r="AF17" s="112"/>
      <c r="AG17" s="112"/>
      <c r="AH17" s="112"/>
      <c r="AI17" s="112"/>
      <c r="AJ17" s="112"/>
      <c r="AK17" s="901"/>
      <c r="AL17" s="902"/>
      <c r="AM17" s="902"/>
      <c r="AN17" s="902"/>
      <c r="AO17" s="903"/>
      <c r="AP17" s="2"/>
      <c r="AQ17" s="113">
        <f t="shared" si="2"/>
        <v>3</v>
      </c>
    </row>
    <row r="18" spans="2:46" ht="12" customHeight="1" x14ac:dyDescent="0.15">
      <c r="B18" s="865"/>
      <c r="C18" s="870"/>
      <c r="D18" s="868"/>
      <c r="E18" s="868"/>
      <c r="F18" s="868"/>
      <c r="G18" s="868"/>
      <c r="H18" s="868"/>
      <c r="I18" s="868"/>
      <c r="J18" s="869"/>
      <c r="K18" s="108">
        <v>8</v>
      </c>
      <c r="L18" s="901" t="s">
        <v>287</v>
      </c>
      <c r="M18" s="903"/>
      <c r="N18" s="901" t="s">
        <v>308</v>
      </c>
      <c r="O18" s="903"/>
      <c r="P18" s="901" t="s">
        <v>263</v>
      </c>
      <c r="Q18" s="903"/>
      <c r="R18" s="274" t="s">
        <v>165</v>
      </c>
      <c r="S18" s="618"/>
      <c r="T18" s="275"/>
      <c r="U18" s="901" t="s">
        <v>265</v>
      </c>
      <c r="V18" s="903"/>
      <c r="W18" s="901"/>
      <c r="X18" s="903"/>
      <c r="Y18" s="110"/>
      <c r="Z18" s="111"/>
      <c r="AA18" s="111"/>
      <c r="AB18" s="111"/>
      <c r="AC18" s="112"/>
      <c r="AD18" s="112"/>
      <c r="AE18" s="112"/>
      <c r="AF18" s="112"/>
      <c r="AG18" s="112"/>
      <c r="AH18" s="112"/>
      <c r="AI18" s="112"/>
      <c r="AJ18" s="112"/>
      <c r="AK18" s="901" t="s">
        <v>292</v>
      </c>
      <c r="AL18" s="902"/>
      <c r="AM18" s="902"/>
      <c r="AN18" s="902"/>
      <c r="AO18" s="903"/>
      <c r="AP18" s="2"/>
      <c r="AQ18" s="113">
        <f t="shared" si="2"/>
        <v>2</v>
      </c>
    </row>
    <row r="19" spans="2:46" ht="12" customHeight="1" x14ac:dyDescent="0.15">
      <c r="B19" s="865"/>
      <c r="C19" s="870"/>
      <c r="D19" s="868"/>
      <c r="E19" s="868"/>
      <c r="F19" s="868"/>
      <c r="G19" s="868"/>
      <c r="H19" s="868"/>
      <c r="I19" s="868"/>
      <c r="J19" s="869"/>
      <c r="K19" s="108">
        <v>9</v>
      </c>
      <c r="L19" s="901" t="s">
        <v>287</v>
      </c>
      <c r="M19" s="903"/>
      <c r="N19" s="901" t="s">
        <v>305</v>
      </c>
      <c r="O19" s="903"/>
      <c r="P19" s="901" t="s">
        <v>263</v>
      </c>
      <c r="Q19" s="903"/>
      <c r="R19" s="274" t="s">
        <v>161</v>
      </c>
      <c r="S19" s="618"/>
      <c r="T19" s="275"/>
      <c r="U19" s="901" t="s">
        <v>264</v>
      </c>
      <c r="V19" s="903"/>
      <c r="W19" s="901"/>
      <c r="X19" s="903"/>
      <c r="Y19" s="110"/>
      <c r="Z19" s="111"/>
      <c r="AA19" s="111"/>
      <c r="AB19" s="111"/>
      <c r="AC19" s="112"/>
      <c r="AD19" s="112"/>
      <c r="AE19" s="112"/>
      <c r="AF19" s="112">
        <v>0.13</v>
      </c>
      <c r="AG19" s="112"/>
      <c r="AH19" s="112"/>
      <c r="AI19" s="112"/>
      <c r="AJ19" s="112"/>
      <c r="AK19" s="901"/>
      <c r="AL19" s="902"/>
      <c r="AM19" s="902"/>
      <c r="AN19" s="902"/>
      <c r="AO19" s="903"/>
      <c r="AP19" s="2"/>
      <c r="AQ19" s="113">
        <f t="shared" si="2"/>
        <v>2</v>
      </c>
    </row>
    <row r="20" spans="2:46" ht="12" customHeight="1" x14ac:dyDescent="0.15">
      <c r="B20" s="865"/>
      <c r="C20" s="870"/>
      <c r="D20" s="868"/>
      <c r="E20" s="868"/>
      <c r="F20" s="868"/>
      <c r="G20" s="868"/>
      <c r="H20" s="868"/>
      <c r="I20" s="868"/>
      <c r="J20" s="869"/>
      <c r="K20" s="108">
        <v>10</v>
      </c>
      <c r="L20" s="901" t="s">
        <v>287</v>
      </c>
      <c r="M20" s="903"/>
      <c r="N20" s="901" t="s">
        <v>295</v>
      </c>
      <c r="O20" s="903"/>
      <c r="P20" s="901" t="s">
        <v>263</v>
      </c>
      <c r="Q20" s="903"/>
      <c r="R20" s="274" t="s">
        <v>161</v>
      </c>
      <c r="S20" s="618"/>
      <c r="T20" s="275"/>
      <c r="U20" s="901" t="s">
        <v>265</v>
      </c>
      <c r="V20" s="903"/>
      <c r="W20" s="901"/>
      <c r="X20" s="903"/>
      <c r="Y20" s="110"/>
      <c r="Z20" s="111"/>
      <c r="AA20" s="111"/>
      <c r="AB20" s="111"/>
      <c r="AC20" s="112"/>
      <c r="AD20" s="112"/>
      <c r="AE20" s="112"/>
      <c r="AF20" s="112"/>
      <c r="AG20" s="112"/>
      <c r="AH20" s="112"/>
      <c r="AI20" s="112"/>
      <c r="AJ20" s="112"/>
      <c r="AK20" s="901"/>
      <c r="AL20" s="902"/>
      <c r="AM20" s="902"/>
      <c r="AN20" s="902"/>
      <c r="AO20" s="903"/>
      <c r="AP20" s="2"/>
      <c r="AQ20" s="113">
        <f t="shared" si="2"/>
        <v>2</v>
      </c>
    </row>
    <row r="21" spans="2:46" ht="12" customHeight="1" x14ac:dyDescent="0.15">
      <c r="B21" s="865"/>
      <c r="C21" s="870"/>
      <c r="D21" s="868"/>
      <c r="E21" s="868"/>
      <c r="F21" s="868"/>
      <c r="G21" s="868"/>
      <c r="H21" s="868"/>
      <c r="I21" s="868"/>
      <c r="J21" s="869"/>
      <c r="K21" s="108">
        <v>11</v>
      </c>
      <c r="L21" s="901" t="s">
        <v>287</v>
      </c>
      <c r="M21" s="903"/>
      <c r="N21" s="901" t="s">
        <v>305</v>
      </c>
      <c r="O21" s="903"/>
      <c r="P21" s="901" t="s">
        <v>263</v>
      </c>
      <c r="Q21" s="903"/>
      <c r="R21" s="274" t="s">
        <v>161</v>
      </c>
      <c r="S21" s="618"/>
      <c r="T21" s="275"/>
      <c r="U21" s="901" t="s">
        <v>264</v>
      </c>
      <c r="V21" s="903"/>
      <c r="W21" s="901"/>
      <c r="X21" s="903"/>
      <c r="Y21" s="110"/>
      <c r="Z21" s="111"/>
      <c r="AA21" s="111"/>
      <c r="AB21" s="111"/>
      <c r="AC21" s="112"/>
      <c r="AD21" s="112"/>
      <c r="AE21" s="112"/>
      <c r="AF21" s="112">
        <v>0.15</v>
      </c>
      <c r="AG21" s="112"/>
      <c r="AH21" s="112"/>
      <c r="AI21" s="112"/>
      <c r="AJ21" s="112"/>
      <c r="AK21" s="901"/>
      <c r="AL21" s="902"/>
      <c r="AM21" s="902"/>
      <c r="AN21" s="902"/>
      <c r="AO21" s="903"/>
      <c r="AP21" s="2"/>
      <c r="AQ21" s="113">
        <f>IF(P21="材質劣化",2,IF(P21="漏水",3,1))</f>
        <v>2</v>
      </c>
    </row>
    <row r="22" spans="2:46" ht="12" customHeight="1" x14ac:dyDescent="0.15">
      <c r="B22" s="865"/>
      <c r="C22" s="870"/>
      <c r="D22" s="868"/>
      <c r="E22" s="868"/>
      <c r="F22" s="868"/>
      <c r="G22" s="868"/>
      <c r="H22" s="868"/>
      <c r="I22" s="868"/>
      <c r="J22" s="869"/>
      <c r="K22" s="108">
        <v>12</v>
      </c>
      <c r="L22" s="901" t="s">
        <v>296</v>
      </c>
      <c r="M22" s="903"/>
      <c r="N22" s="901" t="s">
        <v>309</v>
      </c>
      <c r="O22" s="903"/>
      <c r="P22" s="901" t="s">
        <v>828</v>
      </c>
      <c r="Q22" s="903"/>
      <c r="R22" s="274" t="s">
        <v>829</v>
      </c>
      <c r="S22" s="618"/>
      <c r="T22" s="275"/>
      <c r="U22" s="901" t="s">
        <v>265</v>
      </c>
      <c r="V22" s="903"/>
      <c r="W22" s="901"/>
      <c r="X22" s="903"/>
      <c r="Y22" s="255"/>
      <c r="Z22" s="256"/>
      <c r="AA22" s="256"/>
      <c r="AB22" s="256"/>
      <c r="AC22" s="112"/>
      <c r="AD22" s="112"/>
      <c r="AE22" s="112"/>
      <c r="AF22" s="112"/>
      <c r="AG22" s="112"/>
      <c r="AH22" s="112"/>
      <c r="AI22" s="112"/>
      <c r="AJ22" s="112"/>
      <c r="AK22" s="901" t="s">
        <v>619</v>
      </c>
      <c r="AL22" s="902"/>
      <c r="AM22" s="902"/>
      <c r="AN22" s="902"/>
      <c r="AO22" s="903"/>
      <c r="AP22" s="2"/>
      <c r="AQ22" s="113">
        <f t="shared" si="2"/>
        <v>1</v>
      </c>
    </row>
    <row r="23" spans="2:46" ht="12" customHeight="1" x14ac:dyDescent="0.15">
      <c r="B23" s="865"/>
      <c r="C23" s="870"/>
      <c r="D23" s="868"/>
      <c r="E23" s="868"/>
      <c r="F23" s="868"/>
      <c r="G23" s="868"/>
      <c r="H23" s="868"/>
      <c r="I23" s="868"/>
      <c r="J23" s="869"/>
      <c r="K23" s="108"/>
      <c r="L23" s="901"/>
      <c r="M23" s="903"/>
      <c r="N23" s="901"/>
      <c r="O23" s="903"/>
      <c r="P23" s="901"/>
      <c r="Q23" s="903"/>
      <c r="R23" s="274"/>
      <c r="S23" s="618"/>
      <c r="T23" s="275"/>
      <c r="U23" s="901"/>
      <c r="V23" s="903"/>
      <c r="W23" s="901"/>
      <c r="X23" s="903"/>
      <c r="Y23" s="110"/>
      <c r="Z23" s="111"/>
      <c r="AA23" s="111"/>
      <c r="AB23" s="111"/>
      <c r="AC23" s="112"/>
      <c r="AD23" s="112"/>
      <c r="AE23" s="112"/>
      <c r="AF23" s="112"/>
      <c r="AG23" s="112"/>
      <c r="AH23" s="112"/>
      <c r="AI23" s="112"/>
      <c r="AJ23" s="112"/>
      <c r="AK23" s="901"/>
      <c r="AL23" s="902"/>
      <c r="AM23" s="902"/>
      <c r="AN23" s="902"/>
      <c r="AO23" s="903"/>
      <c r="AP23" s="2"/>
      <c r="AQ23" s="113">
        <f t="shared" si="2"/>
        <v>1</v>
      </c>
    </row>
    <row r="24" spans="2:46" ht="12" customHeight="1" x14ac:dyDescent="0.15">
      <c r="B24" s="865"/>
      <c r="C24" s="870"/>
      <c r="D24" s="868"/>
      <c r="E24" s="868"/>
      <c r="F24" s="868"/>
      <c r="G24" s="868"/>
      <c r="H24" s="868"/>
      <c r="I24" s="868"/>
      <c r="J24" s="869"/>
      <c r="K24" s="108"/>
      <c r="L24" s="901"/>
      <c r="M24" s="903"/>
      <c r="N24" s="901"/>
      <c r="O24" s="903"/>
      <c r="P24" s="901"/>
      <c r="Q24" s="903"/>
      <c r="R24" s="274"/>
      <c r="S24" s="618"/>
      <c r="T24" s="275"/>
      <c r="U24" s="901"/>
      <c r="V24" s="903"/>
      <c r="W24" s="901"/>
      <c r="X24" s="903"/>
      <c r="Y24" s="110"/>
      <c r="Z24" s="111"/>
      <c r="AA24" s="111"/>
      <c r="AB24" s="111"/>
      <c r="AC24" s="112"/>
      <c r="AD24" s="112"/>
      <c r="AE24" s="112"/>
      <c r="AF24" s="112"/>
      <c r="AG24" s="112"/>
      <c r="AH24" s="112"/>
      <c r="AI24" s="112"/>
      <c r="AJ24" s="112"/>
      <c r="AK24" s="901"/>
      <c r="AL24" s="902"/>
      <c r="AM24" s="902"/>
      <c r="AN24" s="902"/>
      <c r="AO24" s="903"/>
      <c r="AP24" s="2"/>
      <c r="AQ24" s="113">
        <f t="shared" si="2"/>
        <v>1</v>
      </c>
    </row>
    <row r="25" spans="2:46" ht="12" customHeight="1" x14ac:dyDescent="0.15">
      <c r="B25" s="865"/>
      <c r="C25" s="870"/>
      <c r="D25" s="868"/>
      <c r="E25" s="868"/>
      <c r="F25" s="868"/>
      <c r="G25" s="868"/>
      <c r="H25" s="868"/>
      <c r="I25" s="868"/>
      <c r="J25" s="869"/>
      <c r="K25" s="108"/>
      <c r="L25" s="901"/>
      <c r="M25" s="903"/>
      <c r="N25" s="901"/>
      <c r="O25" s="903"/>
      <c r="P25" s="901"/>
      <c r="Q25" s="903"/>
      <c r="R25" s="274"/>
      <c r="S25" s="618"/>
      <c r="T25" s="275"/>
      <c r="U25" s="901"/>
      <c r="V25" s="903"/>
      <c r="W25" s="901"/>
      <c r="X25" s="903"/>
      <c r="Y25" s="110"/>
      <c r="Z25" s="111"/>
      <c r="AA25" s="111"/>
      <c r="AB25" s="111"/>
      <c r="AC25" s="112"/>
      <c r="AD25" s="112"/>
      <c r="AE25" s="112"/>
      <c r="AF25" s="112"/>
      <c r="AG25" s="112"/>
      <c r="AH25" s="112"/>
      <c r="AI25" s="112"/>
      <c r="AJ25" s="112"/>
      <c r="AK25" s="901"/>
      <c r="AL25" s="902"/>
      <c r="AM25" s="902"/>
      <c r="AN25" s="902"/>
      <c r="AO25" s="903"/>
      <c r="AP25" s="2"/>
      <c r="AQ25" s="113">
        <f t="shared" si="2"/>
        <v>1</v>
      </c>
    </row>
    <row r="26" spans="2:46" ht="12" customHeight="1" x14ac:dyDescent="0.15">
      <c r="B26" s="865"/>
      <c r="C26" s="870"/>
      <c r="D26" s="868"/>
      <c r="E26" s="868"/>
      <c r="F26" s="868"/>
      <c r="G26" s="868"/>
      <c r="H26" s="868"/>
      <c r="I26" s="868"/>
      <c r="J26" s="869"/>
      <c r="K26" s="108"/>
      <c r="L26" s="901"/>
      <c r="M26" s="903"/>
      <c r="N26" s="901"/>
      <c r="O26" s="903"/>
      <c r="P26" s="901"/>
      <c r="Q26" s="903"/>
      <c r="R26" s="274"/>
      <c r="S26" s="618"/>
      <c r="T26" s="275"/>
      <c r="U26" s="901"/>
      <c r="V26" s="903"/>
      <c r="W26" s="901"/>
      <c r="X26" s="903"/>
      <c r="Y26" s="110"/>
      <c r="Z26" s="111"/>
      <c r="AA26" s="111"/>
      <c r="AB26" s="111"/>
      <c r="AC26" s="112"/>
      <c r="AD26" s="112"/>
      <c r="AE26" s="112"/>
      <c r="AF26" s="112"/>
      <c r="AG26" s="112"/>
      <c r="AH26" s="112"/>
      <c r="AI26" s="112"/>
      <c r="AJ26" s="112"/>
      <c r="AK26" s="901"/>
      <c r="AL26" s="902"/>
      <c r="AM26" s="902"/>
      <c r="AN26" s="902"/>
      <c r="AO26" s="903"/>
      <c r="AP26" s="2"/>
      <c r="AQ26" s="113">
        <f t="shared" si="2"/>
        <v>1</v>
      </c>
    </row>
    <row r="27" spans="2:46" ht="12" customHeight="1" x14ac:dyDescent="0.15">
      <c r="B27" s="865"/>
      <c r="C27" s="870"/>
      <c r="D27" s="868"/>
      <c r="E27" s="868"/>
      <c r="F27" s="868"/>
      <c r="G27" s="868"/>
      <c r="H27" s="868"/>
      <c r="I27" s="868"/>
      <c r="J27" s="869"/>
      <c r="K27" s="108"/>
      <c r="L27" s="901"/>
      <c r="M27" s="903"/>
      <c r="N27" s="901"/>
      <c r="O27" s="903"/>
      <c r="P27" s="901"/>
      <c r="Q27" s="903"/>
      <c r="R27" s="274"/>
      <c r="S27" s="618"/>
      <c r="T27" s="275"/>
      <c r="U27" s="901"/>
      <c r="V27" s="903"/>
      <c r="W27" s="901"/>
      <c r="X27" s="903"/>
      <c r="Y27" s="110"/>
      <c r="Z27" s="111"/>
      <c r="AA27" s="111"/>
      <c r="AB27" s="111"/>
      <c r="AC27" s="112"/>
      <c r="AD27" s="112"/>
      <c r="AE27" s="112"/>
      <c r="AF27" s="112"/>
      <c r="AG27" s="112"/>
      <c r="AH27" s="112"/>
      <c r="AI27" s="112"/>
      <c r="AJ27" s="112"/>
      <c r="AK27" s="901"/>
      <c r="AL27" s="902"/>
      <c r="AM27" s="902"/>
      <c r="AN27" s="902"/>
      <c r="AO27" s="903"/>
      <c r="AP27" s="2"/>
      <c r="AQ27" s="113">
        <f t="shared" si="2"/>
        <v>1</v>
      </c>
    </row>
    <row r="28" spans="2:46" ht="12" customHeight="1" x14ac:dyDescent="0.15">
      <c r="B28" s="865"/>
      <c r="C28" s="870"/>
      <c r="D28" s="868"/>
      <c r="E28" s="868"/>
      <c r="F28" s="868"/>
      <c r="G28" s="868"/>
      <c r="H28" s="868"/>
      <c r="I28" s="868"/>
      <c r="J28" s="869"/>
      <c r="K28" s="108"/>
      <c r="L28" s="901"/>
      <c r="M28" s="903"/>
      <c r="N28" s="901"/>
      <c r="O28" s="903"/>
      <c r="P28" s="901"/>
      <c r="Q28" s="903"/>
      <c r="R28" s="274"/>
      <c r="S28" s="618"/>
      <c r="T28" s="275"/>
      <c r="U28" s="901"/>
      <c r="V28" s="903"/>
      <c r="W28" s="901"/>
      <c r="X28" s="903"/>
      <c r="Y28" s="110"/>
      <c r="Z28" s="111"/>
      <c r="AA28" s="111"/>
      <c r="AB28" s="111"/>
      <c r="AC28" s="112"/>
      <c r="AD28" s="112"/>
      <c r="AE28" s="112"/>
      <c r="AF28" s="112"/>
      <c r="AG28" s="112"/>
      <c r="AH28" s="112"/>
      <c r="AI28" s="112"/>
      <c r="AJ28" s="112"/>
      <c r="AK28" s="901"/>
      <c r="AL28" s="902"/>
      <c r="AM28" s="902"/>
      <c r="AN28" s="902"/>
      <c r="AO28" s="903"/>
      <c r="AP28" s="2"/>
      <c r="AQ28" s="113">
        <f t="shared" si="2"/>
        <v>1</v>
      </c>
    </row>
    <row r="29" spans="2:46" ht="12" customHeight="1" x14ac:dyDescent="0.15">
      <c r="B29" s="865"/>
      <c r="C29" s="870"/>
      <c r="D29" s="868"/>
      <c r="E29" s="868"/>
      <c r="F29" s="868"/>
      <c r="G29" s="868"/>
      <c r="H29" s="868"/>
      <c r="I29" s="868"/>
      <c r="J29" s="869"/>
      <c r="K29" s="108"/>
      <c r="L29" s="901"/>
      <c r="M29" s="903"/>
      <c r="N29" s="901"/>
      <c r="O29" s="903"/>
      <c r="P29" s="901"/>
      <c r="Q29" s="903"/>
      <c r="R29" s="274"/>
      <c r="S29" s="618"/>
      <c r="T29" s="275"/>
      <c r="U29" s="901"/>
      <c r="V29" s="903"/>
      <c r="W29" s="901"/>
      <c r="X29" s="903"/>
      <c r="Y29" s="110"/>
      <c r="Z29" s="111"/>
      <c r="AA29" s="111"/>
      <c r="AB29" s="111"/>
      <c r="AC29" s="112"/>
      <c r="AD29" s="112"/>
      <c r="AE29" s="112"/>
      <c r="AF29" s="112"/>
      <c r="AG29" s="112"/>
      <c r="AH29" s="112"/>
      <c r="AI29" s="112"/>
      <c r="AJ29" s="112"/>
      <c r="AK29" s="901"/>
      <c r="AL29" s="902"/>
      <c r="AM29" s="902"/>
      <c r="AN29" s="902"/>
      <c r="AO29" s="903"/>
      <c r="AP29" s="2"/>
      <c r="AQ29" s="113">
        <f t="shared" si="2"/>
        <v>1</v>
      </c>
    </row>
    <row r="30" spans="2:46" ht="12" customHeight="1" x14ac:dyDescent="0.15">
      <c r="B30" s="865"/>
      <c r="C30" s="870"/>
      <c r="D30" s="868"/>
      <c r="E30" s="868"/>
      <c r="F30" s="868"/>
      <c r="G30" s="868"/>
      <c r="H30" s="868"/>
      <c r="I30" s="868"/>
      <c r="J30" s="869"/>
      <c r="K30" s="108"/>
      <c r="L30" s="901"/>
      <c r="M30" s="903"/>
      <c r="N30" s="901"/>
      <c r="O30" s="903"/>
      <c r="P30" s="901"/>
      <c r="Q30" s="903"/>
      <c r="R30" s="274"/>
      <c r="S30" s="618"/>
      <c r="T30" s="275"/>
      <c r="U30" s="901"/>
      <c r="V30" s="903"/>
      <c r="W30" s="901"/>
      <c r="X30" s="903"/>
      <c r="Y30" s="110"/>
      <c r="Z30" s="111"/>
      <c r="AA30" s="111"/>
      <c r="AB30" s="111"/>
      <c r="AC30" s="112"/>
      <c r="AD30" s="112"/>
      <c r="AE30" s="112"/>
      <c r="AF30" s="112"/>
      <c r="AG30" s="112"/>
      <c r="AH30" s="112"/>
      <c r="AI30" s="112"/>
      <c r="AJ30" s="112"/>
      <c r="AK30" s="901"/>
      <c r="AL30" s="902"/>
      <c r="AM30" s="902"/>
      <c r="AN30" s="902"/>
      <c r="AO30" s="903"/>
      <c r="AP30" s="2"/>
      <c r="AQ30" s="113">
        <f t="shared" si="2"/>
        <v>1</v>
      </c>
    </row>
    <row r="31" spans="2:46" ht="12" customHeight="1" x14ac:dyDescent="0.15">
      <c r="B31" s="865"/>
      <c r="C31" s="870"/>
      <c r="D31" s="868"/>
      <c r="E31" s="868"/>
      <c r="F31" s="868"/>
      <c r="G31" s="868"/>
      <c r="H31" s="868"/>
      <c r="I31" s="868"/>
      <c r="J31" s="869"/>
      <c r="K31" s="108"/>
      <c r="L31" s="901"/>
      <c r="M31" s="903"/>
      <c r="N31" s="901"/>
      <c r="O31" s="903"/>
      <c r="P31" s="901"/>
      <c r="Q31" s="903"/>
      <c r="R31" s="274"/>
      <c r="S31" s="618"/>
      <c r="T31" s="275"/>
      <c r="U31" s="901"/>
      <c r="V31" s="903"/>
      <c r="W31" s="901"/>
      <c r="X31" s="903"/>
      <c r="Y31" s="110"/>
      <c r="Z31" s="111"/>
      <c r="AA31" s="111"/>
      <c r="AB31" s="111"/>
      <c r="AC31" s="112"/>
      <c r="AD31" s="112"/>
      <c r="AE31" s="112"/>
      <c r="AF31" s="112"/>
      <c r="AG31" s="112"/>
      <c r="AH31" s="112"/>
      <c r="AI31" s="112"/>
      <c r="AJ31" s="112"/>
      <c r="AK31" s="901"/>
      <c r="AL31" s="902"/>
      <c r="AM31" s="902"/>
      <c r="AN31" s="902"/>
      <c r="AO31" s="903"/>
      <c r="AP31" s="2"/>
      <c r="AQ31" s="113">
        <f t="shared" si="2"/>
        <v>1</v>
      </c>
    </row>
    <row r="32" spans="2:46" ht="12" customHeight="1" x14ac:dyDescent="0.15">
      <c r="B32" s="865"/>
      <c r="C32" s="870"/>
      <c r="D32" s="868"/>
      <c r="E32" s="868"/>
      <c r="F32" s="868"/>
      <c r="G32" s="868"/>
      <c r="H32" s="868"/>
      <c r="I32" s="868"/>
      <c r="J32" s="869"/>
      <c r="K32" s="108"/>
      <c r="L32" s="901"/>
      <c r="M32" s="903"/>
      <c r="N32" s="901"/>
      <c r="O32" s="903"/>
      <c r="P32" s="901"/>
      <c r="Q32" s="903"/>
      <c r="R32" s="274"/>
      <c r="S32" s="618"/>
      <c r="T32" s="275"/>
      <c r="U32" s="901"/>
      <c r="V32" s="903"/>
      <c r="W32" s="901"/>
      <c r="X32" s="903"/>
      <c r="Y32" s="110"/>
      <c r="Z32" s="111"/>
      <c r="AA32" s="111"/>
      <c r="AB32" s="111"/>
      <c r="AC32" s="112"/>
      <c r="AD32" s="112"/>
      <c r="AE32" s="112"/>
      <c r="AF32" s="112"/>
      <c r="AG32" s="112"/>
      <c r="AH32" s="112"/>
      <c r="AI32" s="112"/>
      <c r="AJ32" s="112"/>
      <c r="AK32" s="901"/>
      <c r="AL32" s="902"/>
      <c r="AM32" s="902"/>
      <c r="AN32" s="902"/>
      <c r="AO32" s="903"/>
      <c r="AP32" s="2"/>
      <c r="AQ32" s="113">
        <f t="shared" si="2"/>
        <v>1</v>
      </c>
      <c r="AS32" s="842"/>
      <c r="AT32" s="842"/>
    </row>
    <row r="33" spans="2:86" ht="12" customHeight="1" x14ac:dyDescent="0.15">
      <c r="B33" s="865"/>
      <c r="C33" s="870"/>
      <c r="D33" s="868"/>
      <c r="E33" s="868"/>
      <c r="F33" s="868"/>
      <c r="G33" s="868"/>
      <c r="H33" s="868"/>
      <c r="I33" s="868"/>
      <c r="J33" s="869"/>
      <c r="K33" s="108"/>
      <c r="L33" s="901"/>
      <c r="M33" s="903"/>
      <c r="N33" s="901"/>
      <c r="O33" s="903"/>
      <c r="P33" s="901"/>
      <c r="Q33" s="903"/>
      <c r="R33" s="274"/>
      <c r="S33" s="618"/>
      <c r="T33" s="275"/>
      <c r="U33" s="901"/>
      <c r="V33" s="903"/>
      <c r="W33" s="901"/>
      <c r="X33" s="903"/>
      <c r="Y33" s="110"/>
      <c r="Z33" s="111"/>
      <c r="AA33" s="111"/>
      <c r="AB33" s="111"/>
      <c r="AC33" s="112"/>
      <c r="AD33" s="112"/>
      <c r="AE33" s="112"/>
      <c r="AF33" s="112"/>
      <c r="AG33" s="112"/>
      <c r="AH33" s="112"/>
      <c r="AI33" s="112"/>
      <c r="AJ33" s="112"/>
      <c r="AK33" s="901"/>
      <c r="AL33" s="902"/>
      <c r="AM33" s="902"/>
      <c r="AN33" s="902"/>
      <c r="AO33" s="903"/>
      <c r="AP33" s="2"/>
      <c r="AQ33" s="113">
        <f t="shared" si="2"/>
        <v>1</v>
      </c>
      <c r="AS33" s="904"/>
      <c r="AT33" s="904"/>
    </row>
    <row r="34" spans="2:86" ht="12" customHeight="1" x14ac:dyDescent="0.15">
      <c r="B34" s="865"/>
      <c r="C34" s="870"/>
      <c r="D34" s="868"/>
      <c r="E34" s="868"/>
      <c r="F34" s="868"/>
      <c r="G34" s="868"/>
      <c r="H34" s="868"/>
      <c r="I34" s="868"/>
      <c r="J34" s="869"/>
      <c r="K34" s="108"/>
      <c r="L34" s="901"/>
      <c r="M34" s="903"/>
      <c r="N34" s="901"/>
      <c r="O34" s="903"/>
      <c r="P34" s="901"/>
      <c r="Q34" s="903"/>
      <c r="R34" s="274"/>
      <c r="S34" s="618"/>
      <c r="T34" s="275"/>
      <c r="U34" s="901"/>
      <c r="V34" s="903"/>
      <c r="W34" s="901"/>
      <c r="X34" s="903"/>
      <c r="Y34" s="110"/>
      <c r="Z34" s="111"/>
      <c r="AA34" s="111"/>
      <c r="AB34" s="111"/>
      <c r="AC34" s="112"/>
      <c r="AD34" s="112"/>
      <c r="AE34" s="112"/>
      <c r="AF34" s="112"/>
      <c r="AG34" s="112"/>
      <c r="AH34" s="112"/>
      <c r="AI34" s="112"/>
      <c r="AJ34" s="112"/>
      <c r="AK34" s="901"/>
      <c r="AL34" s="902"/>
      <c r="AM34" s="902"/>
      <c r="AN34" s="902"/>
      <c r="AO34" s="903"/>
      <c r="AP34" s="2"/>
      <c r="AQ34" s="113">
        <f t="shared" si="2"/>
        <v>1</v>
      </c>
      <c r="AS34" s="905"/>
      <c r="AT34" s="905"/>
    </row>
    <row r="35" spans="2:86" ht="12" customHeight="1" x14ac:dyDescent="0.15">
      <c r="B35" s="865"/>
      <c r="C35" s="870"/>
      <c r="D35" s="868"/>
      <c r="E35" s="868"/>
      <c r="F35" s="868"/>
      <c r="G35" s="868"/>
      <c r="H35" s="868"/>
      <c r="I35" s="868"/>
      <c r="J35" s="869"/>
      <c r="K35" s="906" t="s">
        <v>268</v>
      </c>
      <c r="L35" s="891" t="s">
        <v>269</v>
      </c>
      <c r="M35" s="891"/>
      <c r="N35" s="891"/>
      <c r="O35" s="891"/>
      <c r="P35" s="891"/>
      <c r="Q35" s="891"/>
      <c r="R35" s="891"/>
      <c r="S35" s="891"/>
      <c r="T35" s="891"/>
      <c r="U35" s="891"/>
      <c r="V35" s="891"/>
      <c r="W35" s="891"/>
      <c r="X35" s="891"/>
      <c r="Y35" s="877" t="s">
        <v>270</v>
      </c>
      <c r="Z35" s="878"/>
      <c r="AA35" s="878"/>
      <c r="AB35" s="879"/>
      <c r="AC35" s="114">
        <f t="shared" ref="AC35:AJ35" si="3">SUM(AC11:AC34)</f>
        <v>0</v>
      </c>
      <c r="AD35" s="114">
        <f t="shared" si="3"/>
        <v>0</v>
      </c>
      <c r="AE35" s="114">
        <f>SUM(AE11:AE34)</f>
        <v>0.05</v>
      </c>
      <c r="AF35" s="114">
        <f t="shared" si="3"/>
        <v>0.6</v>
      </c>
      <c r="AG35" s="114">
        <f t="shared" si="3"/>
        <v>0</v>
      </c>
      <c r="AH35" s="114">
        <f t="shared" si="3"/>
        <v>0</v>
      </c>
      <c r="AI35" s="114">
        <f t="shared" si="3"/>
        <v>0</v>
      </c>
      <c r="AJ35" s="115">
        <f t="shared" si="3"/>
        <v>0</v>
      </c>
      <c r="AK35" s="891" t="s">
        <v>271</v>
      </c>
      <c r="AL35" s="891"/>
      <c r="AM35" s="908" t="s">
        <v>272</v>
      </c>
      <c r="AN35" s="908"/>
      <c r="AO35" s="908"/>
      <c r="AP35" s="2"/>
    </row>
    <row r="36" spans="2:86" ht="12" customHeight="1" x14ac:dyDescent="0.15">
      <c r="B36" s="865"/>
      <c r="C36" s="870"/>
      <c r="D36" s="868"/>
      <c r="E36" s="868"/>
      <c r="F36" s="868"/>
      <c r="G36" s="868"/>
      <c r="H36" s="868"/>
      <c r="I36" s="868"/>
      <c r="J36" s="869"/>
      <c r="K36" s="907"/>
      <c r="L36" s="885" t="s">
        <v>273</v>
      </c>
      <c r="M36" s="892"/>
      <c r="N36" s="886"/>
      <c r="O36" s="885" t="s">
        <v>274</v>
      </c>
      <c r="P36" s="892"/>
      <c r="Q36" s="892"/>
      <c r="R36" s="892"/>
      <c r="S36" s="892"/>
      <c r="T36" s="892"/>
      <c r="U36" s="892"/>
      <c r="V36" s="892"/>
      <c r="W36" s="892"/>
      <c r="X36" s="886"/>
      <c r="Y36" s="106" t="s">
        <v>257</v>
      </c>
      <c r="Z36" s="107" t="s">
        <v>258</v>
      </c>
      <c r="AA36" s="107" t="s">
        <v>259</v>
      </c>
      <c r="AB36" s="107" t="s">
        <v>260</v>
      </c>
      <c r="AC36" s="107" t="s">
        <v>257</v>
      </c>
      <c r="AD36" s="107" t="s">
        <v>258</v>
      </c>
      <c r="AE36" s="107" t="s">
        <v>259</v>
      </c>
      <c r="AF36" s="107" t="s">
        <v>260</v>
      </c>
      <c r="AG36" s="107" t="s">
        <v>257</v>
      </c>
      <c r="AH36" s="107" t="s">
        <v>258</v>
      </c>
      <c r="AI36" s="107" t="s">
        <v>259</v>
      </c>
      <c r="AJ36" s="116" t="s">
        <v>260</v>
      </c>
      <c r="AK36" s="891"/>
      <c r="AL36" s="891"/>
      <c r="AM36" s="908"/>
      <c r="AN36" s="908"/>
      <c r="AO36" s="908"/>
      <c r="AP36" s="2"/>
    </row>
    <row r="37" spans="2:86" ht="14.25" customHeight="1" x14ac:dyDescent="0.15">
      <c r="B37" s="865"/>
      <c r="C37" s="870"/>
      <c r="D37" s="868"/>
      <c r="E37" s="868"/>
      <c r="F37" s="868"/>
      <c r="G37" s="868"/>
      <c r="H37" s="868"/>
      <c r="I37" s="868"/>
      <c r="J37" s="869"/>
      <c r="K37" s="907"/>
      <c r="L37" s="887"/>
      <c r="M37" s="896"/>
      <c r="N37" s="888"/>
      <c r="O37" s="887"/>
      <c r="P37" s="896"/>
      <c r="Q37" s="896"/>
      <c r="R37" s="896"/>
      <c r="S37" s="896"/>
      <c r="T37" s="896"/>
      <c r="U37" s="896"/>
      <c r="V37" s="896"/>
      <c r="W37" s="896"/>
      <c r="X37" s="888"/>
      <c r="Y37" s="909">
        <f>COUNTIF(Y11:Y34,"〇")</f>
        <v>0</v>
      </c>
      <c r="Z37" s="909">
        <f>COUNTIF(Z11:Z34,"〇")</f>
        <v>0</v>
      </c>
      <c r="AA37" s="909">
        <f>COUNTIF(AA11:AA34,"〇")</f>
        <v>0</v>
      </c>
      <c r="AB37" s="909">
        <f>COUNTIF(AB11:AB34,"〇")</f>
        <v>0</v>
      </c>
      <c r="AC37" s="909">
        <f>COUNTA(AC11:AC34)</f>
        <v>0</v>
      </c>
      <c r="AD37" s="909">
        <f t="shared" ref="AD37:AI37" si="4">COUNTA(AD11:AD34)</f>
        <v>0</v>
      </c>
      <c r="AE37" s="909">
        <f t="shared" si="4"/>
        <v>1</v>
      </c>
      <c r="AF37" s="909">
        <f t="shared" si="4"/>
        <v>4</v>
      </c>
      <c r="AG37" s="909">
        <f t="shared" si="4"/>
        <v>0</v>
      </c>
      <c r="AH37" s="909">
        <f t="shared" si="4"/>
        <v>0</v>
      </c>
      <c r="AI37" s="909">
        <f t="shared" si="4"/>
        <v>0</v>
      </c>
      <c r="AJ37" s="909">
        <f>COUNTA(AJ11:AJ34)</f>
        <v>0</v>
      </c>
      <c r="AK37" s="891"/>
      <c r="AL37" s="891"/>
      <c r="AM37" s="908"/>
      <c r="AN37" s="908"/>
      <c r="AO37" s="908"/>
      <c r="AP37" s="2"/>
    </row>
    <row r="38" spans="2:86" ht="14.25" customHeight="1" x14ac:dyDescent="0.15">
      <c r="B38" s="865"/>
      <c r="C38" s="870"/>
      <c r="D38" s="868"/>
      <c r="E38" s="868"/>
      <c r="F38" s="868"/>
      <c r="G38" s="868"/>
      <c r="H38" s="868"/>
      <c r="I38" s="868"/>
      <c r="J38" s="869"/>
      <c r="K38" s="907"/>
      <c r="L38" s="889"/>
      <c r="M38" s="893"/>
      <c r="N38" s="890"/>
      <c r="O38" s="889"/>
      <c r="P38" s="893"/>
      <c r="Q38" s="893"/>
      <c r="R38" s="893"/>
      <c r="S38" s="893"/>
      <c r="T38" s="893"/>
      <c r="U38" s="893"/>
      <c r="V38" s="893"/>
      <c r="W38" s="893"/>
      <c r="X38" s="890"/>
      <c r="Y38" s="909"/>
      <c r="Z38" s="909"/>
      <c r="AA38" s="909"/>
      <c r="AB38" s="909"/>
      <c r="AC38" s="909"/>
      <c r="AD38" s="909"/>
      <c r="AE38" s="909"/>
      <c r="AF38" s="909"/>
      <c r="AG38" s="909"/>
      <c r="AH38" s="909"/>
      <c r="AI38" s="909"/>
      <c r="AJ38" s="909"/>
      <c r="AK38" s="891"/>
      <c r="AL38" s="891"/>
      <c r="AM38" s="908"/>
      <c r="AN38" s="908"/>
      <c r="AO38" s="908"/>
      <c r="AP38" s="2"/>
    </row>
    <row r="39" spans="2:86" ht="12" customHeight="1" x14ac:dyDescent="0.15">
      <c r="B39" s="865"/>
      <c r="C39" s="870"/>
      <c r="D39" s="868"/>
      <c r="E39" s="868"/>
      <c r="F39" s="868"/>
      <c r="G39" s="868"/>
      <c r="H39" s="868"/>
      <c r="I39" s="868"/>
      <c r="J39" s="868"/>
      <c r="K39" s="917" t="s">
        <v>275</v>
      </c>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20"/>
      <c r="AL39" s="920"/>
      <c r="AM39" s="920"/>
      <c r="AN39" s="920"/>
      <c r="AO39" s="921"/>
      <c r="AP39" s="2"/>
    </row>
    <row r="40" spans="2:86" ht="12" customHeight="1" x14ac:dyDescent="0.15">
      <c r="B40" s="865"/>
      <c r="C40" s="870"/>
      <c r="D40" s="868"/>
      <c r="E40" s="868"/>
      <c r="F40" s="868"/>
      <c r="G40" s="868"/>
      <c r="H40" s="868"/>
      <c r="I40" s="868"/>
      <c r="J40" s="868"/>
      <c r="K40" s="918"/>
      <c r="L40" s="920"/>
      <c r="M40" s="920"/>
      <c r="N40" s="920"/>
      <c r="O40" s="920"/>
      <c r="P40" s="920"/>
      <c r="Q40" s="920"/>
      <c r="R40" s="920"/>
      <c r="S40" s="920"/>
      <c r="T40" s="920"/>
      <c r="U40" s="920"/>
      <c r="V40" s="920"/>
      <c r="W40" s="920"/>
      <c r="X40" s="920"/>
      <c r="Y40" s="920"/>
      <c r="Z40" s="920"/>
      <c r="AA40" s="920"/>
      <c r="AB40" s="920"/>
      <c r="AC40" s="920"/>
      <c r="AD40" s="920"/>
      <c r="AE40" s="920"/>
      <c r="AF40" s="920"/>
      <c r="AG40" s="920"/>
      <c r="AH40" s="920"/>
      <c r="AI40" s="920"/>
      <c r="AJ40" s="920"/>
      <c r="AK40" s="920"/>
      <c r="AL40" s="920"/>
      <c r="AM40" s="920"/>
      <c r="AN40" s="920"/>
      <c r="AO40" s="921"/>
      <c r="AP40" s="2"/>
    </row>
    <row r="41" spans="2:86" ht="12" customHeight="1" x14ac:dyDescent="0.15">
      <c r="B41" s="865"/>
      <c r="C41" s="870"/>
      <c r="D41" s="868"/>
      <c r="E41" s="868"/>
      <c r="F41" s="868"/>
      <c r="G41" s="868"/>
      <c r="H41" s="868"/>
      <c r="I41" s="868"/>
      <c r="J41" s="868"/>
      <c r="K41" s="918"/>
      <c r="L41" s="920"/>
      <c r="M41" s="920"/>
      <c r="N41" s="920"/>
      <c r="O41" s="920"/>
      <c r="P41" s="920"/>
      <c r="Q41" s="920"/>
      <c r="R41" s="920"/>
      <c r="S41" s="920"/>
      <c r="T41" s="920"/>
      <c r="U41" s="920"/>
      <c r="V41" s="920"/>
      <c r="W41" s="920"/>
      <c r="X41" s="920"/>
      <c r="Y41" s="920"/>
      <c r="Z41" s="920"/>
      <c r="AA41" s="920"/>
      <c r="AB41" s="920"/>
      <c r="AC41" s="920"/>
      <c r="AD41" s="920"/>
      <c r="AE41" s="920"/>
      <c r="AF41" s="920"/>
      <c r="AG41" s="920"/>
      <c r="AH41" s="920"/>
      <c r="AI41" s="920"/>
      <c r="AJ41" s="920"/>
      <c r="AK41" s="920"/>
      <c r="AL41" s="920"/>
      <c r="AM41" s="920"/>
      <c r="AN41" s="920"/>
      <c r="AO41" s="921"/>
      <c r="AP41" s="2"/>
    </row>
    <row r="42" spans="2:86" ht="12" customHeight="1" x14ac:dyDescent="0.15">
      <c r="B42" s="865"/>
      <c r="C42" s="870"/>
      <c r="D42" s="868"/>
      <c r="E42" s="868"/>
      <c r="F42" s="868"/>
      <c r="G42" s="868"/>
      <c r="H42" s="868"/>
      <c r="I42" s="868"/>
      <c r="J42" s="868"/>
      <c r="K42" s="918"/>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95"/>
      <c r="CD42" s="2"/>
      <c r="CE42" s="2"/>
      <c r="CF42" s="2"/>
      <c r="CG42" s="2"/>
      <c r="CH42" s="2"/>
    </row>
    <row r="43" spans="2:86" ht="12" customHeight="1" x14ac:dyDescent="0.15">
      <c r="B43" s="865"/>
      <c r="C43" s="870"/>
      <c r="D43" s="868"/>
      <c r="E43" s="868"/>
      <c r="F43" s="868"/>
      <c r="G43" s="868"/>
      <c r="H43" s="868"/>
      <c r="I43" s="868"/>
      <c r="J43" s="869"/>
      <c r="K43" s="910" t="s">
        <v>276</v>
      </c>
      <c r="L43" s="910"/>
      <c r="M43" s="910"/>
      <c r="N43" s="910"/>
      <c r="O43" s="910"/>
      <c r="P43" s="910"/>
      <c r="Q43" s="910"/>
      <c r="R43" s="910"/>
      <c r="S43" s="910"/>
      <c r="T43" s="910"/>
      <c r="U43" s="910"/>
      <c r="V43" s="910"/>
      <c r="W43" s="910"/>
      <c r="X43" s="910"/>
      <c r="Y43" s="910"/>
      <c r="Z43" s="910"/>
      <c r="AA43" s="910"/>
      <c r="AB43" s="910"/>
      <c r="AC43" s="910"/>
      <c r="AD43" s="910"/>
      <c r="AE43" s="910"/>
      <c r="AF43" s="910"/>
      <c r="AG43" s="910"/>
      <c r="AH43" s="910"/>
      <c r="AI43" s="910"/>
      <c r="AJ43" s="910"/>
      <c r="AK43" s="910"/>
      <c r="AL43" s="910"/>
      <c r="AM43" s="910"/>
      <c r="AN43" s="910"/>
      <c r="AO43" s="910"/>
      <c r="AP43" s="95"/>
      <c r="CD43" s="2"/>
      <c r="CE43" s="2"/>
      <c r="CF43" s="2"/>
      <c r="CG43" s="2"/>
      <c r="CH43" s="2"/>
    </row>
    <row r="44" spans="2:86" ht="12" customHeight="1" x14ac:dyDescent="0.15">
      <c r="B44" s="865"/>
      <c r="C44" s="870"/>
      <c r="D44" s="868"/>
      <c r="E44" s="868"/>
      <c r="F44" s="868"/>
      <c r="G44" s="868"/>
      <c r="H44" s="868"/>
      <c r="I44" s="868"/>
      <c r="J44" s="869"/>
      <c r="K44" s="911" t="s">
        <v>277</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95"/>
      <c r="CD44" s="2"/>
      <c r="CE44" s="2"/>
      <c r="CF44" s="2"/>
      <c r="CG44" s="2"/>
      <c r="CH44" s="2"/>
    </row>
    <row r="45" spans="2:86" ht="12" customHeight="1" x14ac:dyDescent="0.15">
      <c r="B45" s="500"/>
      <c r="C45" s="871"/>
      <c r="D45" s="872"/>
      <c r="E45" s="872"/>
      <c r="F45" s="872"/>
      <c r="G45" s="872"/>
      <c r="H45" s="872"/>
      <c r="I45" s="872"/>
      <c r="J45" s="873"/>
      <c r="K45" s="914" t="s">
        <v>278</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95"/>
      <c r="CD45" s="2"/>
      <c r="CE45" s="2"/>
      <c r="CF45" s="2"/>
      <c r="CG45" s="2"/>
      <c r="CH45" s="2"/>
    </row>
    <row r="46" spans="2:86" ht="12" customHeight="1" x14ac:dyDescent="0.2">
      <c r="B46" s="118" t="s">
        <v>279</v>
      </c>
      <c r="C46" s="104"/>
      <c r="D46" s="104"/>
      <c r="E46" s="104"/>
      <c r="F46" s="104"/>
      <c r="G46" s="104"/>
      <c r="H46" s="104"/>
      <c r="I46" s="104"/>
      <c r="J46" s="104"/>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c r="AK46" s="117"/>
      <c r="AL46" s="117"/>
      <c r="AM46" s="117"/>
      <c r="AN46" s="117"/>
      <c r="AO46" s="117"/>
      <c r="AP46" s="95"/>
      <c r="CD46" s="2"/>
      <c r="CE46" s="2"/>
      <c r="CF46" s="2"/>
      <c r="CG46" s="2"/>
      <c r="CH46" s="2"/>
    </row>
    <row r="47" spans="2:86" s="118" customFormat="1" ht="12" customHeight="1" x14ac:dyDescent="0.15">
      <c r="B47" s="2" t="s">
        <v>280</v>
      </c>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c r="BW47" s="95"/>
      <c r="BX47" s="95"/>
      <c r="BY47" s="95"/>
      <c r="BZ47" s="95"/>
      <c r="CA47" s="95"/>
      <c r="CB47" s="95"/>
      <c r="CC47" s="95"/>
    </row>
    <row r="48" spans="2:86" ht="12" customHeight="1" x14ac:dyDescent="0.15">
      <c r="B48" s="2" t="s">
        <v>281</v>
      </c>
      <c r="AP48" s="95"/>
      <c r="CD48" s="2"/>
      <c r="CE48" s="2"/>
      <c r="CF48" s="2"/>
      <c r="CG48" s="2"/>
      <c r="CH48" s="2"/>
    </row>
    <row r="49" spans="2:86" ht="12" customHeight="1" x14ac:dyDescent="0.15">
      <c r="B49" s="2" t="s">
        <v>282</v>
      </c>
      <c r="AP49" s="95"/>
      <c r="CD49" s="2"/>
      <c r="CE49" s="2"/>
      <c r="CF49" s="2"/>
      <c r="CG49" s="2"/>
      <c r="CH49" s="2"/>
    </row>
    <row r="50" spans="2:86" ht="12" customHeight="1" x14ac:dyDescent="0.15">
      <c r="B50" s="2" t="s">
        <v>283</v>
      </c>
    </row>
    <row r="51" spans="2:86" ht="12" customHeight="1" x14ac:dyDescent="0.15">
      <c r="B51" s="2" t="s">
        <v>284</v>
      </c>
    </row>
    <row r="52" spans="2:86" ht="12" customHeight="1" x14ac:dyDescent="0.15">
      <c r="B52" s="2" t="s">
        <v>285</v>
      </c>
    </row>
    <row r="53" spans="2:86" x14ac:dyDescent="0.15">
      <c r="B53" s="2" t="s">
        <v>286</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34 AG11:AJ34">
    <cfRule type="expression" dxfId="14" priority="3">
      <formula>$AQ11=2</formula>
    </cfRule>
  </conditionalFormatting>
  <conditionalFormatting sqref="Y11:AF34">
    <cfRule type="expression" dxfId="13" priority="2">
      <formula>$AQ11=3</formula>
    </cfRule>
  </conditionalFormatting>
  <conditionalFormatting sqref="AC11:AJ34">
    <cfRule type="expression" dxfId="12" priority="1">
      <formula>$AQ11=1</formula>
    </cfRule>
  </conditionalFormatting>
  <dataValidations count="2">
    <dataValidation type="list" allowBlank="1" showInputMessage="1" showErrorMessage="1" sqref="N11:O34" xr:uid="{C57D16A4-430B-4570-AE2C-EA2CE9C08792}">
      <formula1>INDIRECT(L11)</formula1>
    </dataValidation>
    <dataValidation type="list" allowBlank="1" showInputMessage="1" showErrorMessage="1" sqref="Y11:AB34" xr:uid="{ACCE0292-E07F-447E-A495-7ADF088BB21F}">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C11CD-6980-4551-BABF-C4C5A908EB41}">
  <sheetPr codeName="Sheet59"/>
  <dimension ref="B1:CH53"/>
  <sheetViews>
    <sheetView showGridLines="0" showZeros="0" view="pageBreakPreview" zoomScale="85" zoomScaleNormal="85" zoomScaleSheetLayoutView="85"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80" customWidth="1"/>
    <col min="43" max="86" width="4.125" style="95" customWidth="1"/>
    <col min="87" max="99" width="8" style="2" customWidth="1"/>
    <col min="100" max="110" width="9" style="2"/>
    <col min="111" max="111" width="14" style="2" bestFit="1" customWidth="1"/>
    <col min="112" max="16384" width="9" style="2"/>
  </cols>
  <sheetData>
    <row r="1" spans="2:86" ht="12" customHeight="1" x14ac:dyDescent="0.15">
      <c r="AU1" s="846" t="s">
        <v>220</v>
      </c>
      <c r="AV1" s="847" t="s">
        <v>221</v>
      </c>
      <c r="AW1" s="847"/>
      <c r="AX1" s="847"/>
      <c r="AY1" s="841" t="s">
        <v>222</v>
      </c>
      <c r="AZ1" s="841"/>
      <c r="BA1" s="841"/>
      <c r="BB1" s="841"/>
      <c r="BC1" s="841"/>
      <c r="BD1" s="841"/>
      <c r="BE1" s="841"/>
      <c r="BF1" s="841"/>
      <c r="BG1" s="841"/>
      <c r="BH1" s="841"/>
      <c r="BI1" s="841"/>
      <c r="BJ1" s="841"/>
      <c r="BK1" s="841" t="s">
        <v>223</v>
      </c>
      <c r="BL1" s="841"/>
      <c r="BM1" s="841"/>
      <c r="BN1" s="841"/>
      <c r="BO1" s="841"/>
      <c r="BP1" s="841"/>
      <c r="BQ1" s="841"/>
      <c r="BR1" s="841"/>
      <c r="BS1" s="841"/>
      <c r="BT1" s="841"/>
      <c r="BU1" s="841"/>
      <c r="BV1" s="841"/>
      <c r="BW1" s="843"/>
      <c r="BX1" s="843"/>
      <c r="BY1" s="843"/>
      <c r="BZ1" s="843"/>
      <c r="CA1" s="843"/>
      <c r="CB1" s="843"/>
      <c r="CC1" s="843"/>
      <c r="CD1" s="843"/>
      <c r="CE1" s="843"/>
      <c r="CF1" s="843"/>
      <c r="CG1" s="843"/>
      <c r="CH1" s="843"/>
    </row>
    <row r="2" spans="2:86" ht="8.25" customHeight="1" x14ac:dyDescent="0.15">
      <c r="AU2" s="846"/>
      <c r="AV2" s="847" t="s">
        <v>224</v>
      </c>
      <c r="AW2" s="848" t="s">
        <v>225</v>
      </c>
      <c r="AX2" s="848" t="s">
        <v>226</v>
      </c>
      <c r="AY2" s="841" t="s">
        <v>227</v>
      </c>
      <c r="AZ2" s="841"/>
      <c r="BA2" s="841"/>
      <c r="BB2" s="841"/>
      <c r="BC2" s="841"/>
      <c r="BD2" s="841"/>
      <c r="BE2" s="841"/>
      <c r="BF2" s="841"/>
      <c r="BG2" s="841"/>
      <c r="BH2" s="841"/>
      <c r="BI2" s="841"/>
      <c r="BJ2" s="841"/>
      <c r="BK2" s="841" t="s">
        <v>228</v>
      </c>
      <c r="BL2" s="841"/>
      <c r="BM2" s="841"/>
      <c r="BN2" s="841"/>
      <c r="BO2" s="841" t="s">
        <v>229</v>
      </c>
      <c r="BP2" s="841"/>
      <c r="BQ2" s="841"/>
      <c r="BR2" s="841"/>
      <c r="BS2" s="841"/>
      <c r="BT2" s="841"/>
      <c r="BU2" s="841"/>
      <c r="BV2" s="841"/>
      <c r="BW2" s="842"/>
      <c r="BX2" s="842"/>
      <c r="BY2" s="842"/>
      <c r="BZ2" s="842"/>
      <c r="CA2" s="843"/>
      <c r="CB2" s="843"/>
      <c r="CC2" s="843"/>
      <c r="CD2" s="843"/>
      <c r="CE2" s="843"/>
      <c r="CF2" s="843"/>
      <c r="CG2" s="843"/>
      <c r="CH2" s="843"/>
    </row>
    <row r="3" spans="2:86" ht="24.95" customHeight="1" x14ac:dyDescent="0.15">
      <c r="B3" s="572" t="s">
        <v>230</v>
      </c>
      <c r="C3" s="844"/>
      <c r="D3" s="844"/>
      <c r="E3" s="845"/>
      <c r="F3" s="845"/>
      <c r="G3" s="845"/>
      <c r="H3" s="845"/>
      <c r="I3" s="845"/>
      <c r="J3" s="845"/>
      <c r="K3" s="844"/>
      <c r="L3" s="844"/>
      <c r="M3" s="844"/>
      <c r="N3" s="844"/>
      <c r="O3" s="844"/>
      <c r="P3" s="844"/>
      <c r="Q3" s="844"/>
      <c r="R3" s="844"/>
      <c r="S3" s="844"/>
      <c r="T3" s="844"/>
      <c r="U3" s="844"/>
      <c r="V3" s="844"/>
      <c r="W3" s="844"/>
      <c r="X3" s="844"/>
      <c r="Y3" s="844"/>
      <c r="Z3" s="844"/>
      <c r="AA3" s="844"/>
      <c r="AB3" s="844"/>
      <c r="AC3" s="844"/>
      <c r="AD3" s="844"/>
      <c r="AE3" s="844"/>
      <c r="AF3" s="844"/>
      <c r="AG3" s="844"/>
      <c r="AH3" s="844"/>
      <c r="AI3" s="844"/>
      <c r="AJ3" s="844"/>
      <c r="AK3" s="844"/>
      <c r="AL3" s="844"/>
      <c r="AM3" s="844"/>
      <c r="AN3" s="844"/>
      <c r="AO3" s="844"/>
      <c r="AU3" s="846"/>
      <c r="AV3" s="847"/>
      <c r="AW3" s="848"/>
      <c r="AX3" s="848"/>
      <c r="AY3" s="841" t="s">
        <v>231</v>
      </c>
      <c r="AZ3" s="841"/>
      <c r="BA3" s="841"/>
      <c r="BB3" s="841"/>
      <c r="BC3" s="841" t="s">
        <v>232</v>
      </c>
      <c r="BD3" s="841"/>
      <c r="BE3" s="841"/>
      <c r="BF3" s="841"/>
      <c r="BG3" s="841" t="s">
        <v>233</v>
      </c>
      <c r="BH3" s="841"/>
      <c r="BI3" s="841"/>
      <c r="BJ3" s="841"/>
      <c r="BK3" s="841" t="s">
        <v>234</v>
      </c>
      <c r="BL3" s="841"/>
      <c r="BM3" s="841"/>
      <c r="BN3" s="841"/>
      <c r="BO3" s="841" t="s">
        <v>232</v>
      </c>
      <c r="BP3" s="841"/>
      <c r="BQ3" s="841"/>
      <c r="BR3" s="841"/>
      <c r="BS3" s="841" t="s">
        <v>233</v>
      </c>
      <c r="BT3" s="841"/>
      <c r="BU3" s="841"/>
      <c r="BV3" s="841"/>
      <c r="BW3" s="843"/>
      <c r="BX3" s="843"/>
      <c r="BY3" s="843"/>
      <c r="BZ3" s="843"/>
      <c r="CA3" s="843"/>
      <c r="CB3" s="843"/>
      <c r="CC3" s="843"/>
      <c r="CD3" s="843"/>
      <c r="CE3" s="843"/>
      <c r="CF3" s="843"/>
      <c r="CG3" s="843"/>
      <c r="CH3" s="843"/>
    </row>
    <row r="4" spans="2:86" ht="18" customHeight="1" x14ac:dyDescent="0.15">
      <c r="B4" s="394" t="s">
        <v>8</v>
      </c>
      <c r="C4" s="394"/>
      <c r="D4" s="394"/>
      <c r="E4" s="860" t="s">
        <v>168</v>
      </c>
      <c r="F4" s="861"/>
      <c r="G4" s="861"/>
      <c r="H4" s="861"/>
      <c r="I4" s="861"/>
      <c r="J4" s="862"/>
      <c r="K4" s="483" t="s">
        <v>9</v>
      </c>
      <c r="L4" s="483"/>
      <c r="M4" s="483"/>
      <c r="N4" s="858" t="s">
        <v>171</v>
      </c>
      <c r="O4" s="858"/>
      <c r="P4" s="858"/>
      <c r="Q4" s="858"/>
      <c r="R4" s="858"/>
      <c r="S4" s="858"/>
      <c r="T4" s="505" t="s">
        <v>235</v>
      </c>
      <c r="U4" s="506"/>
      <c r="V4" s="506"/>
      <c r="W4" s="506"/>
      <c r="X4" s="507"/>
      <c r="Y4" s="863" t="s">
        <v>202</v>
      </c>
      <c r="Z4" s="863"/>
      <c r="AA4" s="863"/>
      <c r="AB4" s="863"/>
      <c r="AC4" s="863"/>
      <c r="AD4" s="863"/>
      <c r="AE4" s="863"/>
      <c r="AF4" s="863"/>
      <c r="AG4" s="505" t="s">
        <v>203</v>
      </c>
      <c r="AH4" s="506"/>
      <c r="AI4" s="506"/>
      <c r="AJ4" s="507"/>
      <c r="AK4" s="849">
        <v>45638</v>
      </c>
      <c r="AL4" s="850"/>
      <c r="AM4" s="850"/>
      <c r="AN4" s="850"/>
      <c r="AO4" s="851"/>
      <c r="AU4" s="846"/>
      <c r="AV4" s="847"/>
      <c r="AW4" s="848"/>
      <c r="AX4" s="848"/>
      <c r="AY4" s="96" t="s">
        <v>236</v>
      </c>
      <c r="AZ4" s="96" t="s">
        <v>237</v>
      </c>
      <c r="BA4" s="96" t="s">
        <v>238</v>
      </c>
      <c r="BB4" s="96" t="s">
        <v>239</v>
      </c>
      <c r="BC4" s="96" t="s">
        <v>236</v>
      </c>
      <c r="BD4" s="96" t="s">
        <v>237</v>
      </c>
      <c r="BE4" s="96" t="s">
        <v>238</v>
      </c>
      <c r="BF4" s="96" t="s">
        <v>239</v>
      </c>
      <c r="BG4" s="96" t="s">
        <v>236</v>
      </c>
      <c r="BH4" s="96" t="s">
        <v>237</v>
      </c>
      <c r="BI4" s="96" t="s">
        <v>238</v>
      </c>
      <c r="BJ4" s="96" t="s">
        <v>239</v>
      </c>
      <c r="BK4" s="96" t="s">
        <v>236</v>
      </c>
      <c r="BL4" s="96" t="s">
        <v>237</v>
      </c>
      <c r="BM4" s="96" t="s">
        <v>238</v>
      </c>
      <c r="BN4" s="96" t="s">
        <v>239</v>
      </c>
      <c r="BO4" s="96" t="s">
        <v>236</v>
      </c>
      <c r="BP4" s="96" t="s">
        <v>237</v>
      </c>
      <c r="BQ4" s="96" t="s">
        <v>238</v>
      </c>
      <c r="BR4" s="96" t="s">
        <v>239</v>
      </c>
      <c r="BS4" s="96" t="s">
        <v>236</v>
      </c>
      <c r="BT4" s="96" t="s">
        <v>237</v>
      </c>
      <c r="BU4" s="96" t="s">
        <v>238</v>
      </c>
      <c r="BV4" s="96" t="s">
        <v>239</v>
      </c>
      <c r="BW4" s="5"/>
      <c r="BX4" s="5"/>
      <c r="BY4" s="5"/>
      <c r="BZ4" s="5"/>
      <c r="CA4" s="5"/>
      <c r="CB4" s="5"/>
      <c r="CC4" s="5"/>
      <c r="CD4" s="5"/>
      <c r="CE4" s="5"/>
      <c r="CF4" s="5"/>
      <c r="CG4" s="5"/>
      <c r="CH4" s="5"/>
    </row>
    <row r="5" spans="2:86" ht="18" customHeight="1" x14ac:dyDescent="0.15">
      <c r="B5" s="402" t="s">
        <v>0</v>
      </c>
      <c r="C5" s="402"/>
      <c r="D5" s="402"/>
      <c r="E5" s="855" t="s">
        <v>204</v>
      </c>
      <c r="F5" s="856"/>
      <c r="G5" s="856"/>
      <c r="H5" s="856"/>
      <c r="I5" s="856"/>
      <c r="J5" s="857"/>
      <c r="K5" s="497" t="s">
        <v>1</v>
      </c>
      <c r="L5" s="497"/>
      <c r="M5" s="497"/>
      <c r="N5" s="858" t="s">
        <v>205</v>
      </c>
      <c r="O5" s="858"/>
      <c r="P5" s="858"/>
      <c r="Q5" s="858"/>
      <c r="R5" s="858"/>
      <c r="S5" s="858"/>
      <c r="T5" s="508"/>
      <c r="U5" s="509"/>
      <c r="V5" s="509"/>
      <c r="W5" s="509"/>
      <c r="X5" s="510"/>
      <c r="Y5" s="859" t="s">
        <v>206</v>
      </c>
      <c r="Z5" s="859"/>
      <c r="AA5" s="859"/>
      <c r="AB5" s="859"/>
      <c r="AC5" s="859"/>
      <c r="AD5" s="859"/>
      <c r="AE5" s="859"/>
      <c r="AF5" s="859"/>
      <c r="AG5" s="623"/>
      <c r="AH5" s="634"/>
      <c r="AI5" s="634"/>
      <c r="AJ5" s="624"/>
      <c r="AK5" s="852"/>
      <c r="AL5" s="853"/>
      <c r="AM5" s="853"/>
      <c r="AN5" s="853"/>
      <c r="AO5" s="854"/>
      <c r="AU5" s="846"/>
      <c r="AV5" s="97" t="str">
        <f>N7</f>
        <v>S011</v>
      </c>
      <c r="AW5" s="98">
        <f>R7</f>
        <v>6</v>
      </c>
      <c r="AX5" s="99" t="str">
        <f>AM35</f>
        <v>Ⅱ</v>
      </c>
      <c r="AY5" s="99">
        <f>Y37</f>
        <v>0</v>
      </c>
      <c r="AZ5" s="99">
        <f t="shared" ref="AZ5:BJ5" si="0">Z37</f>
        <v>0</v>
      </c>
      <c r="BA5" s="99">
        <f t="shared" si="0"/>
        <v>0</v>
      </c>
      <c r="BB5" s="99">
        <f>AB37</f>
        <v>0</v>
      </c>
      <c r="BC5" s="99">
        <f t="shared" si="0"/>
        <v>0</v>
      </c>
      <c r="BD5" s="99">
        <f>AD37</f>
        <v>0</v>
      </c>
      <c r="BE5" s="99">
        <f>AE37</f>
        <v>1</v>
      </c>
      <c r="BF5" s="99">
        <f t="shared" si="0"/>
        <v>2</v>
      </c>
      <c r="BG5" s="99">
        <f t="shared" si="0"/>
        <v>0</v>
      </c>
      <c r="BH5" s="99">
        <f t="shared" si="0"/>
        <v>0</v>
      </c>
      <c r="BI5" s="99">
        <f>AI37</f>
        <v>0</v>
      </c>
      <c r="BJ5" s="99">
        <f t="shared" si="0"/>
        <v>1</v>
      </c>
      <c r="BK5" s="99" t="str">
        <f>IF(Y37&gt;0,R7,"")</f>
        <v/>
      </c>
      <c r="BL5" s="100" t="str">
        <f>IF(Y37&gt;0,"",IF(Z37&gt;0,R7,""))</f>
        <v/>
      </c>
      <c r="BM5" s="100" t="str">
        <f>IF(Y37+Z37&gt;0,"",IF(AA37&gt;0,R7,""))</f>
        <v/>
      </c>
      <c r="BN5" s="100" t="str">
        <f>IF(Y37+Z37+AA37&gt;0,"",IF(AB37&gt;0,R7,""))</f>
        <v/>
      </c>
      <c r="BO5" s="99">
        <f>AC35</f>
        <v>0</v>
      </c>
      <c r="BP5" s="99">
        <f t="shared" ref="BP5:BQ5" si="1">AD35</f>
        <v>0</v>
      </c>
      <c r="BQ5" s="99">
        <f t="shared" si="1"/>
        <v>0.25</v>
      </c>
      <c r="BR5" s="99">
        <f>AF35</f>
        <v>0.5</v>
      </c>
      <c r="BS5" s="99">
        <f>AG35</f>
        <v>0</v>
      </c>
      <c r="BT5" s="99">
        <f>AH35</f>
        <v>0</v>
      </c>
      <c r="BU5" s="99">
        <f>AI35</f>
        <v>0</v>
      </c>
      <c r="BV5" s="99">
        <f>AJ35</f>
        <v>1</v>
      </c>
      <c r="BW5" s="101"/>
      <c r="BX5" s="102"/>
      <c r="BY5" s="102"/>
      <c r="BZ5" s="102"/>
      <c r="CA5" s="103"/>
      <c r="CB5" s="103"/>
      <c r="CC5" s="103"/>
      <c r="CD5" s="103"/>
      <c r="CE5" s="103"/>
      <c r="CF5" s="103"/>
      <c r="CG5" s="103"/>
      <c r="CH5" s="103"/>
    </row>
    <row r="6" spans="2:86" ht="12" customHeight="1" x14ac:dyDescent="0.15">
      <c r="B6" s="864" t="s">
        <v>240</v>
      </c>
      <c r="C6" s="866"/>
      <c r="D6" s="867"/>
      <c r="E6" s="868"/>
      <c r="F6" s="868"/>
      <c r="G6" s="868"/>
      <c r="H6" s="868"/>
      <c r="I6" s="868"/>
      <c r="J6" s="869"/>
      <c r="K6" s="874" t="s">
        <v>241</v>
      </c>
      <c r="L6" s="875"/>
      <c r="M6" s="875"/>
      <c r="N6" s="875"/>
      <c r="O6" s="875"/>
      <c r="P6" s="875"/>
      <c r="Q6" s="875"/>
      <c r="R6" s="875"/>
      <c r="S6" s="875"/>
      <c r="T6" s="875"/>
      <c r="U6" s="875"/>
      <c r="V6" s="875"/>
      <c r="W6" s="875"/>
      <c r="X6" s="875"/>
      <c r="Y6" s="875"/>
      <c r="Z6" s="875"/>
      <c r="AA6" s="875"/>
      <c r="AB6" s="875"/>
      <c r="AC6" s="875"/>
      <c r="AD6" s="875"/>
      <c r="AE6" s="875"/>
      <c r="AF6" s="875"/>
      <c r="AG6" s="875"/>
      <c r="AH6" s="875"/>
      <c r="AI6" s="875"/>
      <c r="AJ6" s="875"/>
      <c r="AK6" s="875"/>
      <c r="AL6" s="875"/>
      <c r="AM6" s="875"/>
      <c r="AN6" s="875"/>
      <c r="AO6" s="876"/>
      <c r="AP6" s="2"/>
    </row>
    <row r="7" spans="2:86" ht="12" customHeight="1" x14ac:dyDescent="0.15">
      <c r="B7" s="865"/>
      <c r="C7" s="870"/>
      <c r="D7" s="868"/>
      <c r="E7" s="868"/>
      <c r="F7" s="868"/>
      <c r="G7" s="868"/>
      <c r="H7" s="868"/>
      <c r="I7" s="868"/>
      <c r="J7" s="869"/>
      <c r="K7" s="877" t="s">
        <v>242</v>
      </c>
      <c r="L7" s="878"/>
      <c r="M7" s="879"/>
      <c r="N7" s="880" t="s">
        <v>195</v>
      </c>
      <c r="O7" s="881"/>
      <c r="P7" s="877" t="s">
        <v>243</v>
      </c>
      <c r="Q7" s="879"/>
      <c r="R7" s="882">
        <v>6</v>
      </c>
      <c r="S7" s="883"/>
      <c r="T7" s="884"/>
      <c r="U7" s="885" t="s">
        <v>244</v>
      </c>
      <c r="V7" s="886"/>
      <c r="W7" s="885" t="s">
        <v>245</v>
      </c>
      <c r="X7" s="886"/>
      <c r="Y7" s="879" t="s">
        <v>246</v>
      </c>
      <c r="Z7" s="891"/>
      <c r="AA7" s="891"/>
      <c r="AB7" s="891"/>
      <c r="AC7" s="885" t="s">
        <v>247</v>
      </c>
      <c r="AD7" s="892"/>
      <c r="AE7" s="892"/>
      <c r="AF7" s="892"/>
      <c r="AG7" s="892"/>
      <c r="AH7" s="892"/>
      <c r="AI7" s="892"/>
      <c r="AJ7" s="886"/>
      <c r="AK7" s="885" t="s">
        <v>248</v>
      </c>
      <c r="AL7" s="892"/>
      <c r="AM7" s="892"/>
      <c r="AN7" s="894"/>
      <c r="AO7" s="895"/>
      <c r="AP7" s="2"/>
      <c r="AW7" s="105"/>
    </row>
    <row r="8" spans="2:86" ht="12" customHeight="1" x14ac:dyDescent="0.15">
      <c r="B8" s="865"/>
      <c r="C8" s="870"/>
      <c r="D8" s="868"/>
      <c r="E8" s="868"/>
      <c r="F8" s="868"/>
      <c r="G8" s="868"/>
      <c r="H8" s="868"/>
      <c r="I8" s="868"/>
      <c r="J8" s="869"/>
      <c r="K8" s="891" t="s">
        <v>249</v>
      </c>
      <c r="L8" s="891" t="s">
        <v>250</v>
      </c>
      <c r="M8" s="891"/>
      <c r="N8" s="891" t="s">
        <v>251</v>
      </c>
      <c r="O8" s="891"/>
      <c r="P8" s="891" t="s">
        <v>252</v>
      </c>
      <c r="Q8" s="891"/>
      <c r="R8" s="891" t="s">
        <v>253</v>
      </c>
      <c r="S8" s="891"/>
      <c r="T8" s="891"/>
      <c r="U8" s="887"/>
      <c r="V8" s="888"/>
      <c r="W8" s="887"/>
      <c r="X8" s="888"/>
      <c r="Y8" s="879"/>
      <c r="Z8" s="891"/>
      <c r="AA8" s="891"/>
      <c r="AB8" s="891"/>
      <c r="AC8" s="889"/>
      <c r="AD8" s="893"/>
      <c r="AE8" s="893"/>
      <c r="AF8" s="893"/>
      <c r="AG8" s="893"/>
      <c r="AH8" s="893"/>
      <c r="AI8" s="893"/>
      <c r="AJ8" s="890"/>
      <c r="AK8" s="887"/>
      <c r="AL8" s="896"/>
      <c r="AM8" s="896"/>
      <c r="AN8" s="897"/>
      <c r="AO8" s="898"/>
      <c r="AP8" s="2"/>
    </row>
    <row r="9" spans="2:86" ht="12" customHeight="1" x14ac:dyDescent="0.15">
      <c r="B9" s="865"/>
      <c r="C9" s="870"/>
      <c r="D9" s="868"/>
      <c r="E9" s="868"/>
      <c r="F9" s="868"/>
      <c r="G9" s="868"/>
      <c r="H9" s="868"/>
      <c r="I9" s="868"/>
      <c r="J9" s="869"/>
      <c r="K9" s="891"/>
      <c r="L9" s="891"/>
      <c r="M9" s="891"/>
      <c r="N9" s="891"/>
      <c r="O9" s="891"/>
      <c r="P9" s="891"/>
      <c r="Q9" s="891"/>
      <c r="R9" s="891"/>
      <c r="S9" s="891"/>
      <c r="T9" s="891"/>
      <c r="U9" s="887"/>
      <c r="V9" s="888"/>
      <c r="W9" s="887"/>
      <c r="X9" s="888"/>
      <c r="Y9" s="879" t="s">
        <v>254</v>
      </c>
      <c r="Z9" s="891"/>
      <c r="AA9" s="891"/>
      <c r="AB9" s="891"/>
      <c r="AC9" s="891" t="s">
        <v>255</v>
      </c>
      <c r="AD9" s="891"/>
      <c r="AE9" s="891"/>
      <c r="AF9" s="891"/>
      <c r="AG9" s="891" t="s">
        <v>256</v>
      </c>
      <c r="AH9" s="891"/>
      <c r="AI9" s="891"/>
      <c r="AJ9" s="891"/>
      <c r="AK9" s="887"/>
      <c r="AL9" s="896"/>
      <c r="AM9" s="896"/>
      <c r="AN9" s="897"/>
      <c r="AO9" s="898"/>
      <c r="AP9" s="2"/>
    </row>
    <row r="10" spans="2:86" ht="12" customHeight="1" x14ac:dyDescent="0.15">
      <c r="B10" s="865"/>
      <c r="C10" s="870"/>
      <c r="D10" s="868"/>
      <c r="E10" s="868"/>
      <c r="F10" s="868"/>
      <c r="G10" s="868"/>
      <c r="H10" s="868"/>
      <c r="I10" s="868"/>
      <c r="J10" s="869"/>
      <c r="K10" s="891"/>
      <c r="L10" s="891"/>
      <c r="M10" s="891"/>
      <c r="N10" s="891"/>
      <c r="O10" s="891"/>
      <c r="P10" s="891"/>
      <c r="Q10" s="891"/>
      <c r="R10" s="891"/>
      <c r="S10" s="891"/>
      <c r="T10" s="891"/>
      <c r="U10" s="889"/>
      <c r="V10" s="890"/>
      <c r="W10" s="889"/>
      <c r="X10" s="890"/>
      <c r="Y10" s="106" t="s">
        <v>257</v>
      </c>
      <c r="Z10" s="107" t="s">
        <v>258</v>
      </c>
      <c r="AA10" s="107" t="s">
        <v>259</v>
      </c>
      <c r="AB10" s="107" t="s">
        <v>260</v>
      </c>
      <c r="AC10" s="107" t="s">
        <v>257</v>
      </c>
      <c r="AD10" s="107" t="s">
        <v>258</v>
      </c>
      <c r="AE10" s="107" t="s">
        <v>259</v>
      </c>
      <c r="AF10" s="107" t="s">
        <v>260</v>
      </c>
      <c r="AG10" s="107" t="s">
        <v>257</v>
      </c>
      <c r="AH10" s="107" t="s">
        <v>258</v>
      </c>
      <c r="AI10" s="107" t="s">
        <v>259</v>
      </c>
      <c r="AJ10" s="107" t="s">
        <v>260</v>
      </c>
      <c r="AK10" s="889"/>
      <c r="AL10" s="893"/>
      <c r="AM10" s="893"/>
      <c r="AN10" s="899"/>
      <c r="AO10" s="900"/>
      <c r="AP10" s="2"/>
    </row>
    <row r="11" spans="2:86" ht="12" customHeight="1" x14ac:dyDescent="0.15">
      <c r="B11" s="865"/>
      <c r="C11" s="870"/>
      <c r="D11" s="868"/>
      <c r="E11" s="868"/>
      <c r="F11" s="868"/>
      <c r="G11" s="868"/>
      <c r="H11" s="868"/>
      <c r="I11" s="868"/>
      <c r="J11" s="869"/>
      <c r="K11" s="108">
        <v>1</v>
      </c>
      <c r="L11" s="901" t="s">
        <v>287</v>
      </c>
      <c r="M11" s="903"/>
      <c r="N11" s="901" t="s">
        <v>299</v>
      </c>
      <c r="O11" s="903"/>
      <c r="P11" s="901" t="s">
        <v>263</v>
      </c>
      <c r="Q11" s="903"/>
      <c r="R11" s="604" t="s">
        <v>161</v>
      </c>
      <c r="S11" s="604"/>
      <c r="T11" s="604"/>
      <c r="U11" s="901" t="s">
        <v>264</v>
      </c>
      <c r="V11" s="903"/>
      <c r="W11" s="901"/>
      <c r="X11" s="903"/>
      <c r="Y11" s="110"/>
      <c r="Z11" s="111"/>
      <c r="AA11" s="111"/>
      <c r="AB11" s="111"/>
      <c r="AC11" s="112"/>
      <c r="AD11" s="112"/>
      <c r="AE11" s="112"/>
      <c r="AF11" s="112">
        <v>0.2</v>
      </c>
      <c r="AG11" s="112"/>
      <c r="AH11" s="112"/>
      <c r="AI11" s="112"/>
      <c r="AJ11" s="112"/>
      <c r="AK11" s="901"/>
      <c r="AL11" s="902"/>
      <c r="AM11" s="902"/>
      <c r="AN11" s="902"/>
      <c r="AO11" s="903"/>
      <c r="AP11" s="2"/>
      <c r="AQ11" s="113">
        <f>IF(P11="材質劣化",2,IF(P11="漏水",3,1))</f>
        <v>2</v>
      </c>
    </row>
    <row r="12" spans="2:86" ht="12" customHeight="1" x14ac:dyDescent="0.15">
      <c r="B12" s="865"/>
      <c r="C12" s="870"/>
      <c r="D12" s="868"/>
      <c r="E12" s="868"/>
      <c r="F12" s="868"/>
      <c r="G12" s="868"/>
      <c r="H12" s="868"/>
      <c r="I12" s="868"/>
      <c r="J12" s="869"/>
      <c r="K12" s="108">
        <v>2</v>
      </c>
      <c r="L12" s="901" t="s">
        <v>287</v>
      </c>
      <c r="M12" s="903"/>
      <c r="N12" s="901" t="s">
        <v>288</v>
      </c>
      <c r="O12" s="903"/>
      <c r="P12" s="901" t="s">
        <v>163</v>
      </c>
      <c r="Q12" s="903"/>
      <c r="R12" s="604" t="s">
        <v>163</v>
      </c>
      <c r="S12" s="604"/>
      <c r="T12" s="604"/>
      <c r="U12" s="901" t="s">
        <v>265</v>
      </c>
      <c r="V12" s="903"/>
      <c r="W12" s="901"/>
      <c r="X12" s="903"/>
      <c r="Y12" s="110"/>
      <c r="Z12" s="111"/>
      <c r="AA12" s="111"/>
      <c r="AB12" s="111"/>
      <c r="AC12" s="112"/>
      <c r="AD12" s="112"/>
      <c r="AE12" s="112"/>
      <c r="AF12" s="112"/>
      <c r="AG12" s="112"/>
      <c r="AH12" s="112"/>
      <c r="AI12" s="112"/>
      <c r="AJ12" s="112"/>
      <c r="AK12" s="901"/>
      <c r="AL12" s="902"/>
      <c r="AM12" s="902"/>
      <c r="AN12" s="902"/>
      <c r="AO12" s="903"/>
      <c r="AP12" s="2"/>
      <c r="AQ12" s="113">
        <f>IF(P12="材質劣化",2,IF(P12="漏水",3,1))</f>
        <v>3</v>
      </c>
    </row>
    <row r="13" spans="2:86" ht="12" customHeight="1" x14ac:dyDescent="0.15">
      <c r="B13" s="865"/>
      <c r="C13" s="870"/>
      <c r="D13" s="868"/>
      <c r="E13" s="868"/>
      <c r="F13" s="868"/>
      <c r="G13" s="868"/>
      <c r="H13" s="868"/>
      <c r="I13" s="868"/>
      <c r="J13" s="869"/>
      <c r="K13" s="108">
        <v>3</v>
      </c>
      <c r="L13" s="901" t="s">
        <v>287</v>
      </c>
      <c r="M13" s="903"/>
      <c r="N13" s="901" t="s">
        <v>290</v>
      </c>
      <c r="O13" s="903"/>
      <c r="P13" s="901" t="s">
        <v>263</v>
      </c>
      <c r="Q13" s="903"/>
      <c r="R13" s="274" t="s">
        <v>165</v>
      </c>
      <c r="S13" s="618"/>
      <c r="T13" s="275"/>
      <c r="U13" s="901" t="s">
        <v>265</v>
      </c>
      <c r="V13" s="903"/>
      <c r="W13" s="901"/>
      <c r="X13" s="903"/>
      <c r="Y13" s="110"/>
      <c r="Z13" s="111"/>
      <c r="AA13" s="111"/>
      <c r="AB13" s="111"/>
      <c r="AC13" s="112"/>
      <c r="AD13" s="112"/>
      <c r="AE13" s="112"/>
      <c r="AF13" s="112"/>
      <c r="AG13" s="112"/>
      <c r="AH13" s="112"/>
      <c r="AI13" s="112"/>
      <c r="AJ13" s="112"/>
      <c r="AK13" s="901" t="s">
        <v>266</v>
      </c>
      <c r="AL13" s="902"/>
      <c r="AM13" s="902"/>
      <c r="AN13" s="902"/>
      <c r="AO13" s="903"/>
      <c r="AP13" s="2"/>
      <c r="AQ13" s="113">
        <f t="shared" ref="AQ13:AQ34" si="2">IF(P13="材質劣化",2,IF(P13="漏水",3,1))</f>
        <v>2</v>
      </c>
    </row>
    <row r="14" spans="2:86" ht="12" customHeight="1" x14ac:dyDescent="0.15">
      <c r="B14" s="865"/>
      <c r="C14" s="870"/>
      <c r="D14" s="868"/>
      <c r="E14" s="868"/>
      <c r="F14" s="868"/>
      <c r="G14" s="868"/>
      <c r="H14" s="868"/>
      <c r="I14" s="868"/>
      <c r="J14" s="869"/>
      <c r="K14" s="108">
        <v>4</v>
      </c>
      <c r="L14" s="901" t="s">
        <v>287</v>
      </c>
      <c r="M14" s="903"/>
      <c r="N14" s="901" t="s">
        <v>293</v>
      </c>
      <c r="O14" s="903"/>
      <c r="P14" s="901" t="s">
        <v>263</v>
      </c>
      <c r="Q14" s="903"/>
      <c r="R14" s="274" t="s">
        <v>160</v>
      </c>
      <c r="S14" s="618"/>
      <c r="T14" s="275"/>
      <c r="U14" s="901" t="s">
        <v>265</v>
      </c>
      <c r="V14" s="903"/>
      <c r="W14" s="901"/>
      <c r="X14" s="903"/>
      <c r="Y14" s="110"/>
      <c r="Z14" s="111"/>
      <c r="AA14" s="111"/>
      <c r="AB14" s="111"/>
      <c r="AC14" s="112"/>
      <c r="AD14" s="112"/>
      <c r="AE14" s="112"/>
      <c r="AF14" s="112"/>
      <c r="AG14" s="112"/>
      <c r="AH14" s="112"/>
      <c r="AI14" s="112"/>
      <c r="AJ14" s="112"/>
      <c r="AK14" s="901"/>
      <c r="AL14" s="902"/>
      <c r="AM14" s="902"/>
      <c r="AN14" s="902"/>
      <c r="AO14" s="903"/>
      <c r="AP14" s="2"/>
      <c r="AQ14" s="113">
        <f t="shared" si="2"/>
        <v>2</v>
      </c>
    </row>
    <row r="15" spans="2:86" ht="12" customHeight="1" x14ac:dyDescent="0.15">
      <c r="B15" s="865"/>
      <c r="C15" s="870"/>
      <c r="D15" s="868"/>
      <c r="E15" s="868"/>
      <c r="F15" s="868"/>
      <c r="G15" s="868"/>
      <c r="H15" s="868"/>
      <c r="I15" s="868"/>
      <c r="J15" s="869"/>
      <c r="K15" s="108">
        <v>5</v>
      </c>
      <c r="L15" s="901" t="s">
        <v>287</v>
      </c>
      <c r="M15" s="903"/>
      <c r="N15" s="901" t="s">
        <v>301</v>
      </c>
      <c r="O15" s="903"/>
      <c r="P15" s="901" t="s">
        <v>263</v>
      </c>
      <c r="Q15" s="903"/>
      <c r="R15" s="274" t="s">
        <v>160</v>
      </c>
      <c r="S15" s="618"/>
      <c r="T15" s="275"/>
      <c r="U15" s="901" t="s">
        <v>265</v>
      </c>
      <c r="V15" s="903"/>
      <c r="W15" s="901"/>
      <c r="X15" s="903"/>
      <c r="Y15" s="110"/>
      <c r="Z15" s="111"/>
      <c r="AA15" s="111"/>
      <c r="AB15" s="111"/>
      <c r="AC15" s="112"/>
      <c r="AD15" s="112"/>
      <c r="AE15" s="112"/>
      <c r="AF15" s="112"/>
      <c r="AG15" s="112"/>
      <c r="AH15" s="112"/>
      <c r="AI15" s="112"/>
      <c r="AJ15" s="112"/>
      <c r="AK15" s="901"/>
      <c r="AL15" s="902"/>
      <c r="AM15" s="902"/>
      <c r="AN15" s="902"/>
      <c r="AO15" s="903"/>
      <c r="AP15" s="2"/>
      <c r="AQ15" s="113">
        <f t="shared" si="2"/>
        <v>2</v>
      </c>
    </row>
    <row r="16" spans="2:86" ht="12" customHeight="1" x14ac:dyDescent="0.15">
      <c r="B16" s="865"/>
      <c r="C16" s="870"/>
      <c r="D16" s="868"/>
      <c r="E16" s="868"/>
      <c r="F16" s="868"/>
      <c r="G16" s="868"/>
      <c r="H16" s="868"/>
      <c r="I16" s="868"/>
      <c r="J16" s="869"/>
      <c r="K16" s="108">
        <v>6</v>
      </c>
      <c r="L16" s="901" t="s">
        <v>287</v>
      </c>
      <c r="M16" s="903"/>
      <c r="N16" s="901" t="s">
        <v>305</v>
      </c>
      <c r="O16" s="903"/>
      <c r="P16" s="901" t="s">
        <v>263</v>
      </c>
      <c r="Q16" s="903"/>
      <c r="R16" s="274" t="s">
        <v>161</v>
      </c>
      <c r="S16" s="618"/>
      <c r="T16" s="275"/>
      <c r="U16" s="901" t="s">
        <v>264</v>
      </c>
      <c r="V16" s="903"/>
      <c r="W16" s="901"/>
      <c r="X16" s="903"/>
      <c r="Y16" s="110"/>
      <c r="Z16" s="111"/>
      <c r="AA16" s="111"/>
      <c r="AB16" s="111"/>
      <c r="AC16" s="112"/>
      <c r="AD16" s="112"/>
      <c r="AE16" s="112"/>
      <c r="AF16" s="112">
        <v>0.3</v>
      </c>
      <c r="AG16" s="112"/>
      <c r="AH16" s="112"/>
      <c r="AI16" s="112"/>
      <c r="AJ16" s="112"/>
      <c r="AK16" s="901"/>
      <c r="AL16" s="902"/>
      <c r="AM16" s="902"/>
      <c r="AN16" s="902"/>
      <c r="AO16" s="903"/>
      <c r="AP16" s="2"/>
      <c r="AQ16" s="113">
        <f t="shared" si="2"/>
        <v>2</v>
      </c>
    </row>
    <row r="17" spans="2:46" ht="12" customHeight="1" x14ac:dyDescent="0.15">
      <c r="B17" s="865"/>
      <c r="C17" s="870"/>
      <c r="D17" s="868"/>
      <c r="E17" s="868"/>
      <c r="F17" s="868"/>
      <c r="G17" s="868"/>
      <c r="H17" s="868"/>
      <c r="I17" s="868"/>
      <c r="J17" s="869"/>
      <c r="K17" s="108">
        <v>7</v>
      </c>
      <c r="L17" s="901" t="s">
        <v>287</v>
      </c>
      <c r="M17" s="903"/>
      <c r="N17" s="901" t="s">
        <v>301</v>
      </c>
      <c r="O17" s="903"/>
      <c r="P17" s="901" t="s">
        <v>263</v>
      </c>
      <c r="Q17" s="903"/>
      <c r="R17" s="274" t="s">
        <v>160</v>
      </c>
      <c r="S17" s="618"/>
      <c r="T17" s="275"/>
      <c r="U17" s="901" t="s">
        <v>265</v>
      </c>
      <c r="V17" s="903"/>
      <c r="W17" s="901"/>
      <c r="X17" s="903"/>
      <c r="Y17" s="110"/>
      <c r="Z17" s="111"/>
      <c r="AA17" s="111"/>
      <c r="AB17" s="111"/>
      <c r="AC17" s="112"/>
      <c r="AD17" s="112"/>
      <c r="AE17" s="112"/>
      <c r="AF17" s="112"/>
      <c r="AG17" s="112"/>
      <c r="AH17" s="112"/>
      <c r="AI17" s="112"/>
      <c r="AJ17" s="112"/>
      <c r="AK17" s="901"/>
      <c r="AL17" s="902"/>
      <c r="AM17" s="902"/>
      <c r="AN17" s="902"/>
      <c r="AO17" s="903"/>
      <c r="AP17" s="2"/>
      <c r="AQ17" s="113">
        <f t="shared" si="2"/>
        <v>2</v>
      </c>
    </row>
    <row r="18" spans="2:46" ht="12" customHeight="1" x14ac:dyDescent="0.15">
      <c r="B18" s="865"/>
      <c r="C18" s="870"/>
      <c r="D18" s="868"/>
      <c r="E18" s="868"/>
      <c r="F18" s="868"/>
      <c r="G18" s="868"/>
      <c r="H18" s="868"/>
      <c r="I18" s="868"/>
      <c r="J18" s="869"/>
      <c r="K18" s="108">
        <v>8</v>
      </c>
      <c r="L18" s="901" t="s">
        <v>287</v>
      </c>
      <c r="M18" s="903"/>
      <c r="N18" s="901" t="s">
        <v>295</v>
      </c>
      <c r="O18" s="903"/>
      <c r="P18" s="901" t="s">
        <v>263</v>
      </c>
      <c r="Q18" s="903"/>
      <c r="R18" s="274" t="s">
        <v>161</v>
      </c>
      <c r="S18" s="618"/>
      <c r="T18" s="275"/>
      <c r="U18" s="901" t="s">
        <v>264</v>
      </c>
      <c r="V18" s="903"/>
      <c r="W18" s="901"/>
      <c r="X18" s="903"/>
      <c r="Y18" s="110"/>
      <c r="Z18" s="111"/>
      <c r="AA18" s="111"/>
      <c r="AB18" s="111"/>
      <c r="AC18" s="112"/>
      <c r="AD18" s="112"/>
      <c r="AE18" s="112">
        <v>0.25</v>
      </c>
      <c r="AF18" s="112"/>
      <c r="AG18" s="112"/>
      <c r="AH18" s="112"/>
      <c r="AI18" s="112"/>
      <c r="AJ18" s="112"/>
      <c r="AK18" s="901"/>
      <c r="AL18" s="902"/>
      <c r="AM18" s="902"/>
      <c r="AN18" s="902"/>
      <c r="AO18" s="903"/>
      <c r="AP18" s="2"/>
      <c r="AQ18" s="113">
        <f t="shared" si="2"/>
        <v>2</v>
      </c>
    </row>
    <row r="19" spans="2:46" ht="12" customHeight="1" x14ac:dyDescent="0.15">
      <c r="B19" s="865"/>
      <c r="C19" s="870"/>
      <c r="D19" s="868"/>
      <c r="E19" s="868"/>
      <c r="F19" s="868"/>
      <c r="G19" s="868"/>
      <c r="H19" s="868"/>
      <c r="I19" s="868"/>
      <c r="J19" s="869"/>
      <c r="K19" s="108">
        <v>9</v>
      </c>
      <c r="L19" s="901" t="s">
        <v>296</v>
      </c>
      <c r="M19" s="903"/>
      <c r="N19" s="901" t="s">
        <v>297</v>
      </c>
      <c r="O19" s="903"/>
      <c r="P19" s="901" t="s">
        <v>163</v>
      </c>
      <c r="Q19" s="903"/>
      <c r="R19" s="274" t="s">
        <v>164</v>
      </c>
      <c r="S19" s="618"/>
      <c r="T19" s="275"/>
      <c r="U19" s="901" t="s">
        <v>264</v>
      </c>
      <c r="V19" s="903"/>
      <c r="W19" s="901"/>
      <c r="X19" s="903"/>
      <c r="Y19" s="110"/>
      <c r="Z19" s="111"/>
      <c r="AA19" s="111"/>
      <c r="AB19" s="111"/>
      <c r="AC19" s="112"/>
      <c r="AD19" s="112"/>
      <c r="AE19" s="112"/>
      <c r="AF19" s="112"/>
      <c r="AG19" s="112"/>
      <c r="AH19" s="112"/>
      <c r="AI19" s="112"/>
      <c r="AJ19" s="112">
        <v>1</v>
      </c>
      <c r="AK19" s="901" t="s">
        <v>314</v>
      </c>
      <c r="AL19" s="902"/>
      <c r="AM19" s="902"/>
      <c r="AN19" s="902"/>
      <c r="AO19" s="903"/>
      <c r="AP19" s="2"/>
      <c r="AQ19" s="113">
        <f t="shared" si="2"/>
        <v>3</v>
      </c>
    </row>
    <row r="20" spans="2:46" ht="12" customHeight="1" x14ac:dyDescent="0.15">
      <c r="B20" s="865"/>
      <c r="C20" s="870"/>
      <c r="D20" s="868"/>
      <c r="E20" s="868"/>
      <c r="F20" s="868"/>
      <c r="G20" s="868"/>
      <c r="H20" s="868"/>
      <c r="I20" s="868"/>
      <c r="J20" s="869"/>
      <c r="K20" s="108"/>
      <c r="L20" s="901"/>
      <c r="M20" s="903"/>
      <c r="N20" s="901"/>
      <c r="O20" s="903"/>
      <c r="P20" s="901"/>
      <c r="Q20" s="903"/>
      <c r="R20" s="274"/>
      <c r="S20" s="618"/>
      <c r="T20" s="275"/>
      <c r="U20" s="901"/>
      <c r="V20" s="903"/>
      <c r="W20" s="901"/>
      <c r="X20" s="903"/>
      <c r="Y20" s="110"/>
      <c r="Z20" s="111"/>
      <c r="AA20" s="111"/>
      <c r="AB20" s="111"/>
      <c r="AC20" s="112"/>
      <c r="AD20" s="112"/>
      <c r="AE20" s="112"/>
      <c r="AF20" s="112"/>
      <c r="AG20" s="112"/>
      <c r="AH20" s="112"/>
      <c r="AI20" s="112"/>
      <c r="AJ20" s="112"/>
      <c r="AK20" s="901"/>
      <c r="AL20" s="902"/>
      <c r="AM20" s="902"/>
      <c r="AN20" s="902"/>
      <c r="AO20" s="903"/>
      <c r="AP20" s="2"/>
      <c r="AQ20" s="113">
        <f t="shared" si="2"/>
        <v>1</v>
      </c>
    </row>
    <row r="21" spans="2:46" ht="12" customHeight="1" x14ac:dyDescent="0.15">
      <c r="B21" s="865"/>
      <c r="C21" s="870"/>
      <c r="D21" s="868"/>
      <c r="E21" s="868"/>
      <c r="F21" s="868"/>
      <c r="G21" s="868"/>
      <c r="H21" s="868"/>
      <c r="I21" s="868"/>
      <c r="J21" s="869"/>
      <c r="K21" s="108"/>
      <c r="L21" s="901"/>
      <c r="M21" s="903"/>
      <c r="N21" s="901"/>
      <c r="O21" s="903"/>
      <c r="P21" s="901"/>
      <c r="Q21" s="903"/>
      <c r="R21" s="274"/>
      <c r="S21" s="618"/>
      <c r="T21" s="275"/>
      <c r="U21" s="901"/>
      <c r="V21" s="903"/>
      <c r="W21" s="901"/>
      <c r="X21" s="903"/>
      <c r="Y21" s="110"/>
      <c r="Z21" s="111"/>
      <c r="AA21" s="111"/>
      <c r="AB21" s="111"/>
      <c r="AC21" s="112"/>
      <c r="AD21" s="112"/>
      <c r="AE21" s="112"/>
      <c r="AF21" s="112"/>
      <c r="AG21" s="112"/>
      <c r="AH21" s="112"/>
      <c r="AI21" s="112"/>
      <c r="AJ21" s="112"/>
      <c r="AK21" s="901"/>
      <c r="AL21" s="902"/>
      <c r="AM21" s="902"/>
      <c r="AN21" s="902"/>
      <c r="AO21" s="903"/>
      <c r="AP21" s="2"/>
      <c r="AQ21" s="113">
        <f>IF(P21="材質劣化",2,IF(P21="漏水",3,1))</f>
        <v>1</v>
      </c>
    </row>
    <row r="22" spans="2:46" ht="12" customHeight="1" x14ac:dyDescent="0.15">
      <c r="B22" s="865"/>
      <c r="C22" s="870"/>
      <c r="D22" s="868"/>
      <c r="E22" s="868"/>
      <c r="F22" s="868"/>
      <c r="G22" s="868"/>
      <c r="H22" s="868"/>
      <c r="I22" s="868"/>
      <c r="J22" s="869"/>
      <c r="K22" s="108"/>
      <c r="L22" s="901"/>
      <c r="M22" s="903"/>
      <c r="N22" s="901"/>
      <c r="O22" s="903"/>
      <c r="P22" s="901"/>
      <c r="Q22" s="903"/>
      <c r="R22" s="274"/>
      <c r="S22" s="618"/>
      <c r="T22" s="275"/>
      <c r="U22" s="901"/>
      <c r="V22" s="903"/>
      <c r="W22" s="901"/>
      <c r="X22" s="903"/>
      <c r="Y22" s="110"/>
      <c r="Z22" s="111"/>
      <c r="AA22" s="111"/>
      <c r="AB22" s="111"/>
      <c r="AC22" s="112"/>
      <c r="AD22" s="112"/>
      <c r="AE22" s="112"/>
      <c r="AF22" s="112"/>
      <c r="AG22" s="112"/>
      <c r="AH22" s="112"/>
      <c r="AI22" s="112"/>
      <c r="AJ22" s="112"/>
      <c r="AK22" s="901"/>
      <c r="AL22" s="902"/>
      <c r="AM22" s="902"/>
      <c r="AN22" s="902"/>
      <c r="AO22" s="903"/>
      <c r="AP22" s="2"/>
      <c r="AQ22" s="113">
        <f t="shared" si="2"/>
        <v>1</v>
      </c>
    </row>
    <row r="23" spans="2:46" ht="12" customHeight="1" x14ac:dyDescent="0.15">
      <c r="B23" s="865"/>
      <c r="C23" s="870"/>
      <c r="D23" s="868"/>
      <c r="E23" s="868"/>
      <c r="F23" s="868"/>
      <c r="G23" s="868"/>
      <c r="H23" s="868"/>
      <c r="I23" s="868"/>
      <c r="J23" s="869"/>
      <c r="K23" s="108"/>
      <c r="L23" s="901"/>
      <c r="M23" s="903"/>
      <c r="N23" s="901"/>
      <c r="O23" s="903"/>
      <c r="P23" s="901"/>
      <c r="Q23" s="903"/>
      <c r="R23" s="274"/>
      <c r="S23" s="618"/>
      <c r="T23" s="275"/>
      <c r="U23" s="901"/>
      <c r="V23" s="903"/>
      <c r="W23" s="901"/>
      <c r="X23" s="903"/>
      <c r="Y23" s="110"/>
      <c r="Z23" s="111"/>
      <c r="AA23" s="111"/>
      <c r="AB23" s="111"/>
      <c r="AC23" s="112"/>
      <c r="AD23" s="112"/>
      <c r="AE23" s="112"/>
      <c r="AF23" s="112"/>
      <c r="AG23" s="112"/>
      <c r="AH23" s="112"/>
      <c r="AI23" s="112"/>
      <c r="AJ23" s="112"/>
      <c r="AK23" s="901"/>
      <c r="AL23" s="902"/>
      <c r="AM23" s="902"/>
      <c r="AN23" s="902"/>
      <c r="AO23" s="903"/>
      <c r="AP23" s="2"/>
      <c r="AQ23" s="113">
        <f t="shared" si="2"/>
        <v>1</v>
      </c>
    </row>
    <row r="24" spans="2:46" ht="12" customHeight="1" x14ac:dyDescent="0.15">
      <c r="B24" s="865"/>
      <c r="C24" s="870"/>
      <c r="D24" s="868"/>
      <c r="E24" s="868"/>
      <c r="F24" s="868"/>
      <c r="G24" s="868"/>
      <c r="H24" s="868"/>
      <c r="I24" s="868"/>
      <c r="J24" s="869"/>
      <c r="K24" s="108"/>
      <c r="L24" s="901"/>
      <c r="M24" s="903"/>
      <c r="N24" s="901"/>
      <c r="O24" s="903"/>
      <c r="P24" s="901"/>
      <c r="Q24" s="903"/>
      <c r="R24" s="274"/>
      <c r="S24" s="618"/>
      <c r="T24" s="275"/>
      <c r="U24" s="901"/>
      <c r="V24" s="903"/>
      <c r="W24" s="901"/>
      <c r="X24" s="903"/>
      <c r="Y24" s="110"/>
      <c r="Z24" s="111"/>
      <c r="AA24" s="111"/>
      <c r="AB24" s="111"/>
      <c r="AC24" s="112"/>
      <c r="AD24" s="112"/>
      <c r="AE24" s="112"/>
      <c r="AF24" s="112"/>
      <c r="AG24" s="112"/>
      <c r="AH24" s="112"/>
      <c r="AI24" s="112"/>
      <c r="AJ24" s="112"/>
      <c r="AK24" s="901"/>
      <c r="AL24" s="902"/>
      <c r="AM24" s="902"/>
      <c r="AN24" s="902"/>
      <c r="AO24" s="903"/>
      <c r="AP24" s="2"/>
      <c r="AQ24" s="113">
        <f t="shared" si="2"/>
        <v>1</v>
      </c>
    </row>
    <row r="25" spans="2:46" ht="12" customHeight="1" x14ac:dyDescent="0.15">
      <c r="B25" s="865"/>
      <c r="C25" s="870"/>
      <c r="D25" s="868"/>
      <c r="E25" s="868"/>
      <c r="F25" s="868"/>
      <c r="G25" s="868"/>
      <c r="H25" s="868"/>
      <c r="I25" s="868"/>
      <c r="J25" s="869"/>
      <c r="K25" s="108"/>
      <c r="L25" s="901"/>
      <c r="M25" s="903"/>
      <c r="N25" s="901"/>
      <c r="O25" s="903"/>
      <c r="P25" s="901"/>
      <c r="Q25" s="903"/>
      <c r="R25" s="274"/>
      <c r="S25" s="618"/>
      <c r="T25" s="275"/>
      <c r="U25" s="901"/>
      <c r="V25" s="903"/>
      <c r="W25" s="901"/>
      <c r="X25" s="903"/>
      <c r="Y25" s="110"/>
      <c r="Z25" s="111"/>
      <c r="AA25" s="111"/>
      <c r="AB25" s="111"/>
      <c r="AC25" s="112"/>
      <c r="AD25" s="112"/>
      <c r="AE25" s="112"/>
      <c r="AF25" s="112"/>
      <c r="AG25" s="112"/>
      <c r="AH25" s="112"/>
      <c r="AI25" s="112"/>
      <c r="AJ25" s="112"/>
      <c r="AK25" s="901"/>
      <c r="AL25" s="902"/>
      <c r="AM25" s="902"/>
      <c r="AN25" s="902"/>
      <c r="AO25" s="903"/>
      <c r="AP25" s="2"/>
      <c r="AQ25" s="113">
        <f t="shared" si="2"/>
        <v>1</v>
      </c>
    </row>
    <row r="26" spans="2:46" ht="12" customHeight="1" x14ac:dyDescent="0.15">
      <c r="B26" s="865"/>
      <c r="C26" s="870"/>
      <c r="D26" s="868"/>
      <c r="E26" s="868"/>
      <c r="F26" s="868"/>
      <c r="G26" s="868"/>
      <c r="H26" s="868"/>
      <c r="I26" s="868"/>
      <c r="J26" s="869"/>
      <c r="K26" s="108"/>
      <c r="L26" s="901"/>
      <c r="M26" s="903"/>
      <c r="N26" s="901"/>
      <c r="O26" s="903"/>
      <c r="P26" s="901"/>
      <c r="Q26" s="903"/>
      <c r="R26" s="274"/>
      <c r="S26" s="618"/>
      <c r="T26" s="275"/>
      <c r="U26" s="901"/>
      <c r="V26" s="903"/>
      <c r="W26" s="901"/>
      <c r="X26" s="903"/>
      <c r="Y26" s="110"/>
      <c r="Z26" s="111"/>
      <c r="AA26" s="111"/>
      <c r="AB26" s="111"/>
      <c r="AC26" s="112"/>
      <c r="AD26" s="112"/>
      <c r="AE26" s="112"/>
      <c r="AF26" s="112"/>
      <c r="AG26" s="112"/>
      <c r="AH26" s="112"/>
      <c r="AI26" s="112"/>
      <c r="AJ26" s="112"/>
      <c r="AK26" s="901"/>
      <c r="AL26" s="902"/>
      <c r="AM26" s="902"/>
      <c r="AN26" s="902"/>
      <c r="AO26" s="903"/>
      <c r="AP26" s="2"/>
      <c r="AQ26" s="113">
        <f t="shared" si="2"/>
        <v>1</v>
      </c>
    </row>
    <row r="27" spans="2:46" ht="12" customHeight="1" x14ac:dyDescent="0.15">
      <c r="B27" s="865"/>
      <c r="C27" s="870"/>
      <c r="D27" s="868"/>
      <c r="E27" s="868"/>
      <c r="F27" s="868"/>
      <c r="G27" s="868"/>
      <c r="H27" s="868"/>
      <c r="I27" s="868"/>
      <c r="J27" s="869"/>
      <c r="K27" s="108"/>
      <c r="L27" s="901"/>
      <c r="M27" s="903"/>
      <c r="N27" s="901"/>
      <c r="O27" s="903"/>
      <c r="P27" s="901"/>
      <c r="Q27" s="903"/>
      <c r="R27" s="274"/>
      <c r="S27" s="618"/>
      <c r="T27" s="275"/>
      <c r="U27" s="901"/>
      <c r="V27" s="903"/>
      <c r="W27" s="901"/>
      <c r="X27" s="903"/>
      <c r="Y27" s="110"/>
      <c r="Z27" s="111"/>
      <c r="AA27" s="111"/>
      <c r="AB27" s="111"/>
      <c r="AC27" s="112"/>
      <c r="AD27" s="112"/>
      <c r="AE27" s="112"/>
      <c r="AF27" s="112"/>
      <c r="AG27" s="112"/>
      <c r="AH27" s="112"/>
      <c r="AI27" s="112"/>
      <c r="AJ27" s="112"/>
      <c r="AK27" s="901"/>
      <c r="AL27" s="902"/>
      <c r="AM27" s="902"/>
      <c r="AN27" s="902"/>
      <c r="AO27" s="903"/>
      <c r="AP27" s="2"/>
      <c r="AQ27" s="113">
        <f t="shared" si="2"/>
        <v>1</v>
      </c>
    </row>
    <row r="28" spans="2:46" ht="12" customHeight="1" x14ac:dyDescent="0.15">
      <c r="B28" s="865"/>
      <c r="C28" s="870"/>
      <c r="D28" s="868"/>
      <c r="E28" s="868"/>
      <c r="F28" s="868"/>
      <c r="G28" s="868"/>
      <c r="H28" s="868"/>
      <c r="I28" s="868"/>
      <c r="J28" s="869"/>
      <c r="K28" s="108"/>
      <c r="L28" s="901"/>
      <c r="M28" s="903"/>
      <c r="N28" s="901"/>
      <c r="O28" s="903"/>
      <c r="P28" s="901"/>
      <c r="Q28" s="903"/>
      <c r="R28" s="274"/>
      <c r="S28" s="618"/>
      <c r="T28" s="275"/>
      <c r="U28" s="901"/>
      <c r="V28" s="903"/>
      <c r="W28" s="901"/>
      <c r="X28" s="903"/>
      <c r="Y28" s="110"/>
      <c r="Z28" s="111"/>
      <c r="AA28" s="111"/>
      <c r="AB28" s="111"/>
      <c r="AC28" s="112"/>
      <c r="AD28" s="112"/>
      <c r="AE28" s="112"/>
      <c r="AF28" s="112"/>
      <c r="AG28" s="112"/>
      <c r="AH28" s="112"/>
      <c r="AI28" s="112"/>
      <c r="AJ28" s="112"/>
      <c r="AK28" s="901"/>
      <c r="AL28" s="902"/>
      <c r="AM28" s="902"/>
      <c r="AN28" s="902"/>
      <c r="AO28" s="903"/>
      <c r="AP28" s="2"/>
      <c r="AQ28" s="113">
        <f t="shared" si="2"/>
        <v>1</v>
      </c>
    </row>
    <row r="29" spans="2:46" ht="12" customHeight="1" x14ac:dyDescent="0.15">
      <c r="B29" s="865"/>
      <c r="C29" s="870"/>
      <c r="D29" s="868"/>
      <c r="E29" s="868"/>
      <c r="F29" s="868"/>
      <c r="G29" s="868"/>
      <c r="H29" s="868"/>
      <c r="I29" s="868"/>
      <c r="J29" s="869"/>
      <c r="K29" s="108"/>
      <c r="L29" s="901"/>
      <c r="M29" s="903"/>
      <c r="N29" s="901"/>
      <c r="O29" s="903"/>
      <c r="P29" s="901"/>
      <c r="Q29" s="903"/>
      <c r="R29" s="274"/>
      <c r="S29" s="618"/>
      <c r="T29" s="275"/>
      <c r="U29" s="901"/>
      <c r="V29" s="903"/>
      <c r="W29" s="901"/>
      <c r="X29" s="903"/>
      <c r="Y29" s="110"/>
      <c r="Z29" s="111"/>
      <c r="AA29" s="111"/>
      <c r="AB29" s="111"/>
      <c r="AC29" s="112"/>
      <c r="AD29" s="112"/>
      <c r="AE29" s="112"/>
      <c r="AF29" s="112"/>
      <c r="AG29" s="112"/>
      <c r="AH29" s="112"/>
      <c r="AI29" s="112"/>
      <c r="AJ29" s="112"/>
      <c r="AK29" s="901"/>
      <c r="AL29" s="902"/>
      <c r="AM29" s="902"/>
      <c r="AN29" s="902"/>
      <c r="AO29" s="903"/>
      <c r="AP29" s="2"/>
      <c r="AQ29" s="113">
        <f t="shared" si="2"/>
        <v>1</v>
      </c>
    </row>
    <row r="30" spans="2:46" ht="12" customHeight="1" x14ac:dyDescent="0.15">
      <c r="B30" s="865"/>
      <c r="C30" s="870"/>
      <c r="D30" s="868"/>
      <c r="E30" s="868"/>
      <c r="F30" s="868"/>
      <c r="G30" s="868"/>
      <c r="H30" s="868"/>
      <c r="I30" s="868"/>
      <c r="J30" s="869"/>
      <c r="K30" s="108"/>
      <c r="L30" s="901"/>
      <c r="M30" s="903"/>
      <c r="N30" s="901"/>
      <c r="O30" s="903"/>
      <c r="P30" s="901"/>
      <c r="Q30" s="903"/>
      <c r="R30" s="274"/>
      <c r="S30" s="618"/>
      <c r="T30" s="275"/>
      <c r="U30" s="901"/>
      <c r="V30" s="903"/>
      <c r="W30" s="901"/>
      <c r="X30" s="903"/>
      <c r="Y30" s="110"/>
      <c r="Z30" s="111"/>
      <c r="AA30" s="111"/>
      <c r="AB30" s="111"/>
      <c r="AC30" s="112"/>
      <c r="AD30" s="112"/>
      <c r="AE30" s="112"/>
      <c r="AF30" s="112"/>
      <c r="AG30" s="112"/>
      <c r="AH30" s="112"/>
      <c r="AI30" s="112"/>
      <c r="AJ30" s="112"/>
      <c r="AK30" s="901"/>
      <c r="AL30" s="902"/>
      <c r="AM30" s="902"/>
      <c r="AN30" s="902"/>
      <c r="AO30" s="903"/>
      <c r="AP30" s="2"/>
      <c r="AQ30" s="113">
        <f t="shared" si="2"/>
        <v>1</v>
      </c>
    </row>
    <row r="31" spans="2:46" ht="12" customHeight="1" x14ac:dyDescent="0.15">
      <c r="B31" s="865"/>
      <c r="C31" s="870"/>
      <c r="D31" s="868"/>
      <c r="E31" s="868"/>
      <c r="F31" s="868"/>
      <c r="G31" s="868"/>
      <c r="H31" s="868"/>
      <c r="I31" s="868"/>
      <c r="J31" s="869"/>
      <c r="K31" s="108"/>
      <c r="L31" s="901"/>
      <c r="M31" s="903"/>
      <c r="N31" s="901"/>
      <c r="O31" s="903"/>
      <c r="P31" s="901"/>
      <c r="Q31" s="903"/>
      <c r="R31" s="274"/>
      <c r="S31" s="618"/>
      <c r="T31" s="275"/>
      <c r="U31" s="901"/>
      <c r="V31" s="903"/>
      <c r="W31" s="901"/>
      <c r="X31" s="903"/>
      <c r="Y31" s="110"/>
      <c r="Z31" s="111"/>
      <c r="AA31" s="111"/>
      <c r="AB31" s="111"/>
      <c r="AC31" s="112"/>
      <c r="AD31" s="112"/>
      <c r="AE31" s="112"/>
      <c r="AF31" s="112"/>
      <c r="AG31" s="112"/>
      <c r="AH31" s="112"/>
      <c r="AI31" s="112"/>
      <c r="AJ31" s="112"/>
      <c r="AK31" s="901"/>
      <c r="AL31" s="902"/>
      <c r="AM31" s="902"/>
      <c r="AN31" s="902"/>
      <c r="AO31" s="903"/>
      <c r="AP31" s="2"/>
      <c r="AQ31" s="113">
        <f t="shared" si="2"/>
        <v>1</v>
      </c>
    </row>
    <row r="32" spans="2:46" ht="12" customHeight="1" x14ac:dyDescent="0.15">
      <c r="B32" s="865"/>
      <c r="C32" s="870"/>
      <c r="D32" s="868"/>
      <c r="E32" s="868"/>
      <c r="F32" s="868"/>
      <c r="G32" s="868"/>
      <c r="H32" s="868"/>
      <c r="I32" s="868"/>
      <c r="J32" s="869"/>
      <c r="K32" s="108"/>
      <c r="L32" s="901"/>
      <c r="M32" s="903"/>
      <c r="N32" s="901"/>
      <c r="O32" s="903"/>
      <c r="P32" s="901"/>
      <c r="Q32" s="903"/>
      <c r="R32" s="274"/>
      <c r="S32" s="618"/>
      <c r="T32" s="275"/>
      <c r="U32" s="901"/>
      <c r="V32" s="903"/>
      <c r="W32" s="901"/>
      <c r="X32" s="903"/>
      <c r="Y32" s="110"/>
      <c r="Z32" s="111"/>
      <c r="AA32" s="111"/>
      <c r="AB32" s="111"/>
      <c r="AC32" s="112"/>
      <c r="AD32" s="112"/>
      <c r="AE32" s="112"/>
      <c r="AF32" s="112"/>
      <c r="AG32" s="112"/>
      <c r="AH32" s="112"/>
      <c r="AI32" s="112"/>
      <c r="AJ32" s="112"/>
      <c r="AK32" s="901"/>
      <c r="AL32" s="902"/>
      <c r="AM32" s="902"/>
      <c r="AN32" s="902"/>
      <c r="AO32" s="903"/>
      <c r="AP32" s="2"/>
      <c r="AQ32" s="113">
        <f t="shared" si="2"/>
        <v>1</v>
      </c>
      <c r="AS32" s="842"/>
      <c r="AT32" s="842"/>
    </row>
    <row r="33" spans="2:86" ht="12" customHeight="1" x14ac:dyDescent="0.15">
      <c r="B33" s="865"/>
      <c r="C33" s="870"/>
      <c r="D33" s="868"/>
      <c r="E33" s="868"/>
      <c r="F33" s="868"/>
      <c r="G33" s="868"/>
      <c r="H33" s="868"/>
      <c r="I33" s="868"/>
      <c r="J33" s="869"/>
      <c r="K33" s="108"/>
      <c r="L33" s="901"/>
      <c r="M33" s="903"/>
      <c r="N33" s="901"/>
      <c r="O33" s="903"/>
      <c r="P33" s="901"/>
      <c r="Q33" s="903"/>
      <c r="R33" s="274"/>
      <c r="S33" s="618"/>
      <c r="T33" s="275"/>
      <c r="U33" s="901"/>
      <c r="V33" s="903"/>
      <c r="W33" s="901"/>
      <c r="X33" s="903"/>
      <c r="Y33" s="110"/>
      <c r="Z33" s="111"/>
      <c r="AA33" s="111"/>
      <c r="AB33" s="111"/>
      <c r="AC33" s="112"/>
      <c r="AD33" s="112"/>
      <c r="AE33" s="112"/>
      <c r="AF33" s="112"/>
      <c r="AG33" s="112"/>
      <c r="AH33" s="112"/>
      <c r="AI33" s="112"/>
      <c r="AJ33" s="112"/>
      <c r="AK33" s="901"/>
      <c r="AL33" s="902"/>
      <c r="AM33" s="902"/>
      <c r="AN33" s="902"/>
      <c r="AO33" s="903"/>
      <c r="AP33" s="2"/>
      <c r="AQ33" s="113">
        <f t="shared" si="2"/>
        <v>1</v>
      </c>
      <c r="AS33" s="904"/>
      <c r="AT33" s="904"/>
    </row>
    <row r="34" spans="2:86" ht="12" customHeight="1" x14ac:dyDescent="0.15">
      <c r="B34" s="865"/>
      <c r="C34" s="870"/>
      <c r="D34" s="868"/>
      <c r="E34" s="868"/>
      <c r="F34" s="868"/>
      <c r="G34" s="868"/>
      <c r="H34" s="868"/>
      <c r="I34" s="868"/>
      <c r="J34" s="869"/>
      <c r="K34" s="108"/>
      <c r="L34" s="901"/>
      <c r="M34" s="903"/>
      <c r="N34" s="901"/>
      <c r="O34" s="903"/>
      <c r="P34" s="901"/>
      <c r="Q34" s="903"/>
      <c r="R34" s="274"/>
      <c r="S34" s="618"/>
      <c r="T34" s="275"/>
      <c r="U34" s="901"/>
      <c r="V34" s="903"/>
      <c r="W34" s="901"/>
      <c r="X34" s="903"/>
      <c r="Y34" s="110"/>
      <c r="Z34" s="111"/>
      <c r="AA34" s="111"/>
      <c r="AB34" s="111"/>
      <c r="AC34" s="112"/>
      <c r="AD34" s="112"/>
      <c r="AE34" s="112"/>
      <c r="AF34" s="112"/>
      <c r="AG34" s="112"/>
      <c r="AH34" s="112"/>
      <c r="AI34" s="112"/>
      <c r="AJ34" s="112"/>
      <c r="AK34" s="901"/>
      <c r="AL34" s="902"/>
      <c r="AM34" s="902"/>
      <c r="AN34" s="902"/>
      <c r="AO34" s="903"/>
      <c r="AP34" s="2"/>
      <c r="AQ34" s="113">
        <f t="shared" si="2"/>
        <v>1</v>
      </c>
      <c r="AS34" s="905"/>
      <c r="AT34" s="905"/>
    </row>
    <row r="35" spans="2:86" ht="12" customHeight="1" x14ac:dyDescent="0.15">
      <c r="B35" s="865"/>
      <c r="C35" s="870"/>
      <c r="D35" s="868"/>
      <c r="E35" s="868"/>
      <c r="F35" s="868"/>
      <c r="G35" s="868"/>
      <c r="H35" s="868"/>
      <c r="I35" s="868"/>
      <c r="J35" s="869"/>
      <c r="K35" s="906" t="s">
        <v>268</v>
      </c>
      <c r="L35" s="891" t="s">
        <v>269</v>
      </c>
      <c r="M35" s="891"/>
      <c r="N35" s="891"/>
      <c r="O35" s="891"/>
      <c r="P35" s="891"/>
      <c r="Q35" s="891"/>
      <c r="R35" s="891"/>
      <c r="S35" s="891"/>
      <c r="T35" s="891"/>
      <c r="U35" s="891"/>
      <c r="V35" s="891"/>
      <c r="W35" s="891"/>
      <c r="X35" s="891"/>
      <c r="Y35" s="877" t="s">
        <v>270</v>
      </c>
      <c r="Z35" s="878"/>
      <c r="AA35" s="878"/>
      <c r="AB35" s="879"/>
      <c r="AC35" s="114">
        <f t="shared" ref="AC35:AJ35" si="3">SUM(AC11:AC34)</f>
        <v>0</v>
      </c>
      <c r="AD35" s="114">
        <f t="shared" si="3"/>
        <v>0</v>
      </c>
      <c r="AE35" s="114">
        <f>SUM(AE11:AE34)</f>
        <v>0.25</v>
      </c>
      <c r="AF35" s="114">
        <f t="shared" si="3"/>
        <v>0.5</v>
      </c>
      <c r="AG35" s="114">
        <f t="shared" si="3"/>
        <v>0</v>
      </c>
      <c r="AH35" s="114">
        <f t="shared" si="3"/>
        <v>0</v>
      </c>
      <c r="AI35" s="114">
        <f t="shared" si="3"/>
        <v>0</v>
      </c>
      <c r="AJ35" s="115">
        <f t="shared" si="3"/>
        <v>1</v>
      </c>
      <c r="AK35" s="891" t="s">
        <v>271</v>
      </c>
      <c r="AL35" s="891"/>
      <c r="AM35" s="908" t="s">
        <v>272</v>
      </c>
      <c r="AN35" s="908"/>
      <c r="AO35" s="908"/>
      <c r="AP35" s="2"/>
    </row>
    <row r="36" spans="2:86" ht="12" customHeight="1" x14ac:dyDescent="0.15">
      <c r="B36" s="865"/>
      <c r="C36" s="870"/>
      <c r="D36" s="868"/>
      <c r="E36" s="868"/>
      <c r="F36" s="868"/>
      <c r="G36" s="868"/>
      <c r="H36" s="868"/>
      <c r="I36" s="868"/>
      <c r="J36" s="869"/>
      <c r="K36" s="907"/>
      <c r="L36" s="885" t="s">
        <v>273</v>
      </c>
      <c r="M36" s="892"/>
      <c r="N36" s="886"/>
      <c r="O36" s="885" t="s">
        <v>274</v>
      </c>
      <c r="P36" s="892"/>
      <c r="Q36" s="892"/>
      <c r="R36" s="892"/>
      <c r="S36" s="892"/>
      <c r="T36" s="892"/>
      <c r="U36" s="892"/>
      <c r="V36" s="892"/>
      <c r="W36" s="892"/>
      <c r="X36" s="886"/>
      <c r="Y36" s="106" t="s">
        <v>257</v>
      </c>
      <c r="Z36" s="107" t="s">
        <v>258</v>
      </c>
      <c r="AA36" s="107" t="s">
        <v>259</v>
      </c>
      <c r="AB36" s="107" t="s">
        <v>260</v>
      </c>
      <c r="AC36" s="107" t="s">
        <v>257</v>
      </c>
      <c r="AD36" s="107" t="s">
        <v>258</v>
      </c>
      <c r="AE36" s="107" t="s">
        <v>259</v>
      </c>
      <c r="AF36" s="107" t="s">
        <v>260</v>
      </c>
      <c r="AG36" s="107" t="s">
        <v>257</v>
      </c>
      <c r="AH36" s="107" t="s">
        <v>258</v>
      </c>
      <c r="AI36" s="107" t="s">
        <v>259</v>
      </c>
      <c r="AJ36" s="116" t="s">
        <v>260</v>
      </c>
      <c r="AK36" s="891"/>
      <c r="AL36" s="891"/>
      <c r="AM36" s="908"/>
      <c r="AN36" s="908"/>
      <c r="AO36" s="908"/>
      <c r="AP36" s="2"/>
    </row>
    <row r="37" spans="2:86" ht="14.25" customHeight="1" x14ac:dyDescent="0.15">
      <c r="B37" s="865"/>
      <c r="C37" s="870"/>
      <c r="D37" s="868"/>
      <c r="E37" s="868"/>
      <c r="F37" s="868"/>
      <c r="G37" s="868"/>
      <c r="H37" s="868"/>
      <c r="I37" s="868"/>
      <c r="J37" s="869"/>
      <c r="K37" s="907"/>
      <c r="L37" s="887"/>
      <c r="M37" s="896"/>
      <c r="N37" s="888"/>
      <c r="O37" s="887"/>
      <c r="P37" s="896"/>
      <c r="Q37" s="896"/>
      <c r="R37" s="896"/>
      <c r="S37" s="896"/>
      <c r="T37" s="896"/>
      <c r="U37" s="896"/>
      <c r="V37" s="896"/>
      <c r="W37" s="896"/>
      <c r="X37" s="888"/>
      <c r="Y37" s="909">
        <f>COUNTIF(Y11:Y34,"〇")</f>
        <v>0</v>
      </c>
      <c r="Z37" s="909">
        <f>COUNTIF(Z11:Z34,"〇")</f>
        <v>0</v>
      </c>
      <c r="AA37" s="909">
        <f>COUNTIF(AA11:AA34,"〇")</f>
        <v>0</v>
      </c>
      <c r="AB37" s="909">
        <f>COUNTIF(AB11:AB34,"〇")</f>
        <v>0</v>
      </c>
      <c r="AC37" s="909">
        <f>COUNTA(AC11:AC34)</f>
        <v>0</v>
      </c>
      <c r="AD37" s="909">
        <f t="shared" ref="AD37:AI37" si="4">COUNTA(AD11:AD34)</f>
        <v>0</v>
      </c>
      <c r="AE37" s="909">
        <f t="shared" si="4"/>
        <v>1</v>
      </c>
      <c r="AF37" s="909">
        <f t="shared" si="4"/>
        <v>2</v>
      </c>
      <c r="AG37" s="909">
        <f t="shared" si="4"/>
        <v>0</v>
      </c>
      <c r="AH37" s="909">
        <f t="shared" si="4"/>
        <v>0</v>
      </c>
      <c r="AI37" s="909">
        <f t="shared" si="4"/>
        <v>0</v>
      </c>
      <c r="AJ37" s="909">
        <f>COUNTA(AJ11:AJ34)</f>
        <v>1</v>
      </c>
      <c r="AK37" s="891"/>
      <c r="AL37" s="891"/>
      <c r="AM37" s="908"/>
      <c r="AN37" s="908"/>
      <c r="AO37" s="908"/>
      <c r="AP37" s="2"/>
    </row>
    <row r="38" spans="2:86" ht="14.25" customHeight="1" x14ac:dyDescent="0.15">
      <c r="B38" s="865"/>
      <c r="C38" s="870"/>
      <c r="D38" s="868"/>
      <c r="E38" s="868"/>
      <c r="F38" s="868"/>
      <c r="G38" s="868"/>
      <c r="H38" s="868"/>
      <c r="I38" s="868"/>
      <c r="J38" s="869"/>
      <c r="K38" s="907"/>
      <c r="L38" s="889"/>
      <c r="M38" s="893"/>
      <c r="N38" s="890"/>
      <c r="O38" s="889"/>
      <c r="P38" s="893"/>
      <c r="Q38" s="893"/>
      <c r="R38" s="893"/>
      <c r="S38" s="893"/>
      <c r="T38" s="893"/>
      <c r="U38" s="893"/>
      <c r="V38" s="893"/>
      <c r="W38" s="893"/>
      <c r="X38" s="890"/>
      <c r="Y38" s="909"/>
      <c r="Z38" s="909"/>
      <c r="AA38" s="909"/>
      <c r="AB38" s="909"/>
      <c r="AC38" s="909"/>
      <c r="AD38" s="909"/>
      <c r="AE38" s="909"/>
      <c r="AF38" s="909"/>
      <c r="AG38" s="909"/>
      <c r="AH38" s="909"/>
      <c r="AI38" s="909"/>
      <c r="AJ38" s="909"/>
      <c r="AK38" s="891"/>
      <c r="AL38" s="891"/>
      <c r="AM38" s="908"/>
      <c r="AN38" s="908"/>
      <c r="AO38" s="908"/>
      <c r="AP38" s="2"/>
    </row>
    <row r="39" spans="2:86" ht="12" customHeight="1" x14ac:dyDescent="0.15">
      <c r="B39" s="865"/>
      <c r="C39" s="870"/>
      <c r="D39" s="868"/>
      <c r="E39" s="868"/>
      <c r="F39" s="868"/>
      <c r="G39" s="868"/>
      <c r="H39" s="868"/>
      <c r="I39" s="868"/>
      <c r="J39" s="868"/>
      <c r="K39" s="917" t="s">
        <v>275</v>
      </c>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20"/>
      <c r="AL39" s="920"/>
      <c r="AM39" s="920"/>
      <c r="AN39" s="920"/>
      <c r="AO39" s="921"/>
      <c r="AP39" s="2"/>
    </row>
    <row r="40" spans="2:86" ht="12" customHeight="1" x14ac:dyDescent="0.15">
      <c r="B40" s="865"/>
      <c r="C40" s="870"/>
      <c r="D40" s="868"/>
      <c r="E40" s="868"/>
      <c r="F40" s="868"/>
      <c r="G40" s="868"/>
      <c r="H40" s="868"/>
      <c r="I40" s="868"/>
      <c r="J40" s="868"/>
      <c r="K40" s="918"/>
      <c r="L40" s="920"/>
      <c r="M40" s="920"/>
      <c r="N40" s="920"/>
      <c r="O40" s="920"/>
      <c r="P40" s="920"/>
      <c r="Q40" s="920"/>
      <c r="R40" s="920"/>
      <c r="S40" s="920"/>
      <c r="T40" s="920"/>
      <c r="U40" s="920"/>
      <c r="V40" s="920"/>
      <c r="W40" s="920"/>
      <c r="X40" s="920"/>
      <c r="Y40" s="920"/>
      <c r="Z40" s="920"/>
      <c r="AA40" s="920"/>
      <c r="AB40" s="920"/>
      <c r="AC40" s="920"/>
      <c r="AD40" s="920"/>
      <c r="AE40" s="920"/>
      <c r="AF40" s="920"/>
      <c r="AG40" s="920"/>
      <c r="AH40" s="920"/>
      <c r="AI40" s="920"/>
      <c r="AJ40" s="920"/>
      <c r="AK40" s="920"/>
      <c r="AL40" s="920"/>
      <c r="AM40" s="920"/>
      <c r="AN40" s="920"/>
      <c r="AO40" s="921"/>
      <c r="AP40" s="2"/>
    </row>
    <row r="41" spans="2:86" ht="12" customHeight="1" x14ac:dyDescent="0.15">
      <c r="B41" s="865"/>
      <c r="C41" s="870"/>
      <c r="D41" s="868"/>
      <c r="E41" s="868"/>
      <c r="F41" s="868"/>
      <c r="G41" s="868"/>
      <c r="H41" s="868"/>
      <c r="I41" s="868"/>
      <c r="J41" s="868"/>
      <c r="K41" s="918"/>
      <c r="L41" s="920"/>
      <c r="M41" s="920"/>
      <c r="N41" s="920"/>
      <c r="O41" s="920"/>
      <c r="P41" s="920"/>
      <c r="Q41" s="920"/>
      <c r="R41" s="920"/>
      <c r="S41" s="920"/>
      <c r="T41" s="920"/>
      <c r="U41" s="920"/>
      <c r="V41" s="920"/>
      <c r="W41" s="920"/>
      <c r="X41" s="920"/>
      <c r="Y41" s="920"/>
      <c r="Z41" s="920"/>
      <c r="AA41" s="920"/>
      <c r="AB41" s="920"/>
      <c r="AC41" s="920"/>
      <c r="AD41" s="920"/>
      <c r="AE41" s="920"/>
      <c r="AF41" s="920"/>
      <c r="AG41" s="920"/>
      <c r="AH41" s="920"/>
      <c r="AI41" s="920"/>
      <c r="AJ41" s="920"/>
      <c r="AK41" s="920"/>
      <c r="AL41" s="920"/>
      <c r="AM41" s="920"/>
      <c r="AN41" s="920"/>
      <c r="AO41" s="921"/>
      <c r="AP41" s="2"/>
    </row>
    <row r="42" spans="2:86" ht="12" customHeight="1" x14ac:dyDescent="0.15">
      <c r="B42" s="865"/>
      <c r="C42" s="870"/>
      <c r="D42" s="868"/>
      <c r="E42" s="868"/>
      <c r="F42" s="868"/>
      <c r="G42" s="868"/>
      <c r="H42" s="868"/>
      <c r="I42" s="868"/>
      <c r="J42" s="868"/>
      <c r="K42" s="918"/>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95"/>
      <c r="CD42" s="2"/>
      <c r="CE42" s="2"/>
      <c r="CF42" s="2"/>
      <c r="CG42" s="2"/>
      <c r="CH42" s="2"/>
    </row>
    <row r="43" spans="2:86" ht="12" customHeight="1" x14ac:dyDescent="0.15">
      <c r="B43" s="865"/>
      <c r="C43" s="870"/>
      <c r="D43" s="868"/>
      <c r="E43" s="868"/>
      <c r="F43" s="868"/>
      <c r="G43" s="868"/>
      <c r="H43" s="868"/>
      <c r="I43" s="868"/>
      <c r="J43" s="869"/>
      <c r="K43" s="910" t="s">
        <v>276</v>
      </c>
      <c r="L43" s="910"/>
      <c r="M43" s="910"/>
      <c r="N43" s="910"/>
      <c r="O43" s="910"/>
      <c r="P43" s="910"/>
      <c r="Q43" s="910"/>
      <c r="R43" s="910"/>
      <c r="S43" s="910"/>
      <c r="T43" s="910"/>
      <c r="U43" s="910"/>
      <c r="V43" s="910"/>
      <c r="W43" s="910"/>
      <c r="X43" s="910"/>
      <c r="Y43" s="910"/>
      <c r="Z43" s="910"/>
      <c r="AA43" s="910"/>
      <c r="AB43" s="910"/>
      <c r="AC43" s="910"/>
      <c r="AD43" s="910"/>
      <c r="AE43" s="910"/>
      <c r="AF43" s="910"/>
      <c r="AG43" s="910"/>
      <c r="AH43" s="910"/>
      <c r="AI43" s="910"/>
      <c r="AJ43" s="910"/>
      <c r="AK43" s="910"/>
      <c r="AL43" s="910"/>
      <c r="AM43" s="910"/>
      <c r="AN43" s="910"/>
      <c r="AO43" s="910"/>
      <c r="AP43" s="95"/>
      <c r="CD43" s="2"/>
      <c r="CE43" s="2"/>
      <c r="CF43" s="2"/>
      <c r="CG43" s="2"/>
      <c r="CH43" s="2"/>
    </row>
    <row r="44" spans="2:86" ht="12" customHeight="1" x14ac:dyDescent="0.15">
      <c r="B44" s="865"/>
      <c r="C44" s="870"/>
      <c r="D44" s="868"/>
      <c r="E44" s="868"/>
      <c r="F44" s="868"/>
      <c r="G44" s="868"/>
      <c r="H44" s="868"/>
      <c r="I44" s="868"/>
      <c r="J44" s="869"/>
      <c r="K44" s="911" t="s">
        <v>277</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95"/>
      <c r="CD44" s="2"/>
      <c r="CE44" s="2"/>
      <c r="CF44" s="2"/>
      <c r="CG44" s="2"/>
      <c r="CH44" s="2"/>
    </row>
    <row r="45" spans="2:86" ht="12" customHeight="1" x14ac:dyDescent="0.15">
      <c r="B45" s="500"/>
      <c r="C45" s="871"/>
      <c r="D45" s="872"/>
      <c r="E45" s="872"/>
      <c r="F45" s="872"/>
      <c r="G45" s="872"/>
      <c r="H45" s="872"/>
      <c r="I45" s="872"/>
      <c r="J45" s="873"/>
      <c r="K45" s="914" t="s">
        <v>278</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95"/>
      <c r="CD45" s="2"/>
      <c r="CE45" s="2"/>
      <c r="CF45" s="2"/>
      <c r="CG45" s="2"/>
      <c r="CH45" s="2"/>
    </row>
    <row r="46" spans="2:86" ht="12" customHeight="1" x14ac:dyDescent="0.2">
      <c r="B46" s="118" t="s">
        <v>279</v>
      </c>
      <c r="C46" s="104"/>
      <c r="D46" s="104"/>
      <c r="E46" s="104"/>
      <c r="F46" s="104"/>
      <c r="G46" s="104"/>
      <c r="H46" s="104"/>
      <c r="I46" s="104"/>
      <c r="J46" s="104"/>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c r="AK46" s="117"/>
      <c r="AL46" s="117"/>
      <c r="AM46" s="117"/>
      <c r="AN46" s="117"/>
      <c r="AO46" s="117"/>
      <c r="AP46" s="95"/>
      <c r="CD46" s="2"/>
      <c r="CE46" s="2"/>
      <c r="CF46" s="2"/>
      <c r="CG46" s="2"/>
      <c r="CH46" s="2"/>
    </row>
    <row r="47" spans="2:86" s="118" customFormat="1" ht="12" customHeight="1" x14ac:dyDescent="0.15">
      <c r="B47" s="2" t="s">
        <v>280</v>
      </c>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c r="BW47" s="95"/>
      <c r="BX47" s="95"/>
      <c r="BY47" s="95"/>
      <c r="BZ47" s="95"/>
      <c r="CA47" s="95"/>
      <c r="CB47" s="95"/>
      <c r="CC47" s="95"/>
    </row>
    <row r="48" spans="2:86" ht="12" customHeight="1" x14ac:dyDescent="0.15">
      <c r="B48" s="2" t="s">
        <v>281</v>
      </c>
      <c r="AP48" s="95"/>
      <c r="CD48" s="2"/>
      <c r="CE48" s="2"/>
      <c r="CF48" s="2"/>
      <c r="CG48" s="2"/>
      <c r="CH48" s="2"/>
    </row>
    <row r="49" spans="2:86" ht="12" customHeight="1" x14ac:dyDescent="0.15">
      <c r="B49" s="2" t="s">
        <v>282</v>
      </c>
      <c r="AP49" s="95"/>
      <c r="CD49" s="2"/>
      <c r="CE49" s="2"/>
      <c r="CF49" s="2"/>
      <c r="CG49" s="2"/>
      <c r="CH49" s="2"/>
    </row>
    <row r="50" spans="2:86" ht="12" customHeight="1" x14ac:dyDescent="0.15">
      <c r="B50" s="2" t="s">
        <v>283</v>
      </c>
    </row>
    <row r="51" spans="2:86" ht="12" customHeight="1" x14ac:dyDescent="0.15">
      <c r="B51" s="2" t="s">
        <v>284</v>
      </c>
    </row>
    <row r="52" spans="2:86" ht="12" customHeight="1" x14ac:dyDescent="0.15">
      <c r="B52" s="2" t="s">
        <v>285</v>
      </c>
    </row>
    <row r="53" spans="2:86" x14ac:dyDescent="0.15">
      <c r="B53" s="2" t="s">
        <v>286</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34 AG11:AJ34">
    <cfRule type="expression" dxfId="11" priority="3">
      <formula>$AQ11=2</formula>
    </cfRule>
  </conditionalFormatting>
  <conditionalFormatting sqref="Y11:AF34">
    <cfRule type="expression" dxfId="10" priority="2">
      <formula>$AQ11=3</formula>
    </cfRule>
  </conditionalFormatting>
  <conditionalFormatting sqref="AC11:AJ34">
    <cfRule type="expression" dxfId="9" priority="1">
      <formula>$AQ11=1</formula>
    </cfRule>
  </conditionalFormatting>
  <dataValidations count="2">
    <dataValidation type="list" allowBlank="1" showInputMessage="1" showErrorMessage="1" sqref="N11:O34" xr:uid="{90DF96A1-0944-41C7-9E3B-721A74A09F89}">
      <formula1>INDIRECT(L11)</formula1>
    </dataValidation>
    <dataValidation type="list" allowBlank="1" showInputMessage="1" showErrorMessage="1" sqref="Y11:AB34" xr:uid="{D2475C70-81E3-4F72-A07F-E9B401C1E96B}">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FC2A4-DEBC-4887-A1D4-6073351439C4}">
  <sheetPr codeName="Sheet60"/>
  <dimension ref="B1:CH53"/>
  <sheetViews>
    <sheetView showGridLines="0" showZeros="0" view="pageBreakPreview" zoomScale="85" zoomScaleNormal="85" zoomScaleSheetLayoutView="85"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80" customWidth="1"/>
    <col min="43" max="86" width="4.125" style="95" customWidth="1"/>
    <col min="87" max="99" width="8" style="2" customWidth="1"/>
    <col min="100" max="110" width="9" style="2"/>
    <col min="111" max="111" width="14" style="2" bestFit="1" customWidth="1"/>
    <col min="112" max="16384" width="9" style="2"/>
  </cols>
  <sheetData>
    <row r="1" spans="2:86" ht="12" customHeight="1" x14ac:dyDescent="0.15">
      <c r="AU1" s="846" t="s">
        <v>220</v>
      </c>
      <c r="AV1" s="847" t="s">
        <v>221</v>
      </c>
      <c r="AW1" s="847"/>
      <c r="AX1" s="847"/>
      <c r="AY1" s="841" t="s">
        <v>222</v>
      </c>
      <c r="AZ1" s="841"/>
      <c r="BA1" s="841"/>
      <c r="BB1" s="841"/>
      <c r="BC1" s="841"/>
      <c r="BD1" s="841"/>
      <c r="BE1" s="841"/>
      <c r="BF1" s="841"/>
      <c r="BG1" s="841"/>
      <c r="BH1" s="841"/>
      <c r="BI1" s="841"/>
      <c r="BJ1" s="841"/>
      <c r="BK1" s="841" t="s">
        <v>223</v>
      </c>
      <c r="BL1" s="841"/>
      <c r="BM1" s="841"/>
      <c r="BN1" s="841"/>
      <c r="BO1" s="841"/>
      <c r="BP1" s="841"/>
      <c r="BQ1" s="841"/>
      <c r="BR1" s="841"/>
      <c r="BS1" s="841"/>
      <c r="BT1" s="841"/>
      <c r="BU1" s="841"/>
      <c r="BV1" s="841"/>
      <c r="BW1" s="843"/>
      <c r="BX1" s="843"/>
      <c r="BY1" s="843"/>
      <c r="BZ1" s="843"/>
      <c r="CA1" s="843"/>
      <c r="CB1" s="843"/>
      <c r="CC1" s="843"/>
      <c r="CD1" s="843"/>
      <c r="CE1" s="843"/>
      <c r="CF1" s="843"/>
      <c r="CG1" s="843"/>
      <c r="CH1" s="843"/>
    </row>
    <row r="2" spans="2:86" ht="8.25" customHeight="1" x14ac:dyDescent="0.15">
      <c r="AU2" s="846"/>
      <c r="AV2" s="847" t="s">
        <v>224</v>
      </c>
      <c r="AW2" s="848" t="s">
        <v>225</v>
      </c>
      <c r="AX2" s="848" t="s">
        <v>226</v>
      </c>
      <c r="AY2" s="841" t="s">
        <v>227</v>
      </c>
      <c r="AZ2" s="841"/>
      <c r="BA2" s="841"/>
      <c r="BB2" s="841"/>
      <c r="BC2" s="841"/>
      <c r="BD2" s="841"/>
      <c r="BE2" s="841"/>
      <c r="BF2" s="841"/>
      <c r="BG2" s="841"/>
      <c r="BH2" s="841"/>
      <c r="BI2" s="841"/>
      <c r="BJ2" s="841"/>
      <c r="BK2" s="841" t="s">
        <v>228</v>
      </c>
      <c r="BL2" s="841"/>
      <c r="BM2" s="841"/>
      <c r="BN2" s="841"/>
      <c r="BO2" s="841" t="s">
        <v>229</v>
      </c>
      <c r="BP2" s="841"/>
      <c r="BQ2" s="841"/>
      <c r="BR2" s="841"/>
      <c r="BS2" s="841"/>
      <c r="BT2" s="841"/>
      <c r="BU2" s="841"/>
      <c r="BV2" s="841"/>
      <c r="BW2" s="842"/>
      <c r="BX2" s="842"/>
      <c r="BY2" s="842"/>
      <c r="BZ2" s="842"/>
      <c r="CA2" s="843"/>
      <c r="CB2" s="843"/>
      <c r="CC2" s="843"/>
      <c r="CD2" s="843"/>
      <c r="CE2" s="843"/>
      <c r="CF2" s="843"/>
      <c r="CG2" s="843"/>
      <c r="CH2" s="843"/>
    </row>
    <row r="3" spans="2:86" ht="24.95" customHeight="1" x14ac:dyDescent="0.15">
      <c r="B3" s="572" t="s">
        <v>230</v>
      </c>
      <c r="C3" s="844"/>
      <c r="D3" s="844"/>
      <c r="E3" s="845"/>
      <c r="F3" s="845"/>
      <c r="G3" s="845"/>
      <c r="H3" s="845"/>
      <c r="I3" s="845"/>
      <c r="J3" s="845"/>
      <c r="K3" s="844"/>
      <c r="L3" s="844"/>
      <c r="M3" s="844"/>
      <c r="N3" s="844"/>
      <c r="O3" s="844"/>
      <c r="P3" s="844"/>
      <c r="Q3" s="844"/>
      <c r="R3" s="844"/>
      <c r="S3" s="844"/>
      <c r="T3" s="844"/>
      <c r="U3" s="844"/>
      <c r="V3" s="844"/>
      <c r="W3" s="844"/>
      <c r="X3" s="844"/>
      <c r="Y3" s="844"/>
      <c r="Z3" s="844"/>
      <c r="AA3" s="844"/>
      <c r="AB3" s="844"/>
      <c r="AC3" s="844"/>
      <c r="AD3" s="844"/>
      <c r="AE3" s="844"/>
      <c r="AF3" s="844"/>
      <c r="AG3" s="844"/>
      <c r="AH3" s="844"/>
      <c r="AI3" s="844"/>
      <c r="AJ3" s="844"/>
      <c r="AK3" s="844"/>
      <c r="AL3" s="844"/>
      <c r="AM3" s="844"/>
      <c r="AN3" s="844"/>
      <c r="AO3" s="844"/>
      <c r="AU3" s="846"/>
      <c r="AV3" s="847"/>
      <c r="AW3" s="848"/>
      <c r="AX3" s="848"/>
      <c r="AY3" s="841" t="s">
        <v>231</v>
      </c>
      <c r="AZ3" s="841"/>
      <c r="BA3" s="841"/>
      <c r="BB3" s="841"/>
      <c r="BC3" s="841" t="s">
        <v>232</v>
      </c>
      <c r="BD3" s="841"/>
      <c r="BE3" s="841"/>
      <c r="BF3" s="841"/>
      <c r="BG3" s="841" t="s">
        <v>233</v>
      </c>
      <c r="BH3" s="841"/>
      <c r="BI3" s="841"/>
      <c r="BJ3" s="841"/>
      <c r="BK3" s="841" t="s">
        <v>234</v>
      </c>
      <c r="BL3" s="841"/>
      <c r="BM3" s="841"/>
      <c r="BN3" s="841"/>
      <c r="BO3" s="841" t="s">
        <v>232</v>
      </c>
      <c r="BP3" s="841"/>
      <c r="BQ3" s="841"/>
      <c r="BR3" s="841"/>
      <c r="BS3" s="841" t="s">
        <v>233</v>
      </c>
      <c r="BT3" s="841"/>
      <c r="BU3" s="841"/>
      <c r="BV3" s="841"/>
      <c r="BW3" s="843"/>
      <c r="BX3" s="843"/>
      <c r="BY3" s="843"/>
      <c r="BZ3" s="843"/>
      <c r="CA3" s="843"/>
      <c r="CB3" s="843"/>
      <c r="CC3" s="843"/>
      <c r="CD3" s="843"/>
      <c r="CE3" s="843"/>
      <c r="CF3" s="843"/>
      <c r="CG3" s="843"/>
      <c r="CH3" s="843"/>
    </row>
    <row r="4" spans="2:86" ht="18" customHeight="1" x14ac:dyDescent="0.15">
      <c r="B4" s="394" t="s">
        <v>8</v>
      </c>
      <c r="C4" s="394"/>
      <c r="D4" s="394"/>
      <c r="E4" s="860" t="s">
        <v>168</v>
      </c>
      <c r="F4" s="861"/>
      <c r="G4" s="861"/>
      <c r="H4" s="861"/>
      <c r="I4" s="861"/>
      <c r="J4" s="862"/>
      <c r="K4" s="483" t="s">
        <v>9</v>
      </c>
      <c r="L4" s="483"/>
      <c r="M4" s="483"/>
      <c r="N4" s="858" t="s">
        <v>171</v>
      </c>
      <c r="O4" s="858"/>
      <c r="P4" s="858"/>
      <c r="Q4" s="858"/>
      <c r="R4" s="858"/>
      <c r="S4" s="858"/>
      <c r="T4" s="505" t="s">
        <v>235</v>
      </c>
      <c r="U4" s="506"/>
      <c r="V4" s="506"/>
      <c r="W4" s="506"/>
      <c r="X4" s="507"/>
      <c r="Y4" s="863" t="s">
        <v>202</v>
      </c>
      <c r="Z4" s="863"/>
      <c r="AA4" s="863"/>
      <c r="AB4" s="863"/>
      <c r="AC4" s="863"/>
      <c r="AD4" s="863"/>
      <c r="AE4" s="863"/>
      <c r="AF4" s="863"/>
      <c r="AG4" s="505" t="s">
        <v>203</v>
      </c>
      <c r="AH4" s="506"/>
      <c r="AI4" s="506"/>
      <c r="AJ4" s="507"/>
      <c r="AK4" s="849">
        <v>45638</v>
      </c>
      <c r="AL4" s="850"/>
      <c r="AM4" s="850"/>
      <c r="AN4" s="850"/>
      <c r="AO4" s="851"/>
      <c r="AU4" s="846"/>
      <c r="AV4" s="847"/>
      <c r="AW4" s="848"/>
      <c r="AX4" s="848"/>
      <c r="AY4" s="96" t="s">
        <v>236</v>
      </c>
      <c r="AZ4" s="96" t="s">
        <v>237</v>
      </c>
      <c r="BA4" s="96" t="s">
        <v>238</v>
      </c>
      <c r="BB4" s="96" t="s">
        <v>239</v>
      </c>
      <c r="BC4" s="96" t="s">
        <v>236</v>
      </c>
      <c r="BD4" s="96" t="s">
        <v>237</v>
      </c>
      <c r="BE4" s="96" t="s">
        <v>238</v>
      </c>
      <c r="BF4" s="96" t="s">
        <v>239</v>
      </c>
      <c r="BG4" s="96" t="s">
        <v>236</v>
      </c>
      <c r="BH4" s="96" t="s">
        <v>237</v>
      </c>
      <c r="BI4" s="96" t="s">
        <v>238</v>
      </c>
      <c r="BJ4" s="96" t="s">
        <v>239</v>
      </c>
      <c r="BK4" s="96" t="s">
        <v>236</v>
      </c>
      <c r="BL4" s="96" t="s">
        <v>237</v>
      </c>
      <c r="BM4" s="96" t="s">
        <v>238</v>
      </c>
      <c r="BN4" s="96" t="s">
        <v>239</v>
      </c>
      <c r="BO4" s="96" t="s">
        <v>236</v>
      </c>
      <c r="BP4" s="96" t="s">
        <v>237</v>
      </c>
      <c r="BQ4" s="96" t="s">
        <v>238</v>
      </c>
      <c r="BR4" s="96" t="s">
        <v>239</v>
      </c>
      <c r="BS4" s="96" t="s">
        <v>236</v>
      </c>
      <c r="BT4" s="96" t="s">
        <v>237</v>
      </c>
      <c r="BU4" s="96" t="s">
        <v>238</v>
      </c>
      <c r="BV4" s="96" t="s">
        <v>239</v>
      </c>
      <c r="BW4" s="5"/>
      <c r="BX4" s="5"/>
      <c r="BY4" s="5"/>
      <c r="BZ4" s="5"/>
      <c r="CA4" s="5"/>
      <c r="CB4" s="5"/>
      <c r="CC4" s="5"/>
      <c r="CD4" s="5"/>
      <c r="CE4" s="5"/>
      <c r="CF4" s="5"/>
      <c r="CG4" s="5"/>
      <c r="CH4" s="5"/>
    </row>
    <row r="5" spans="2:86" ht="18" customHeight="1" x14ac:dyDescent="0.15">
      <c r="B5" s="402" t="s">
        <v>0</v>
      </c>
      <c r="C5" s="402"/>
      <c r="D5" s="402"/>
      <c r="E5" s="855" t="s">
        <v>204</v>
      </c>
      <c r="F5" s="856"/>
      <c r="G5" s="856"/>
      <c r="H5" s="856"/>
      <c r="I5" s="856"/>
      <c r="J5" s="857"/>
      <c r="K5" s="497" t="s">
        <v>1</v>
      </c>
      <c r="L5" s="497"/>
      <c r="M5" s="497"/>
      <c r="N5" s="858" t="s">
        <v>205</v>
      </c>
      <c r="O5" s="858"/>
      <c r="P5" s="858"/>
      <c r="Q5" s="858"/>
      <c r="R5" s="858"/>
      <c r="S5" s="858"/>
      <c r="T5" s="508"/>
      <c r="U5" s="509"/>
      <c r="V5" s="509"/>
      <c r="W5" s="509"/>
      <c r="X5" s="510"/>
      <c r="Y5" s="859" t="s">
        <v>206</v>
      </c>
      <c r="Z5" s="859"/>
      <c r="AA5" s="859"/>
      <c r="AB5" s="859"/>
      <c r="AC5" s="859"/>
      <c r="AD5" s="859"/>
      <c r="AE5" s="859"/>
      <c r="AF5" s="859"/>
      <c r="AG5" s="623"/>
      <c r="AH5" s="634"/>
      <c r="AI5" s="634"/>
      <c r="AJ5" s="624"/>
      <c r="AK5" s="852"/>
      <c r="AL5" s="853"/>
      <c r="AM5" s="853"/>
      <c r="AN5" s="853"/>
      <c r="AO5" s="854"/>
      <c r="AU5" s="846"/>
      <c r="AV5" s="97" t="str">
        <f>N7</f>
        <v>S012</v>
      </c>
      <c r="AW5" s="98">
        <f>R7</f>
        <v>2</v>
      </c>
      <c r="AX5" s="99" t="str">
        <f>AM35</f>
        <v>Ⅱ</v>
      </c>
      <c r="AY5" s="99">
        <f>Y37</f>
        <v>0</v>
      </c>
      <c r="AZ5" s="99">
        <f t="shared" ref="AZ5:BJ5" si="0">Z37</f>
        <v>0</v>
      </c>
      <c r="BA5" s="99">
        <f t="shared" si="0"/>
        <v>0</v>
      </c>
      <c r="BB5" s="99">
        <f>AB37</f>
        <v>0</v>
      </c>
      <c r="BC5" s="99">
        <f t="shared" si="0"/>
        <v>0</v>
      </c>
      <c r="BD5" s="99">
        <f>AD37</f>
        <v>0</v>
      </c>
      <c r="BE5" s="99">
        <f>AE37</f>
        <v>0</v>
      </c>
      <c r="BF5" s="99">
        <f t="shared" si="0"/>
        <v>3</v>
      </c>
      <c r="BG5" s="99">
        <f t="shared" si="0"/>
        <v>0</v>
      </c>
      <c r="BH5" s="99">
        <f t="shared" si="0"/>
        <v>0</v>
      </c>
      <c r="BI5" s="99">
        <f>AI37</f>
        <v>0</v>
      </c>
      <c r="BJ5" s="99">
        <f t="shared" si="0"/>
        <v>0</v>
      </c>
      <c r="BK5" s="99" t="str">
        <f>IF(Y37&gt;0,R7,"")</f>
        <v/>
      </c>
      <c r="BL5" s="100" t="str">
        <f>IF(Y37&gt;0,"",IF(Z37&gt;0,R7,""))</f>
        <v/>
      </c>
      <c r="BM5" s="100" t="str">
        <f>IF(Y37+Z37&gt;0,"",IF(AA37&gt;0,R7,""))</f>
        <v/>
      </c>
      <c r="BN5" s="100" t="str">
        <f>IF(Y37+Z37+AA37&gt;0,"",IF(AB37&gt;0,R7,""))</f>
        <v/>
      </c>
      <c r="BO5" s="99">
        <f>AC35</f>
        <v>0</v>
      </c>
      <c r="BP5" s="99">
        <f t="shared" ref="BP5:BQ5" si="1">AD35</f>
        <v>0</v>
      </c>
      <c r="BQ5" s="99">
        <f t="shared" si="1"/>
        <v>0</v>
      </c>
      <c r="BR5" s="99">
        <f>AF35</f>
        <v>0.38</v>
      </c>
      <c r="BS5" s="99">
        <f>AG35</f>
        <v>0</v>
      </c>
      <c r="BT5" s="99">
        <f>AH35</f>
        <v>0</v>
      </c>
      <c r="BU5" s="99">
        <f>AI35</f>
        <v>0</v>
      </c>
      <c r="BV5" s="99">
        <f>AJ35</f>
        <v>0</v>
      </c>
      <c r="BW5" s="101"/>
      <c r="BX5" s="102"/>
      <c r="BY5" s="102"/>
      <c r="BZ5" s="102"/>
      <c r="CA5" s="103"/>
      <c r="CB5" s="103"/>
      <c r="CC5" s="103"/>
      <c r="CD5" s="103"/>
      <c r="CE5" s="103"/>
      <c r="CF5" s="103"/>
      <c r="CG5" s="103"/>
      <c r="CH5" s="103"/>
    </row>
    <row r="6" spans="2:86" ht="12" customHeight="1" x14ac:dyDescent="0.15">
      <c r="B6" s="864" t="s">
        <v>240</v>
      </c>
      <c r="C6" s="866"/>
      <c r="D6" s="867"/>
      <c r="E6" s="868"/>
      <c r="F6" s="868"/>
      <c r="G6" s="868"/>
      <c r="H6" s="868"/>
      <c r="I6" s="868"/>
      <c r="J6" s="869"/>
      <c r="K6" s="874" t="s">
        <v>241</v>
      </c>
      <c r="L6" s="875"/>
      <c r="M6" s="875"/>
      <c r="N6" s="875"/>
      <c r="O6" s="875"/>
      <c r="P6" s="875"/>
      <c r="Q6" s="875"/>
      <c r="R6" s="875"/>
      <c r="S6" s="875"/>
      <c r="T6" s="875"/>
      <c r="U6" s="875"/>
      <c r="V6" s="875"/>
      <c r="W6" s="875"/>
      <c r="X6" s="875"/>
      <c r="Y6" s="875"/>
      <c r="Z6" s="875"/>
      <c r="AA6" s="875"/>
      <c r="AB6" s="875"/>
      <c r="AC6" s="875"/>
      <c r="AD6" s="875"/>
      <c r="AE6" s="875"/>
      <c r="AF6" s="875"/>
      <c r="AG6" s="875"/>
      <c r="AH6" s="875"/>
      <c r="AI6" s="875"/>
      <c r="AJ6" s="875"/>
      <c r="AK6" s="875"/>
      <c r="AL6" s="875"/>
      <c r="AM6" s="875"/>
      <c r="AN6" s="875"/>
      <c r="AO6" s="876"/>
      <c r="AP6" s="2"/>
    </row>
    <row r="7" spans="2:86" ht="12" customHeight="1" x14ac:dyDescent="0.15">
      <c r="B7" s="865"/>
      <c r="C7" s="870"/>
      <c r="D7" s="868"/>
      <c r="E7" s="868"/>
      <c r="F7" s="868"/>
      <c r="G7" s="868"/>
      <c r="H7" s="868"/>
      <c r="I7" s="868"/>
      <c r="J7" s="869"/>
      <c r="K7" s="877" t="s">
        <v>242</v>
      </c>
      <c r="L7" s="878"/>
      <c r="M7" s="879"/>
      <c r="N7" s="880" t="s">
        <v>196</v>
      </c>
      <c r="O7" s="881"/>
      <c r="P7" s="877" t="s">
        <v>243</v>
      </c>
      <c r="Q7" s="879"/>
      <c r="R7" s="882">
        <v>2</v>
      </c>
      <c r="S7" s="883"/>
      <c r="T7" s="884"/>
      <c r="U7" s="885" t="s">
        <v>244</v>
      </c>
      <c r="V7" s="886"/>
      <c r="W7" s="885" t="s">
        <v>245</v>
      </c>
      <c r="X7" s="886"/>
      <c r="Y7" s="879" t="s">
        <v>246</v>
      </c>
      <c r="Z7" s="891"/>
      <c r="AA7" s="891"/>
      <c r="AB7" s="891"/>
      <c r="AC7" s="885" t="s">
        <v>247</v>
      </c>
      <c r="AD7" s="892"/>
      <c r="AE7" s="892"/>
      <c r="AF7" s="892"/>
      <c r="AG7" s="892"/>
      <c r="AH7" s="892"/>
      <c r="AI7" s="892"/>
      <c r="AJ7" s="886"/>
      <c r="AK7" s="885" t="s">
        <v>248</v>
      </c>
      <c r="AL7" s="892"/>
      <c r="AM7" s="892"/>
      <c r="AN7" s="894"/>
      <c r="AO7" s="895"/>
      <c r="AP7" s="2"/>
      <c r="AW7" s="105"/>
    </row>
    <row r="8" spans="2:86" ht="12" customHeight="1" x14ac:dyDescent="0.15">
      <c r="B8" s="865"/>
      <c r="C8" s="870"/>
      <c r="D8" s="868"/>
      <c r="E8" s="868"/>
      <c r="F8" s="868"/>
      <c r="G8" s="868"/>
      <c r="H8" s="868"/>
      <c r="I8" s="868"/>
      <c r="J8" s="869"/>
      <c r="K8" s="891" t="s">
        <v>249</v>
      </c>
      <c r="L8" s="891" t="s">
        <v>250</v>
      </c>
      <c r="M8" s="891"/>
      <c r="N8" s="891" t="s">
        <v>251</v>
      </c>
      <c r="O8" s="891"/>
      <c r="P8" s="891" t="s">
        <v>252</v>
      </c>
      <c r="Q8" s="891"/>
      <c r="R8" s="891" t="s">
        <v>253</v>
      </c>
      <c r="S8" s="891"/>
      <c r="T8" s="891"/>
      <c r="U8" s="887"/>
      <c r="V8" s="888"/>
      <c r="W8" s="887"/>
      <c r="X8" s="888"/>
      <c r="Y8" s="879"/>
      <c r="Z8" s="891"/>
      <c r="AA8" s="891"/>
      <c r="AB8" s="891"/>
      <c r="AC8" s="889"/>
      <c r="AD8" s="893"/>
      <c r="AE8" s="893"/>
      <c r="AF8" s="893"/>
      <c r="AG8" s="893"/>
      <c r="AH8" s="893"/>
      <c r="AI8" s="893"/>
      <c r="AJ8" s="890"/>
      <c r="AK8" s="887"/>
      <c r="AL8" s="896"/>
      <c r="AM8" s="896"/>
      <c r="AN8" s="897"/>
      <c r="AO8" s="898"/>
      <c r="AP8" s="2"/>
    </row>
    <row r="9" spans="2:86" ht="12" customHeight="1" x14ac:dyDescent="0.15">
      <c r="B9" s="865"/>
      <c r="C9" s="870"/>
      <c r="D9" s="868"/>
      <c r="E9" s="868"/>
      <c r="F9" s="868"/>
      <c r="G9" s="868"/>
      <c r="H9" s="868"/>
      <c r="I9" s="868"/>
      <c r="J9" s="869"/>
      <c r="K9" s="891"/>
      <c r="L9" s="891"/>
      <c r="M9" s="891"/>
      <c r="N9" s="891"/>
      <c r="O9" s="891"/>
      <c r="P9" s="891"/>
      <c r="Q9" s="891"/>
      <c r="R9" s="891"/>
      <c r="S9" s="891"/>
      <c r="T9" s="891"/>
      <c r="U9" s="887"/>
      <c r="V9" s="888"/>
      <c r="W9" s="887"/>
      <c r="X9" s="888"/>
      <c r="Y9" s="879" t="s">
        <v>254</v>
      </c>
      <c r="Z9" s="891"/>
      <c r="AA9" s="891"/>
      <c r="AB9" s="891"/>
      <c r="AC9" s="891" t="s">
        <v>255</v>
      </c>
      <c r="AD9" s="891"/>
      <c r="AE9" s="891"/>
      <c r="AF9" s="891"/>
      <c r="AG9" s="891" t="s">
        <v>256</v>
      </c>
      <c r="AH9" s="891"/>
      <c r="AI9" s="891"/>
      <c r="AJ9" s="891"/>
      <c r="AK9" s="887"/>
      <c r="AL9" s="896"/>
      <c r="AM9" s="896"/>
      <c r="AN9" s="897"/>
      <c r="AO9" s="898"/>
      <c r="AP9" s="2"/>
    </row>
    <row r="10" spans="2:86" ht="12" customHeight="1" x14ac:dyDescent="0.15">
      <c r="B10" s="865"/>
      <c r="C10" s="870"/>
      <c r="D10" s="868"/>
      <c r="E10" s="868"/>
      <c r="F10" s="868"/>
      <c r="G10" s="868"/>
      <c r="H10" s="868"/>
      <c r="I10" s="868"/>
      <c r="J10" s="869"/>
      <c r="K10" s="891"/>
      <c r="L10" s="891"/>
      <c r="M10" s="891"/>
      <c r="N10" s="891"/>
      <c r="O10" s="891"/>
      <c r="P10" s="891"/>
      <c r="Q10" s="891"/>
      <c r="R10" s="891"/>
      <c r="S10" s="891"/>
      <c r="T10" s="891"/>
      <c r="U10" s="889"/>
      <c r="V10" s="890"/>
      <c r="W10" s="889"/>
      <c r="X10" s="890"/>
      <c r="Y10" s="106" t="s">
        <v>257</v>
      </c>
      <c r="Z10" s="107" t="s">
        <v>258</v>
      </c>
      <c r="AA10" s="107" t="s">
        <v>259</v>
      </c>
      <c r="AB10" s="107" t="s">
        <v>260</v>
      </c>
      <c r="AC10" s="107" t="s">
        <v>257</v>
      </c>
      <c r="AD10" s="107" t="s">
        <v>258</v>
      </c>
      <c r="AE10" s="107" t="s">
        <v>259</v>
      </c>
      <c r="AF10" s="107" t="s">
        <v>260</v>
      </c>
      <c r="AG10" s="107" t="s">
        <v>257</v>
      </c>
      <c r="AH10" s="107" t="s">
        <v>258</v>
      </c>
      <c r="AI10" s="107" t="s">
        <v>259</v>
      </c>
      <c r="AJ10" s="107" t="s">
        <v>260</v>
      </c>
      <c r="AK10" s="889"/>
      <c r="AL10" s="893"/>
      <c r="AM10" s="893"/>
      <c r="AN10" s="899"/>
      <c r="AO10" s="900"/>
      <c r="AP10" s="2"/>
    </row>
    <row r="11" spans="2:86" ht="12" customHeight="1" x14ac:dyDescent="0.15">
      <c r="B11" s="865"/>
      <c r="C11" s="870"/>
      <c r="D11" s="868"/>
      <c r="E11" s="868"/>
      <c r="F11" s="868"/>
      <c r="G11" s="868"/>
      <c r="H11" s="868"/>
      <c r="I11" s="868"/>
      <c r="J11" s="869"/>
      <c r="K11" s="108">
        <v>1</v>
      </c>
      <c r="L11" s="901" t="s">
        <v>287</v>
      </c>
      <c r="M11" s="903"/>
      <c r="N11" s="901" t="s">
        <v>288</v>
      </c>
      <c r="O11" s="903"/>
      <c r="P11" s="901" t="s">
        <v>263</v>
      </c>
      <c r="Q11" s="903"/>
      <c r="R11" s="604" t="s">
        <v>161</v>
      </c>
      <c r="S11" s="604"/>
      <c r="T11" s="604"/>
      <c r="U11" s="901" t="s">
        <v>264</v>
      </c>
      <c r="V11" s="903"/>
      <c r="W11" s="901"/>
      <c r="X11" s="903"/>
      <c r="Y11" s="110"/>
      <c r="Z11" s="111"/>
      <c r="AA11" s="111"/>
      <c r="AB11" s="111"/>
      <c r="AC11" s="112"/>
      <c r="AD11" s="112"/>
      <c r="AE11" s="112"/>
      <c r="AF11" s="112">
        <v>0.3</v>
      </c>
      <c r="AG11" s="112"/>
      <c r="AH11" s="112"/>
      <c r="AI11" s="112"/>
      <c r="AJ11" s="112"/>
      <c r="AK11" s="901"/>
      <c r="AL11" s="902"/>
      <c r="AM11" s="902"/>
      <c r="AN11" s="902"/>
      <c r="AO11" s="903"/>
      <c r="AP11" s="2"/>
      <c r="AQ11" s="113">
        <f>IF(P11="材質劣化",2,IF(P11="漏水",3,1))</f>
        <v>2</v>
      </c>
    </row>
    <row r="12" spans="2:86" ht="12" customHeight="1" x14ac:dyDescent="0.15">
      <c r="B12" s="865"/>
      <c r="C12" s="870"/>
      <c r="D12" s="868"/>
      <c r="E12" s="868"/>
      <c r="F12" s="868"/>
      <c r="G12" s="868"/>
      <c r="H12" s="868"/>
      <c r="I12" s="868"/>
      <c r="J12" s="869"/>
      <c r="K12" s="108">
        <v>2</v>
      </c>
      <c r="L12" s="901" t="s">
        <v>287</v>
      </c>
      <c r="M12" s="903"/>
      <c r="N12" s="901" t="s">
        <v>290</v>
      </c>
      <c r="O12" s="903"/>
      <c r="P12" s="901" t="s">
        <v>263</v>
      </c>
      <c r="Q12" s="903"/>
      <c r="R12" s="604" t="s">
        <v>165</v>
      </c>
      <c r="S12" s="604"/>
      <c r="T12" s="604"/>
      <c r="U12" s="901" t="s">
        <v>265</v>
      </c>
      <c r="V12" s="903"/>
      <c r="W12" s="901"/>
      <c r="X12" s="903"/>
      <c r="Y12" s="110"/>
      <c r="Z12" s="111"/>
      <c r="AA12" s="111"/>
      <c r="AB12" s="111"/>
      <c r="AC12" s="112"/>
      <c r="AD12" s="112"/>
      <c r="AE12" s="112"/>
      <c r="AF12" s="112"/>
      <c r="AG12" s="112"/>
      <c r="AH12" s="112"/>
      <c r="AI12" s="112"/>
      <c r="AJ12" s="112"/>
      <c r="AK12" s="901" t="s">
        <v>266</v>
      </c>
      <c r="AL12" s="902"/>
      <c r="AM12" s="902"/>
      <c r="AN12" s="902"/>
      <c r="AO12" s="903"/>
      <c r="AP12" s="2"/>
      <c r="AQ12" s="113">
        <f>IF(P12="材質劣化",2,IF(P12="漏水",3,1))</f>
        <v>2</v>
      </c>
    </row>
    <row r="13" spans="2:86" ht="12" customHeight="1" x14ac:dyDescent="0.15">
      <c r="B13" s="865"/>
      <c r="C13" s="870"/>
      <c r="D13" s="868"/>
      <c r="E13" s="868"/>
      <c r="F13" s="868"/>
      <c r="G13" s="868"/>
      <c r="H13" s="868"/>
      <c r="I13" s="868"/>
      <c r="J13" s="869"/>
      <c r="K13" s="108">
        <v>3</v>
      </c>
      <c r="L13" s="901" t="s">
        <v>287</v>
      </c>
      <c r="M13" s="903"/>
      <c r="N13" s="901" t="s">
        <v>293</v>
      </c>
      <c r="O13" s="903"/>
      <c r="P13" s="901" t="s">
        <v>263</v>
      </c>
      <c r="Q13" s="903"/>
      <c r="R13" s="274" t="s">
        <v>165</v>
      </c>
      <c r="S13" s="618"/>
      <c r="T13" s="275"/>
      <c r="U13" s="901" t="s">
        <v>291</v>
      </c>
      <c r="V13" s="903"/>
      <c r="W13" s="901"/>
      <c r="X13" s="903"/>
      <c r="Y13" s="110"/>
      <c r="Z13" s="111"/>
      <c r="AA13" s="111"/>
      <c r="AB13" s="111"/>
      <c r="AC13" s="112"/>
      <c r="AD13" s="112"/>
      <c r="AE13" s="112"/>
      <c r="AF13" s="112"/>
      <c r="AG13" s="112"/>
      <c r="AH13" s="112"/>
      <c r="AI13" s="112"/>
      <c r="AJ13" s="112"/>
      <c r="AK13" s="901" t="s">
        <v>292</v>
      </c>
      <c r="AL13" s="902"/>
      <c r="AM13" s="902"/>
      <c r="AN13" s="902"/>
      <c r="AO13" s="903"/>
      <c r="AP13" s="2"/>
      <c r="AQ13" s="113">
        <f t="shared" ref="AQ13:AQ34" si="2">IF(P13="材質劣化",2,IF(P13="漏水",3,1))</f>
        <v>2</v>
      </c>
    </row>
    <row r="14" spans="2:86" ht="12" customHeight="1" x14ac:dyDescent="0.15">
      <c r="B14" s="865"/>
      <c r="C14" s="870"/>
      <c r="D14" s="868"/>
      <c r="E14" s="868"/>
      <c r="F14" s="868"/>
      <c r="G14" s="868"/>
      <c r="H14" s="868"/>
      <c r="I14" s="868"/>
      <c r="J14" s="869"/>
      <c r="K14" s="108">
        <v>4</v>
      </c>
      <c r="L14" s="901" t="s">
        <v>287</v>
      </c>
      <c r="M14" s="903"/>
      <c r="N14" s="901" t="s">
        <v>293</v>
      </c>
      <c r="O14" s="903"/>
      <c r="P14" s="901" t="s">
        <v>163</v>
      </c>
      <c r="Q14" s="903"/>
      <c r="R14" s="274" t="s">
        <v>163</v>
      </c>
      <c r="S14" s="618"/>
      <c r="T14" s="275"/>
      <c r="U14" s="901" t="s">
        <v>265</v>
      </c>
      <c r="V14" s="903"/>
      <c r="W14" s="901"/>
      <c r="X14" s="903"/>
      <c r="Y14" s="110"/>
      <c r="Z14" s="111"/>
      <c r="AA14" s="111"/>
      <c r="AB14" s="111"/>
      <c r="AC14" s="112"/>
      <c r="AD14" s="112"/>
      <c r="AE14" s="112"/>
      <c r="AF14" s="112"/>
      <c r="AG14" s="112"/>
      <c r="AH14" s="112"/>
      <c r="AI14" s="112"/>
      <c r="AJ14" s="112"/>
      <c r="AK14" s="901"/>
      <c r="AL14" s="902"/>
      <c r="AM14" s="902"/>
      <c r="AN14" s="902"/>
      <c r="AO14" s="903"/>
      <c r="AP14" s="2"/>
      <c r="AQ14" s="113">
        <f t="shared" si="2"/>
        <v>3</v>
      </c>
    </row>
    <row r="15" spans="2:86" ht="12" customHeight="1" x14ac:dyDescent="0.15">
      <c r="B15" s="865"/>
      <c r="C15" s="870"/>
      <c r="D15" s="868"/>
      <c r="E15" s="868"/>
      <c r="F15" s="868"/>
      <c r="G15" s="868"/>
      <c r="H15" s="868"/>
      <c r="I15" s="868"/>
      <c r="J15" s="869"/>
      <c r="K15" s="108">
        <v>5</v>
      </c>
      <c r="L15" s="901" t="s">
        <v>287</v>
      </c>
      <c r="M15" s="903"/>
      <c r="N15" s="901" t="s">
        <v>295</v>
      </c>
      <c r="O15" s="903"/>
      <c r="P15" s="901" t="s">
        <v>263</v>
      </c>
      <c r="Q15" s="903"/>
      <c r="R15" s="274" t="s">
        <v>165</v>
      </c>
      <c r="S15" s="618"/>
      <c r="T15" s="275"/>
      <c r="U15" s="901" t="s">
        <v>265</v>
      </c>
      <c r="V15" s="903"/>
      <c r="W15" s="901"/>
      <c r="X15" s="903"/>
      <c r="Y15" s="110"/>
      <c r="Z15" s="111"/>
      <c r="AA15" s="111"/>
      <c r="AB15" s="111"/>
      <c r="AC15" s="112"/>
      <c r="AD15" s="112"/>
      <c r="AE15" s="112"/>
      <c r="AF15" s="112"/>
      <c r="AG15" s="112"/>
      <c r="AH15" s="112"/>
      <c r="AI15" s="112"/>
      <c r="AJ15" s="112"/>
      <c r="AK15" s="901" t="s">
        <v>266</v>
      </c>
      <c r="AL15" s="902"/>
      <c r="AM15" s="902"/>
      <c r="AN15" s="902"/>
      <c r="AO15" s="903"/>
      <c r="AP15" s="2"/>
      <c r="AQ15" s="113">
        <f t="shared" si="2"/>
        <v>2</v>
      </c>
    </row>
    <row r="16" spans="2:86" ht="12" customHeight="1" x14ac:dyDescent="0.15">
      <c r="B16" s="865"/>
      <c r="C16" s="870"/>
      <c r="D16" s="868"/>
      <c r="E16" s="868"/>
      <c r="F16" s="868"/>
      <c r="G16" s="868"/>
      <c r="H16" s="868"/>
      <c r="I16" s="868"/>
      <c r="J16" s="869"/>
      <c r="K16" s="108">
        <v>6</v>
      </c>
      <c r="L16" s="901" t="s">
        <v>287</v>
      </c>
      <c r="M16" s="903"/>
      <c r="N16" s="901" t="s">
        <v>305</v>
      </c>
      <c r="O16" s="903"/>
      <c r="P16" s="901" t="s">
        <v>263</v>
      </c>
      <c r="Q16" s="903"/>
      <c r="R16" s="274" t="s">
        <v>161</v>
      </c>
      <c r="S16" s="618"/>
      <c r="T16" s="275"/>
      <c r="U16" s="901" t="s">
        <v>264</v>
      </c>
      <c r="V16" s="903"/>
      <c r="W16" s="901"/>
      <c r="X16" s="903"/>
      <c r="Y16" s="110"/>
      <c r="Z16" s="111"/>
      <c r="AA16" s="111"/>
      <c r="AB16" s="111"/>
      <c r="AC16" s="112"/>
      <c r="AD16" s="112"/>
      <c r="AE16" s="112"/>
      <c r="AF16" s="112">
        <v>0.06</v>
      </c>
      <c r="AG16" s="112"/>
      <c r="AH16" s="112"/>
      <c r="AI16" s="112"/>
      <c r="AJ16" s="112"/>
      <c r="AK16" s="901"/>
      <c r="AL16" s="902"/>
      <c r="AM16" s="902"/>
      <c r="AN16" s="902"/>
      <c r="AO16" s="903"/>
      <c r="AP16" s="2"/>
      <c r="AQ16" s="113">
        <f t="shared" si="2"/>
        <v>2</v>
      </c>
    </row>
    <row r="17" spans="2:46" ht="12" customHeight="1" x14ac:dyDescent="0.15">
      <c r="B17" s="865"/>
      <c r="C17" s="870"/>
      <c r="D17" s="868"/>
      <c r="E17" s="868"/>
      <c r="F17" s="868"/>
      <c r="G17" s="868"/>
      <c r="H17" s="868"/>
      <c r="I17" s="868"/>
      <c r="J17" s="869"/>
      <c r="K17" s="108">
        <v>7</v>
      </c>
      <c r="L17" s="901" t="s">
        <v>287</v>
      </c>
      <c r="M17" s="903"/>
      <c r="N17" s="901" t="s">
        <v>293</v>
      </c>
      <c r="O17" s="903"/>
      <c r="P17" s="901" t="s">
        <v>263</v>
      </c>
      <c r="Q17" s="903"/>
      <c r="R17" s="274" t="s">
        <v>161</v>
      </c>
      <c r="S17" s="618"/>
      <c r="T17" s="275"/>
      <c r="U17" s="901" t="s">
        <v>267</v>
      </c>
      <c r="V17" s="903"/>
      <c r="W17" s="901"/>
      <c r="X17" s="903"/>
      <c r="Y17" s="110"/>
      <c r="Z17" s="111"/>
      <c r="AA17" s="111"/>
      <c r="AB17" s="111"/>
      <c r="AC17" s="112"/>
      <c r="AD17" s="112"/>
      <c r="AE17" s="112"/>
      <c r="AF17" s="112">
        <v>0.02</v>
      </c>
      <c r="AG17" s="112"/>
      <c r="AH17" s="112"/>
      <c r="AI17" s="112"/>
      <c r="AJ17" s="112"/>
      <c r="AK17" s="901"/>
      <c r="AL17" s="902"/>
      <c r="AM17" s="902"/>
      <c r="AN17" s="902"/>
      <c r="AO17" s="903"/>
      <c r="AP17" s="2"/>
      <c r="AQ17" s="113">
        <f t="shared" si="2"/>
        <v>2</v>
      </c>
    </row>
    <row r="18" spans="2:46" ht="12" customHeight="1" x14ac:dyDescent="0.15">
      <c r="B18" s="865"/>
      <c r="C18" s="870"/>
      <c r="D18" s="868"/>
      <c r="E18" s="868"/>
      <c r="F18" s="868"/>
      <c r="G18" s="868"/>
      <c r="H18" s="868"/>
      <c r="I18" s="868"/>
      <c r="J18" s="869"/>
      <c r="K18" s="108"/>
      <c r="L18" s="901"/>
      <c r="M18" s="903"/>
      <c r="N18" s="901"/>
      <c r="O18" s="903"/>
      <c r="P18" s="901"/>
      <c r="Q18" s="903"/>
      <c r="R18" s="274"/>
      <c r="S18" s="618"/>
      <c r="T18" s="275"/>
      <c r="U18" s="901"/>
      <c r="V18" s="903"/>
      <c r="W18" s="901"/>
      <c r="X18" s="903"/>
      <c r="Y18" s="110"/>
      <c r="Z18" s="111"/>
      <c r="AA18" s="111"/>
      <c r="AB18" s="111"/>
      <c r="AC18" s="112"/>
      <c r="AD18" s="112"/>
      <c r="AE18" s="112"/>
      <c r="AF18" s="112"/>
      <c r="AG18" s="112"/>
      <c r="AH18" s="112"/>
      <c r="AI18" s="112"/>
      <c r="AJ18" s="112"/>
      <c r="AK18" s="901"/>
      <c r="AL18" s="902"/>
      <c r="AM18" s="902"/>
      <c r="AN18" s="902"/>
      <c r="AO18" s="903"/>
      <c r="AP18" s="2"/>
      <c r="AQ18" s="113">
        <f t="shared" si="2"/>
        <v>1</v>
      </c>
    </row>
    <row r="19" spans="2:46" ht="12" customHeight="1" x14ac:dyDescent="0.15">
      <c r="B19" s="865"/>
      <c r="C19" s="870"/>
      <c r="D19" s="868"/>
      <c r="E19" s="868"/>
      <c r="F19" s="868"/>
      <c r="G19" s="868"/>
      <c r="H19" s="868"/>
      <c r="I19" s="868"/>
      <c r="J19" s="869"/>
      <c r="K19" s="108"/>
      <c r="L19" s="901"/>
      <c r="M19" s="903"/>
      <c r="N19" s="901"/>
      <c r="O19" s="903"/>
      <c r="P19" s="901"/>
      <c r="Q19" s="903"/>
      <c r="R19" s="274"/>
      <c r="S19" s="618"/>
      <c r="T19" s="275"/>
      <c r="U19" s="901"/>
      <c r="V19" s="903"/>
      <c r="W19" s="901"/>
      <c r="X19" s="903"/>
      <c r="Y19" s="110"/>
      <c r="Z19" s="111"/>
      <c r="AA19" s="111"/>
      <c r="AB19" s="111"/>
      <c r="AC19" s="112"/>
      <c r="AD19" s="112"/>
      <c r="AE19" s="112"/>
      <c r="AF19" s="112"/>
      <c r="AG19" s="112"/>
      <c r="AH19" s="112"/>
      <c r="AI19" s="112"/>
      <c r="AJ19" s="112"/>
      <c r="AK19" s="901"/>
      <c r="AL19" s="902"/>
      <c r="AM19" s="902"/>
      <c r="AN19" s="902"/>
      <c r="AO19" s="903"/>
      <c r="AP19" s="2"/>
      <c r="AQ19" s="113">
        <f t="shared" si="2"/>
        <v>1</v>
      </c>
    </row>
    <row r="20" spans="2:46" ht="12" customHeight="1" x14ac:dyDescent="0.15">
      <c r="B20" s="865"/>
      <c r="C20" s="870"/>
      <c r="D20" s="868"/>
      <c r="E20" s="868"/>
      <c r="F20" s="868"/>
      <c r="G20" s="868"/>
      <c r="H20" s="868"/>
      <c r="I20" s="868"/>
      <c r="J20" s="869"/>
      <c r="K20" s="108"/>
      <c r="L20" s="901"/>
      <c r="M20" s="903"/>
      <c r="N20" s="901"/>
      <c r="O20" s="903"/>
      <c r="P20" s="901"/>
      <c r="Q20" s="903"/>
      <c r="R20" s="274"/>
      <c r="S20" s="618"/>
      <c r="T20" s="275"/>
      <c r="U20" s="901"/>
      <c r="V20" s="903"/>
      <c r="W20" s="901"/>
      <c r="X20" s="903"/>
      <c r="Y20" s="110"/>
      <c r="Z20" s="111"/>
      <c r="AA20" s="111"/>
      <c r="AB20" s="111"/>
      <c r="AC20" s="112"/>
      <c r="AD20" s="112"/>
      <c r="AE20" s="112"/>
      <c r="AF20" s="112"/>
      <c r="AG20" s="112"/>
      <c r="AH20" s="112"/>
      <c r="AI20" s="112"/>
      <c r="AJ20" s="112"/>
      <c r="AK20" s="901"/>
      <c r="AL20" s="902"/>
      <c r="AM20" s="902"/>
      <c r="AN20" s="902"/>
      <c r="AO20" s="903"/>
      <c r="AP20" s="2"/>
      <c r="AQ20" s="113">
        <f t="shared" si="2"/>
        <v>1</v>
      </c>
    </row>
    <row r="21" spans="2:46" ht="12" customHeight="1" x14ac:dyDescent="0.15">
      <c r="B21" s="865"/>
      <c r="C21" s="870"/>
      <c r="D21" s="868"/>
      <c r="E21" s="868"/>
      <c r="F21" s="868"/>
      <c r="G21" s="868"/>
      <c r="H21" s="868"/>
      <c r="I21" s="868"/>
      <c r="J21" s="869"/>
      <c r="K21" s="108"/>
      <c r="L21" s="901"/>
      <c r="M21" s="903"/>
      <c r="N21" s="901"/>
      <c r="O21" s="903"/>
      <c r="P21" s="901"/>
      <c r="Q21" s="903"/>
      <c r="R21" s="274"/>
      <c r="S21" s="618"/>
      <c r="T21" s="275"/>
      <c r="U21" s="901"/>
      <c r="V21" s="903"/>
      <c r="W21" s="901"/>
      <c r="X21" s="903"/>
      <c r="Y21" s="110"/>
      <c r="Z21" s="111"/>
      <c r="AA21" s="111"/>
      <c r="AB21" s="111"/>
      <c r="AC21" s="112"/>
      <c r="AD21" s="112"/>
      <c r="AE21" s="112"/>
      <c r="AF21" s="112"/>
      <c r="AG21" s="112"/>
      <c r="AH21" s="112"/>
      <c r="AI21" s="112"/>
      <c r="AJ21" s="112"/>
      <c r="AK21" s="901"/>
      <c r="AL21" s="902"/>
      <c r="AM21" s="902"/>
      <c r="AN21" s="902"/>
      <c r="AO21" s="903"/>
      <c r="AP21" s="2"/>
      <c r="AQ21" s="113">
        <f>IF(P21="材質劣化",2,IF(P21="漏水",3,1))</f>
        <v>1</v>
      </c>
    </row>
    <row r="22" spans="2:46" ht="12" customHeight="1" x14ac:dyDescent="0.15">
      <c r="B22" s="865"/>
      <c r="C22" s="870"/>
      <c r="D22" s="868"/>
      <c r="E22" s="868"/>
      <c r="F22" s="868"/>
      <c r="G22" s="868"/>
      <c r="H22" s="868"/>
      <c r="I22" s="868"/>
      <c r="J22" s="869"/>
      <c r="K22" s="108"/>
      <c r="L22" s="901"/>
      <c r="M22" s="903"/>
      <c r="N22" s="901"/>
      <c r="O22" s="903"/>
      <c r="P22" s="901"/>
      <c r="Q22" s="903"/>
      <c r="R22" s="274"/>
      <c r="S22" s="618"/>
      <c r="T22" s="275"/>
      <c r="U22" s="901"/>
      <c r="V22" s="903"/>
      <c r="W22" s="901"/>
      <c r="X22" s="903"/>
      <c r="Y22" s="110"/>
      <c r="Z22" s="111"/>
      <c r="AA22" s="111"/>
      <c r="AB22" s="111"/>
      <c r="AC22" s="112"/>
      <c r="AD22" s="112"/>
      <c r="AE22" s="112"/>
      <c r="AF22" s="112"/>
      <c r="AG22" s="112"/>
      <c r="AH22" s="112"/>
      <c r="AI22" s="112"/>
      <c r="AJ22" s="112"/>
      <c r="AK22" s="901"/>
      <c r="AL22" s="902"/>
      <c r="AM22" s="902"/>
      <c r="AN22" s="902"/>
      <c r="AO22" s="903"/>
      <c r="AP22" s="2"/>
      <c r="AQ22" s="113">
        <f t="shared" si="2"/>
        <v>1</v>
      </c>
    </row>
    <row r="23" spans="2:46" ht="12" customHeight="1" x14ac:dyDescent="0.15">
      <c r="B23" s="865"/>
      <c r="C23" s="870"/>
      <c r="D23" s="868"/>
      <c r="E23" s="868"/>
      <c r="F23" s="868"/>
      <c r="G23" s="868"/>
      <c r="H23" s="868"/>
      <c r="I23" s="868"/>
      <c r="J23" s="869"/>
      <c r="K23" s="108"/>
      <c r="L23" s="901"/>
      <c r="M23" s="903"/>
      <c r="N23" s="901"/>
      <c r="O23" s="903"/>
      <c r="P23" s="901"/>
      <c r="Q23" s="903"/>
      <c r="R23" s="274"/>
      <c r="S23" s="618"/>
      <c r="T23" s="275"/>
      <c r="U23" s="901"/>
      <c r="V23" s="903"/>
      <c r="W23" s="901"/>
      <c r="X23" s="903"/>
      <c r="Y23" s="110"/>
      <c r="Z23" s="111"/>
      <c r="AA23" s="111"/>
      <c r="AB23" s="111"/>
      <c r="AC23" s="112"/>
      <c r="AD23" s="112"/>
      <c r="AE23" s="112"/>
      <c r="AF23" s="112"/>
      <c r="AG23" s="112"/>
      <c r="AH23" s="112"/>
      <c r="AI23" s="112"/>
      <c r="AJ23" s="112"/>
      <c r="AK23" s="901"/>
      <c r="AL23" s="902"/>
      <c r="AM23" s="902"/>
      <c r="AN23" s="902"/>
      <c r="AO23" s="903"/>
      <c r="AP23" s="2"/>
      <c r="AQ23" s="113">
        <f t="shared" si="2"/>
        <v>1</v>
      </c>
    </row>
    <row r="24" spans="2:46" ht="12" customHeight="1" x14ac:dyDescent="0.15">
      <c r="B24" s="865"/>
      <c r="C24" s="870"/>
      <c r="D24" s="868"/>
      <c r="E24" s="868"/>
      <c r="F24" s="868"/>
      <c r="G24" s="868"/>
      <c r="H24" s="868"/>
      <c r="I24" s="868"/>
      <c r="J24" s="869"/>
      <c r="K24" s="108"/>
      <c r="L24" s="901"/>
      <c r="M24" s="903"/>
      <c r="N24" s="901"/>
      <c r="O24" s="903"/>
      <c r="P24" s="901"/>
      <c r="Q24" s="903"/>
      <c r="R24" s="274"/>
      <c r="S24" s="618"/>
      <c r="T24" s="275"/>
      <c r="U24" s="901"/>
      <c r="V24" s="903"/>
      <c r="W24" s="901"/>
      <c r="X24" s="903"/>
      <c r="Y24" s="110"/>
      <c r="Z24" s="111"/>
      <c r="AA24" s="111"/>
      <c r="AB24" s="111"/>
      <c r="AC24" s="112"/>
      <c r="AD24" s="112"/>
      <c r="AE24" s="112"/>
      <c r="AF24" s="112"/>
      <c r="AG24" s="112"/>
      <c r="AH24" s="112"/>
      <c r="AI24" s="112"/>
      <c r="AJ24" s="112"/>
      <c r="AK24" s="901"/>
      <c r="AL24" s="902"/>
      <c r="AM24" s="902"/>
      <c r="AN24" s="902"/>
      <c r="AO24" s="903"/>
      <c r="AP24" s="2"/>
      <c r="AQ24" s="113">
        <f t="shared" si="2"/>
        <v>1</v>
      </c>
    </row>
    <row r="25" spans="2:46" ht="12" customHeight="1" x14ac:dyDescent="0.15">
      <c r="B25" s="865"/>
      <c r="C25" s="870"/>
      <c r="D25" s="868"/>
      <c r="E25" s="868"/>
      <c r="F25" s="868"/>
      <c r="G25" s="868"/>
      <c r="H25" s="868"/>
      <c r="I25" s="868"/>
      <c r="J25" s="869"/>
      <c r="K25" s="108"/>
      <c r="L25" s="901"/>
      <c r="M25" s="903"/>
      <c r="N25" s="901"/>
      <c r="O25" s="903"/>
      <c r="P25" s="901"/>
      <c r="Q25" s="903"/>
      <c r="R25" s="274"/>
      <c r="S25" s="618"/>
      <c r="T25" s="275"/>
      <c r="U25" s="901"/>
      <c r="V25" s="903"/>
      <c r="W25" s="901"/>
      <c r="X25" s="903"/>
      <c r="Y25" s="110"/>
      <c r="Z25" s="111"/>
      <c r="AA25" s="111"/>
      <c r="AB25" s="111"/>
      <c r="AC25" s="112"/>
      <c r="AD25" s="112"/>
      <c r="AE25" s="112"/>
      <c r="AF25" s="112"/>
      <c r="AG25" s="112"/>
      <c r="AH25" s="112"/>
      <c r="AI25" s="112"/>
      <c r="AJ25" s="112"/>
      <c r="AK25" s="901"/>
      <c r="AL25" s="902"/>
      <c r="AM25" s="902"/>
      <c r="AN25" s="902"/>
      <c r="AO25" s="903"/>
      <c r="AP25" s="2"/>
      <c r="AQ25" s="113">
        <f t="shared" si="2"/>
        <v>1</v>
      </c>
    </row>
    <row r="26" spans="2:46" ht="12" customHeight="1" x14ac:dyDescent="0.15">
      <c r="B26" s="865"/>
      <c r="C26" s="870"/>
      <c r="D26" s="868"/>
      <c r="E26" s="868"/>
      <c r="F26" s="868"/>
      <c r="G26" s="868"/>
      <c r="H26" s="868"/>
      <c r="I26" s="868"/>
      <c r="J26" s="869"/>
      <c r="K26" s="108"/>
      <c r="L26" s="901"/>
      <c r="M26" s="903"/>
      <c r="N26" s="901"/>
      <c r="O26" s="903"/>
      <c r="P26" s="901"/>
      <c r="Q26" s="903"/>
      <c r="R26" s="274"/>
      <c r="S26" s="618"/>
      <c r="T26" s="275"/>
      <c r="U26" s="901"/>
      <c r="V26" s="903"/>
      <c r="W26" s="901"/>
      <c r="X26" s="903"/>
      <c r="Y26" s="110"/>
      <c r="Z26" s="111"/>
      <c r="AA26" s="111"/>
      <c r="AB26" s="111"/>
      <c r="AC26" s="112"/>
      <c r="AD26" s="112"/>
      <c r="AE26" s="112"/>
      <c r="AF26" s="112"/>
      <c r="AG26" s="112"/>
      <c r="AH26" s="112"/>
      <c r="AI26" s="112"/>
      <c r="AJ26" s="112"/>
      <c r="AK26" s="901"/>
      <c r="AL26" s="902"/>
      <c r="AM26" s="902"/>
      <c r="AN26" s="902"/>
      <c r="AO26" s="903"/>
      <c r="AP26" s="2"/>
      <c r="AQ26" s="113">
        <f t="shared" si="2"/>
        <v>1</v>
      </c>
    </row>
    <row r="27" spans="2:46" ht="12" customHeight="1" x14ac:dyDescent="0.15">
      <c r="B27" s="865"/>
      <c r="C27" s="870"/>
      <c r="D27" s="868"/>
      <c r="E27" s="868"/>
      <c r="F27" s="868"/>
      <c r="G27" s="868"/>
      <c r="H27" s="868"/>
      <c r="I27" s="868"/>
      <c r="J27" s="869"/>
      <c r="K27" s="108"/>
      <c r="L27" s="901"/>
      <c r="M27" s="903"/>
      <c r="N27" s="901"/>
      <c r="O27" s="903"/>
      <c r="P27" s="901"/>
      <c r="Q27" s="903"/>
      <c r="R27" s="274"/>
      <c r="S27" s="618"/>
      <c r="T27" s="275"/>
      <c r="U27" s="901"/>
      <c r="V27" s="903"/>
      <c r="W27" s="901"/>
      <c r="X27" s="903"/>
      <c r="Y27" s="110"/>
      <c r="Z27" s="111"/>
      <c r="AA27" s="111"/>
      <c r="AB27" s="111"/>
      <c r="AC27" s="112"/>
      <c r="AD27" s="112"/>
      <c r="AE27" s="112"/>
      <c r="AF27" s="112"/>
      <c r="AG27" s="112"/>
      <c r="AH27" s="112"/>
      <c r="AI27" s="112"/>
      <c r="AJ27" s="112"/>
      <c r="AK27" s="901"/>
      <c r="AL27" s="902"/>
      <c r="AM27" s="902"/>
      <c r="AN27" s="902"/>
      <c r="AO27" s="903"/>
      <c r="AP27" s="2"/>
      <c r="AQ27" s="113">
        <f t="shared" si="2"/>
        <v>1</v>
      </c>
    </row>
    <row r="28" spans="2:46" ht="12" customHeight="1" x14ac:dyDescent="0.15">
      <c r="B28" s="865"/>
      <c r="C28" s="870"/>
      <c r="D28" s="868"/>
      <c r="E28" s="868"/>
      <c r="F28" s="868"/>
      <c r="G28" s="868"/>
      <c r="H28" s="868"/>
      <c r="I28" s="868"/>
      <c r="J28" s="869"/>
      <c r="K28" s="108"/>
      <c r="L28" s="901"/>
      <c r="M28" s="903"/>
      <c r="N28" s="901"/>
      <c r="O28" s="903"/>
      <c r="P28" s="901"/>
      <c r="Q28" s="903"/>
      <c r="R28" s="274"/>
      <c r="S28" s="618"/>
      <c r="T28" s="275"/>
      <c r="U28" s="901"/>
      <c r="V28" s="903"/>
      <c r="W28" s="901"/>
      <c r="X28" s="903"/>
      <c r="Y28" s="110"/>
      <c r="Z28" s="111"/>
      <c r="AA28" s="111"/>
      <c r="AB28" s="111"/>
      <c r="AC28" s="112"/>
      <c r="AD28" s="112"/>
      <c r="AE28" s="112"/>
      <c r="AF28" s="112"/>
      <c r="AG28" s="112"/>
      <c r="AH28" s="112"/>
      <c r="AI28" s="112"/>
      <c r="AJ28" s="112"/>
      <c r="AK28" s="901"/>
      <c r="AL28" s="902"/>
      <c r="AM28" s="902"/>
      <c r="AN28" s="902"/>
      <c r="AO28" s="903"/>
      <c r="AP28" s="2"/>
      <c r="AQ28" s="113">
        <f t="shared" si="2"/>
        <v>1</v>
      </c>
    </row>
    <row r="29" spans="2:46" ht="12" customHeight="1" x14ac:dyDescent="0.15">
      <c r="B29" s="865"/>
      <c r="C29" s="870"/>
      <c r="D29" s="868"/>
      <c r="E29" s="868"/>
      <c r="F29" s="868"/>
      <c r="G29" s="868"/>
      <c r="H29" s="868"/>
      <c r="I29" s="868"/>
      <c r="J29" s="869"/>
      <c r="K29" s="108"/>
      <c r="L29" s="901"/>
      <c r="M29" s="903"/>
      <c r="N29" s="901"/>
      <c r="O29" s="903"/>
      <c r="P29" s="901"/>
      <c r="Q29" s="903"/>
      <c r="R29" s="274"/>
      <c r="S29" s="618"/>
      <c r="T29" s="275"/>
      <c r="U29" s="901"/>
      <c r="V29" s="903"/>
      <c r="W29" s="901"/>
      <c r="X29" s="903"/>
      <c r="Y29" s="110"/>
      <c r="Z29" s="111"/>
      <c r="AA29" s="111"/>
      <c r="AB29" s="111"/>
      <c r="AC29" s="112"/>
      <c r="AD29" s="112"/>
      <c r="AE29" s="112"/>
      <c r="AF29" s="112"/>
      <c r="AG29" s="112"/>
      <c r="AH29" s="112"/>
      <c r="AI29" s="112"/>
      <c r="AJ29" s="112"/>
      <c r="AK29" s="901"/>
      <c r="AL29" s="902"/>
      <c r="AM29" s="902"/>
      <c r="AN29" s="902"/>
      <c r="AO29" s="903"/>
      <c r="AP29" s="2"/>
      <c r="AQ29" s="113">
        <f t="shared" si="2"/>
        <v>1</v>
      </c>
    </row>
    <row r="30" spans="2:46" ht="12" customHeight="1" x14ac:dyDescent="0.15">
      <c r="B30" s="865"/>
      <c r="C30" s="870"/>
      <c r="D30" s="868"/>
      <c r="E30" s="868"/>
      <c r="F30" s="868"/>
      <c r="G30" s="868"/>
      <c r="H30" s="868"/>
      <c r="I30" s="868"/>
      <c r="J30" s="869"/>
      <c r="K30" s="108"/>
      <c r="L30" s="901"/>
      <c r="M30" s="903"/>
      <c r="N30" s="901"/>
      <c r="O30" s="903"/>
      <c r="P30" s="901"/>
      <c r="Q30" s="903"/>
      <c r="R30" s="274"/>
      <c r="S30" s="618"/>
      <c r="T30" s="275"/>
      <c r="U30" s="901"/>
      <c r="V30" s="903"/>
      <c r="W30" s="901"/>
      <c r="X30" s="903"/>
      <c r="Y30" s="110"/>
      <c r="Z30" s="111"/>
      <c r="AA30" s="111"/>
      <c r="AB30" s="111"/>
      <c r="AC30" s="112"/>
      <c r="AD30" s="112"/>
      <c r="AE30" s="112"/>
      <c r="AF30" s="112"/>
      <c r="AG30" s="112"/>
      <c r="AH30" s="112"/>
      <c r="AI30" s="112"/>
      <c r="AJ30" s="112"/>
      <c r="AK30" s="901"/>
      <c r="AL30" s="902"/>
      <c r="AM30" s="902"/>
      <c r="AN30" s="902"/>
      <c r="AO30" s="903"/>
      <c r="AP30" s="2"/>
      <c r="AQ30" s="113">
        <f t="shared" si="2"/>
        <v>1</v>
      </c>
    </row>
    <row r="31" spans="2:46" ht="12" customHeight="1" x14ac:dyDescent="0.15">
      <c r="B31" s="865"/>
      <c r="C31" s="870"/>
      <c r="D31" s="868"/>
      <c r="E31" s="868"/>
      <c r="F31" s="868"/>
      <c r="G31" s="868"/>
      <c r="H31" s="868"/>
      <c r="I31" s="868"/>
      <c r="J31" s="869"/>
      <c r="K31" s="108"/>
      <c r="L31" s="901"/>
      <c r="M31" s="903"/>
      <c r="N31" s="901"/>
      <c r="O31" s="903"/>
      <c r="P31" s="901"/>
      <c r="Q31" s="903"/>
      <c r="R31" s="274"/>
      <c r="S31" s="618"/>
      <c r="T31" s="275"/>
      <c r="U31" s="901"/>
      <c r="V31" s="903"/>
      <c r="W31" s="901"/>
      <c r="X31" s="903"/>
      <c r="Y31" s="110"/>
      <c r="Z31" s="111"/>
      <c r="AA31" s="111"/>
      <c r="AB31" s="111"/>
      <c r="AC31" s="112"/>
      <c r="AD31" s="112"/>
      <c r="AE31" s="112"/>
      <c r="AF31" s="112"/>
      <c r="AG31" s="112"/>
      <c r="AH31" s="112"/>
      <c r="AI31" s="112"/>
      <c r="AJ31" s="112"/>
      <c r="AK31" s="901"/>
      <c r="AL31" s="902"/>
      <c r="AM31" s="902"/>
      <c r="AN31" s="902"/>
      <c r="AO31" s="903"/>
      <c r="AP31" s="2"/>
      <c r="AQ31" s="113">
        <f t="shared" si="2"/>
        <v>1</v>
      </c>
    </row>
    <row r="32" spans="2:46" ht="12" customHeight="1" x14ac:dyDescent="0.15">
      <c r="B32" s="865"/>
      <c r="C32" s="870"/>
      <c r="D32" s="868"/>
      <c r="E32" s="868"/>
      <c r="F32" s="868"/>
      <c r="G32" s="868"/>
      <c r="H32" s="868"/>
      <c r="I32" s="868"/>
      <c r="J32" s="869"/>
      <c r="K32" s="108"/>
      <c r="L32" s="901"/>
      <c r="M32" s="903"/>
      <c r="N32" s="901"/>
      <c r="O32" s="903"/>
      <c r="P32" s="901"/>
      <c r="Q32" s="903"/>
      <c r="R32" s="274"/>
      <c r="S32" s="618"/>
      <c r="T32" s="275"/>
      <c r="U32" s="901"/>
      <c r="V32" s="903"/>
      <c r="W32" s="901"/>
      <c r="X32" s="903"/>
      <c r="Y32" s="110"/>
      <c r="Z32" s="111"/>
      <c r="AA32" s="111"/>
      <c r="AB32" s="111"/>
      <c r="AC32" s="112"/>
      <c r="AD32" s="112"/>
      <c r="AE32" s="112"/>
      <c r="AF32" s="112"/>
      <c r="AG32" s="112"/>
      <c r="AH32" s="112"/>
      <c r="AI32" s="112"/>
      <c r="AJ32" s="112"/>
      <c r="AK32" s="901"/>
      <c r="AL32" s="902"/>
      <c r="AM32" s="902"/>
      <c r="AN32" s="902"/>
      <c r="AO32" s="903"/>
      <c r="AP32" s="2"/>
      <c r="AQ32" s="113">
        <f t="shared" si="2"/>
        <v>1</v>
      </c>
      <c r="AS32" s="842"/>
      <c r="AT32" s="842"/>
    </row>
    <row r="33" spans="2:86" ht="12" customHeight="1" x14ac:dyDescent="0.15">
      <c r="B33" s="865"/>
      <c r="C33" s="870"/>
      <c r="D33" s="868"/>
      <c r="E33" s="868"/>
      <c r="F33" s="868"/>
      <c r="G33" s="868"/>
      <c r="H33" s="868"/>
      <c r="I33" s="868"/>
      <c r="J33" s="869"/>
      <c r="K33" s="108"/>
      <c r="L33" s="901"/>
      <c r="M33" s="903"/>
      <c r="N33" s="901"/>
      <c r="O33" s="903"/>
      <c r="P33" s="901"/>
      <c r="Q33" s="903"/>
      <c r="R33" s="274"/>
      <c r="S33" s="618"/>
      <c r="T33" s="275"/>
      <c r="U33" s="901"/>
      <c r="V33" s="903"/>
      <c r="W33" s="901"/>
      <c r="X33" s="903"/>
      <c r="Y33" s="110"/>
      <c r="Z33" s="111"/>
      <c r="AA33" s="111"/>
      <c r="AB33" s="111"/>
      <c r="AC33" s="112"/>
      <c r="AD33" s="112"/>
      <c r="AE33" s="112"/>
      <c r="AF33" s="112"/>
      <c r="AG33" s="112"/>
      <c r="AH33" s="112"/>
      <c r="AI33" s="112"/>
      <c r="AJ33" s="112"/>
      <c r="AK33" s="901"/>
      <c r="AL33" s="902"/>
      <c r="AM33" s="902"/>
      <c r="AN33" s="902"/>
      <c r="AO33" s="903"/>
      <c r="AP33" s="2"/>
      <c r="AQ33" s="113">
        <f t="shared" si="2"/>
        <v>1</v>
      </c>
      <c r="AS33" s="904"/>
      <c r="AT33" s="904"/>
    </row>
    <row r="34" spans="2:86" ht="12" customHeight="1" x14ac:dyDescent="0.15">
      <c r="B34" s="865"/>
      <c r="C34" s="870"/>
      <c r="D34" s="868"/>
      <c r="E34" s="868"/>
      <c r="F34" s="868"/>
      <c r="G34" s="868"/>
      <c r="H34" s="868"/>
      <c r="I34" s="868"/>
      <c r="J34" s="869"/>
      <c r="K34" s="108"/>
      <c r="L34" s="901"/>
      <c r="M34" s="903"/>
      <c r="N34" s="901"/>
      <c r="O34" s="903"/>
      <c r="P34" s="901"/>
      <c r="Q34" s="903"/>
      <c r="R34" s="274"/>
      <c r="S34" s="618"/>
      <c r="T34" s="275"/>
      <c r="U34" s="901"/>
      <c r="V34" s="903"/>
      <c r="W34" s="901"/>
      <c r="X34" s="903"/>
      <c r="Y34" s="110"/>
      <c r="Z34" s="111"/>
      <c r="AA34" s="111"/>
      <c r="AB34" s="111"/>
      <c r="AC34" s="112"/>
      <c r="AD34" s="112"/>
      <c r="AE34" s="112"/>
      <c r="AF34" s="112"/>
      <c r="AG34" s="112"/>
      <c r="AH34" s="112"/>
      <c r="AI34" s="112"/>
      <c r="AJ34" s="112"/>
      <c r="AK34" s="901"/>
      <c r="AL34" s="902"/>
      <c r="AM34" s="902"/>
      <c r="AN34" s="902"/>
      <c r="AO34" s="903"/>
      <c r="AP34" s="2"/>
      <c r="AQ34" s="113">
        <f t="shared" si="2"/>
        <v>1</v>
      </c>
      <c r="AS34" s="905"/>
      <c r="AT34" s="905"/>
    </row>
    <row r="35" spans="2:86" ht="12" customHeight="1" x14ac:dyDescent="0.15">
      <c r="B35" s="865"/>
      <c r="C35" s="870"/>
      <c r="D35" s="868"/>
      <c r="E35" s="868"/>
      <c r="F35" s="868"/>
      <c r="G35" s="868"/>
      <c r="H35" s="868"/>
      <c r="I35" s="868"/>
      <c r="J35" s="869"/>
      <c r="K35" s="906" t="s">
        <v>268</v>
      </c>
      <c r="L35" s="891" t="s">
        <v>269</v>
      </c>
      <c r="M35" s="891"/>
      <c r="N35" s="891"/>
      <c r="O35" s="891"/>
      <c r="P35" s="891"/>
      <c r="Q35" s="891"/>
      <c r="R35" s="891"/>
      <c r="S35" s="891"/>
      <c r="T35" s="891"/>
      <c r="U35" s="891"/>
      <c r="V35" s="891"/>
      <c r="W35" s="891"/>
      <c r="X35" s="891"/>
      <c r="Y35" s="877" t="s">
        <v>270</v>
      </c>
      <c r="Z35" s="878"/>
      <c r="AA35" s="878"/>
      <c r="AB35" s="879"/>
      <c r="AC35" s="114">
        <f t="shared" ref="AC35:AJ35" si="3">SUM(AC11:AC34)</f>
        <v>0</v>
      </c>
      <c r="AD35" s="114">
        <f t="shared" si="3"/>
        <v>0</v>
      </c>
      <c r="AE35" s="114">
        <f>SUM(AE11:AE34)</f>
        <v>0</v>
      </c>
      <c r="AF35" s="114">
        <f t="shared" si="3"/>
        <v>0.38</v>
      </c>
      <c r="AG35" s="114">
        <f t="shared" si="3"/>
        <v>0</v>
      </c>
      <c r="AH35" s="114">
        <f t="shared" si="3"/>
        <v>0</v>
      </c>
      <c r="AI35" s="114">
        <f t="shared" si="3"/>
        <v>0</v>
      </c>
      <c r="AJ35" s="115">
        <f t="shared" si="3"/>
        <v>0</v>
      </c>
      <c r="AK35" s="891" t="s">
        <v>271</v>
      </c>
      <c r="AL35" s="891"/>
      <c r="AM35" s="908" t="s">
        <v>272</v>
      </c>
      <c r="AN35" s="908"/>
      <c r="AO35" s="908"/>
      <c r="AP35" s="2"/>
    </row>
    <row r="36" spans="2:86" ht="12" customHeight="1" x14ac:dyDescent="0.15">
      <c r="B36" s="865"/>
      <c r="C36" s="870"/>
      <c r="D36" s="868"/>
      <c r="E36" s="868"/>
      <c r="F36" s="868"/>
      <c r="G36" s="868"/>
      <c r="H36" s="868"/>
      <c r="I36" s="868"/>
      <c r="J36" s="869"/>
      <c r="K36" s="907"/>
      <c r="L36" s="885" t="s">
        <v>273</v>
      </c>
      <c r="M36" s="892"/>
      <c r="N36" s="886"/>
      <c r="O36" s="885" t="s">
        <v>274</v>
      </c>
      <c r="P36" s="892"/>
      <c r="Q36" s="892"/>
      <c r="R36" s="892"/>
      <c r="S36" s="892"/>
      <c r="T36" s="892"/>
      <c r="U36" s="892"/>
      <c r="V36" s="892"/>
      <c r="W36" s="892"/>
      <c r="X36" s="886"/>
      <c r="Y36" s="106" t="s">
        <v>257</v>
      </c>
      <c r="Z36" s="107" t="s">
        <v>258</v>
      </c>
      <c r="AA36" s="107" t="s">
        <v>259</v>
      </c>
      <c r="AB36" s="107" t="s">
        <v>260</v>
      </c>
      <c r="AC36" s="107" t="s">
        <v>257</v>
      </c>
      <c r="AD36" s="107" t="s">
        <v>258</v>
      </c>
      <c r="AE36" s="107" t="s">
        <v>259</v>
      </c>
      <c r="AF36" s="107" t="s">
        <v>260</v>
      </c>
      <c r="AG36" s="107" t="s">
        <v>257</v>
      </c>
      <c r="AH36" s="107" t="s">
        <v>258</v>
      </c>
      <c r="AI36" s="107" t="s">
        <v>259</v>
      </c>
      <c r="AJ36" s="116" t="s">
        <v>260</v>
      </c>
      <c r="AK36" s="891"/>
      <c r="AL36" s="891"/>
      <c r="AM36" s="908"/>
      <c r="AN36" s="908"/>
      <c r="AO36" s="908"/>
      <c r="AP36" s="2"/>
    </row>
    <row r="37" spans="2:86" ht="14.25" customHeight="1" x14ac:dyDescent="0.15">
      <c r="B37" s="865"/>
      <c r="C37" s="870"/>
      <c r="D37" s="868"/>
      <c r="E37" s="868"/>
      <c r="F37" s="868"/>
      <c r="G37" s="868"/>
      <c r="H37" s="868"/>
      <c r="I37" s="868"/>
      <c r="J37" s="869"/>
      <c r="K37" s="907"/>
      <c r="L37" s="887"/>
      <c r="M37" s="896"/>
      <c r="N37" s="888"/>
      <c r="O37" s="887"/>
      <c r="P37" s="896"/>
      <c r="Q37" s="896"/>
      <c r="R37" s="896"/>
      <c r="S37" s="896"/>
      <c r="T37" s="896"/>
      <c r="U37" s="896"/>
      <c r="V37" s="896"/>
      <c r="W37" s="896"/>
      <c r="X37" s="888"/>
      <c r="Y37" s="909">
        <f>COUNTIF(Y11:Y34,"〇")</f>
        <v>0</v>
      </c>
      <c r="Z37" s="909">
        <f>COUNTIF(Z11:Z34,"〇")</f>
        <v>0</v>
      </c>
      <c r="AA37" s="909">
        <f>COUNTIF(AA11:AA34,"〇")</f>
        <v>0</v>
      </c>
      <c r="AB37" s="909">
        <f>COUNTIF(AB11:AB34,"〇")</f>
        <v>0</v>
      </c>
      <c r="AC37" s="909">
        <f>COUNTA(AC11:AC34)</f>
        <v>0</v>
      </c>
      <c r="AD37" s="909">
        <f t="shared" ref="AD37:AI37" si="4">COUNTA(AD11:AD34)</f>
        <v>0</v>
      </c>
      <c r="AE37" s="909">
        <f t="shared" si="4"/>
        <v>0</v>
      </c>
      <c r="AF37" s="909">
        <f t="shared" si="4"/>
        <v>3</v>
      </c>
      <c r="AG37" s="909">
        <f t="shared" si="4"/>
        <v>0</v>
      </c>
      <c r="AH37" s="909">
        <f t="shared" si="4"/>
        <v>0</v>
      </c>
      <c r="AI37" s="909">
        <f t="shared" si="4"/>
        <v>0</v>
      </c>
      <c r="AJ37" s="909">
        <f>COUNTA(AJ11:AJ34)</f>
        <v>0</v>
      </c>
      <c r="AK37" s="891"/>
      <c r="AL37" s="891"/>
      <c r="AM37" s="908"/>
      <c r="AN37" s="908"/>
      <c r="AO37" s="908"/>
      <c r="AP37" s="2"/>
    </row>
    <row r="38" spans="2:86" ht="14.25" customHeight="1" x14ac:dyDescent="0.15">
      <c r="B38" s="865"/>
      <c r="C38" s="870"/>
      <c r="D38" s="868"/>
      <c r="E38" s="868"/>
      <c r="F38" s="868"/>
      <c r="G38" s="868"/>
      <c r="H38" s="868"/>
      <c r="I38" s="868"/>
      <c r="J38" s="869"/>
      <c r="K38" s="907"/>
      <c r="L38" s="889"/>
      <c r="M38" s="893"/>
      <c r="N38" s="890"/>
      <c r="O38" s="889"/>
      <c r="P38" s="893"/>
      <c r="Q38" s="893"/>
      <c r="R38" s="893"/>
      <c r="S38" s="893"/>
      <c r="T38" s="893"/>
      <c r="U38" s="893"/>
      <c r="V38" s="893"/>
      <c r="W38" s="893"/>
      <c r="X38" s="890"/>
      <c r="Y38" s="909"/>
      <c r="Z38" s="909"/>
      <c r="AA38" s="909"/>
      <c r="AB38" s="909"/>
      <c r="AC38" s="909"/>
      <c r="AD38" s="909"/>
      <c r="AE38" s="909"/>
      <c r="AF38" s="909"/>
      <c r="AG38" s="909"/>
      <c r="AH38" s="909"/>
      <c r="AI38" s="909"/>
      <c r="AJ38" s="909"/>
      <c r="AK38" s="891"/>
      <c r="AL38" s="891"/>
      <c r="AM38" s="908"/>
      <c r="AN38" s="908"/>
      <c r="AO38" s="908"/>
      <c r="AP38" s="2"/>
    </row>
    <row r="39" spans="2:86" ht="12" customHeight="1" x14ac:dyDescent="0.15">
      <c r="B39" s="865"/>
      <c r="C39" s="870"/>
      <c r="D39" s="868"/>
      <c r="E39" s="868"/>
      <c r="F39" s="868"/>
      <c r="G39" s="868"/>
      <c r="H39" s="868"/>
      <c r="I39" s="868"/>
      <c r="J39" s="868"/>
      <c r="K39" s="917" t="s">
        <v>275</v>
      </c>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20"/>
      <c r="AL39" s="920"/>
      <c r="AM39" s="920"/>
      <c r="AN39" s="920"/>
      <c r="AO39" s="921"/>
      <c r="AP39" s="2"/>
    </row>
    <row r="40" spans="2:86" ht="12" customHeight="1" x14ac:dyDescent="0.15">
      <c r="B40" s="865"/>
      <c r="C40" s="870"/>
      <c r="D40" s="868"/>
      <c r="E40" s="868"/>
      <c r="F40" s="868"/>
      <c r="G40" s="868"/>
      <c r="H40" s="868"/>
      <c r="I40" s="868"/>
      <c r="J40" s="868"/>
      <c r="K40" s="918"/>
      <c r="L40" s="920"/>
      <c r="M40" s="920"/>
      <c r="N40" s="920"/>
      <c r="O40" s="920"/>
      <c r="P40" s="920"/>
      <c r="Q40" s="920"/>
      <c r="R40" s="920"/>
      <c r="S40" s="920"/>
      <c r="T40" s="920"/>
      <c r="U40" s="920"/>
      <c r="V40" s="920"/>
      <c r="W40" s="920"/>
      <c r="X40" s="920"/>
      <c r="Y40" s="920"/>
      <c r="Z40" s="920"/>
      <c r="AA40" s="920"/>
      <c r="AB40" s="920"/>
      <c r="AC40" s="920"/>
      <c r="AD40" s="920"/>
      <c r="AE40" s="920"/>
      <c r="AF40" s="920"/>
      <c r="AG40" s="920"/>
      <c r="AH40" s="920"/>
      <c r="AI40" s="920"/>
      <c r="AJ40" s="920"/>
      <c r="AK40" s="920"/>
      <c r="AL40" s="920"/>
      <c r="AM40" s="920"/>
      <c r="AN40" s="920"/>
      <c r="AO40" s="921"/>
      <c r="AP40" s="2"/>
    </row>
    <row r="41" spans="2:86" ht="12" customHeight="1" x14ac:dyDescent="0.15">
      <c r="B41" s="865"/>
      <c r="C41" s="870"/>
      <c r="D41" s="868"/>
      <c r="E41" s="868"/>
      <c r="F41" s="868"/>
      <c r="G41" s="868"/>
      <c r="H41" s="868"/>
      <c r="I41" s="868"/>
      <c r="J41" s="868"/>
      <c r="K41" s="918"/>
      <c r="L41" s="920"/>
      <c r="M41" s="920"/>
      <c r="N41" s="920"/>
      <c r="O41" s="920"/>
      <c r="P41" s="920"/>
      <c r="Q41" s="920"/>
      <c r="R41" s="920"/>
      <c r="S41" s="920"/>
      <c r="T41" s="920"/>
      <c r="U41" s="920"/>
      <c r="V41" s="920"/>
      <c r="W41" s="920"/>
      <c r="X41" s="920"/>
      <c r="Y41" s="920"/>
      <c r="Z41" s="920"/>
      <c r="AA41" s="920"/>
      <c r="AB41" s="920"/>
      <c r="AC41" s="920"/>
      <c r="AD41" s="920"/>
      <c r="AE41" s="920"/>
      <c r="AF41" s="920"/>
      <c r="AG41" s="920"/>
      <c r="AH41" s="920"/>
      <c r="AI41" s="920"/>
      <c r="AJ41" s="920"/>
      <c r="AK41" s="920"/>
      <c r="AL41" s="920"/>
      <c r="AM41" s="920"/>
      <c r="AN41" s="920"/>
      <c r="AO41" s="921"/>
      <c r="AP41" s="2"/>
    </row>
    <row r="42" spans="2:86" ht="12" customHeight="1" x14ac:dyDescent="0.15">
      <c r="B42" s="865"/>
      <c r="C42" s="870"/>
      <c r="D42" s="868"/>
      <c r="E42" s="868"/>
      <c r="F42" s="868"/>
      <c r="G42" s="868"/>
      <c r="H42" s="868"/>
      <c r="I42" s="868"/>
      <c r="J42" s="868"/>
      <c r="K42" s="918"/>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95"/>
      <c r="CD42" s="2"/>
      <c r="CE42" s="2"/>
      <c r="CF42" s="2"/>
      <c r="CG42" s="2"/>
      <c r="CH42" s="2"/>
    </row>
    <row r="43" spans="2:86" ht="12" customHeight="1" x14ac:dyDescent="0.15">
      <c r="B43" s="865"/>
      <c r="C43" s="870"/>
      <c r="D43" s="868"/>
      <c r="E43" s="868"/>
      <c r="F43" s="868"/>
      <c r="G43" s="868"/>
      <c r="H43" s="868"/>
      <c r="I43" s="868"/>
      <c r="J43" s="869"/>
      <c r="K43" s="910" t="s">
        <v>276</v>
      </c>
      <c r="L43" s="910"/>
      <c r="M43" s="910"/>
      <c r="N43" s="910"/>
      <c r="O43" s="910"/>
      <c r="P43" s="910"/>
      <c r="Q43" s="910"/>
      <c r="R43" s="910"/>
      <c r="S43" s="910"/>
      <c r="T43" s="910"/>
      <c r="U43" s="910"/>
      <c r="V43" s="910"/>
      <c r="W43" s="910"/>
      <c r="X43" s="910"/>
      <c r="Y43" s="910"/>
      <c r="Z43" s="910"/>
      <c r="AA43" s="910"/>
      <c r="AB43" s="910"/>
      <c r="AC43" s="910"/>
      <c r="AD43" s="910"/>
      <c r="AE43" s="910"/>
      <c r="AF43" s="910"/>
      <c r="AG43" s="910"/>
      <c r="AH43" s="910"/>
      <c r="AI43" s="910"/>
      <c r="AJ43" s="910"/>
      <c r="AK43" s="910"/>
      <c r="AL43" s="910"/>
      <c r="AM43" s="910"/>
      <c r="AN43" s="910"/>
      <c r="AO43" s="910"/>
      <c r="AP43" s="95"/>
      <c r="CD43" s="2"/>
      <c r="CE43" s="2"/>
      <c r="CF43" s="2"/>
      <c r="CG43" s="2"/>
      <c r="CH43" s="2"/>
    </row>
    <row r="44" spans="2:86" ht="12" customHeight="1" x14ac:dyDescent="0.15">
      <c r="B44" s="865"/>
      <c r="C44" s="870"/>
      <c r="D44" s="868"/>
      <c r="E44" s="868"/>
      <c r="F44" s="868"/>
      <c r="G44" s="868"/>
      <c r="H44" s="868"/>
      <c r="I44" s="868"/>
      <c r="J44" s="869"/>
      <c r="K44" s="911" t="s">
        <v>277</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95"/>
      <c r="CD44" s="2"/>
      <c r="CE44" s="2"/>
      <c r="CF44" s="2"/>
      <c r="CG44" s="2"/>
      <c r="CH44" s="2"/>
    </row>
    <row r="45" spans="2:86" ht="12" customHeight="1" x14ac:dyDescent="0.15">
      <c r="B45" s="500"/>
      <c r="C45" s="871"/>
      <c r="D45" s="872"/>
      <c r="E45" s="872"/>
      <c r="F45" s="872"/>
      <c r="G45" s="872"/>
      <c r="H45" s="872"/>
      <c r="I45" s="872"/>
      <c r="J45" s="873"/>
      <c r="K45" s="914" t="s">
        <v>278</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95"/>
      <c r="CD45" s="2"/>
      <c r="CE45" s="2"/>
      <c r="CF45" s="2"/>
      <c r="CG45" s="2"/>
      <c r="CH45" s="2"/>
    </row>
    <row r="46" spans="2:86" ht="12" customHeight="1" x14ac:dyDescent="0.2">
      <c r="B46" s="118" t="s">
        <v>279</v>
      </c>
      <c r="C46" s="104"/>
      <c r="D46" s="104"/>
      <c r="E46" s="104"/>
      <c r="F46" s="104"/>
      <c r="G46" s="104"/>
      <c r="H46" s="104"/>
      <c r="I46" s="104"/>
      <c r="J46" s="104"/>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c r="AK46" s="117"/>
      <c r="AL46" s="117"/>
      <c r="AM46" s="117"/>
      <c r="AN46" s="117"/>
      <c r="AO46" s="117"/>
      <c r="AP46" s="95"/>
      <c r="CD46" s="2"/>
      <c r="CE46" s="2"/>
      <c r="CF46" s="2"/>
      <c r="CG46" s="2"/>
      <c r="CH46" s="2"/>
    </row>
    <row r="47" spans="2:86" s="118" customFormat="1" ht="12" customHeight="1" x14ac:dyDescent="0.15">
      <c r="B47" s="2" t="s">
        <v>280</v>
      </c>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c r="BW47" s="95"/>
      <c r="BX47" s="95"/>
      <c r="BY47" s="95"/>
      <c r="BZ47" s="95"/>
      <c r="CA47" s="95"/>
      <c r="CB47" s="95"/>
      <c r="CC47" s="95"/>
    </row>
    <row r="48" spans="2:86" ht="12" customHeight="1" x14ac:dyDescent="0.15">
      <c r="B48" s="2" t="s">
        <v>281</v>
      </c>
      <c r="AP48" s="95"/>
      <c r="CD48" s="2"/>
      <c r="CE48" s="2"/>
      <c r="CF48" s="2"/>
      <c r="CG48" s="2"/>
      <c r="CH48" s="2"/>
    </row>
    <row r="49" spans="2:86" ht="12" customHeight="1" x14ac:dyDescent="0.15">
      <c r="B49" s="2" t="s">
        <v>282</v>
      </c>
      <c r="AP49" s="95"/>
      <c r="CD49" s="2"/>
      <c r="CE49" s="2"/>
      <c r="CF49" s="2"/>
      <c r="CG49" s="2"/>
      <c r="CH49" s="2"/>
    </row>
    <row r="50" spans="2:86" ht="12" customHeight="1" x14ac:dyDescent="0.15">
      <c r="B50" s="2" t="s">
        <v>283</v>
      </c>
    </row>
    <row r="51" spans="2:86" ht="12" customHeight="1" x14ac:dyDescent="0.15">
      <c r="B51" s="2" t="s">
        <v>284</v>
      </c>
    </row>
    <row r="52" spans="2:86" ht="12" customHeight="1" x14ac:dyDescent="0.15">
      <c r="B52" s="2" t="s">
        <v>285</v>
      </c>
    </row>
    <row r="53" spans="2:86" x14ac:dyDescent="0.15">
      <c r="B53" s="2" t="s">
        <v>286</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34 AG11:AJ34">
    <cfRule type="expression" dxfId="8" priority="3">
      <formula>$AQ11=2</formula>
    </cfRule>
  </conditionalFormatting>
  <conditionalFormatting sqref="Y11:AF34">
    <cfRule type="expression" dxfId="7" priority="2">
      <formula>$AQ11=3</formula>
    </cfRule>
  </conditionalFormatting>
  <conditionalFormatting sqref="AC11:AJ34">
    <cfRule type="expression" dxfId="6" priority="1">
      <formula>$AQ11=1</formula>
    </cfRule>
  </conditionalFormatting>
  <dataValidations count="2">
    <dataValidation type="list" allowBlank="1" showInputMessage="1" showErrorMessage="1" sqref="N11:O34" xr:uid="{7765F80E-00FF-42E9-B041-279FEAD23EE4}">
      <formula1>INDIRECT(L11)</formula1>
    </dataValidation>
    <dataValidation type="list" allowBlank="1" showInputMessage="1" showErrorMessage="1" sqref="Y11:AB34" xr:uid="{C4845130-7338-41C2-B3B5-F4527D125A8A}">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647CA-59B2-4B7E-A099-FB2E9182465D}">
  <sheetPr codeName="Sheet61"/>
  <dimension ref="B1:CH53"/>
  <sheetViews>
    <sheetView showGridLines="0" showZeros="0" view="pageBreakPreview" zoomScale="85" zoomScaleNormal="85" zoomScaleSheetLayoutView="85"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80" customWidth="1"/>
    <col min="43" max="86" width="4.125" style="95" customWidth="1"/>
    <col min="87" max="99" width="8" style="2" customWidth="1"/>
    <col min="100" max="110" width="9" style="2"/>
    <col min="111" max="111" width="14" style="2" bestFit="1" customWidth="1"/>
    <col min="112" max="16384" width="9" style="2"/>
  </cols>
  <sheetData>
    <row r="1" spans="2:86" ht="12" customHeight="1" x14ac:dyDescent="0.15">
      <c r="AU1" s="846" t="s">
        <v>220</v>
      </c>
      <c r="AV1" s="847" t="s">
        <v>221</v>
      </c>
      <c r="AW1" s="847"/>
      <c r="AX1" s="847"/>
      <c r="AY1" s="841" t="s">
        <v>222</v>
      </c>
      <c r="AZ1" s="841"/>
      <c r="BA1" s="841"/>
      <c r="BB1" s="841"/>
      <c r="BC1" s="841"/>
      <c r="BD1" s="841"/>
      <c r="BE1" s="841"/>
      <c r="BF1" s="841"/>
      <c r="BG1" s="841"/>
      <c r="BH1" s="841"/>
      <c r="BI1" s="841"/>
      <c r="BJ1" s="841"/>
      <c r="BK1" s="841" t="s">
        <v>223</v>
      </c>
      <c r="BL1" s="841"/>
      <c r="BM1" s="841"/>
      <c r="BN1" s="841"/>
      <c r="BO1" s="841"/>
      <c r="BP1" s="841"/>
      <c r="BQ1" s="841"/>
      <c r="BR1" s="841"/>
      <c r="BS1" s="841"/>
      <c r="BT1" s="841"/>
      <c r="BU1" s="841"/>
      <c r="BV1" s="841"/>
      <c r="BW1" s="843"/>
      <c r="BX1" s="843"/>
      <c r="BY1" s="843"/>
      <c r="BZ1" s="843"/>
      <c r="CA1" s="843"/>
      <c r="CB1" s="843"/>
      <c r="CC1" s="843"/>
      <c r="CD1" s="843"/>
      <c r="CE1" s="843"/>
      <c r="CF1" s="843"/>
      <c r="CG1" s="843"/>
      <c r="CH1" s="843"/>
    </row>
    <row r="2" spans="2:86" ht="8.25" customHeight="1" x14ac:dyDescent="0.15">
      <c r="AU2" s="846"/>
      <c r="AV2" s="847" t="s">
        <v>224</v>
      </c>
      <c r="AW2" s="848" t="s">
        <v>225</v>
      </c>
      <c r="AX2" s="848" t="s">
        <v>226</v>
      </c>
      <c r="AY2" s="841" t="s">
        <v>227</v>
      </c>
      <c r="AZ2" s="841"/>
      <c r="BA2" s="841"/>
      <c r="BB2" s="841"/>
      <c r="BC2" s="841"/>
      <c r="BD2" s="841"/>
      <c r="BE2" s="841"/>
      <c r="BF2" s="841"/>
      <c r="BG2" s="841"/>
      <c r="BH2" s="841"/>
      <c r="BI2" s="841"/>
      <c r="BJ2" s="841"/>
      <c r="BK2" s="841" t="s">
        <v>228</v>
      </c>
      <c r="BL2" s="841"/>
      <c r="BM2" s="841"/>
      <c r="BN2" s="841"/>
      <c r="BO2" s="841" t="s">
        <v>229</v>
      </c>
      <c r="BP2" s="841"/>
      <c r="BQ2" s="841"/>
      <c r="BR2" s="841"/>
      <c r="BS2" s="841"/>
      <c r="BT2" s="841"/>
      <c r="BU2" s="841"/>
      <c r="BV2" s="841"/>
      <c r="BW2" s="842"/>
      <c r="BX2" s="842"/>
      <c r="BY2" s="842"/>
      <c r="BZ2" s="842"/>
      <c r="CA2" s="843"/>
      <c r="CB2" s="843"/>
      <c r="CC2" s="843"/>
      <c r="CD2" s="843"/>
      <c r="CE2" s="843"/>
      <c r="CF2" s="843"/>
      <c r="CG2" s="843"/>
      <c r="CH2" s="843"/>
    </row>
    <row r="3" spans="2:86" ht="24.95" customHeight="1" x14ac:dyDescent="0.15">
      <c r="B3" s="572" t="s">
        <v>230</v>
      </c>
      <c r="C3" s="844"/>
      <c r="D3" s="844"/>
      <c r="E3" s="845"/>
      <c r="F3" s="845"/>
      <c r="G3" s="845"/>
      <c r="H3" s="845"/>
      <c r="I3" s="845"/>
      <c r="J3" s="845"/>
      <c r="K3" s="844"/>
      <c r="L3" s="844"/>
      <c r="M3" s="844"/>
      <c r="N3" s="844"/>
      <c r="O3" s="844"/>
      <c r="P3" s="844"/>
      <c r="Q3" s="844"/>
      <c r="R3" s="844"/>
      <c r="S3" s="844"/>
      <c r="T3" s="844"/>
      <c r="U3" s="844"/>
      <c r="V3" s="844"/>
      <c r="W3" s="844"/>
      <c r="X3" s="844"/>
      <c r="Y3" s="844"/>
      <c r="Z3" s="844"/>
      <c r="AA3" s="844"/>
      <c r="AB3" s="844"/>
      <c r="AC3" s="844"/>
      <c r="AD3" s="844"/>
      <c r="AE3" s="844"/>
      <c r="AF3" s="844"/>
      <c r="AG3" s="844"/>
      <c r="AH3" s="844"/>
      <c r="AI3" s="844"/>
      <c r="AJ3" s="844"/>
      <c r="AK3" s="844"/>
      <c r="AL3" s="844"/>
      <c r="AM3" s="844"/>
      <c r="AN3" s="844"/>
      <c r="AO3" s="844"/>
      <c r="AU3" s="846"/>
      <c r="AV3" s="847"/>
      <c r="AW3" s="848"/>
      <c r="AX3" s="848"/>
      <c r="AY3" s="841" t="s">
        <v>231</v>
      </c>
      <c r="AZ3" s="841"/>
      <c r="BA3" s="841"/>
      <c r="BB3" s="841"/>
      <c r="BC3" s="841" t="s">
        <v>232</v>
      </c>
      <c r="BD3" s="841"/>
      <c r="BE3" s="841"/>
      <c r="BF3" s="841"/>
      <c r="BG3" s="841" t="s">
        <v>233</v>
      </c>
      <c r="BH3" s="841"/>
      <c r="BI3" s="841"/>
      <c r="BJ3" s="841"/>
      <c r="BK3" s="841" t="s">
        <v>234</v>
      </c>
      <c r="BL3" s="841"/>
      <c r="BM3" s="841"/>
      <c r="BN3" s="841"/>
      <c r="BO3" s="841" t="s">
        <v>232</v>
      </c>
      <c r="BP3" s="841"/>
      <c r="BQ3" s="841"/>
      <c r="BR3" s="841"/>
      <c r="BS3" s="841" t="s">
        <v>233</v>
      </c>
      <c r="BT3" s="841"/>
      <c r="BU3" s="841"/>
      <c r="BV3" s="841"/>
      <c r="BW3" s="843"/>
      <c r="BX3" s="843"/>
      <c r="BY3" s="843"/>
      <c r="BZ3" s="843"/>
      <c r="CA3" s="843"/>
      <c r="CB3" s="843"/>
      <c r="CC3" s="843"/>
      <c r="CD3" s="843"/>
      <c r="CE3" s="843"/>
      <c r="CF3" s="843"/>
      <c r="CG3" s="843"/>
      <c r="CH3" s="843"/>
    </row>
    <row r="4" spans="2:86" ht="18" customHeight="1" x14ac:dyDescent="0.15">
      <c r="B4" s="394" t="s">
        <v>8</v>
      </c>
      <c r="C4" s="394"/>
      <c r="D4" s="394"/>
      <c r="E4" s="860" t="s">
        <v>168</v>
      </c>
      <c r="F4" s="861"/>
      <c r="G4" s="861"/>
      <c r="H4" s="861"/>
      <c r="I4" s="861"/>
      <c r="J4" s="862"/>
      <c r="K4" s="483" t="s">
        <v>9</v>
      </c>
      <c r="L4" s="483"/>
      <c r="M4" s="483"/>
      <c r="N4" s="858" t="s">
        <v>171</v>
      </c>
      <c r="O4" s="858"/>
      <c r="P4" s="858"/>
      <c r="Q4" s="858"/>
      <c r="R4" s="858"/>
      <c r="S4" s="858"/>
      <c r="T4" s="505" t="s">
        <v>235</v>
      </c>
      <c r="U4" s="506"/>
      <c r="V4" s="506"/>
      <c r="W4" s="506"/>
      <c r="X4" s="507"/>
      <c r="Y4" s="863" t="s">
        <v>202</v>
      </c>
      <c r="Z4" s="863"/>
      <c r="AA4" s="863"/>
      <c r="AB4" s="863"/>
      <c r="AC4" s="863"/>
      <c r="AD4" s="863"/>
      <c r="AE4" s="863"/>
      <c r="AF4" s="863"/>
      <c r="AG4" s="505" t="s">
        <v>203</v>
      </c>
      <c r="AH4" s="506"/>
      <c r="AI4" s="506"/>
      <c r="AJ4" s="507"/>
      <c r="AK4" s="849">
        <v>45638</v>
      </c>
      <c r="AL4" s="850"/>
      <c r="AM4" s="850"/>
      <c r="AN4" s="850"/>
      <c r="AO4" s="851"/>
      <c r="AU4" s="846"/>
      <c r="AV4" s="847"/>
      <c r="AW4" s="848"/>
      <c r="AX4" s="848"/>
      <c r="AY4" s="96" t="s">
        <v>236</v>
      </c>
      <c r="AZ4" s="96" t="s">
        <v>237</v>
      </c>
      <c r="BA4" s="96" t="s">
        <v>238</v>
      </c>
      <c r="BB4" s="96" t="s">
        <v>239</v>
      </c>
      <c r="BC4" s="96" t="s">
        <v>236</v>
      </c>
      <c r="BD4" s="96" t="s">
        <v>237</v>
      </c>
      <c r="BE4" s="96" t="s">
        <v>238</v>
      </c>
      <c r="BF4" s="96" t="s">
        <v>239</v>
      </c>
      <c r="BG4" s="96" t="s">
        <v>236</v>
      </c>
      <c r="BH4" s="96" t="s">
        <v>237</v>
      </c>
      <c r="BI4" s="96" t="s">
        <v>238</v>
      </c>
      <c r="BJ4" s="96" t="s">
        <v>239</v>
      </c>
      <c r="BK4" s="96" t="s">
        <v>236</v>
      </c>
      <c r="BL4" s="96" t="s">
        <v>237</v>
      </c>
      <c r="BM4" s="96" t="s">
        <v>238</v>
      </c>
      <c r="BN4" s="96" t="s">
        <v>239</v>
      </c>
      <c r="BO4" s="96" t="s">
        <v>236</v>
      </c>
      <c r="BP4" s="96" t="s">
        <v>237</v>
      </c>
      <c r="BQ4" s="96" t="s">
        <v>238</v>
      </c>
      <c r="BR4" s="96" t="s">
        <v>239</v>
      </c>
      <c r="BS4" s="96" t="s">
        <v>236</v>
      </c>
      <c r="BT4" s="96" t="s">
        <v>237</v>
      </c>
      <c r="BU4" s="96" t="s">
        <v>238</v>
      </c>
      <c r="BV4" s="96" t="s">
        <v>239</v>
      </c>
      <c r="BW4" s="5"/>
      <c r="BX4" s="5"/>
      <c r="BY4" s="5"/>
      <c r="BZ4" s="5"/>
      <c r="CA4" s="5"/>
      <c r="CB4" s="5"/>
      <c r="CC4" s="5"/>
      <c r="CD4" s="5"/>
      <c r="CE4" s="5"/>
      <c r="CF4" s="5"/>
      <c r="CG4" s="5"/>
      <c r="CH4" s="5"/>
    </row>
    <row r="5" spans="2:86" ht="18" customHeight="1" x14ac:dyDescent="0.15">
      <c r="B5" s="402" t="s">
        <v>0</v>
      </c>
      <c r="C5" s="402"/>
      <c r="D5" s="402"/>
      <c r="E5" s="855" t="s">
        <v>204</v>
      </c>
      <c r="F5" s="856"/>
      <c r="G5" s="856"/>
      <c r="H5" s="856"/>
      <c r="I5" s="856"/>
      <c r="J5" s="857"/>
      <c r="K5" s="497" t="s">
        <v>1</v>
      </c>
      <c r="L5" s="497"/>
      <c r="M5" s="497"/>
      <c r="N5" s="858" t="s">
        <v>205</v>
      </c>
      <c r="O5" s="858"/>
      <c r="P5" s="858"/>
      <c r="Q5" s="858"/>
      <c r="R5" s="858"/>
      <c r="S5" s="858"/>
      <c r="T5" s="508"/>
      <c r="U5" s="509"/>
      <c r="V5" s="509"/>
      <c r="W5" s="509"/>
      <c r="X5" s="510"/>
      <c r="Y5" s="859" t="s">
        <v>206</v>
      </c>
      <c r="Z5" s="859"/>
      <c r="AA5" s="859"/>
      <c r="AB5" s="859"/>
      <c r="AC5" s="859"/>
      <c r="AD5" s="859"/>
      <c r="AE5" s="859"/>
      <c r="AF5" s="859"/>
      <c r="AG5" s="623"/>
      <c r="AH5" s="634"/>
      <c r="AI5" s="634"/>
      <c r="AJ5" s="624"/>
      <c r="AK5" s="852"/>
      <c r="AL5" s="853"/>
      <c r="AM5" s="853"/>
      <c r="AN5" s="853"/>
      <c r="AO5" s="854"/>
      <c r="AU5" s="846"/>
      <c r="AV5" s="97" t="str">
        <f>N7</f>
        <v>PE</v>
      </c>
      <c r="AW5" s="98">
        <f>R7</f>
        <v>0</v>
      </c>
      <c r="AX5" s="99" t="str">
        <f>AM35</f>
        <v>Ⅰ</v>
      </c>
      <c r="AY5" s="99">
        <f>Y37</f>
        <v>0</v>
      </c>
      <c r="AZ5" s="99">
        <f t="shared" ref="AZ5:BJ5" si="0">Z37</f>
        <v>0</v>
      </c>
      <c r="BA5" s="99">
        <f t="shared" si="0"/>
        <v>0</v>
      </c>
      <c r="BB5" s="99">
        <f>AB37</f>
        <v>0</v>
      </c>
      <c r="BC5" s="99">
        <f t="shared" si="0"/>
        <v>0</v>
      </c>
      <c r="BD5" s="99">
        <f>AD37</f>
        <v>0</v>
      </c>
      <c r="BE5" s="99">
        <f>AE37</f>
        <v>0</v>
      </c>
      <c r="BF5" s="99">
        <f t="shared" si="0"/>
        <v>0</v>
      </c>
      <c r="BG5" s="99">
        <f t="shared" si="0"/>
        <v>0</v>
      </c>
      <c r="BH5" s="99">
        <f t="shared" si="0"/>
        <v>0</v>
      </c>
      <c r="BI5" s="99">
        <f>AI37</f>
        <v>0</v>
      </c>
      <c r="BJ5" s="99">
        <f t="shared" si="0"/>
        <v>0</v>
      </c>
      <c r="BK5" s="99" t="str">
        <f>IF(Y37&gt;0,R7,"")</f>
        <v/>
      </c>
      <c r="BL5" s="100" t="str">
        <f>IF(Y37&gt;0,"",IF(Z37&gt;0,R7,""))</f>
        <v/>
      </c>
      <c r="BM5" s="100" t="str">
        <f>IF(Y37+Z37&gt;0,"",IF(AA37&gt;0,R7,""))</f>
        <v/>
      </c>
      <c r="BN5" s="100" t="str">
        <f>IF(Y37+Z37+AA37&gt;0,"",IF(AB37&gt;0,R7,""))</f>
        <v/>
      </c>
      <c r="BO5" s="99">
        <f>AC35</f>
        <v>0</v>
      </c>
      <c r="BP5" s="99">
        <f t="shared" ref="BP5:BQ5" si="1">AD35</f>
        <v>0</v>
      </c>
      <c r="BQ5" s="99">
        <f t="shared" si="1"/>
        <v>0</v>
      </c>
      <c r="BR5" s="99">
        <f>AF35</f>
        <v>0</v>
      </c>
      <c r="BS5" s="99">
        <f>AG35</f>
        <v>0</v>
      </c>
      <c r="BT5" s="99">
        <f>AH35</f>
        <v>0</v>
      </c>
      <c r="BU5" s="99">
        <f>AI35</f>
        <v>0</v>
      </c>
      <c r="BV5" s="99">
        <f>AJ35</f>
        <v>0</v>
      </c>
      <c r="BW5" s="101"/>
      <c r="BX5" s="102"/>
      <c r="BY5" s="102"/>
      <c r="BZ5" s="102"/>
      <c r="CA5" s="103"/>
      <c r="CB5" s="103"/>
      <c r="CC5" s="103"/>
      <c r="CD5" s="103"/>
      <c r="CE5" s="103"/>
      <c r="CF5" s="103"/>
      <c r="CG5" s="103"/>
      <c r="CH5" s="103"/>
    </row>
    <row r="6" spans="2:86" ht="12" customHeight="1" x14ac:dyDescent="0.15">
      <c r="B6" s="864" t="s">
        <v>240</v>
      </c>
      <c r="C6" s="866"/>
      <c r="D6" s="867"/>
      <c r="E6" s="868"/>
      <c r="F6" s="868"/>
      <c r="G6" s="868"/>
      <c r="H6" s="868"/>
      <c r="I6" s="868"/>
      <c r="J6" s="869"/>
      <c r="K6" s="874" t="s">
        <v>241</v>
      </c>
      <c r="L6" s="875"/>
      <c r="M6" s="875"/>
      <c r="N6" s="875"/>
      <c r="O6" s="875"/>
      <c r="P6" s="875"/>
      <c r="Q6" s="875"/>
      <c r="R6" s="875"/>
      <c r="S6" s="875"/>
      <c r="T6" s="875"/>
      <c r="U6" s="875"/>
      <c r="V6" s="875"/>
      <c r="W6" s="875"/>
      <c r="X6" s="875"/>
      <c r="Y6" s="875"/>
      <c r="Z6" s="875"/>
      <c r="AA6" s="875"/>
      <c r="AB6" s="875"/>
      <c r="AC6" s="875"/>
      <c r="AD6" s="875"/>
      <c r="AE6" s="875"/>
      <c r="AF6" s="875"/>
      <c r="AG6" s="875"/>
      <c r="AH6" s="875"/>
      <c r="AI6" s="875"/>
      <c r="AJ6" s="875"/>
      <c r="AK6" s="875"/>
      <c r="AL6" s="875"/>
      <c r="AM6" s="875"/>
      <c r="AN6" s="875"/>
      <c r="AO6" s="876"/>
      <c r="AP6" s="2"/>
    </row>
    <row r="7" spans="2:86" ht="12" customHeight="1" x14ac:dyDescent="0.15">
      <c r="B7" s="865"/>
      <c r="C7" s="870"/>
      <c r="D7" s="868"/>
      <c r="E7" s="868"/>
      <c r="F7" s="868"/>
      <c r="G7" s="868"/>
      <c r="H7" s="868"/>
      <c r="I7" s="868"/>
      <c r="J7" s="869"/>
      <c r="K7" s="877" t="s">
        <v>242</v>
      </c>
      <c r="L7" s="878"/>
      <c r="M7" s="879"/>
      <c r="N7" s="880" t="s">
        <v>197</v>
      </c>
      <c r="O7" s="881"/>
      <c r="P7" s="877" t="s">
        <v>243</v>
      </c>
      <c r="Q7" s="879"/>
      <c r="R7" s="882">
        <v>0</v>
      </c>
      <c r="S7" s="883"/>
      <c r="T7" s="884"/>
      <c r="U7" s="885" t="s">
        <v>244</v>
      </c>
      <c r="V7" s="886"/>
      <c r="W7" s="885" t="s">
        <v>245</v>
      </c>
      <c r="X7" s="886"/>
      <c r="Y7" s="879" t="s">
        <v>246</v>
      </c>
      <c r="Z7" s="891"/>
      <c r="AA7" s="891"/>
      <c r="AB7" s="891"/>
      <c r="AC7" s="885" t="s">
        <v>247</v>
      </c>
      <c r="AD7" s="892"/>
      <c r="AE7" s="892"/>
      <c r="AF7" s="892"/>
      <c r="AG7" s="892"/>
      <c r="AH7" s="892"/>
      <c r="AI7" s="892"/>
      <c r="AJ7" s="886"/>
      <c r="AK7" s="885" t="s">
        <v>248</v>
      </c>
      <c r="AL7" s="892"/>
      <c r="AM7" s="892"/>
      <c r="AN7" s="894"/>
      <c r="AO7" s="895"/>
      <c r="AP7" s="2"/>
      <c r="AW7" s="105"/>
    </row>
    <row r="8" spans="2:86" ht="12" customHeight="1" x14ac:dyDescent="0.15">
      <c r="B8" s="865"/>
      <c r="C8" s="870"/>
      <c r="D8" s="868"/>
      <c r="E8" s="868"/>
      <c r="F8" s="868"/>
      <c r="G8" s="868"/>
      <c r="H8" s="868"/>
      <c r="I8" s="868"/>
      <c r="J8" s="869"/>
      <c r="K8" s="891" t="s">
        <v>249</v>
      </c>
      <c r="L8" s="891" t="s">
        <v>250</v>
      </c>
      <c r="M8" s="891"/>
      <c r="N8" s="891" t="s">
        <v>251</v>
      </c>
      <c r="O8" s="891"/>
      <c r="P8" s="891" t="s">
        <v>252</v>
      </c>
      <c r="Q8" s="891"/>
      <c r="R8" s="891" t="s">
        <v>253</v>
      </c>
      <c r="S8" s="891"/>
      <c r="T8" s="891"/>
      <c r="U8" s="887"/>
      <c r="V8" s="888"/>
      <c r="W8" s="887"/>
      <c r="X8" s="888"/>
      <c r="Y8" s="879"/>
      <c r="Z8" s="891"/>
      <c r="AA8" s="891"/>
      <c r="AB8" s="891"/>
      <c r="AC8" s="889"/>
      <c r="AD8" s="893"/>
      <c r="AE8" s="893"/>
      <c r="AF8" s="893"/>
      <c r="AG8" s="893"/>
      <c r="AH8" s="893"/>
      <c r="AI8" s="893"/>
      <c r="AJ8" s="890"/>
      <c r="AK8" s="887"/>
      <c r="AL8" s="896"/>
      <c r="AM8" s="896"/>
      <c r="AN8" s="897"/>
      <c r="AO8" s="898"/>
      <c r="AP8" s="2"/>
    </row>
    <row r="9" spans="2:86" ht="12" customHeight="1" x14ac:dyDescent="0.15">
      <c r="B9" s="865"/>
      <c r="C9" s="870"/>
      <c r="D9" s="868"/>
      <c r="E9" s="868"/>
      <c r="F9" s="868"/>
      <c r="G9" s="868"/>
      <c r="H9" s="868"/>
      <c r="I9" s="868"/>
      <c r="J9" s="869"/>
      <c r="K9" s="891"/>
      <c r="L9" s="891"/>
      <c r="M9" s="891"/>
      <c r="N9" s="891"/>
      <c r="O9" s="891"/>
      <c r="P9" s="891"/>
      <c r="Q9" s="891"/>
      <c r="R9" s="891"/>
      <c r="S9" s="891"/>
      <c r="T9" s="891"/>
      <c r="U9" s="887"/>
      <c r="V9" s="888"/>
      <c r="W9" s="887"/>
      <c r="X9" s="888"/>
      <c r="Y9" s="879" t="s">
        <v>254</v>
      </c>
      <c r="Z9" s="891"/>
      <c r="AA9" s="891"/>
      <c r="AB9" s="891"/>
      <c r="AC9" s="891" t="s">
        <v>255</v>
      </c>
      <c r="AD9" s="891"/>
      <c r="AE9" s="891"/>
      <c r="AF9" s="891"/>
      <c r="AG9" s="891" t="s">
        <v>256</v>
      </c>
      <c r="AH9" s="891"/>
      <c r="AI9" s="891"/>
      <c r="AJ9" s="891"/>
      <c r="AK9" s="887"/>
      <c r="AL9" s="896"/>
      <c r="AM9" s="896"/>
      <c r="AN9" s="897"/>
      <c r="AO9" s="898"/>
      <c r="AP9" s="2"/>
    </row>
    <row r="10" spans="2:86" ht="12" customHeight="1" x14ac:dyDescent="0.15">
      <c r="B10" s="865"/>
      <c r="C10" s="870"/>
      <c r="D10" s="868"/>
      <c r="E10" s="868"/>
      <c r="F10" s="868"/>
      <c r="G10" s="868"/>
      <c r="H10" s="868"/>
      <c r="I10" s="868"/>
      <c r="J10" s="869"/>
      <c r="K10" s="891"/>
      <c r="L10" s="891"/>
      <c r="M10" s="891"/>
      <c r="N10" s="891"/>
      <c r="O10" s="891"/>
      <c r="P10" s="891"/>
      <c r="Q10" s="891"/>
      <c r="R10" s="891"/>
      <c r="S10" s="891"/>
      <c r="T10" s="891"/>
      <c r="U10" s="889"/>
      <c r="V10" s="890"/>
      <c r="W10" s="889"/>
      <c r="X10" s="890"/>
      <c r="Y10" s="106" t="s">
        <v>257</v>
      </c>
      <c r="Z10" s="107" t="s">
        <v>258</v>
      </c>
      <c r="AA10" s="107" t="s">
        <v>259</v>
      </c>
      <c r="AB10" s="107" t="s">
        <v>260</v>
      </c>
      <c r="AC10" s="107" t="s">
        <v>257</v>
      </c>
      <c r="AD10" s="107" t="s">
        <v>258</v>
      </c>
      <c r="AE10" s="107" t="s">
        <v>259</v>
      </c>
      <c r="AF10" s="107" t="s">
        <v>260</v>
      </c>
      <c r="AG10" s="107" t="s">
        <v>257</v>
      </c>
      <c r="AH10" s="107" t="s">
        <v>258</v>
      </c>
      <c r="AI10" s="107" t="s">
        <v>259</v>
      </c>
      <c r="AJ10" s="107" t="s">
        <v>260</v>
      </c>
      <c r="AK10" s="889"/>
      <c r="AL10" s="893"/>
      <c r="AM10" s="893"/>
      <c r="AN10" s="899"/>
      <c r="AO10" s="900"/>
      <c r="AP10" s="2"/>
    </row>
    <row r="11" spans="2:86" ht="12" customHeight="1" x14ac:dyDescent="0.15">
      <c r="B11" s="865"/>
      <c r="C11" s="870"/>
      <c r="D11" s="868"/>
      <c r="E11" s="868"/>
      <c r="F11" s="868"/>
      <c r="G11" s="868"/>
      <c r="H11" s="868"/>
      <c r="I11" s="868"/>
      <c r="J11" s="869"/>
      <c r="K11" s="108">
        <v>1</v>
      </c>
      <c r="L11" s="901" t="s">
        <v>261</v>
      </c>
      <c r="M11" s="903"/>
      <c r="N11" s="901" t="s">
        <v>262</v>
      </c>
      <c r="O11" s="903"/>
      <c r="P11" s="901" t="s">
        <v>163</v>
      </c>
      <c r="Q11" s="903"/>
      <c r="R11" s="604" t="s">
        <v>163</v>
      </c>
      <c r="S11" s="604"/>
      <c r="T11" s="604"/>
      <c r="U11" s="901" t="s">
        <v>265</v>
      </c>
      <c r="V11" s="903"/>
      <c r="W11" s="901"/>
      <c r="X11" s="903"/>
      <c r="Y11" s="110"/>
      <c r="Z11" s="111"/>
      <c r="AA11" s="111"/>
      <c r="AB11" s="111"/>
      <c r="AC11" s="112"/>
      <c r="AD11" s="112"/>
      <c r="AE11" s="112"/>
      <c r="AF11" s="112"/>
      <c r="AG11" s="112"/>
      <c r="AH11" s="112"/>
      <c r="AI11" s="112"/>
      <c r="AJ11" s="112"/>
      <c r="AK11" s="901"/>
      <c r="AL11" s="902"/>
      <c r="AM11" s="902"/>
      <c r="AN11" s="902"/>
      <c r="AO11" s="903"/>
      <c r="AP11" s="2"/>
      <c r="AQ11" s="113">
        <f>IF(P11="材質劣化",2,IF(P11="漏水",3,1))</f>
        <v>3</v>
      </c>
    </row>
    <row r="12" spans="2:86" ht="12" customHeight="1" x14ac:dyDescent="0.15">
      <c r="B12" s="865"/>
      <c r="C12" s="870"/>
      <c r="D12" s="868"/>
      <c r="E12" s="868"/>
      <c r="F12" s="868"/>
      <c r="G12" s="868"/>
      <c r="H12" s="868"/>
      <c r="I12" s="868"/>
      <c r="J12" s="869"/>
      <c r="K12" s="108">
        <v>2</v>
      </c>
      <c r="L12" s="901" t="s">
        <v>261</v>
      </c>
      <c r="M12" s="903"/>
      <c r="N12" s="901" t="s">
        <v>262</v>
      </c>
      <c r="O12" s="903"/>
      <c r="P12" s="901" t="s">
        <v>263</v>
      </c>
      <c r="Q12" s="903"/>
      <c r="R12" s="604" t="s">
        <v>160</v>
      </c>
      <c r="S12" s="604"/>
      <c r="T12" s="604"/>
      <c r="U12" s="901" t="s">
        <v>265</v>
      </c>
      <c r="V12" s="903"/>
      <c r="W12" s="901"/>
      <c r="X12" s="903"/>
      <c r="Y12" s="110"/>
      <c r="Z12" s="111"/>
      <c r="AA12" s="111"/>
      <c r="AB12" s="111"/>
      <c r="AC12" s="112"/>
      <c r="AD12" s="112"/>
      <c r="AE12" s="112"/>
      <c r="AF12" s="112"/>
      <c r="AG12" s="112"/>
      <c r="AH12" s="112"/>
      <c r="AI12" s="112"/>
      <c r="AJ12" s="112"/>
      <c r="AK12" s="901" t="s">
        <v>292</v>
      </c>
      <c r="AL12" s="902"/>
      <c r="AM12" s="902"/>
      <c r="AN12" s="902"/>
      <c r="AO12" s="903"/>
      <c r="AP12" s="2"/>
      <c r="AQ12" s="113">
        <f>IF(P12="材質劣化",2,IF(P12="漏水",3,1))</f>
        <v>2</v>
      </c>
    </row>
    <row r="13" spans="2:86" ht="12" customHeight="1" x14ac:dyDescent="0.15">
      <c r="B13" s="865"/>
      <c r="C13" s="870"/>
      <c r="D13" s="868"/>
      <c r="E13" s="868"/>
      <c r="F13" s="868"/>
      <c r="G13" s="868"/>
      <c r="H13" s="868"/>
      <c r="I13" s="868"/>
      <c r="J13" s="869"/>
      <c r="K13" s="108"/>
      <c r="L13" s="901"/>
      <c r="M13" s="903"/>
      <c r="N13" s="901"/>
      <c r="O13" s="903"/>
      <c r="P13" s="901"/>
      <c r="Q13" s="903"/>
      <c r="R13" s="274"/>
      <c r="S13" s="618"/>
      <c r="T13" s="275"/>
      <c r="U13" s="901"/>
      <c r="V13" s="903"/>
      <c r="W13" s="901"/>
      <c r="X13" s="903"/>
      <c r="Y13" s="110"/>
      <c r="Z13" s="111"/>
      <c r="AA13" s="111"/>
      <c r="AB13" s="111"/>
      <c r="AC13" s="112"/>
      <c r="AD13" s="112"/>
      <c r="AE13" s="112"/>
      <c r="AF13" s="112"/>
      <c r="AG13" s="112"/>
      <c r="AH13" s="112"/>
      <c r="AI13" s="112"/>
      <c r="AJ13" s="112"/>
      <c r="AK13" s="901"/>
      <c r="AL13" s="902"/>
      <c r="AM13" s="902"/>
      <c r="AN13" s="902"/>
      <c r="AO13" s="903"/>
      <c r="AP13" s="2"/>
      <c r="AQ13" s="113">
        <f t="shared" ref="AQ13:AQ34" si="2">IF(P13="材質劣化",2,IF(P13="漏水",3,1))</f>
        <v>1</v>
      </c>
    </row>
    <row r="14" spans="2:86" ht="12" customHeight="1" x14ac:dyDescent="0.15">
      <c r="B14" s="865"/>
      <c r="C14" s="870"/>
      <c r="D14" s="868"/>
      <c r="E14" s="868"/>
      <c r="F14" s="868"/>
      <c r="G14" s="868"/>
      <c r="H14" s="868"/>
      <c r="I14" s="868"/>
      <c r="J14" s="869"/>
      <c r="K14" s="108"/>
      <c r="L14" s="901"/>
      <c r="M14" s="903"/>
      <c r="N14" s="901"/>
      <c r="O14" s="903"/>
      <c r="P14" s="901"/>
      <c r="Q14" s="903"/>
      <c r="R14" s="274"/>
      <c r="S14" s="618"/>
      <c r="T14" s="275"/>
      <c r="U14" s="901"/>
      <c r="V14" s="903"/>
      <c r="W14" s="901"/>
      <c r="X14" s="903"/>
      <c r="Y14" s="110"/>
      <c r="Z14" s="111"/>
      <c r="AA14" s="111"/>
      <c r="AB14" s="111"/>
      <c r="AC14" s="112"/>
      <c r="AD14" s="112"/>
      <c r="AE14" s="112"/>
      <c r="AF14" s="112"/>
      <c r="AG14" s="112"/>
      <c r="AH14" s="112"/>
      <c r="AI14" s="112"/>
      <c r="AJ14" s="112"/>
      <c r="AK14" s="901"/>
      <c r="AL14" s="902"/>
      <c r="AM14" s="902"/>
      <c r="AN14" s="902"/>
      <c r="AO14" s="903"/>
      <c r="AP14" s="2"/>
      <c r="AQ14" s="113">
        <f t="shared" si="2"/>
        <v>1</v>
      </c>
    </row>
    <row r="15" spans="2:86" ht="12" customHeight="1" x14ac:dyDescent="0.15">
      <c r="B15" s="865"/>
      <c r="C15" s="870"/>
      <c r="D15" s="868"/>
      <c r="E15" s="868"/>
      <c r="F15" s="868"/>
      <c r="G15" s="868"/>
      <c r="H15" s="868"/>
      <c r="I15" s="868"/>
      <c r="J15" s="869"/>
      <c r="K15" s="108"/>
      <c r="L15" s="901"/>
      <c r="M15" s="903"/>
      <c r="N15" s="901"/>
      <c r="O15" s="903"/>
      <c r="P15" s="901"/>
      <c r="Q15" s="903"/>
      <c r="R15" s="274"/>
      <c r="S15" s="618"/>
      <c r="T15" s="275"/>
      <c r="U15" s="901"/>
      <c r="V15" s="903"/>
      <c r="W15" s="901"/>
      <c r="X15" s="903"/>
      <c r="Y15" s="110"/>
      <c r="Z15" s="111"/>
      <c r="AA15" s="111"/>
      <c r="AB15" s="111"/>
      <c r="AC15" s="112"/>
      <c r="AD15" s="112"/>
      <c r="AE15" s="112"/>
      <c r="AF15" s="112"/>
      <c r="AG15" s="112"/>
      <c r="AH15" s="112"/>
      <c r="AI15" s="112"/>
      <c r="AJ15" s="112"/>
      <c r="AK15" s="901"/>
      <c r="AL15" s="902"/>
      <c r="AM15" s="902"/>
      <c r="AN15" s="902"/>
      <c r="AO15" s="903"/>
      <c r="AP15" s="2"/>
      <c r="AQ15" s="113">
        <f t="shared" si="2"/>
        <v>1</v>
      </c>
    </row>
    <row r="16" spans="2:86" ht="12" customHeight="1" x14ac:dyDescent="0.15">
      <c r="B16" s="865"/>
      <c r="C16" s="870"/>
      <c r="D16" s="868"/>
      <c r="E16" s="868"/>
      <c r="F16" s="868"/>
      <c r="G16" s="868"/>
      <c r="H16" s="868"/>
      <c r="I16" s="868"/>
      <c r="J16" s="869"/>
      <c r="K16" s="108"/>
      <c r="L16" s="901"/>
      <c r="M16" s="903"/>
      <c r="N16" s="901"/>
      <c r="O16" s="903"/>
      <c r="P16" s="901"/>
      <c r="Q16" s="903"/>
      <c r="R16" s="274"/>
      <c r="S16" s="618"/>
      <c r="T16" s="275"/>
      <c r="U16" s="901"/>
      <c r="V16" s="903"/>
      <c r="W16" s="901"/>
      <c r="X16" s="903"/>
      <c r="Y16" s="110"/>
      <c r="Z16" s="111"/>
      <c r="AA16" s="111"/>
      <c r="AB16" s="111"/>
      <c r="AC16" s="112"/>
      <c r="AD16" s="112"/>
      <c r="AE16" s="112"/>
      <c r="AF16" s="112"/>
      <c r="AG16" s="112"/>
      <c r="AH16" s="112"/>
      <c r="AI16" s="112"/>
      <c r="AJ16" s="112"/>
      <c r="AK16" s="901"/>
      <c r="AL16" s="902"/>
      <c r="AM16" s="902"/>
      <c r="AN16" s="902"/>
      <c r="AO16" s="903"/>
      <c r="AP16" s="2"/>
      <c r="AQ16" s="113">
        <f t="shared" si="2"/>
        <v>1</v>
      </c>
    </row>
    <row r="17" spans="2:46" ht="12" customHeight="1" x14ac:dyDescent="0.15">
      <c r="B17" s="865"/>
      <c r="C17" s="870"/>
      <c r="D17" s="868"/>
      <c r="E17" s="868"/>
      <c r="F17" s="868"/>
      <c r="G17" s="868"/>
      <c r="H17" s="868"/>
      <c r="I17" s="868"/>
      <c r="J17" s="869"/>
      <c r="K17" s="108"/>
      <c r="L17" s="901"/>
      <c r="M17" s="903"/>
      <c r="N17" s="901"/>
      <c r="O17" s="903"/>
      <c r="P17" s="901"/>
      <c r="Q17" s="903"/>
      <c r="R17" s="274"/>
      <c r="S17" s="618"/>
      <c r="T17" s="275"/>
      <c r="U17" s="901"/>
      <c r="V17" s="903"/>
      <c r="W17" s="901"/>
      <c r="X17" s="903"/>
      <c r="Y17" s="110"/>
      <c r="Z17" s="111"/>
      <c r="AA17" s="111"/>
      <c r="AB17" s="111"/>
      <c r="AC17" s="112"/>
      <c r="AD17" s="112"/>
      <c r="AE17" s="112"/>
      <c r="AF17" s="112"/>
      <c r="AG17" s="112"/>
      <c r="AH17" s="112"/>
      <c r="AI17" s="112"/>
      <c r="AJ17" s="112"/>
      <c r="AK17" s="901"/>
      <c r="AL17" s="902"/>
      <c r="AM17" s="902"/>
      <c r="AN17" s="902"/>
      <c r="AO17" s="903"/>
      <c r="AP17" s="2"/>
      <c r="AQ17" s="113">
        <f t="shared" si="2"/>
        <v>1</v>
      </c>
    </row>
    <row r="18" spans="2:46" ht="12" customHeight="1" x14ac:dyDescent="0.15">
      <c r="B18" s="865"/>
      <c r="C18" s="870"/>
      <c r="D18" s="868"/>
      <c r="E18" s="868"/>
      <c r="F18" s="868"/>
      <c r="G18" s="868"/>
      <c r="H18" s="868"/>
      <c r="I18" s="868"/>
      <c r="J18" s="869"/>
      <c r="K18" s="108"/>
      <c r="L18" s="901"/>
      <c r="M18" s="903"/>
      <c r="N18" s="901"/>
      <c r="O18" s="903"/>
      <c r="P18" s="901"/>
      <c r="Q18" s="903"/>
      <c r="R18" s="274"/>
      <c r="S18" s="618"/>
      <c r="T18" s="275"/>
      <c r="U18" s="901"/>
      <c r="V18" s="903"/>
      <c r="W18" s="901"/>
      <c r="X18" s="903"/>
      <c r="Y18" s="110"/>
      <c r="Z18" s="111"/>
      <c r="AA18" s="111"/>
      <c r="AB18" s="111"/>
      <c r="AC18" s="112"/>
      <c r="AD18" s="112"/>
      <c r="AE18" s="112"/>
      <c r="AF18" s="112"/>
      <c r="AG18" s="112"/>
      <c r="AH18" s="112"/>
      <c r="AI18" s="112"/>
      <c r="AJ18" s="112"/>
      <c r="AK18" s="901"/>
      <c r="AL18" s="902"/>
      <c r="AM18" s="902"/>
      <c r="AN18" s="902"/>
      <c r="AO18" s="903"/>
      <c r="AP18" s="2"/>
      <c r="AQ18" s="113">
        <f t="shared" si="2"/>
        <v>1</v>
      </c>
    </row>
    <row r="19" spans="2:46" ht="12" customHeight="1" x14ac:dyDescent="0.15">
      <c r="B19" s="865"/>
      <c r="C19" s="870"/>
      <c r="D19" s="868"/>
      <c r="E19" s="868"/>
      <c r="F19" s="868"/>
      <c r="G19" s="868"/>
      <c r="H19" s="868"/>
      <c r="I19" s="868"/>
      <c r="J19" s="869"/>
      <c r="K19" s="108"/>
      <c r="L19" s="901"/>
      <c r="M19" s="903"/>
      <c r="N19" s="901"/>
      <c r="O19" s="903"/>
      <c r="P19" s="901"/>
      <c r="Q19" s="903"/>
      <c r="R19" s="274"/>
      <c r="S19" s="618"/>
      <c r="T19" s="275"/>
      <c r="U19" s="901"/>
      <c r="V19" s="903"/>
      <c r="W19" s="901"/>
      <c r="X19" s="903"/>
      <c r="Y19" s="110"/>
      <c r="Z19" s="111"/>
      <c r="AA19" s="111"/>
      <c r="AB19" s="111"/>
      <c r="AC19" s="112"/>
      <c r="AD19" s="112"/>
      <c r="AE19" s="112"/>
      <c r="AF19" s="112"/>
      <c r="AG19" s="112"/>
      <c r="AH19" s="112"/>
      <c r="AI19" s="112"/>
      <c r="AJ19" s="112"/>
      <c r="AK19" s="901"/>
      <c r="AL19" s="902"/>
      <c r="AM19" s="902"/>
      <c r="AN19" s="902"/>
      <c r="AO19" s="903"/>
      <c r="AP19" s="2"/>
      <c r="AQ19" s="113">
        <f t="shared" si="2"/>
        <v>1</v>
      </c>
    </row>
    <row r="20" spans="2:46" ht="12" customHeight="1" x14ac:dyDescent="0.15">
      <c r="B20" s="865"/>
      <c r="C20" s="870"/>
      <c r="D20" s="868"/>
      <c r="E20" s="868"/>
      <c r="F20" s="868"/>
      <c r="G20" s="868"/>
      <c r="H20" s="868"/>
      <c r="I20" s="868"/>
      <c r="J20" s="869"/>
      <c r="K20" s="108"/>
      <c r="L20" s="901"/>
      <c r="M20" s="903"/>
      <c r="N20" s="901"/>
      <c r="O20" s="903"/>
      <c r="P20" s="901"/>
      <c r="Q20" s="903"/>
      <c r="R20" s="274"/>
      <c r="S20" s="618"/>
      <c r="T20" s="275"/>
      <c r="U20" s="901"/>
      <c r="V20" s="903"/>
      <c r="W20" s="901"/>
      <c r="X20" s="903"/>
      <c r="Y20" s="110"/>
      <c r="Z20" s="111"/>
      <c r="AA20" s="111"/>
      <c r="AB20" s="111"/>
      <c r="AC20" s="112"/>
      <c r="AD20" s="112"/>
      <c r="AE20" s="112"/>
      <c r="AF20" s="112"/>
      <c r="AG20" s="112"/>
      <c r="AH20" s="112"/>
      <c r="AI20" s="112"/>
      <c r="AJ20" s="112"/>
      <c r="AK20" s="901"/>
      <c r="AL20" s="902"/>
      <c r="AM20" s="902"/>
      <c r="AN20" s="902"/>
      <c r="AO20" s="903"/>
      <c r="AP20" s="2"/>
      <c r="AQ20" s="113">
        <f t="shared" si="2"/>
        <v>1</v>
      </c>
    </row>
    <row r="21" spans="2:46" ht="12" customHeight="1" x14ac:dyDescent="0.15">
      <c r="B21" s="865"/>
      <c r="C21" s="870"/>
      <c r="D21" s="868"/>
      <c r="E21" s="868"/>
      <c r="F21" s="868"/>
      <c r="G21" s="868"/>
      <c r="H21" s="868"/>
      <c r="I21" s="868"/>
      <c r="J21" s="869"/>
      <c r="K21" s="108"/>
      <c r="L21" s="901"/>
      <c r="M21" s="903"/>
      <c r="N21" s="901"/>
      <c r="O21" s="903"/>
      <c r="P21" s="901"/>
      <c r="Q21" s="903"/>
      <c r="R21" s="274"/>
      <c r="S21" s="618"/>
      <c r="T21" s="275"/>
      <c r="U21" s="901"/>
      <c r="V21" s="903"/>
      <c r="W21" s="901"/>
      <c r="X21" s="903"/>
      <c r="Y21" s="110"/>
      <c r="Z21" s="111"/>
      <c r="AA21" s="111"/>
      <c r="AB21" s="111"/>
      <c r="AC21" s="112"/>
      <c r="AD21" s="112"/>
      <c r="AE21" s="112"/>
      <c r="AF21" s="112"/>
      <c r="AG21" s="112"/>
      <c r="AH21" s="112"/>
      <c r="AI21" s="112"/>
      <c r="AJ21" s="112"/>
      <c r="AK21" s="901"/>
      <c r="AL21" s="902"/>
      <c r="AM21" s="902"/>
      <c r="AN21" s="902"/>
      <c r="AO21" s="903"/>
      <c r="AP21" s="2"/>
      <c r="AQ21" s="113">
        <f>IF(P21="材質劣化",2,IF(P21="漏水",3,1))</f>
        <v>1</v>
      </c>
    </row>
    <row r="22" spans="2:46" ht="12" customHeight="1" x14ac:dyDescent="0.15">
      <c r="B22" s="865"/>
      <c r="C22" s="870"/>
      <c r="D22" s="868"/>
      <c r="E22" s="868"/>
      <c r="F22" s="868"/>
      <c r="G22" s="868"/>
      <c r="H22" s="868"/>
      <c r="I22" s="868"/>
      <c r="J22" s="869"/>
      <c r="K22" s="108"/>
      <c r="L22" s="901"/>
      <c r="M22" s="903"/>
      <c r="N22" s="901"/>
      <c r="O22" s="903"/>
      <c r="P22" s="901"/>
      <c r="Q22" s="903"/>
      <c r="R22" s="274"/>
      <c r="S22" s="618"/>
      <c r="T22" s="275"/>
      <c r="U22" s="901"/>
      <c r="V22" s="903"/>
      <c r="W22" s="901"/>
      <c r="X22" s="903"/>
      <c r="Y22" s="110"/>
      <c r="Z22" s="111"/>
      <c r="AA22" s="111"/>
      <c r="AB22" s="111"/>
      <c r="AC22" s="112"/>
      <c r="AD22" s="112"/>
      <c r="AE22" s="112"/>
      <c r="AF22" s="112"/>
      <c r="AG22" s="112"/>
      <c r="AH22" s="112"/>
      <c r="AI22" s="112"/>
      <c r="AJ22" s="112"/>
      <c r="AK22" s="901"/>
      <c r="AL22" s="902"/>
      <c r="AM22" s="902"/>
      <c r="AN22" s="902"/>
      <c r="AO22" s="903"/>
      <c r="AP22" s="2"/>
      <c r="AQ22" s="113">
        <f t="shared" si="2"/>
        <v>1</v>
      </c>
    </row>
    <row r="23" spans="2:46" ht="12" customHeight="1" x14ac:dyDescent="0.15">
      <c r="B23" s="865"/>
      <c r="C23" s="870"/>
      <c r="D23" s="868"/>
      <c r="E23" s="868"/>
      <c r="F23" s="868"/>
      <c r="G23" s="868"/>
      <c r="H23" s="868"/>
      <c r="I23" s="868"/>
      <c r="J23" s="869"/>
      <c r="K23" s="108"/>
      <c r="L23" s="901"/>
      <c r="M23" s="903"/>
      <c r="N23" s="901"/>
      <c r="O23" s="903"/>
      <c r="P23" s="901"/>
      <c r="Q23" s="903"/>
      <c r="R23" s="274"/>
      <c r="S23" s="618"/>
      <c r="T23" s="275"/>
      <c r="U23" s="901"/>
      <c r="V23" s="903"/>
      <c r="W23" s="901"/>
      <c r="X23" s="903"/>
      <c r="Y23" s="110"/>
      <c r="Z23" s="111"/>
      <c r="AA23" s="111"/>
      <c r="AB23" s="111"/>
      <c r="AC23" s="112"/>
      <c r="AD23" s="112"/>
      <c r="AE23" s="112"/>
      <c r="AF23" s="112"/>
      <c r="AG23" s="112"/>
      <c r="AH23" s="112"/>
      <c r="AI23" s="112"/>
      <c r="AJ23" s="112"/>
      <c r="AK23" s="901"/>
      <c r="AL23" s="902"/>
      <c r="AM23" s="902"/>
      <c r="AN23" s="902"/>
      <c r="AO23" s="903"/>
      <c r="AP23" s="2"/>
      <c r="AQ23" s="113">
        <f t="shared" si="2"/>
        <v>1</v>
      </c>
    </row>
    <row r="24" spans="2:46" ht="12" customHeight="1" x14ac:dyDescent="0.15">
      <c r="B24" s="865"/>
      <c r="C24" s="870"/>
      <c r="D24" s="868"/>
      <c r="E24" s="868"/>
      <c r="F24" s="868"/>
      <c r="G24" s="868"/>
      <c r="H24" s="868"/>
      <c r="I24" s="868"/>
      <c r="J24" s="869"/>
      <c r="K24" s="108"/>
      <c r="L24" s="901"/>
      <c r="M24" s="903"/>
      <c r="N24" s="901"/>
      <c r="O24" s="903"/>
      <c r="P24" s="901"/>
      <c r="Q24" s="903"/>
      <c r="R24" s="274"/>
      <c r="S24" s="618"/>
      <c r="T24" s="275"/>
      <c r="U24" s="901"/>
      <c r="V24" s="903"/>
      <c r="W24" s="901"/>
      <c r="X24" s="903"/>
      <c r="Y24" s="110"/>
      <c r="Z24" s="111"/>
      <c r="AA24" s="111"/>
      <c r="AB24" s="111"/>
      <c r="AC24" s="112"/>
      <c r="AD24" s="112"/>
      <c r="AE24" s="112"/>
      <c r="AF24" s="112"/>
      <c r="AG24" s="112"/>
      <c r="AH24" s="112"/>
      <c r="AI24" s="112"/>
      <c r="AJ24" s="112"/>
      <c r="AK24" s="901"/>
      <c r="AL24" s="902"/>
      <c r="AM24" s="902"/>
      <c r="AN24" s="902"/>
      <c r="AO24" s="903"/>
      <c r="AP24" s="2"/>
      <c r="AQ24" s="113">
        <f t="shared" si="2"/>
        <v>1</v>
      </c>
    </row>
    <row r="25" spans="2:46" ht="12" customHeight="1" x14ac:dyDescent="0.15">
      <c r="B25" s="865"/>
      <c r="C25" s="870"/>
      <c r="D25" s="868"/>
      <c r="E25" s="868"/>
      <c r="F25" s="868"/>
      <c r="G25" s="868"/>
      <c r="H25" s="868"/>
      <c r="I25" s="868"/>
      <c r="J25" s="869"/>
      <c r="K25" s="108"/>
      <c r="L25" s="901"/>
      <c r="M25" s="903"/>
      <c r="N25" s="901"/>
      <c r="O25" s="903"/>
      <c r="P25" s="901"/>
      <c r="Q25" s="903"/>
      <c r="R25" s="274"/>
      <c r="S25" s="618"/>
      <c r="T25" s="275"/>
      <c r="U25" s="901"/>
      <c r="V25" s="903"/>
      <c r="W25" s="901"/>
      <c r="X25" s="903"/>
      <c r="Y25" s="110"/>
      <c r="Z25" s="111"/>
      <c r="AA25" s="111"/>
      <c r="AB25" s="111"/>
      <c r="AC25" s="112"/>
      <c r="AD25" s="112"/>
      <c r="AE25" s="112"/>
      <c r="AF25" s="112"/>
      <c r="AG25" s="112"/>
      <c r="AH25" s="112"/>
      <c r="AI25" s="112"/>
      <c r="AJ25" s="112"/>
      <c r="AK25" s="901"/>
      <c r="AL25" s="902"/>
      <c r="AM25" s="902"/>
      <c r="AN25" s="902"/>
      <c r="AO25" s="903"/>
      <c r="AP25" s="2"/>
      <c r="AQ25" s="113">
        <f t="shared" si="2"/>
        <v>1</v>
      </c>
    </row>
    <row r="26" spans="2:46" ht="12" customHeight="1" x14ac:dyDescent="0.15">
      <c r="B26" s="865"/>
      <c r="C26" s="870"/>
      <c r="D26" s="868"/>
      <c r="E26" s="868"/>
      <c r="F26" s="868"/>
      <c r="G26" s="868"/>
      <c r="H26" s="868"/>
      <c r="I26" s="868"/>
      <c r="J26" s="869"/>
      <c r="K26" s="108"/>
      <c r="L26" s="901"/>
      <c r="M26" s="903"/>
      <c r="N26" s="901"/>
      <c r="O26" s="903"/>
      <c r="P26" s="901"/>
      <c r="Q26" s="903"/>
      <c r="R26" s="274"/>
      <c r="S26" s="618"/>
      <c r="T26" s="275"/>
      <c r="U26" s="901"/>
      <c r="V26" s="903"/>
      <c r="W26" s="901"/>
      <c r="X26" s="903"/>
      <c r="Y26" s="110"/>
      <c r="Z26" s="111"/>
      <c r="AA26" s="111"/>
      <c r="AB26" s="111"/>
      <c r="AC26" s="112"/>
      <c r="AD26" s="112"/>
      <c r="AE26" s="112"/>
      <c r="AF26" s="112"/>
      <c r="AG26" s="112"/>
      <c r="AH26" s="112"/>
      <c r="AI26" s="112"/>
      <c r="AJ26" s="112"/>
      <c r="AK26" s="901"/>
      <c r="AL26" s="902"/>
      <c r="AM26" s="902"/>
      <c r="AN26" s="902"/>
      <c r="AO26" s="903"/>
      <c r="AP26" s="2"/>
      <c r="AQ26" s="113">
        <f t="shared" si="2"/>
        <v>1</v>
      </c>
    </row>
    <row r="27" spans="2:46" ht="12" customHeight="1" x14ac:dyDescent="0.15">
      <c r="B27" s="865"/>
      <c r="C27" s="870"/>
      <c r="D27" s="868"/>
      <c r="E27" s="868"/>
      <c r="F27" s="868"/>
      <c r="G27" s="868"/>
      <c r="H27" s="868"/>
      <c r="I27" s="868"/>
      <c r="J27" s="869"/>
      <c r="K27" s="108"/>
      <c r="L27" s="901"/>
      <c r="M27" s="903"/>
      <c r="N27" s="901"/>
      <c r="O27" s="903"/>
      <c r="P27" s="901"/>
      <c r="Q27" s="903"/>
      <c r="R27" s="274"/>
      <c r="S27" s="618"/>
      <c r="T27" s="275"/>
      <c r="U27" s="901"/>
      <c r="V27" s="903"/>
      <c r="W27" s="901"/>
      <c r="X27" s="903"/>
      <c r="Y27" s="110"/>
      <c r="Z27" s="111"/>
      <c r="AA27" s="111"/>
      <c r="AB27" s="111"/>
      <c r="AC27" s="112"/>
      <c r="AD27" s="112"/>
      <c r="AE27" s="112"/>
      <c r="AF27" s="112"/>
      <c r="AG27" s="112"/>
      <c r="AH27" s="112"/>
      <c r="AI27" s="112"/>
      <c r="AJ27" s="112"/>
      <c r="AK27" s="901"/>
      <c r="AL27" s="902"/>
      <c r="AM27" s="902"/>
      <c r="AN27" s="902"/>
      <c r="AO27" s="903"/>
      <c r="AP27" s="2"/>
      <c r="AQ27" s="113">
        <f t="shared" si="2"/>
        <v>1</v>
      </c>
    </row>
    <row r="28" spans="2:46" ht="12" customHeight="1" x14ac:dyDescent="0.15">
      <c r="B28" s="865"/>
      <c r="C28" s="870"/>
      <c r="D28" s="868"/>
      <c r="E28" s="868"/>
      <c r="F28" s="868"/>
      <c r="G28" s="868"/>
      <c r="H28" s="868"/>
      <c r="I28" s="868"/>
      <c r="J28" s="869"/>
      <c r="K28" s="108"/>
      <c r="L28" s="901"/>
      <c r="M28" s="903"/>
      <c r="N28" s="901"/>
      <c r="O28" s="903"/>
      <c r="P28" s="901"/>
      <c r="Q28" s="903"/>
      <c r="R28" s="274"/>
      <c r="S28" s="618"/>
      <c r="T28" s="275"/>
      <c r="U28" s="901"/>
      <c r="V28" s="903"/>
      <c r="W28" s="901"/>
      <c r="X28" s="903"/>
      <c r="Y28" s="110"/>
      <c r="Z28" s="111"/>
      <c r="AA28" s="111"/>
      <c r="AB28" s="111"/>
      <c r="AC28" s="112"/>
      <c r="AD28" s="112"/>
      <c r="AE28" s="112"/>
      <c r="AF28" s="112"/>
      <c r="AG28" s="112"/>
      <c r="AH28" s="112"/>
      <c r="AI28" s="112"/>
      <c r="AJ28" s="112"/>
      <c r="AK28" s="901"/>
      <c r="AL28" s="902"/>
      <c r="AM28" s="902"/>
      <c r="AN28" s="902"/>
      <c r="AO28" s="903"/>
      <c r="AP28" s="2"/>
      <c r="AQ28" s="113">
        <f t="shared" si="2"/>
        <v>1</v>
      </c>
    </row>
    <row r="29" spans="2:46" ht="12" customHeight="1" x14ac:dyDescent="0.15">
      <c r="B29" s="865"/>
      <c r="C29" s="870"/>
      <c r="D29" s="868"/>
      <c r="E29" s="868"/>
      <c r="F29" s="868"/>
      <c r="G29" s="868"/>
      <c r="H29" s="868"/>
      <c r="I29" s="868"/>
      <c r="J29" s="869"/>
      <c r="K29" s="108"/>
      <c r="L29" s="901"/>
      <c r="M29" s="903"/>
      <c r="N29" s="901"/>
      <c r="O29" s="903"/>
      <c r="P29" s="901"/>
      <c r="Q29" s="903"/>
      <c r="R29" s="274"/>
      <c r="S29" s="618"/>
      <c r="T29" s="275"/>
      <c r="U29" s="901"/>
      <c r="V29" s="903"/>
      <c r="W29" s="901"/>
      <c r="X29" s="903"/>
      <c r="Y29" s="110"/>
      <c r="Z29" s="111"/>
      <c r="AA29" s="111"/>
      <c r="AB29" s="111"/>
      <c r="AC29" s="112"/>
      <c r="AD29" s="112"/>
      <c r="AE29" s="112"/>
      <c r="AF29" s="112"/>
      <c r="AG29" s="112"/>
      <c r="AH29" s="112"/>
      <c r="AI29" s="112"/>
      <c r="AJ29" s="112"/>
      <c r="AK29" s="901"/>
      <c r="AL29" s="902"/>
      <c r="AM29" s="902"/>
      <c r="AN29" s="902"/>
      <c r="AO29" s="903"/>
      <c r="AP29" s="2"/>
      <c r="AQ29" s="113">
        <f t="shared" si="2"/>
        <v>1</v>
      </c>
    </row>
    <row r="30" spans="2:46" ht="12" customHeight="1" x14ac:dyDescent="0.15">
      <c r="B30" s="865"/>
      <c r="C30" s="870"/>
      <c r="D30" s="868"/>
      <c r="E30" s="868"/>
      <c r="F30" s="868"/>
      <c r="G30" s="868"/>
      <c r="H30" s="868"/>
      <c r="I30" s="868"/>
      <c r="J30" s="869"/>
      <c r="K30" s="108"/>
      <c r="L30" s="901"/>
      <c r="M30" s="903"/>
      <c r="N30" s="901"/>
      <c r="O30" s="903"/>
      <c r="P30" s="901"/>
      <c r="Q30" s="903"/>
      <c r="R30" s="274"/>
      <c r="S30" s="618"/>
      <c r="T30" s="275"/>
      <c r="U30" s="901"/>
      <c r="V30" s="903"/>
      <c r="W30" s="901"/>
      <c r="X30" s="903"/>
      <c r="Y30" s="110"/>
      <c r="Z30" s="111"/>
      <c r="AA30" s="111"/>
      <c r="AB30" s="111"/>
      <c r="AC30" s="112"/>
      <c r="AD30" s="112"/>
      <c r="AE30" s="112"/>
      <c r="AF30" s="112"/>
      <c r="AG30" s="112"/>
      <c r="AH30" s="112"/>
      <c r="AI30" s="112"/>
      <c r="AJ30" s="112"/>
      <c r="AK30" s="901"/>
      <c r="AL30" s="902"/>
      <c r="AM30" s="902"/>
      <c r="AN30" s="902"/>
      <c r="AO30" s="903"/>
      <c r="AP30" s="2"/>
      <c r="AQ30" s="113">
        <f t="shared" si="2"/>
        <v>1</v>
      </c>
    </row>
    <row r="31" spans="2:46" ht="12" customHeight="1" x14ac:dyDescent="0.15">
      <c r="B31" s="865"/>
      <c r="C31" s="870"/>
      <c r="D31" s="868"/>
      <c r="E31" s="868"/>
      <c r="F31" s="868"/>
      <c r="G31" s="868"/>
      <c r="H31" s="868"/>
      <c r="I31" s="868"/>
      <c r="J31" s="869"/>
      <c r="K31" s="108"/>
      <c r="L31" s="901"/>
      <c r="M31" s="903"/>
      <c r="N31" s="901"/>
      <c r="O31" s="903"/>
      <c r="P31" s="901"/>
      <c r="Q31" s="903"/>
      <c r="R31" s="274"/>
      <c r="S31" s="618"/>
      <c r="T31" s="275"/>
      <c r="U31" s="901"/>
      <c r="V31" s="903"/>
      <c r="W31" s="901"/>
      <c r="X31" s="903"/>
      <c r="Y31" s="110"/>
      <c r="Z31" s="111"/>
      <c r="AA31" s="111"/>
      <c r="AB31" s="111"/>
      <c r="AC31" s="112"/>
      <c r="AD31" s="112"/>
      <c r="AE31" s="112"/>
      <c r="AF31" s="112"/>
      <c r="AG31" s="112"/>
      <c r="AH31" s="112"/>
      <c r="AI31" s="112"/>
      <c r="AJ31" s="112"/>
      <c r="AK31" s="901"/>
      <c r="AL31" s="902"/>
      <c r="AM31" s="902"/>
      <c r="AN31" s="902"/>
      <c r="AO31" s="903"/>
      <c r="AP31" s="2"/>
      <c r="AQ31" s="113">
        <f t="shared" si="2"/>
        <v>1</v>
      </c>
    </row>
    <row r="32" spans="2:46" ht="12" customHeight="1" x14ac:dyDescent="0.15">
      <c r="B32" s="865"/>
      <c r="C32" s="870"/>
      <c r="D32" s="868"/>
      <c r="E32" s="868"/>
      <c r="F32" s="868"/>
      <c r="G32" s="868"/>
      <c r="H32" s="868"/>
      <c r="I32" s="868"/>
      <c r="J32" s="869"/>
      <c r="K32" s="108"/>
      <c r="L32" s="901"/>
      <c r="M32" s="903"/>
      <c r="N32" s="901"/>
      <c r="O32" s="903"/>
      <c r="P32" s="901"/>
      <c r="Q32" s="903"/>
      <c r="R32" s="274"/>
      <c r="S32" s="618"/>
      <c r="T32" s="275"/>
      <c r="U32" s="901"/>
      <c r="V32" s="903"/>
      <c r="W32" s="901"/>
      <c r="X32" s="903"/>
      <c r="Y32" s="110"/>
      <c r="Z32" s="111"/>
      <c r="AA32" s="111"/>
      <c r="AB32" s="111"/>
      <c r="AC32" s="112"/>
      <c r="AD32" s="112"/>
      <c r="AE32" s="112"/>
      <c r="AF32" s="112"/>
      <c r="AG32" s="112"/>
      <c r="AH32" s="112"/>
      <c r="AI32" s="112"/>
      <c r="AJ32" s="112"/>
      <c r="AK32" s="901"/>
      <c r="AL32" s="902"/>
      <c r="AM32" s="902"/>
      <c r="AN32" s="902"/>
      <c r="AO32" s="903"/>
      <c r="AP32" s="2"/>
      <c r="AQ32" s="113">
        <f t="shared" si="2"/>
        <v>1</v>
      </c>
      <c r="AS32" s="842"/>
      <c r="AT32" s="842"/>
    </row>
    <row r="33" spans="2:86" ht="12" customHeight="1" x14ac:dyDescent="0.15">
      <c r="B33" s="865"/>
      <c r="C33" s="870"/>
      <c r="D33" s="868"/>
      <c r="E33" s="868"/>
      <c r="F33" s="868"/>
      <c r="G33" s="868"/>
      <c r="H33" s="868"/>
      <c r="I33" s="868"/>
      <c r="J33" s="869"/>
      <c r="K33" s="108"/>
      <c r="L33" s="901"/>
      <c r="M33" s="903"/>
      <c r="N33" s="901"/>
      <c r="O33" s="903"/>
      <c r="P33" s="901"/>
      <c r="Q33" s="903"/>
      <c r="R33" s="274"/>
      <c r="S33" s="618"/>
      <c r="T33" s="275"/>
      <c r="U33" s="901"/>
      <c r="V33" s="903"/>
      <c r="W33" s="901"/>
      <c r="X33" s="903"/>
      <c r="Y33" s="110"/>
      <c r="Z33" s="111"/>
      <c r="AA33" s="111"/>
      <c r="AB33" s="111"/>
      <c r="AC33" s="112"/>
      <c r="AD33" s="112"/>
      <c r="AE33" s="112"/>
      <c r="AF33" s="112"/>
      <c r="AG33" s="112"/>
      <c r="AH33" s="112"/>
      <c r="AI33" s="112"/>
      <c r="AJ33" s="112"/>
      <c r="AK33" s="901"/>
      <c r="AL33" s="902"/>
      <c r="AM33" s="902"/>
      <c r="AN33" s="902"/>
      <c r="AO33" s="903"/>
      <c r="AP33" s="2"/>
      <c r="AQ33" s="113">
        <f t="shared" si="2"/>
        <v>1</v>
      </c>
      <c r="AS33" s="904"/>
      <c r="AT33" s="904"/>
    </row>
    <row r="34" spans="2:86" ht="12" customHeight="1" x14ac:dyDescent="0.15">
      <c r="B34" s="865"/>
      <c r="C34" s="870"/>
      <c r="D34" s="868"/>
      <c r="E34" s="868"/>
      <c r="F34" s="868"/>
      <c r="G34" s="868"/>
      <c r="H34" s="868"/>
      <c r="I34" s="868"/>
      <c r="J34" s="869"/>
      <c r="K34" s="108"/>
      <c r="L34" s="901"/>
      <c r="M34" s="903"/>
      <c r="N34" s="901"/>
      <c r="O34" s="903"/>
      <c r="P34" s="901"/>
      <c r="Q34" s="903"/>
      <c r="R34" s="274"/>
      <c r="S34" s="618"/>
      <c r="T34" s="275"/>
      <c r="U34" s="901"/>
      <c r="V34" s="903"/>
      <c r="W34" s="901"/>
      <c r="X34" s="903"/>
      <c r="Y34" s="110"/>
      <c r="Z34" s="111"/>
      <c r="AA34" s="111"/>
      <c r="AB34" s="111"/>
      <c r="AC34" s="112"/>
      <c r="AD34" s="112"/>
      <c r="AE34" s="112"/>
      <c r="AF34" s="112"/>
      <c r="AG34" s="112"/>
      <c r="AH34" s="112"/>
      <c r="AI34" s="112"/>
      <c r="AJ34" s="112"/>
      <c r="AK34" s="901"/>
      <c r="AL34" s="902"/>
      <c r="AM34" s="902"/>
      <c r="AN34" s="902"/>
      <c r="AO34" s="903"/>
      <c r="AP34" s="2"/>
      <c r="AQ34" s="113">
        <f t="shared" si="2"/>
        <v>1</v>
      </c>
      <c r="AS34" s="905"/>
      <c r="AT34" s="905"/>
    </row>
    <row r="35" spans="2:86" ht="12" customHeight="1" x14ac:dyDescent="0.15">
      <c r="B35" s="865"/>
      <c r="C35" s="870"/>
      <c r="D35" s="868"/>
      <c r="E35" s="868"/>
      <c r="F35" s="868"/>
      <c r="G35" s="868"/>
      <c r="H35" s="868"/>
      <c r="I35" s="868"/>
      <c r="J35" s="869"/>
      <c r="K35" s="906" t="s">
        <v>268</v>
      </c>
      <c r="L35" s="891" t="s">
        <v>269</v>
      </c>
      <c r="M35" s="891"/>
      <c r="N35" s="891"/>
      <c r="O35" s="891"/>
      <c r="P35" s="891"/>
      <c r="Q35" s="891"/>
      <c r="R35" s="891"/>
      <c r="S35" s="891"/>
      <c r="T35" s="891"/>
      <c r="U35" s="891"/>
      <c r="V35" s="891"/>
      <c r="W35" s="891"/>
      <c r="X35" s="891"/>
      <c r="Y35" s="877" t="s">
        <v>270</v>
      </c>
      <c r="Z35" s="878"/>
      <c r="AA35" s="878"/>
      <c r="AB35" s="879"/>
      <c r="AC35" s="114">
        <f t="shared" ref="AC35:AJ35" si="3">SUM(AC11:AC34)</f>
        <v>0</v>
      </c>
      <c r="AD35" s="114">
        <f t="shared" si="3"/>
        <v>0</v>
      </c>
      <c r="AE35" s="114">
        <f>SUM(AE11:AE34)</f>
        <v>0</v>
      </c>
      <c r="AF35" s="114">
        <f t="shared" si="3"/>
        <v>0</v>
      </c>
      <c r="AG35" s="114">
        <f t="shared" si="3"/>
        <v>0</v>
      </c>
      <c r="AH35" s="114">
        <f t="shared" si="3"/>
        <v>0</v>
      </c>
      <c r="AI35" s="114">
        <f t="shared" si="3"/>
        <v>0</v>
      </c>
      <c r="AJ35" s="115">
        <f t="shared" si="3"/>
        <v>0</v>
      </c>
      <c r="AK35" s="891" t="s">
        <v>271</v>
      </c>
      <c r="AL35" s="891"/>
      <c r="AM35" s="908" t="s">
        <v>265</v>
      </c>
      <c r="AN35" s="908"/>
      <c r="AO35" s="908"/>
      <c r="AP35" s="2"/>
    </row>
    <row r="36" spans="2:86" ht="12" customHeight="1" x14ac:dyDescent="0.15">
      <c r="B36" s="865"/>
      <c r="C36" s="870"/>
      <c r="D36" s="868"/>
      <c r="E36" s="868"/>
      <c r="F36" s="868"/>
      <c r="G36" s="868"/>
      <c r="H36" s="868"/>
      <c r="I36" s="868"/>
      <c r="J36" s="869"/>
      <c r="K36" s="907"/>
      <c r="L36" s="885" t="s">
        <v>273</v>
      </c>
      <c r="M36" s="892"/>
      <c r="N36" s="886"/>
      <c r="O36" s="885" t="s">
        <v>274</v>
      </c>
      <c r="P36" s="892"/>
      <c r="Q36" s="892"/>
      <c r="R36" s="892"/>
      <c r="S36" s="892"/>
      <c r="T36" s="892"/>
      <c r="U36" s="892"/>
      <c r="V36" s="892"/>
      <c r="W36" s="892"/>
      <c r="X36" s="886"/>
      <c r="Y36" s="106" t="s">
        <v>257</v>
      </c>
      <c r="Z36" s="107" t="s">
        <v>258</v>
      </c>
      <c r="AA36" s="107" t="s">
        <v>259</v>
      </c>
      <c r="AB36" s="107" t="s">
        <v>260</v>
      </c>
      <c r="AC36" s="107" t="s">
        <v>257</v>
      </c>
      <c r="AD36" s="107" t="s">
        <v>258</v>
      </c>
      <c r="AE36" s="107" t="s">
        <v>259</v>
      </c>
      <c r="AF36" s="107" t="s">
        <v>260</v>
      </c>
      <c r="AG36" s="107" t="s">
        <v>257</v>
      </c>
      <c r="AH36" s="107" t="s">
        <v>258</v>
      </c>
      <c r="AI36" s="107" t="s">
        <v>259</v>
      </c>
      <c r="AJ36" s="116" t="s">
        <v>260</v>
      </c>
      <c r="AK36" s="891"/>
      <c r="AL36" s="891"/>
      <c r="AM36" s="908"/>
      <c r="AN36" s="908"/>
      <c r="AO36" s="908"/>
      <c r="AP36" s="2"/>
    </row>
    <row r="37" spans="2:86" ht="14.25" customHeight="1" x14ac:dyDescent="0.15">
      <c r="B37" s="865"/>
      <c r="C37" s="870"/>
      <c r="D37" s="868"/>
      <c r="E37" s="868"/>
      <c r="F37" s="868"/>
      <c r="G37" s="868"/>
      <c r="H37" s="868"/>
      <c r="I37" s="868"/>
      <c r="J37" s="869"/>
      <c r="K37" s="907"/>
      <c r="L37" s="887"/>
      <c r="M37" s="896"/>
      <c r="N37" s="888"/>
      <c r="O37" s="887"/>
      <c r="P37" s="896"/>
      <c r="Q37" s="896"/>
      <c r="R37" s="896"/>
      <c r="S37" s="896"/>
      <c r="T37" s="896"/>
      <c r="U37" s="896"/>
      <c r="V37" s="896"/>
      <c r="W37" s="896"/>
      <c r="X37" s="888"/>
      <c r="Y37" s="909">
        <f>COUNTIF(Y11:Y34,"〇")</f>
        <v>0</v>
      </c>
      <c r="Z37" s="909">
        <f>COUNTIF(Z11:Z34,"〇")</f>
        <v>0</v>
      </c>
      <c r="AA37" s="909">
        <f>COUNTIF(AA11:AA34,"〇")</f>
        <v>0</v>
      </c>
      <c r="AB37" s="909">
        <f>COUNTIF(AB11:AB34,"〇")</f>
        <v>0</v>
      </c>
      <c r="AC37" s="909">
        <f>COUNTA(AC11:AC34)</f>
        <v>0</v>
      </c>
      <c r="AD37" s="909">
        <f t="shared" ref="AD37:AI37" si="4">COUNTA(AD11:AD34)</f>
        <v>0</v>
      </c>
      <c r="AE37" s="909">
        <f t="shared" si="4"/>
        <v>0</v>
      </c>
      <c r="AF37" s="909">
        <f t="shared" si="4"/>
        <v>0</v>
      </c>
      <c r="AG37" s="909">
        <f t="shared" si="4"/>
        <v>0</v>
      </c>
      <c r="AH37" s="909">
        <f t="shared" si="4"/>
        <v>0</v>
      </c>
      <c r="AI37" s="909">
        <f t="shared" si="4"/>
        <v>0</v>
      </c>
      <c r="AJ37" s="909">
        <f>COUNTA(AJ11:AJ34)</f>
        <v>0</v>
      </c>
      <c r="AK37" s="891"/>
      <c r="AL37" s="891"/>
      <c r="AM37" s="908"/>
      <c r="AN37" s="908"/>
      <c r="AO37" s="908"/>
      <c r="AP37" s="2"/>
    </row>
    <row r="38" spans="2:86" ht="14.25" customHeight="1" x14ac:dyDescent="0.15">
      <c r="B38" s="865"/>
      <c r="C38" s="870"/>
      <c r="D38" s="868"/>
      <c r="E38" s="868"/>
      <c r="F38" s="868"/>
      <c r="G38" s="868"/>
      <c r="H38" s="868"/>
      <c r="I38" s="868"/>
      <c r="J38" s="869"/>
      <c r="K38" s="907"/>
      <c r="L38" s="889"/>
      <c r="M38" s="893"/>
      <c r="N38" s="890"/>
      <c r="O38" s="889"/>
      <c r="P38" s="893"/>
      <c r="Q38" s="893"/>
      <c r="R38" s="893"/>
      <c r="S38" s="893"/>
      <c r="T38" s="893"/>
      <c r="U38" s="893"/>
      <c r="V38" s="893"/>
      <c r="W38" s="893"/>
      <c r="X38" s="890"/>
      <c r="Y38" s="909"/>
      <c r="Z38" s="909"/>
      <c r="AA38" s="909"/>
      <c r="AB38" s="909"/>
      <c r="AC38" s="909"/>
      <c r="AD38" s="909"/>
      <c r="AE38" s="909"/>
      <c r="AF38" s="909"/>
      <c r="AG38" s="909"/>
      <c r="AH38" s="909"/>
      <c r="AI38" s="909"/>
      <c r="AJ38" s="909"/>
      <c r="AK38" s="891"/>
      <c r="AL38" s="891"/>
      <c r="AM38" s="908"/>
      <c r="AN38" s="908"/>
      <c r="AO38" s="908"/>
      <c r="AP38" s="2"/>
    </row>
    <row r="39" spans="2:86" ht="12" customHeight="1" x14ac:dyDescent="0.15">
      <c r="B39" s="865"/>
      <c r="C39" s="870"/>
      <c r="D39" s="868"/>
      <c r="E39" s="868"/>
      <c r="F39" s="868"/>
      <c r="G39" s="868"/>
      <c r="H39" s="868"/>
      <c r="I39" s="868"/>
      <c r="J39" s="868"/>
      <c r="K39" s="917" t="s">
        <v>275</v>
      </c>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20"/>
      <c r="AL39" s="920"/>
      <c r="AM39" s="920"/>
      <c r="AN39" s="920"/>
      <c r="AO39" s="921"/>
      <c r="AP39" s="2"/>
    </row>
    <row r="40" spans="2:86" ht="12" customHeight="1" x14ac:dyDescent="0.15">
      <c r="B40" s="865"/>
      <c r="C40" s="870"/>
      <c r="D40" s="868"/>
      <c r="E40" s="868"/>
      <c r="F40" s="868"/>
      <c r="G40" s="868"/>
      <c r="H40" s="868"/>
      <c r="I40" s="868"/>
      <c r="J40" s="868"/>
      <c r="K40" s="918"/>
      <c r="L40" s="920"/>
      <c r="M40" s="920"/>
      <c r="N40" s="920"/>
      <c r="O40" s="920"/>
      <c r="P40" s="920"/>
      <c r="Q40" s="920"/>
      <c r="R40" s="920"/>
      <c r="S40" s="920"/>
      <c r="T40" s="920"/>
      <c r="U40" s="920"/>
      <c r="V40" s="920"/>
      <c r="W40" s="920"/>
      <c r="X40" s="920"/>
      <c r="Y40" s="920"/>
      <c r="Z40" s="920"/>
      <c r="AA40" s="920"/>
      <c r="AB40" s="920"/>
      <c r="AC40" s="920"/>
      <c r="AD40" s="920"/>
      <c r="AE40" s="920"/>
      <c r="AF40" s="920"/>
      <c r="AG40" s="920"/>
      <c r="AH40" s="920"/>
      <c r="AI40" s="920"/>
      <c r="AJ40" s="920"/>
      <c r="AK40" s="920"/>
      <c r="AL40" s="920"/>
      <c r="AM40" s="920"/>
      <c r="AN40" s="920"/>
      <c r="AO40" s="921"/>
      <c r="AP40" s="2"/>
    </row>
    <row r="41" spans="2:86" ht="12" customHeight="1" x14ac:dyDescent="0.15">
      <c r="B41" s="865"/>
      <c r="C41" s="870"/>
      <c r="D41" s="868"/>
      <c r="E41" s="868"/>
      <c r="F41" s="868"/>
      <c r="G41" s="868"/>
      <c r="H41" s="868"/>
      <c r="I41" s="868"/>
      <c r="J41" s="868"/>
      <c r="K41" s="918"/>
      <c r="L41" s="920"/>
      <c r="M41" s="920"/>
      <c r="N41" s="920"/>
      <c r="O41" s="920"/>
      <c r="P41" s="920"/>
      <c r="Q41" s="920"/>
      <c r="R41" s="920"/>
      <c r="S41" s="920"/>
      <c r="T41" s="920"/>
      <c r="U41" s="920"/>
      <c r="V41" s="920"/>
      <c r="W41" s="920"/>
      <c r="X41" s="920"/>
      <c r="Y41" s="920"/>
      <c r="Z41" s="920"/>
      <c r="AA41" s="920"/>
      <c r="AB41" s="920"/>
      <c r="AC41" s="920"/>
      <c r="AD41" s="920"/>
      <c r="AE41" s="920"/>
      <c r="AF41" s="920"/>
      <c r="AG41" s="920"/>
      <c r="AH41" s="920"/>
      <c r="AI41" s="920"/>
      <c r="AJ41" s="920"/>
      <c r="AK41" s="920"/>
      <c r="AL41" s="920"/>
      <c r="AM41" s="920"/>
      <c r="AN41" s="920"/>
      <c r="AO41" s="921"/>
      <c r="AP41" s="2"/>
    </row>
    <row r="42" spans="2:86" ht="12" customHeight="1" x14ac:dyDescent="0.15">
      <c r="B42" s="865"/>
      <c r="C42" s="870"/>
      <c r="D42" s="868"/>
      <c r="E42" s="868"/>
      <c r="F42" s="868"/>
      <c r="G42" s="868"/>
      <c r="H42" s="868"/>
      <c r="I42" s="868"/>
      <c r="J42" s="868"/>
      <c r="K42" s="918"/>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22"/>
      <c r="AL42" s="922"/>
      <c r="AM42" s="922"/>
      <c r="AN42" s="922"/>
      <c r="AO42" s="923"/>
      <c r="AP42" s="95"/>
      <c r="CD42" s="2"/>
      <c r="CE42" s="2"/>
      <c r="CF42" s="2"/>
      <c r="CG42" s="2"/>
      <c r="CH42" s="2"/>
    </row>
    <row r="43" spans="2:86" ht="12" customHeight="1" x14ac:dyDescent="0.15">
      <c r="B43" s="865"/>
      <c r="C43" s="870"/>
      <c r="D43" s="868"/>
      <c r="E43" s="868"/>
      <c r="F43" s="868"/>
      <c r="G43" s="868"/>
      <c r="H43" s="868"/>
      <c r="I43" s="868"/>
      <c r="J43" s="869"/>
      <c r="K43" s="910" t="s">
        <v>276</v>
      </c>
      <c r="L43" s="910"/>
      <c r="M43" s="910"/>
      <c r="N43" s="910"/>
      <c r="O43" s="910"/>
      <c r="P43" s="910"/>
      <c r="Q43" s="910"/>
      <c r="R43" s="910"/>
      <c r="S43" s="910"/>
      <c r="T43" s="910"/>
      <c r="U43" s="910"/>
      <c r="V43" s="910"/>
      <c r="W43" s="910"/>
      <c r="X43" s="910"/>
      <c r="Y43" s="910"/>
      <c r="Z43" s="910"/>
      <c r="AA43" s="910"/>
      <c r="AB43" s="910"/>
      <c r="AC43" s="910"/>
      <c r="AD43" s="910"/>
      <c r="AE43" s="910"/>
      <c r="AF43" s="910"/>
      <c r="AG43" s="910"/>
      <c r="AH43" s="910"/>
      <c r="AI43" s="910"/>
      <c r="AJ43" s="910"/>
      <c r="AK43" s="910"/>
      <c r="AL43" s="910"/>
      <c r="AM43" s="910"/>
      <c r="AN43" s="910"/>
      <c r="AO43" s="910"/>
      <c r="AP43" s="95"/>
      <c r="CD43" s="2"/>
      <c r="CE43" s="2"/>
      <c r="CF43" s="2"/>
      <c r="CG43" s="2"/>
      <c r="CH43" s="2"/>
    </row>
    <row r="44" spans="2:86" ht="12" customHeight="1" x14ac:dyDescent="0.15">
      <c r="B44" s="865"/>
      <c r="C44" s="870"/>
      <c r="D44" s="868"/>
      <c r="E44" s="868"/>
      <c r="F44" s="868"/>
      <c r="G44" s="868"/>
      <c r="H44" s="868"/>
      <c r="I44" s="868"/>
      <c r="J44" s="869"/>
      <c r="K44" s="911" t="s">
        <v>277</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95"/>
      <c r="CD44" s="2"/>
      <c r="CE44" s="2"/>
      <c r="CF44" s="2"/>
      <c r="CG44" s="2"/>
      <c r="CH44" s="2"/>
    </row>
    <row r="45" spans="2:86" ht="12" customHeight="1" x14ac:dyDescent="0.15">
      <c r="B45" s="500"/>
      <c r="C45" s="871"/>
      <c r="D45" s="872"/>
      <c r="E45" s="872"/>
      <c r="F45" s="872"/>
      <c r="G45" s="872"/>
      <c r="H45" s="872"/>
      <c r="I45" s="872"/>
      <c r="J45" s="873"/>
      <c r="K45" s="914" t="s">
        <v>278</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95"/>
      <c r="CD45" s="2"/>
      <c r="CE45" s="2"/>
      <c r="CF45" s="2"/>
      <c r="CG45" s="2"/>
      <c r="CH45" s="2"/>
    </row>
    <row r="46" spans="2:86" ht="12" customHeight="1" x14ac:dyDescent="0.2">
      <c r="B46" s="118" t="s">
        <v>279</v>
      </c>
      <c r="C46" s="104"/>
      <c r="D46" s="104"/>
      <c r="E46" s="104"/>
      <c r="F46" s="104"/>
      <c r="G46" s="104"/>
      <c r="H46" s="104"/>
      <c r="I46" s="104"/>
      <c r="J46" s="104"/>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c r="AK46" s="117"/>
      <c r="AL46" s="117"/>
      <c r="AM46" s="117"/>
      <c r="AN46" s="117"/>
      <c r="AO46" s="117"/>
      <c r="AP46" s="95"/>
      <c r="CD46" s="2"/>
      <c r="CE46" s="2"/>
      <c r="CF46" s="2"/>
      <c r="CG46" s="2"/>
      <c r="CH46" s="2"/>
    </row>
    <row r="47" spans="2:86" s="118" customFormat="1" ht="12" customHeight="1" x14ac:dyDescent="0.15">
      <c r="B47" s="2" t="s">
        <v>280</v>
      </c>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c r="BW47" s="95"/>
      <c r="BX47" s="95"/>
      <c r="BY47" s="95"/>
      <c r="BZ47" s="95"/>
      <c r="CA47" s="95"/>
      <c r="CB47" s="95"/>
      <c r="CC47" s="95"/>
    </row>
    <row r="48" spans="2:86" ht="12" customHeight="1" x14ac:dyDescent="0.15">
      <c r="B48" s="2" t="s">
        <v>281</v>
      </c>
      <c r="AP48" s="95"/>
      <c r="CD48" s="2"/>
      <c r="CE48" s="2"/>
      <c r="CF48" s="2"/>
      <c r="CG48" s="2"/>
      <c r="CH48" s="2"/>
    </row>
    <row r="49" spans="2:86" ht="12" customHeight="1" x14ac:dyDescent="0.15">
      <c r="B49" s="2" t="s">
        <v>282</v>
      </c>
      <c r="AP49" s="95"/>
      <c r="CD49" s="2"/>
      <c r="CE49" s="2"/>
      <c r="CF49" s="2"/>
      <c r="CG49" s="2"/>
      <c r="CH49" s="2"/>
    </row>
    <row r="50" spans="2:86" ht="12" customHeight="1" x14ac:dyDescent="0.15">
      <c r="B50" s="2" t="s">
        <v>283</v>
      </c>
    </row>
    <row r="51" spans="2:86" ht="12" customHeight="1" x14ac:dyDescent="0.15">
      <c r="B51" s="2" t="s">
        <v>284</v>
      </c>
    </row>
    <row r="52" spans="2:86" ht="12" customHeight="1" x14ac:dyDescent="0.15">
      <c r="B52" s="2" t="s">
        <v>285</v>
      </c>
    </row>
    <row r="53" spans="2:86" x14ac:dyDescent="0.15">
      <c r="B53" s="2" t="s">
        <v>286</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34 AG11:AJ34">
    <cfRule type="expression" dxfId="5" priority="3">
      <formula>$AQ11=2</formula>
    </cfRule>
  </conditionalFormatting>
  <conditionalFormatting sqref="Y11:AF34">
    <cfRule type="expression" dxfId="4" priority="2">
      <formula>$AQ11=3</formula>
    </cfRule>
  </conditionalFormatting>
  <conditionalFormatting sqref="AC11:AJ34">
    <cfRule type="expression" dxfId="3" priority="1">
      <formula>$AQ11=1</formula>
    </cfRule>
  </conditionalFormatting>
  <dataValidations count="2">
    <dataValidation type="list" allowBlank="1" showInputMessage="1" showErrorMessage="1" sqref="N11:O34" xr:uid="{0EA370F0-1F33-4FEC-B079-137AEE385A85}">
      <formula1>INDIRECT(L11)</formula1>
    </dataValidation>
    <dataValidation type="list" allowBlank="1" showInputMessage="1" showErrorMessage="1" sqref="Y11:AB34" xr:uid="{748A7927-E600-40F2-96D8-4AFFAC21154F}">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DC7CD-3734-4E7A-930B-402C16AD6F46}">
  <sheetPr codeName="Sheet62"/>
  <dimension ref="B2:BM21"/>
  <sheetViews>
    <sheetView showGridLines="0" view="pageBreakPreview" zoomScaleNormal="55" zoomScaleSheetLayoutView="100" workbookViewId="0">
      <selection activeCell="H8" sqref="H8:O8"/>
    </sheetView>
  </sheetViews>
  <sheetFormatPr defaultColWidth="8.875" defaultRowHeight="13.5" x14ac:dyDescent="0.15"/>
  <cols>
    <col min="1" max="1" width="1.875" style="94" customWidth="1"/>
    <col min="2" max="60" width="2.125" style="91" customWidth="1"/>
    <col min="61" max="61" width="0.625" style="91" customWidth="1"/>
    <col min="62" max="62" width="2.125" style="91" customWidth="1"/>
    <col min="63" max="63" width="1" style="91" customWidth="1"/>
    <col min="64" max="65" width="2.125" style="91" customWidth="1"/>
    <col min="66" max="16384" width="8.875" style="94"/>
  </cols>
  <sheetData>
    <row r="2" spans="2:63" s="89" customFormat="1" ht="14.25" customHeight="1" x14ac:dyDescent="0.15">
      <c r="B2" s="87" t="s">
        <v>209</v>
      </c>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8"/>
      <c r="BA2" s="88"/>
      <c r="BB2" s="88"/>
      <c r="BC2" s="88"/>
      <c r="BD2" s="88"/>
      <c r="BE2" s="88"/>
      <c r="BF2" s="88"/>
      <c r="BG2" s="88"/>
      <c r="BH2" s="88"/>
      <c r="BI2" s="88"/>
      <c r="BJ2" s="88"/>
      <c r="BK2" s="88"/>
    </row>
    <row r="3" spans="2:63" s="90" customFormat="1" ht="17.25" customHeight="1" x14ac:dyDescent="0.15">
      <c r="B3" s="951" t="s">
        <v>8</v>
      </c>
      <c r="C3" s="952"/>
      <c r="D3" s="952"/>
      <c r="E3" s="953"/>
      <c r="F3" s="954" t="s">
        <v>168</v>
      </c>
      <c r="G3" s="955"/>
      <c r="H3" s="955"/>
      <c r="I3" s="955"/>
      <c r="J3" s="955"/>
      <c r="K3" s="955"/>
      <c r="L3" s="955"/>
      <c r="M3" s="955"/>
      <c r="N3" s="955"/>
      <c r="O3" s="955"/>
      <c r="P3" s="955"/>
      <c r="Q3" s="955"/>
      <c r="R3" s="955"/>
      <c r="S3" s="955"/>
      <c r="T3" s="956"/>
      <c r="U3" s="942" t="s">
        <v>210</v>
      </c>
      <c r="V3" s="943"/>
      <c r="W3" s="943"/>
      <c r="X3" s="944"/>
      <c r="Y3" s="944"/>
      <c r="Z3" s="945" t="s">
        <v>171</v>
      </c>
      <c r="AA3" s="946"/>
      <c r="AB3" s="946"/>
      <c r="AC3" s="946"/>
      <c r="AD3" s="946"/>
      <c r="AE3" s="946"/>
      <c r="AF3" s="946"/>
      <c r="AG3" s="946"/>
      <c r="AH3" s="947"/>
      <c r="AI3" s="957" t="s">
        <v>211</v>
      </c>
      <c r="AJ3" s="958"/>
      <c r="AK3" s="958"/>
      <c r="AL3" s="958"/>
      <c r="AM3" s="958"/>
      <c r="AN3" s="959"/>
      <c r="AO3" s="963" t="s">
        <v>202</v>
      </c>
      <c r="AP3" s="964"/>
      <c r="AQ3" s="964"/>
      <c r="AR3" s="964"/>
      <c r="AS3" s="964"/>
      <c r="AT3" s="964"/>
      <c r="AU3" s="964"/>
      <c r="AV3" s="965"/>
      <c r="AW3" s="924" t="s">
        <v>203</v>
      </c>
      <c r="AX3" s="925"/>
      <c r="AY3" s="925"/>
      <c r="AZ3" s="925"/>
      <c r="BA3" s="925"/>
      <c r="BB3" s="926"/>
      <c r="BC3" s="930">
        <v>45638</v>
      </c>
      <c r="BD3" s="931"/>
      <c r="BE3" s="931"/>
      <c r="BF3" s="931"/>
      <c r="BG3" s="931"/>
      <c r="BH3" s="931"/>
      <c r="BI3" s="931"/>
      <c r="BJ3" s="931"/>
      <c r="BK3" s="932"/>
    </row>
    <row r="4" spans="2:63" s="90" customFormat="1" ht="17.25" customHeight="1" x14ac:dyDescent="0.15">
      <c r="B4" s="936" t="s">
        <v>212</v>
      </c>
      <c r="C4" s="937"/>
      <c r="D4" s="937"/>
      <c r="E4" s="938"/>
      <c r="F4" s="939" t="s">
        <v>204</v>
      </c>
      <c r="G4" s="940"/>
      <c r="H4" s="940"/>
      <c r="I4" s="940"/>
      <c r="J4" s="940"/>
      <c r="K4" s="940"/>
      <c r="L4" s="940"/>
      <c r="M4" s="940"/>
      <c r="N4" s="940"/>
      <c r="O4" s="940"/>
      <c r="P4" s="940"/>
      <c r="Q4" s="940"/>
      <c r="R4" s="940"/>
      <c r="S4" s="940"/>
      <c r="T4" s="941"/>
      <c r="U4" s="942" t="s">
        <v>213</v>
      </c>
      <c r="V4" s="943"/>
      <c r="W4" s="943"/>
      <c r="X4" s="944"/>
      <c r="Y4" s="944"/>
      <c r="Z4" s="945" t="s">
        <v>205</v>
      </c>
      <c r="AA4" s="946"/>
      <c r="AB4" s="946"/>
      <c r="AC4" s="946"/>
      <c r="AD4" s="946"/>
      <c r="AE4" s="946"/>
      <c r="AF4" s="946"/>
      <c r="AG4" s="946"/>
      <c r="AH4" s="947"/>
      <c r="AI4" s="960"/>
      <c r="AJ4" s="961"/>
      <c r="AK4" s="961"/>
      <c r="AL4" s="961"/>
      <c r="AM4" s="961"/>
      <c r="AN4" s="962"/>
      <c r="AO4" s="948" t="s">
        <v>206</v>
      </c>
      <c r="AP4" s="949"/>
      <c r="AQ4" s="949"/>
      <c r="AR4" s="949"/>
      <c r="AS4" s="949"/>
      <c r="AT4" s="949"/>
      <c r="AU4" s="949"/>
      <c r="AV4" s="950"/>
      <c r="AW4" s="927"/>
      <c r="AX4" s="928"/>
      <c r="AY4" s="928"/>
      <c r="AZ4" s="928"/>
      <c r="BA4" s="928"/>
      <c r="BB4" s="929"/>
      <c r="BC4" s="933"/>
      <c r="BD4" s="934"/>
      <c r="BE4" s="934"/>
      <c r="BF4" s="934"/>
      <c r="BG4" s="934"/>
      <c r="BH4" s="934"/>
      <c r="BI4" s="934"/>
      <c r="BJ4" s="934"/>
      <c r="BK4" s="935"/>
    </row>
    <row r="5" spans="2:63" ht="42.75" customHeight="1" x14ac:dyDescent="0.15">
      <c r="B5" s="966" t="s">
        <v>214</v>
      </c>
      <c r="C5" s="967"/>
      <c r="D5" s="967"/>
      <c r="E5" s="967"/>
      <c r="F5" s="967"/>
      <c r="G5" s="968"/>
      <c r="H5" s="969" t="s">
        <v>215</v>
      </c>
      <c r="I5" s="967"/>
      <c r="J5" s="967"/>
      <c r="K5" s="967"/>
      <c r="L5" s="967"/>
      <c r="M5" s="967"/>
      <c r="N5" s="967"/>
      <c r="O5" s="968"/>
      <c r="P5" s="970" t="s">
        <v>216</v>
      </c>
      <c r="Q5" s="875"/>
      <c r="R5" s="875"/>
      <c r="S5" s="875"/>
      <c r="T5" s="875"/>
      <c r="U5" s="875"/>
      <c r="V5" s="875"/>
      <c r="W5" s="875"/>
      <c r="X5" s="875"/>
      <c r="Y5" s="875"/>
      <c r="Z5" s="875"/>
      <c r="AA5" s="875"/>
      <c r="AB5" s="875"/>
      <c r="AC5" s="875"/>
      <c r="AD5" s="875"/>
      <c r="AE5" s="875"/>
      <c r="AF5" s="875"/>
      <c r="AG5" s="875"/>
      <c r="AH5" s="875"/>
      <c r="AI5" s="875"/>
      <c r="AJ5" s="875"/>
      <c r="AK5" s="875"/>
      <c r="AL5" s="875"/>
      <c r="AM5" s="875"/>
      <c r="AN5" s="970" t="s">
        <v>217</v>
      </c>
      <c r="AO5" s="875"/>
      <c r="AP5" s="875"/>
      <c r="AQ5" s="875"/>
      <c r="AR5" s="875"/>
      <c r="AS5" s="875"/>
      <c r="AT5" s="875"/>
      <c r="AU5" s="875"/>
      <c r="AV5" s="875"/>
      <c r="AW5" s="875"/>
      <c r="AX5" s="875"/>
      <c r="AY5" s="875"/>
      <c r="AZ5" s="875"/>
      <c r="BA5" s="875"/>
      <c r="BB5" s="875"/>
      <c r="BC5" s="875"/>
      <c r="BD5" s="875"/>
      <c r="BE5" s="875"/>
      <c r="BF5" s="875"/>
      <c r="BG5" s="875"/>
      <c r="BH5" s="875"/>
      <c r="BI5" s="875"/>
      <c r="BJ5" s="875"/>
      <c r="BK5" s="876"/>
    </row>
    <row r="6" spans="2:63" ht="29.25" customHeight="1" x14ac:dyDescent="0.15">
      <c r="B6" s="971"/>
      <c r="C6" s="643"/>
      <c r="D6" s="643"/>
      <c r="E6" s="643"/>
      <c r="F6" s="643"/>
      <c r="G6" s="644"/>
      <c r="H6" s="972"/>
      <c r="I6" s="972"/>
      <c r="J6" s="972"/>
      <c r="K6" s="972"/>
      <c r="L6" s="972"/>
      <c r="M6" s="972"/>
      <c r="N6" s="972"/>
      <c r="O6" s="972"/>
      <c r="P6" s="973"/>
      <c r="Q6" s="974"/>
      <c r="R6" s="974"/>
      <c r="S6" s="974"/>
      <c r="T6" s="974"/>
      <c r="U6" s="974"/>
      <c r="V6" s="974"/>
      <c r="W6" s="974"/>
      <c r="X6" s="974"/>
      <c r="Y6" s="974"/>
      <c r="Z6" s="974"/>
      <c r="AA6" s="974"/>
      <c r="AB6" s="974"/>
      <c r="AC6" s="974"/>
      <c r="AD6" s="974"/>
      <c r="AE6" s="974"/>
      <c r="AF6" s="974"/>
      <c r="AG6" s="974"/>
      <c r="AH6" s="974"/>
      <c r="AI6" s="974"/>
      <c r="AJ6" s="974"/>
      <c r="AK6" s="974"/>
      <c r="AL6" s="974"/>
      <c r="AM6" s="974"/>
      <c r="AN6" s="975"/>
      <c r="AO6" s="976"/>
      <c r="AP6" s="976"/>
      <c r="AQ6" s="976"/>
      <c r="AR6" s="976"/>
      <c r="AS6" s="976"/>
      <c r="AT6" s="976"/>
      <c r="AU6" s="976"/>
      <c r="AV6" s="976"/>
      <c r="AW6" s="976"/>
      <c r="AX6" s="976"/>
      <c r="AY6" s="976"/>
      <c r="AZ6" s="976"/>
      <c r="BA6" s="976"/>
      <c r="BB6" s="976"/>
      <c r="BC6" s="976"/>
      <c r="BD6" s="976"/>
      <c r="BE6" s="976"/>
      <c r="BF6" s="976"/>
      <c r="BG6" s="976"/>
      <c r="BH6" s="976"/>
      <c r="BI6" s="976"/>
      <c r="BJ6" s="976"/>
      <c r="BK6" s="977"/>
    </row>
    <row r="7" spans="2:63" ht="29.25" customHeight="1" x14ac:dyDescent="0.15">
      <c r="B7" s="971"/>
      <c r="C7" s="643"/>
      <c r="D7" s="643"/>
      <c r="E7" s="643"/>
      <c r="F7" s="643"/>
      <c r="G7" s="644"/>
      <c r="H7" s="972"/>
      <c r="I7" s="972"/>
      <c r="J7" s="972"/>
      <c r="K7" s="972"/>
      <c r="L7" s="972"/>
      <c r="M7" s="972"/>
      <c r="N7" s="972"/>
      <c r="O7" s="972"/>
      <c r="P7" s="973"/>
      <c r="Q7" s="974"/>
      <c r="R7" s="974"/>
      <c r="S7" s="974"/>
      <c r="T7" s="974"/>
      <c r="U7" s="974"/>
      <c r="V7" s="974"/>
      <c r="W7" s="974"/>
      <c r="X7" s="974"/>
      <c r="Y7" s="974"/>
      <c r="Z7" s="974"/>
      <c r="AA7" s="974"/>
      <c r="AB7" s="974"/>
      <c r="AC7" s="974"/>
      <c r="AD7" s="974"/>
      <c r="AE7" s="974"/>
      <c r="AF7" s="974"/>
      <c r="AG7" s="974"/>
      <c r="AH7" s="974"/>
      <c r="AI7" s="974"/>
      <c r="AJ7" s="974"/>
      <c r="AK7" s="974"/>
      <c r="AL7" s="974"/>
      <c r="AM7" s="974"/>
      <c r="AN7" s="975"/>
      <c r="AO7" s="976"/>
      <c r="AP7" s="976"/>
      <c r="AQ7" s="976"/>
      <c r="AR7" s="976"/>
      <c r="AS7" s="976"/>
      <c r="AT7" s="976"/>
      <c r="AU7" s="976"/>
      <c r="AV7" s="976"/>
      <c r="AW7" s="976"/>
      <c r="AX7" s="976"/>
      <c r="AY7" s="976"/>
      <c r="AZ7" s="976"/>
      <c r="BA7" s="976"/>
      <c r="BB7" s="976"/>
      <c r="BC7" s="976"/>
      <c r="BD7" s="976"/>
      <c r="BE7" s="976"/>
      <c r="BF7" s="976"/>
      <c r="BG7" s="976"/>
      <c r="BH7" s="976"/>
      <c r="BI7" s="976"/>
      <c r="BJ7" s="976"/>
      <c r="BK7" s="977"/>
    </row>
    <row r="8" spans="2:63" ht="29.25" customHeight="1" x14ac:dyDescent="0.15">
      <c r="B8" s="978"/>
      <c r="C8" s="979"/>
      <c r="D8" s="979"/>
      <c r="E8" s="979"/>
      <c r="F8" s="979"/>
      <c r="G8" s="980"/>
      <c r="H8" s="981"/>
      <c r="I8" s="981"/>
      <c r="J8" s="981"/>
      <c r="K8" s="981"/>
      <c r="L8" s="981"/>
      <c r="M8" s="981"/>
      <c r="N8" s="981"/>
      <c r="O8" s="981"/>
      <c r="P8" s="982"/>
      <c r="Q8" s="983"/>
      <c r="R8" s="983"/>
      <c r="S8" s="983"/>
      <c r="T8" s="983"/>
      <c r="U8" s="983"/>
      <c r="V8" s="983"/>
      <c r="W8" s="983"/>
      <c r="X8" s="983"/>
      <c r="Y8" s="983"/>
      <c r="Z8" s="983"/>
      <c r="AA8" s="983"/>
      <c r="AB8" s="983"/>
      <c r="AC8" s="983"/>
      <c r="AD8" s="983"/>
      <c r="AE8" s="983"/>
      <c r="AF8" s="983"/>
      <c r="AG8" s="983"/>
      <c r="AH8" s="983"/>
      <c r="AI8" s="983"/>
      <c r="AJ8" s="983"/>
      <c r="AK8" s="983"/>
      <c r="AL8" s="983"/>
      <c r="AM8" s="983"/>
      <c r="AN8" s="982"/>
      <c r="AO8" s="983"/>
      <c r="AP8" s="983"/>
      <c r="AQ8" s="983"/>
      <c r="AR8" s="983"/>
      <c r="AS8" s="983"/>
      <c r="AT8" s="983"/>
      <c r="AU8" s="983"/>
      <c r="AV8" s="983"/>
      <c r="AW8" s="983"/>
      <c r="AX8" s="983"/>
      <c r="AY8" s="983"/>
      <c r="AZ8" s="983"/>
      <c r="BA8" s="983"/>
      <c r="BB8" s="983"/>
      <c r="BC8" s="983"/>
      <c r="BD8" s="983"/>
      <c r="BE8" s="983"/>
      <c r="BF8" s="983"/>
      <c r="BG8" s="983"/>
      <c r="BH8" s="983"/>
      <c r="BI8" s="983"/>
      <c r="BJ8" s="983"/>
      <c r="BK8" s="984"/>
    </row>
    <row r="9" spans="2:63" ht="29.25" customHeight="1" x14ac:dyDescent="0.15">
      <c r="B9" s="978"/>
      <c r="C9" s="979"/>
      <c r="D9" s="979"/>
      <c r="E9" s="979"/>
      <c r="F9" s="979"/>
      <c r="G9" s="980"/>
      <c r="H9" s="981"/>
      <c r="I9" s="981"/>
      <c r="J9" s="981"/>
      <c r="K9" s="981"/>
      <c r="L9" s="981"/>
      <c r="M9" s="981"/>
      <c r="N9" s="981"/>
      <c r="O9" s="981"/>
      <c r="P9" s="982"/>
      <c r="Q9" s="983"/>
      <c r="R9" s="983"/>
      <c r="S9" s="983"/>
      <c r="T9" s="983"/>
      <c r="U9" s="983"/>
      <c r="V9" s="983"/>
      <c r="W9" s="983"/>
      <c r="X9" s="983"/>
      <c r="Y9" s="983"/>
      <c r="Z9" s="983"/>
      <c r="AA9" s="983"/>
      <c r="AB9" s="983"/>
      <c r="AC9" s="983"/>
      <c r="AD9" s="983"/>
      <c r="AE9" s="983"/>
      <c r="AF9" s="983"/>
      <c r="AG9" s="983"/>
      <c r="AH9" s="983"/>
      <c r="AI9" s="983"/>
      <c r="AJ9" s="983"/>
      <c r="AK9" s="983"/>
      <c r="AL9" s="983"/>
      <c r="AM9" s="983"/>
      <c r="AN9" s="982"/>
      <c r="AO9" s="983"/>
      <c r="AP9" s="983"/>
      <c r="AQ9" s="983"/>
      <c r="AR9" s="983"/>
      <c r="AS9" s="983"/>
      <c r="AT9" s="983"/>
      <c r="AU9" s="983"/>
      <c r="AV9" s="983"/>
      <c r="AW9" s="983"/>
      <c r="AX9" s="983"/>
      <c r="AY9" s="983"/>
      <c r="AZ9" s="983"/>
      <c r="BA9" s="983"/>
      <c r="BB9" s="983"/>
      <c r="BC9" s="983"/>
      <c r="BD9" s="983"/>
      <c r="BE9" s="983"/>
      <c r="BF9" s="983"/>
      <c r="BG9" s="983"/>
      <c r="BH9" s="983"/>
      <c r="BI9" s="983"/>
      <c r="BJ9" s="983"/>
      <c r="BK9" s="984"/>
    </row>
    <row r="10" spans="2:63" ht="29.25" customHeight="1" x14ac:dyDescent="0.15">
      <c r="B10" s="978"/>
      <c r="C10" s="979"/>
      <c r="D10" s="979"/>
      <c r="E10" s="979"/>
      <c r="F10" s="979"/>
      <c r="G10" s="980"/>
      <c r="H10" s="981"/>
      <c r="I10" s="981"/>
      <c r="J10" s="981"/>
      <c r="K10" s="981"/>
      <c r="L10" s="981"/>
      <c r="M10" s="981"/>
      <c r="N10" s="981"/>
      <c r="O10" s="981"/>
      <c r="P10" s="982"/>
      <c r="Q10" s="983"/>
      <c r="R10" s="983"/>
      <c r="S10" s="983"/>
      <c r="T10" s="983"/>
      <c r="U10" s="983"/>
      <c r="V10" s="983"/>
      <c r="W10" s="983"/>
      <c r="X10" s="983"/>
      <c r="Y10" s="983"/>
      <c r="Z10" s="983"/>
      <c r="AA10" s="983"/>
      <c r="AB10" s="983"/>
      <c r="AC10" s="983"/>
      <c r="AD10" s="983"/>
      <c r="AE10" s="983"/>
      <c r="AF10" s="983"/>
      <c r="AG10" s="983"/>
      <c r="AH10" s="983"/>
      <c r="AI10" s="983"/>
      <c r="AJ10" s="983"/>
      <c r="AK10" s="983"/>
      <c r="AL10" s="983"/>
      <c r="AM10" s="983"/>
      <c r="AN10" s="982"/>
      <c r="AO10" s="983"/>
      <c r="AP10" s="983"/>
      <c r="AQ10" s="983"/>
      <c r="AR10" s="983"/>
      <c r="AS10" s="983"/>
      <c r="AT10" s="983"/>
      <c r="AU10" s="983"/>
      <c r="AV10" s="983"/>
      <c r="AW10" s="983"/>
      <c r="AX10" s="983"/>
      <c r="AY10" s="983"/>
      <c r="AZ10" s="983"/>
      <c r="BA10" s="983"/>
      <c r="BB10" s="983"/>
      <c r="BC10" s="983"/>
      <c r="BD10" s="983"/>
      <c r="BE10" s="983"/>
      <c r="BF10" s="983"/>
      <c r="BG10" s="983"/>
      <c r="BH10" s="983"/>
      <c r="BI10" s="983"/>
      <c r="BJ10" s="983"/>
      <c r="BK10" s="984"/>
    </row>
    <row r="11" spans="2:63" ht="29.25" customHeight="1" x14ac:dyDescent="0.15">
      <c r="B11" s="978"/>
      <c r="C11" s="979"/>
      <c r="D11" s="979"/>
      <c r="E11" s="979"/>
      <c r="F11" s="979"/>
      <c r="G11" s="980"/>
      <c r="H11" s="981"/>
      <c r="I11" s="981"/>
      <c r="J11" s="981"/>
      <c r="K11" s="981"/>
      <c r="L11" s="981"/>
      <c r="M11" s="981"/>
      <c r="N11" s="981"/>
      <c r="O11" s="981"/>
      <c r="P11" s="982"/>
      <c r="Q11" s="983"/>
      <c r="R11" s="983"/>
      <c r="S11" s="983"/>
      <c r="T11" s="983"/>
      <c r="U11" s="983"/>
      <c r="V11" s="983"/>
      <c r="W11" s="983"/>
      <c r="X11" s="983"/>
      <c r="Y11" s="983"/>
      <c r="Z11" s="983"/>
      <c r="AA11" s="983"/>
      <c r="AB11" s="983"/>
      <c r="AC11" s="983"/>
      <c r="AD11" s="983"/>
      <c r="AE11" s="983"/>
      <c r="AF11" s="983"/>
      <c r="AG11" s="983"/>
      <c r="AH11" s="983"/>
      <c r="AI11" s="983"/>
      <c r="AJ11" s="983"/>
      <c r="AK11" s="983"/>
      <c r="AL11" s="983"/>
      <c r="AM11" s="983"/>
      <c r="AN11" s="982"/>
      <c r="AO11" s="983"/>
      <c r="AP11" s="983"/>
      <c r="AQ11" s="983"/>
      <c r="AR11" s="983"/>
      <c r="AS11" s="983"/>
      <c r="AT11" s="983"/>
      <c r="AU11" s="983"/>
      <c r="AV11" s="983"/>
      <c r="AW11" s="983"/>
      <c r="AX11" s="983"/>
      <c r="AY11" s="983"/>
      <c r="AZ11" s="983"/>
      <c r="BA11" s="983"/>
      <c r="BB11" s="983"/>
      <c r="BC11" s="983"/>
      <c r="BD11" s="983"/>
      <c r="BE11" s="983"/>
      <c r="BF11" s="983"/>
      <c r="BG11" s="983"/>
      <c r="BH11" s="983"/>
      <c r="BI11" s="983"/>
      <c r="BJ11" s="983"/>
      <c r="BK11" s="984"/>
    </row>
    <row r="12" spans="2:63" ht="29.25" customHeight="1" x14ac:dyDescent="0.15">
      <c r="B12" s="978"/>
      <c r="C12" s="979"/>
      <c r="D12" s="979"/>
      <c r="E12" s="979"/>
      <c r="F12" s="979"/>
      <c r="G12" s="980"/>
      <c r="H12" s="981"/>
      <c r="I12" s="981"/>
      <c r="J12" s="981"/>
      <c r="K12" s="981"/>
      <c r="L12" s="981"/>
      <c r="M12" s="981"/>
      <c r="N12" s="981"/>
      <c r="O12" s="981"/>
      <c r="P12" s="982"/>
      <c r="Q12" s="983"/>
      <c r="R12" s="983"/>
      <c r="S12" s="983"/>
      <c r="T12" s="983"/>
      <c r="U12" s="983"/>
      <c r="V12" s="983"/>
      <c r="W12" s="983"/>
      <c r="X12" s="983"/>
      <c r="Y12" s="983"/>
      <c r="Z12" s="983"/>
      <c r="AA12" s="983"/>
      <c r="AB12" s="983"/>
      <c r="AC12" s="983"/>
      <c r="AD12" s="983"/>
      <c r="AE12" s="983"/>
      <c r="AF12" s="983"/>
      <c r="AG12" s="983"/>
      <c r="AH12" s="983"/>
      <c r="AI12" s="983"/>
      <c r="AJ12" s="983"/>
      <c r="AK12" s="983"/>
      <c r="AL12" s="983"/>
      <c r="AM12" s="983"/>
      <c r="AN12" s="982"/>
      <c r="AO12" s="983"/>
      <c r="AP12" s="983"/>
      <c r="AQ12" s="983"/>
      <c r="AR12" s="983"/>
      <c r="AS12" s="983"/>
      <c r="AT12" s="983"/>
      <c r="AU12" s="983"/>
      <c r="AV12" s="983"/>
      <c r="AW12" s="983"/>
      <c r="AX12" s="983"/>
      <c r="AY12" s="983"/>
      <c r="AZ12" s="983"/>
      <c r="BA12" s="983"/>
      <c r="BB12" s="983"/>
      <c r="BC12" s="983"/>
      <c r="BD12" s="983"/>
      <c r="BE12" s="983"/>
      <c r="BF12" s="983"/>
      <c r="BG12" s="983"/>
      <c r="BH12" s="983"/>
      <c r="BI12" s="983"/>
      <c r="BJ12" s="983"/>
      <c r="BK12" s="984"/>
    </row>
    <row r="13" spans="2:63" ht="29.25" customHeight="1" x14ac:dyDescent="0.15">
      <c r="B13" s="978"/>
      <c r="C13" s="979"/>
      <c r="D13" s="979"/>
      <c r="E13" s="979"/>
      <c r="F13" s="979"/>
      <c r="G13" s="980"/>
      <c r="H13" s="981"/>
      <c r="I13" s="981"/>
      <c r="J13" s="981"/>
      <c r="K13" s="981"/>
      <c r="L13" s="981"/>
      <c r="M13" s="981"/>
      <c r="N13" s="981"/>
      <c r="O13" s="981"/>
      <c r="P13" s="982"/>
      <c r="Q13" s="983"/>
      <c r="R13" s="983"/>
      <c r="S13" s="983"/>
      <c r="T13" s="983"/>
      <c r="U13" s="983"/>
      <c r="V13" s="983"/>
      <c r="W13" s="983"/>
      <c r="X13" s="983"/>
      <c r="Y13" s="983"/>
      <c r="Z13" s="983"/>
      <c r="AA13" s="983"/>
      <c r="AB13" s="983"/>
      <c r="AC13" s="983"/>
      <c r="AD13" s="983"/>
      <c r="AE13" s="983"/>
      <c r="AF13" s="983"/>
      <c r="AG13" s="983"/>
      <c r="AH13" s="983"/>
      <c r="AI13" s="983"/>
      <c r="AJ13" s="983"/>
      <c r="AK13" s="983"/>
      <c r="AL13" s="983"/>
      <c r="AM13" s="983"/>
      <c r="AN13" s="982"/>
      <c r="AO13" s="983"/>
      <c r="AP13" s="983"/>
      <c r="AQ13" s="983"/>
      <c r="AR13" s="983"/>
      <c r="AS13" s="983"/>
      <c r="AT13" s="983"/>
      <c r="AU13" s="983"/>
      <c r="AV13" s="983"/>
      <c r="AW13" s="983"/>
      <c r="AX13" s="983"/>
      <c r="AY13" s="983"/>
      <c r="AZ13" s="983"/>
      <c r="BA13" s="983"/>
      <c r="BB13" s="983"/>
      <c r="BC13" s="983"/>
      <c r="BD13" s="983"/>
      <c r="BE13" s="983"/>
      <c r="BF13" s="983"/>
      <c r="BG13" s="983"/>
      <c r="BH13" s="983"/>
      <c r="BI13" s="983"/>
      <c r="BJ13" s="983"/>
      <c r="BK13" s="984"/>
    </row>
    <row r="14" spans="2:63" ht="29.25" customHeight="1" x14ac:dyDescent="0.15">
      <c r="B14" s="978"/>
      <c r="C14" s="979"/>
      <c r="D14" s="979"/>
      <c r="E14" s="979"/>
      <c r="F14" s="979"/>
      <c r="G14" s="980"/>
      <c r="H14" s="981"/>
      <c r="I14" s="981"/>
      <c r="J14" s="981"/>
      <c r="K14" s="981"/>
      <c r="L14" s="981"/>
      <c r="M14" s="981"/>
      <c r="N14" s="981"/>
      <c r="O14" s="981"/>
      <c r="P14" s="982"/>
      <c r="Q14" s="983"/>
      <c r="R14" s="983"/>
      <c r="S14" s="983"/>
      <c r="T14" s="983"/>
      <c r="U14" s="983"/>
      <c r="V14" s="983"/>
      <c r="W14" s="983"/>
      <c r="X14" s="983"/>
      <c r="Y14" s="983"/>
      <c r="Z14" s="983"/>
      <c r="AA14" s="983"/>
      <c r="AB14" s="983"/>
      <c r="AC14" s="983"/>
      <c r="AD14" s="983"/>
      <c r="AE14" s="983"/>
      <c r="AF14" s="983"/>
      <c r="AG14" s="983"/>
      <c r="AH14" s="983"/>
      <c r="AI14" s="983"/>
      <c r="AJ14" s="983"/>
      <c r="AK14" s="983"/>
      <c r="AL14" s="983"/>
      <c r="AM14" s="983"/>
      <c r="AN14" s="982"/>
      <c r="AO14" s="983"/>
      <c r="AP14" s="983"/>
      <c r="AQ14" s="983"/>
      <c r="AR14" s="983"/>
      <c r="AS14" s="983"/>
      <c r="AT14" s="983"/>
      <c r="AU14" s="983"/>
      <c r="AV14" s="983"/>
      <c r="AW14" s="983"/>
      <c r="AX14" s="983"/>
      <c r="AY14" s="983"/>
      <c r="AZ14" s="983"/>
      <c r="BA14" s="983"/>
      <c r="BB14" s="983"/>
      <c r="BC14" s="983"/>
      <c r="BD14" s="983"/>
      <c r="BE14" s="983"/>
      <c r="BF14" s="983"/>
      <c r="BG14" s="983"/>
      <c r="BH14" s="983"/>
      <c r="BI14" s="983"/>
      <c r="BJ14" s="983"/>
      <c r="BK14" s="984"/>
    </row>
    <row r="15" spans="2:63" ht="29.25" customHeight="1" x14ac:dyDescent="0.15">
      <c r="B15" s="978"/>
      <c r="C15" s="979"/>
      <c r="D15" s="979"/>
      <c r="E15" s="979"/>
      <c r="F15" s="979"/>
      <c r="G15" s="980"/>
      <c r="H15" s="981"/>
      <c r="I15" s="981"/>
      <c r="J15" s="981"/>
      <c r="K15" s="981"/>
      <c r="L15" s="981"/>
      <c r="M15" s="981"/>
      <c r="N15" s="981"/>
      <c r="O15" s="981"/>
      <c r="P15" s="982"/>
      <c r="Q15" s="983"/>
      <c r="R15" s="983"/>
      <c r="S15" s="983"/>
      <c r="T15" s="983"/>
      <c r="U15" s="983"/>
      <c r="V15" s="983"/>
      <c r="W15" s="983"/>
      <c r="X15" s="983"/>
      <c r="Y15" s="983"/>
      <c r="Z15" s="983"/>
      <c r="AA15" s="983"/>
      <c r="AB15" s="983"/>
      <c r="AC15" s="983"/>
      <c r="AD15" s="983"/>
      <c r="AE15" s="983"/>
      <c r="AF15" s="983"/>
      <c r="AG15" s="983"/>
      <c r="AH15" s="983"/>
      <c r="AI15" s="983"/>
      <c r="AJ15" s="983"/>
      <c r="AK15" s="983"/>
      <c r="AL15" s="983"/>
      <c r="AM15" s="983"/>
      <c r="AN15" s="982"/>
      <c r="AO15" s="983"/>
      <c r="AP15" s="983"/>
      <c r="AQ15" s="983"/>
      <c r="AR15" s="983"/>
      <c r="AS15" s="983"/>
      <c r="AT15" s="983"/>
      <c r="AU15" s="983"/>
      <c r="AV15" s="983"/>
      <c r="AW15" s="983"/>
      <c r="AX15" s="983"/>
      <c r="AY15" s="983"/>
      <c r="AZ15" s="983"/>
      <c r="BA15" s="983"/>
      <c r="BB15" s="983"/>
      <c r="BC15" s="983"/>
      <c r="BD15" s="983"/>
      <c r="BE15" s="983"/>
      <c r="BF15" s="983"/>
      <c r="BG15" s="983"/>
      <c r="BH15" s="983"/>
      <c r="BI15" s="983"/>
      <c r="BJ15" s="983"/>
      <c r="BK15" s="984"/>
    </row>
    <row r="16" spans="2:63" ht="29.25" customHeight="1" x14ac:dyDescent="0.15">
      <c r="B16" s="978"/>
      <c r="C16" s="979"/>
      <c r="D16" s="979"/>
      <c r="E16" s="979"/>
      <c r="F16" s="979"/>
      <c r="G16" s="980"/>
      <c r="H16" s="981"/>
      <c r="I16" s="981"/>
      <c r="J16" s="981"/>
      <c r="K16" s="981"/>
      <c r="L16" s="981"/>
      <c r="M16" s="981"/>
      <c r="N16" s="981"/>
      <c r="O16" s="981"/>
      <c r="P16" s="982"/>
      <c r="Q16" s="983"/>
      <c r="R16" s="983"/>
      <c r="S16" s="983"/>
      <c r="T16" s="983"/>
      <c r="U16" s="983"/>
      <c r="V16" s="983"/>
      <c r="W16" s="983"/>
      <c r="X16" s="983"/>
      <c r="Y16" s="983"/>
      <c r="Z16" s="983"/>
      <c r="AA16" s="983"/>
      <c r="AB16" s="983"/>
      <c r="AC16" s="983"/>
      <c r="AD16" s="983"/>
      <c r="AE16" s="983"/>
      <c r="AF16" s="983"/>
      <c r="AG16" s="983"/>
      <c r="AH16" s="983"/>
      <c r="AI16" s="983"/>
      <c r="AJ16" s="983"/>
      <c r="AK16" s="983"/>
      <c r="AL16" s="983"/>
      <c r="AM16" s="983"/>
      <c r="AN16" s="982"/>
      <c r="AO16" s="983"/>
      <c r="AP16" s="983"/>
      <c r="AQ16" s="983"/>
      <c r="AR16" s="983"/>
      <c r="AS16" s="983"/>
      <c r="AT16" s="983"/>
      <c r="AU16" s="983"/>
      <c r="AV16" s="983"/>
      <c r="AW16" s="983"/>
      <c r="AX16" s="983"/>
      <c r="AY16" s="983"/>
      <c r="AZ16" s="983"/>
      <c r="BA16" s="983"/>
      <c r="BB16" s="983"/>
      <c r="BC16" s="983"/>
      <c r="BD16" s="983"/>
      <c r="BE16" s="983"/>
      <c r="BF16" s="983"/>
      <c r="BG16" s="983"/>
      <c r="BH16" s="983"/>
      <c r="BI16" s="983"/>
      <c r="BJ16" s="983"/>
      <c r="BK16" s="984"/>
    </row>
    <row r="17" spans="2:63" ht="29.25" customHeight="1" x14ac:dyDescent="0.15">
      <c r="B17" s="978"/>
      <c r="C17" s="979"/>
      <c r="D17" s="979"/>
      <c r="E17" s="979"/>
      <c r="F17" s="979"/>
      <c r="G17" s="980"/>
      <c r="H17" s="981"/>
      <c r="I17" s="981"/>
      <c r="J17" s="981"/>
      <c r="K17" s="981"/>
      <c r="L17" s="981"/>
      <c r="M17" s="981"/>
      <c r="N17" s="981"/>
      <c r="O17" s="981"/>
      <c r="P17" s="982"/>
      <c r="Q17" s="983"/>
      <c r="R17" s="983"/>
      <c r="S17" s="983"/>
      <c r="T17" s="983"/>
      <c r="U17" s="983"/>
      <c r="V17" s="983"/>
      <c r="W17" s="983"/>
      <c r="X17" s="983"/>
      <c r="Y17" s="983"/>
      <c r="Z17" s="983"/>
      <c r="AA17" s="983"/>
      <c r="AB17" s="983"/>
      <c r="AC17" s="983"/>
      <c r="AD17" s="983"/>
      <c r="AE17" s="983"/>
      <c r="AF17" s="983"/>
      <c r="AG17" s="983"/>
      <c r="AH17" s="983"/>
      <c r="AI17" s="983"/>
      <c r="AJ17" s="983"/>
      <c r="AK17" s="983"/>
      <c r="AL17" s="983"/>
      <c r="AM17" s="983"/>
      <c r="AN17" s="982"/>
      <c r="AO17" s="983"/>
      <c r="AP17" s="983"/>
      <c r="AQ17" s="983"/>
      <c r="AR17" s="983"/>
      <c r="AS17" s="983"/>
      <c r="AT17" s="983"/>
      <c r="AU17" s="983"/>
      <c r="AV17" s="983"/>
      <c r="AW17" s="983"/>
      <c r="AX17" s="983"/>
      <c r="AY17" s="983"/>
      <c r="AZ17" s="983"/>
      <c r="BA17" s="983"/>
      <c r="BB17" s="983"/>
      <c r="BC17" s="983"/>
      <c r="BD17" s="983"/>
      <c r="BE17" s="983"/>
      <c r="BF17" s="983"/>
      <c r="BG17" s="983"/>
      <c r="BH17" s="983"/>
      <c r="BI17" s="983"/>
      <c r="BJ17" s="983"/>
      <c r="BK17" s="984"/>
    </row>
    <row r="18" spans="2:63" ht="29.25" customHeight="1" x14ac:dyDescent="0.15">
      <c r="B18" s="978"/>
      <c r="C18" s="979"/>
      <c r="D18" s="979"/>
      <c r="E18" s="979"/>
      <c r="F18" s="979"/>
      <c r="G18" s="980"/>
      <c r="H18" s="981"/>
      <c r="I18" s="981"/>
      <c r="J18" s="981"/>
      <c r="K18" s="981"/>
      <c r="L18" s="981"/>
      <c r="M18" s="981"/>
      <c r="N18" s="981"/>
      <c r="O18" s="981"/>
      <c r="P18" s="982"/>
      <c r="Q18" s="983"/>
      <c r="R18" s="983"/>
      <c r="S18" s="983"/>
      <c r="T18" s="983"/>
      <c r="U18" s="983"/>
      <c r="V18" s="983"/>
      <c r="W18" s="983"/>
      <c r="X18" s="983"/>
      <c r="Y18" s="983"/>
      <c r="Z18" s="983"/>
      <c r="AA18" s="983"/>
      <c r="AB18" s="983"/>
      <c r="AC18" s="983"/>
      <c r="AD18" s="983"/>
      <c r="AE18" s="983"/>
      <c r="AF18" s="983"/>
      <c r="AG18" s="983"/>
      <c r="AH18" s="983"/>
      <c r="AI18" s="983"/>
      <c r="AJ18" s="983"/>
      <c r="AK18" s="983"/>
      <c r="AL18" s="983"/>
      <c r="AM18" s="983"/>
      <c r="AN18" s="982"/>
      <c r="AO18" s="983"/>
      <c r="AP18" s="983"/>
      <c r="AQ18" s="983"/>
      <c r="AR18" s="983"/>
      <c r="AS18" s="983"/>
      <c r="AT18" s="983"/>
      <c r="AU18" s="983"/>
      <c r="AV18" s="983"/>
      <c r="AW18" s="983"/>
      <c r="AX18" s="983"/>
      <c r="AY18" s="983"/>
      <c r="AZ18" s="983"/>
      <c r="BA18" s="983"/>
      <c r="BB18" s="983"/>
      <c r="BC18" s="983"/>
      <c r="BD18" s="983"/>
      <c r="BE18" s="983"/>
      <c r="BF18" s="983"/>
      <c r="BG18" s="983"/>
      <c r="BH18" s="983"/>
      <c r="BI18" s="983"/>
      <c r="BJ18" s="983"/>
      <c r="BK18" s="984"/>
    </row>
    <row r="19" spans="2:63" ht="29.25" customHeight="1" x14ac:dyDescent="0.15">
      <c r="B19" s="978"/>
      <c r="C19" s="979"/>
      <c r="D19" s="979"/>
      <c r="E19" s="979"/>
      <c r="F19" s="979"/>
      <c r="G19" s="980"/>
      <c r="H19" s="981"/>
      <c r="I19" s="981"/>
      <c r="J19" s="981"/>
      <c r="K19" s="981"/>
      <c r="L19" s="981"/>
      <c r="M19" s="981"/>
      <c r="N19" s="981"/>
      <c r="O19" s="981"/>
      <c r="P19" s="982"/>
      <c r="Q19" s="983"/>
      <c r="R19" s="983"/>
      <c r="S19" s="983"/>
      <c r="T19" s="983"/>
      <c r="U19" s="983"/>
      <c r="V19" s="983"/>
      <c r="W19" s="983"/>
      <c r="X19" s="983"/>
      <c r="Y19" s="983"/>
      <c r="Z19" s="983"/>
      <c r="AA19" s="983"/>
      <c r="AB19" s="983"/>
      <c r="AC19" s="983"/>
      <c r="AD19" s="983"/>
      <c r="AE19" s="983"/>
      <c r="AF19" s="983"/>
      <c r="AG19" s="983"/>
      <c r="AH19" s="983"/>
      <c r="AI19" s="983"/>
      <c r="AJ19" s="983"/>
      <c r="AK19" s="983"/>
      <c r="AL19" s="983"/>
      <c r="AM19" s="983"/>
      <c r="AN19" s="982"/>
      <c r="AO19" s="983"/>
      <c r="AP19" s="983"/>
      <c r="AQ19" s="983"/>
      <c r="AR19" s="983"/>
      <c r="AS19" s="983"/>
      <c r="AT19" s="983"/>
      <c r="AU19" s="983"/>
      <c r="AV19" s="983"/>
      <c r="AW19" s="983"/>
      <c r="AX19" s="983"/>
      <c r="AY19" s="983"/>
      <c r="AZ19" s="983"/>
      <c r="BA19" s="983"/>
      <c r="BB19" s="983"/>
      <c r="BC19" s="983"/>
      <c r="BD19" s="983"/>
      <c r="BE19" s="983"/>
      <c r="BF19" s="983"/>
      <c r="BG19" s="983"/>
      <c r="BH19" s="983"/>
      <c r="BI19" s="983"/>
      <c r="BJ19" s="983"/>
      <c r="BK19" s="984"/>
    </row>
    <row r="20" spans="2:63" x14ac:dyDescent="0.15">
      <c r="B20" s="92"/>
      <c r="C20" s="92"/>
      <c r="D20" s="93" t="s">
        <v>218</v>
      </c>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c r="BK20" s="92"/>
    </row>
    <row r="21" spans="2:63" x14ac:dyDescent="0.15">
      <c r="D21" s="4" t="s">
        <v>219</v>
      </c>
    </row>
  </sheetData>
  <mergeCells count="73">
    <mergeCell ref="B19:G19"/>
    <mergeCell ref="H19:O19"/>
    <mergeCell ref="P19:AM19"/>
    <mergeCell ref="AN19:BK19"/>
    <mergeCell ref="B17:G17"/>
    <mergeCell ref="H17:O17"/>
    <mergeCell ref="P17:AM17"/>
    <mergeCell ref="AN17:BK17"/>
    <mergeCell ref="B18:G18"/>
    <mergeCell ref="H18:O18"/>
    <mergeCell ref="P18:AM18"/>
    <mergeCell ref="AN18:BK18"/>
    <mergeCell ref="B15:G15"/>
    <mergeCell ref="H15:O15"/>
    <mergeCell ref="P15:AM15"/>
    <mergeCell ref="AN15:BK15"/>
    <mergeCell ref="B16:G16"/>
    <mergeCell ref="H16:O16"/>
    <mergeCell ref="P16:AM16"/>
    <mergeCell ref="AN16:BK16"/>
    <mergeCell ref="B13:G13"/>
    <mergeCell ref="H13:O13"/>
    <mergeCell ref="P13:AM13"/>
    <mergeCell ref="AN13:BK13"/>
    <mergeCell ref="B14:G14"/>
    <mergeCell ref="H14:O14"/>
    <mergeCell ref="P14:AM14"/>
    <mergeCell ref="AN14:BK14"/>
    <mergeCell ref="B11:G11"/>
    <mergeCell ref="H11:O11"/>
    <mergeCell ref="P11:AM11"/>
    <mergeCell ref="AN11:BK11"/>
    <mergeCell ref="B12:G12"/>
    <mergeCell ref="H12:O12"/>
    <mergeCell ref="P12:AM12"/>
    <mergeCell ref="AN12:BK12"/>
    <mergeCell ref="B9:G9"/>
    <mergeCell ref="H9:O9"/>
    <mergeCell ref="P9:AM9"/>
    <mergeCell ref="AN9:BK9"/>
    <mergeCell ref="B10:G10"/>
    <mergeCell ref="H10:O10"/>
    <mergeCell ref="P10:AM10"/>
    <mergeCell ref="AN10:BK10"/>
    <mergeCell ref="B7:G7"/>
    <mergeCell ref="H7:O7"/>
    <mergeCell ref="P7:AM7"/>
    <mergeCell ref="AN7:BK7"/>
    <mergeCell ref="B8:G8"/>
    <mergeCell ref="H8:O8"/>
    <mergeCell ref="P8:AM8"/>
    <mergeCell ref="AN8:BK8"/>
    <mergeCell ref="B5:G5"/>
    <mergeCell ref="H5:O5"/>
    <mergeCell ref="P5:AM5"/>
    <mergeCell ref="AN5:BK5"/>
    <mergeCell ref="B6:G6"/>
    <mergeCell ref="H6:O6"/>
    <mergeCell ref="P6:AM6"/>
    <mergeCell ref="AN6:BK6"/>
    <mergeCell ref="AW3:BB4"/>
    <mergeCell ref="BC3:BK4"/>
    <mergeCell ref="B4:E4"/>
    <mergeCell ref="F4:T4"/>
    <mergeCell ref="U4:Y4"/>
    <mergeCell ref="Z4:AH4"/>
    <mergeCell ref="AO4:AV4"/>
    <mergeCell ref="B3:E3"/>
    <mergeCell ref="F3:T3"/>
    <mergeCell ref="U3:Y3"/>
    <mergeCell ref="Z3:AH3"/>
    <mergeCell ref="AI3:AN4"/>
    <mergeCell ref="AO3:AV3"/>
  </mergeCells>
  <phoneticPr fontId="12"/>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19685039370078741" right="0.19685039370078741" top="0.78740157480314965" bottom="0" header="0.51181102362204722" footer="0.27559055118110237"/>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D5322-4CE7-40D9-932D-693C12377116}">
  <sheetPr codeName="Sheet63"/>
  <dimension ref="A1:AJ51"/>
  <sheetViews>
    <sheetView showGridLines="0" view="pageBreakPreview" zoomScale="90" zoomScaleNormal="85" zoomScaleSheetLayoutView="90" workbookViewId="0">
      <selection activeCell="L21" sqref="L21"/>
    </sheetView>
  </sheetViews>
  <sheetFormatPr defaultColWidth="9" defaultRowHeight="12" x14ac:dyDescent="0.15"/>
  <cols>
    <col min="1" max="1" width="2.75" style="119" customWidth="1"/>
    <col min="2" max="3" width="5.75" style="134" customWidth="1"/>
    <col min="4" max="4" width="5.625" style="134" customWidth="1"/>
    <col min="5" max="16" width="4.75" style="119" customWidth="1"/>
    <col min="17" max="28" width="6.5" style="119" customWidth="1"/>
    <col min="29" max="29" width="4" style="119" customWidth="1"/>
    <col min="30" max="16384" width="9" style="119"/>
  </cols>
  <sheetData>
    <row r="1" spans="1:36" ht="20.25" customHeight="1" x14ac:dyDescent="0.15">
      <c r="B1" s="120" t="s">
        <v>315</v>
      </c>
      <c r="C1" s="121"/>
      <c r="D1" s="121"/>
      <c r="E1" s="122"/>
      <c r="F1" s="122"/>
      <c r="G1" s="122"/>
      <c r="H1" s="122"/>
      <c r="I1" s="122"/>
      <c r="J1" s="122"/>
      <c r="K1" s="122"/>
      <c r="L1" s="122"/>
      <c r="M1" s="122"/>
      <c r="N1" s="122"/>
      <c r="O1" s="122"/>
      <c r="P1" s="122"/>
      <c r="Q1" s="122"/>
      <c r="R1" s="122"/>
      <c r="S1" s="122"/>
      <c r="T1" s="122"/>
      <c r="U1" s="122"/>
      <c r="V1" s="122"/>
      <c r="W1" s="122"/>
      <c r="X1" s="122"/>
      <c r="Y1" s="122"/>
      <c r="Z1" s="122"/>
      <c r="AA1" s="122"/>
      <c r="AB1" s="122"/>
      <c r="AC1" s="122"/>
    </row>
    <row r="2" spans="1:36" x14ac:dyDescent="0.15">
      <c r="B2" s="997" t="s">
        <v>316</v>
      </c>
      <c r="C2" s="997"/>
      <c r="D2" s="997"/>
      <c r="E2" s="997"/>
      <c r="F2" s="998" t="s">
        <v>168</v>
      </c>
      <c r="G2" s="998"/>
      <c r="H2" s="998"/>
      <c r="I2" s="998"/>
      <c r="J2" s="998"/>
      <c r="K2" s="998"/>
      <c r="L2" s="995" t="s">
        <v>317</v>
      </c>
      <c r="M2" s="995"/>
      <c r="N2" s="995"/>
      <c r="O2" s="998" t="s">
        <v>171</v>
      </c>
      <c r="P2" s="998"/>
      <c r="Q2" s="998"/>
      <c r="R2" s="998"/>
      <c r="S2" s="998"/>
      <c r="T2" s="999" t="s">
        <v>318</v>
      </c>
      <c r="U2" s="1000"/>
      <c r="V2" s="1003" t="s">
        <v>198</v>
      </c>
      <c r="W2" s="1004"/>
      <c r="X2" s="1004"/>
      <c r="Y2" s="985" t="s">
        <v>319</v>
      </c>
      <c r="Z2" s="987">
        <v>45638</v>
      </c>
      <c r="AA2" s="988"/>
      <c r="AB2" s="989"/>
    </row>
    <row r="3" spans="1:36" ht="12" customHeight="1" x14ac:dyDescent="0.15">
      <c r="A3" s="119" t="s">
        <v>320</v>
      </c>
      <c r="B3" s="993" t="s">
        <v>321</v>
      </c>
      <c r="C3" s="993"/>
      <c r="D3" s="993"/>
      <c r="E3" s="993"/>
      <c r="F3" s="994" t="s">
        <v>204</v>
      </c>
      <c r="G3" s="994"/>
      <c r="H3" s="994"/>
      <c r="I3" s="994"/>
      <c r="J3" s="994"/>
      <c r="K3" s="994"/>
      <c r="L3" s="995" t="s">
        <v>322</v>
      </c>
      <c r="M3" s="995"/>
      <c r="N3" s="995"/>
      <c r="O3" s="996" t="s">
        <v>205</v>
      </c>
      <c r="P3" s="996"/>
      <c r="Q3" s="996"/>
      <c r="R3" s="996"/>
      <c r="S3" s="996"/>
      <c r="T3" s="1001"/>
      <c r="U3" s="1002"/>
      <c r="V3" s="1005"/>
      <c r="W3" s="1006"/>
      <c r="X3" s="1006"/>
      <c r="Y3" s="986"/>
      <c r="Z3" s="990"/>
      <c r="AA3" s="991"/>
      <c r="AB3" s="992"/>
    </row>
    <row r="4" spans="1:36" ht="12" customHeight="1" x14ac:dyDescent="0.15">
      <c r="B4" s="1017"/>
      <c r="C4" s="1018"/>
      <c r="D4" s="1018"/>
      <c r="E4" s="1018"/>
      <c r="F4" s="1018"/>
      <c r="G4" s="1018"/>
      <c r="H4" s="1018"/>
      <c r="I4" s="1018"/>
      <c r="J4" s="1018"/>
      <c r="K4" s="1018"/>
      <c r="L4" s="1018"/>
      <c r="M4" s="1018"/>
      <c r="N4" s="1018"/>
      <c r="O4" s="1018"/>
      <c r="P4" s="1018"/>
      <c r="Q4" s="1018"/>
      <c r="R4" s="1018"/>
      <c r="S4" s="1018"/>
      <c r="T4" s="1018"/>
      <c r="U4" s="1018"/>
      <c r="V4" s="1018"/>
      <c r="W4" s="1018"/>
      <c r="X4" s="1018"/>
      <c r="Y4" s="1018"/>
      <c r="Z4" s="124"/>
      <c r="AA4" s="125"/>
      <c r="AB4" s="126"/>
      <c r="AC4" s="127"/>
      <c r="AD4" s="3"/>
      <c r="AE4" s="3"/>
      <c r="AF4" s="3"/>
      <c r="AG4" s="3"/>
      <c r="AH4" s="3"/>
      <c r="AI4" s="3"/>
      <c r="AJ4" s="3"/>
    </row>
    <row r="5" spans="1:36" ht="12.75" customHeight="1" thickBot="1" x14ac:dyDescent="0.2">
      <c r="B5" s="1019" t="s">
        <v>323</v>
      </c>
      <c r="C5" s="1020"/>
      <c r="D5" s="1020"/>
      <c r="E5" s="1020"/>
      <c r="F5" s="1020"/>
      <c r="G5" s="1020"/>
      <c r="H5" s="1020"/>
      <c r="I5" s="1020"/>
      <c r="J5" s="1020"/>
      <c r="K5" s="1020"/>
      <c r="L5" s="1020"/>
      <c r="M5" s="1020"/>
      <c r="N5" s="1020"/>
      <c r="O5" s="1020"/>
      <c r="P5" s="1020"/>
      <c r="Q5" s="1020"/>
      <c r="R5" s="1020"/>
      <c r="S5" s="1020"/>
      <c r="T5" s="1020"/>
      <c r="U5" s="1020"/>
      <c r="V5" s="1020"/>
      <c r="W5" s="1020"/>
      <c r="X5" s="1020"/>
      <c r="Y5" s="1020"/>
      <c r="Z5" s="1020"/>
      <c r="AA5" s="1020"/>
      <c r="AB5" s="1021"/>
      <c r="AC5" s="122"/>
      <c r="AD5" s="3"/>
      <c r="AE5" s="3"/>
      <c r="AF5" s="3"/>
      <c r="AG5" s="3"/>
      <c r="AH5" s="3"/>
      <c r="AI5" s="3"/>
      <c r="AJ5" s="3"/>
    </row>
    <row r="6" spans="1:36" ht="13.5" customHeight="1" x14ac:dyDescent="0.15">
      <c r="B6" s="1022" t="s">
        <v>221</v>
      </c>
      <c r="C6" s="1023"/>
      <c r="D6" s="1024"/>
      <c r="E6" s="1025" t="s">
        <v>222</v>
      </c>
      <c r="F6" s="1026"/>
      <c r="G6" s="1026"/>
      <c r="H6" s="1026"/>
      <c r="I6" s="1026"/>
      <c r="J6" s="1026"/>
      <c r="K6" s="1026"/>
      <c r="L6" s="1026"/>
      <c r="M6" s="1026"/>
      <c r="N6" s="1026"/>
      <c r="O6" s="1026"/>
      <c r="P6" s="1026"/>
      <c r="Q6" s="1025" t="s">
        <v>223</v>
      </c>
      <c r="R6" s="1026"/>
      <c r="S6" s="1026"/>
      <c r="T6" s="1026"/>
      <c r="U6" s="1026"/>
      <c r="V6" s="1026"/>
      <c r="W6" s="1026"/>
      <c r="X6" s="1026"/>
      <c r="Y6" s="1026"/>
      <c r="Z6" s="1026"/>
      <c r="AA6" s="1026"/>
      <c r="AB6" s="1027"/>
      <c r="AC6" s="128"/>
      <c r="AD6" s="128"/>
    </row>
    <row r="7" spans="1:36" ht="13.5" x14ac:dyDescent="0.15">
      <c r="B7" s="1007" t="s">
        <v>224</v>
      </c>
      <c r="C7" s="1009" t="s">
        <v>225</v>
      </c>
      <c r="D7" s="1012" t="s">
        <v>226</v>
      </c>
      <c r="E7" s="1014" t="s">
        <v>324</v>
      </c>
      <c r="F7" s="1015"/>
      <c r="G7" s="1015"/>
      <c r="H7" s="1015"/>
      <c r="I7" s="1015"/>
      <c r="J7" s="1015"/>
      <c r="K7" s="1015"/>
      <c r="L7" s="1015"/>
      <c r="M7" s="1015"/>
      <c r="N7" s="1015"/>
      <c r="O7" s="1015"/>
      <c r="P7" s="1016"/>
      <c r="Q7" s="1014" t="s">
        <v>228</v>
      </c>
      <c r="R7" s="1015"/>
      <c r="S7" s="1015"/>
      <c r="T7" s="1015"/>
      <c r="U7" s="1028" t="s">
        <v>229</v>
      </c>
      <c r="V7" s="1015"/>
      <c r="W7" s="1015"/>
      <c r="X7" s="1015"/>
      <c r="Y7" s="1015"/>
      <c r="Z7" s="1015"/>
      <c r="AA7" s="1015"/>
      <c r="AB7" s="1029"/>
      <c r="AC7" s="128"/>
      <c r="AD7" s="128"/>
    </row>
    <row r="8" spans="1:36" ht="13.5" x14ac:dyDescent="0.15">
      <c r="B8" s="1007"/>
      <c r="C8" s="1010"/>
      <c r="D8" s="1012"/>
      <c r="E8" s="1014" t="s">
        <v>231</v>
      </c>
      <c r="F8" s="1015"/>
      <c r="G8" s="1015"/>
      <c r="H8" s="1016"/>
      <c r="I8" s="1015" t="s">
        <v>232</v>
      </c>
      <c r="J8" s="1015"/>
      <c r="K8" s="1015"/>
      <c r="L8" s="1016"/>
      <c r="M8" s="1015" t="s">
        <v>233</v>
      </c>
      <c r="N8" s="1015"/>
      <c r="O8" s="1015"/>
      <c r="P8" s="1016"/>
      <c r="Q8" s="1014" t="s">
        <v>234</v>
      </c>
      <c r="R8" s="1015"/>
      <c r="S8" s="1015"/>
      <c r="T8" s="1015"/>
      <c r="U8" s="1028" t="s">
        <v>232</v>
      </c>
      <c r="V8" s="1015"/>
      <c r="W8" s="1015"/>
      <c r="X8" s="1015"/>
      <c r="Y8" s="1028" t="s">
        <v>233</v>
      </c>
      <c r="Z8" s="1015"/>
      <c r="AA8" s="1015"/>
      <c r="AB8" s="1029"/>
      <c r="AC8" s="133"/>
      <c r="AD8" s="133"/>
      <c r="AE8" s="133"/>
      <c r="AF8" s="133"/>
      <c r="AG8" s="133"/>
      <c r="AH8" s="133"/>
      <c r="AI8" s="133"/>
      <c r="AJ8" s="133"/>
    </row>
    <row r="9" spans="1:36" s="134" customFormat="1" x14ac:dyDescent="0.15">
      <c r="B9" s="1008"/>
      <c r="C9" s="1011"/>
      <c r="D9" s="1013"/>
      <c r="E9" s="135" t="s">
        <v>236</v>
      </c>
      <c r="F9" s="136" t="s">
        <v>237</v>
      </c>
      <c r="G9" s="136" t="s">
        <v>238</v>
      </c>
      <c r="H9" s="131" t="s">
        <v>239</v>
      </c>
      <c r="I9" s="137" t="s">
        <v>236</v>
      </c>
      <c r="J9" s="136" t="s">
        <v>237</v>
      </c>
      <c r="K9" s="136" t="s">
        <v>238</v>
      </c>
      <c r="L9" s="131" t="s">
        <v>239</v>
      </c>
      <c r="M9" s="137" t="s">
        <v>236</v>
      </c>
      <c r="N9" s="136" t="s">
        <v>237</v>
      </c>
      <c r="O9" s="136" t="s">
        <v>238</v>
      </c>
      <c r="P9" s="131" t="s">
        <v>239</v>
      </c>
      <c r="Q9" s="129" t="s">
        <v>236</v>
      </c>
      <c r="R9" s="138" t="s">
        <v>237</v>
      </c>
      <c r="S9" s="136" t="s">
        <v>238</v>
      </c>
      <c r="T9" s="130" t="s">
        <v>239</v>
      </c>
      <c r="U9" s="132" t="s">
        <v>236</v>
      </c>
      <c r="V9" s="138" t="s">
        <v>237</v>
      </c>
      <c r="W9" s="136" t="s">
        <v>238</v>
      </c>
      <c r="X9" s="130" t="s">
        <v>239</v>
      </c>
      <c r="Y9" s="132" t="s">
        <v>236</v>
      </c>
      <c r="Z9" s="138" t="s">
        <v>237</v>
      </c>
      <c r="AA9" s="136" t="s">
        <v>238</v>
      </c>
      <c r="AB9" s="139" t="s">
        <v>239</v>
      </c>
      <c r="AC9" s="133"/>
      <c r="AD9" s="133"/>
      <c r="AE9" s="133"/>
      <c r="AF9" s="133"/>
      <c r="AG9" s="133"/>
      <c r="AH9" s="133"/>
      <c r="AI9" s="133"/>
      <c r="AJ9" s="133"/>
    </row>
    <row r="10" spans="1:36" x14ac:dyDescent="0.15">
      <c r="B10" s="140" t="s">
        <v>182</v>
      </c>
      <c r="C10" s="141">
        <v>0</v>
      </c>
      <c r="D10" s="142" t="s">
        <v>272</v>
      </c>
      <c r="E10" s="143">
        <v>0</v>
      </c>
      <c r="F10" s="144">
        <v>0</v>
      </c>
      <c r="G10" s="144">
        <v>0</v>
      </c>
      <c r="H10" s="145">
        <v>0</v>
      </c>
      <c r="I10" s="146">
        <v>0</v>
      </c>
      <c r="J10" s="144">
        <v>0</v>
      </c>
      <c r="K10" s="144">
        <v>0</v>
      </c>
      <c r="L10" s="145">
        <v>2</v>
      </c>
      <c r="M10" s="146">
        <v>0</v>
      </c>
      <c r="N10" s="144">
        <v>0</v>
      </c>
      <c r="O10" s="144">
        <v>0</v>
      </c>
      <c r="P10" s="145">
        <v>0</v>
      </c>
      <c r="Q10" s="147"/>
      <c r="R10" s="148"/>
      <c r="S10" s="148"/>
      <c r="T10" s="149"/>
      <c r="U10" s="150"/>
      <c r="V10" s="151"/>
      <c r="W10" s="151"/>
      <c r="X10" s="152">
        <v>0.04</v>
      </c>
      <c r="Y10" s="153"/>
      <c r="Z10" s="151"/>
      <c r="AA10" s="151"/>
      <c r="AB10" s="154"/>
      <c r="AC10" s="133"/>
      <c r="AD10" s="133"/>
      <c r="AE10" s="133"/>
      <c r="AF10" s="133"/>
      <c r="AG10" s="133"/>
      <c r="AH10" s="133"/>
      <c r="AI10" s="133"/>
      <c r="AJ10" s="133"/>
    </row>
    <row r="11" spans="1:36" x14ac:dyDescent="0.15">
      <c r="B11" s="140" t="s">
        <v>185</v>
      </c>
      <c r="C11" s="155">
        <v>2.2000000000000002</v>
      </c>
      <c r="D11" s="142" t="s">
        <v>272</v>
      </c>
      <c r="E11" s="143">
        <v>0</v>
      </c>
      <c r="F11" s="144">
        <v>0</v>
      </c>
      <c r="G11" s="144">
        <v>0</v>
      </c>
      <c r="H11" s="145">
        <v>0</v>
      </c>
      <c r="I11" s="146">
        <v>0</v>
      </c>
      <c r="J11" s="144">
        <v>0</v>
      </c>
      <c r="K11" s="144">
        <v>0</v>
      </c>
      <c r="L11" s="145">
        <v>1</v>
      </c>
      <c r="M11" s="146">
        <v>0</v>
      </c>
      <c r="N11" s="144">
        <v>0</v>
      </c>
      <c r="O11" s="144">
        <v>0</v>
      </c>
      <c r="P11" s="145">
        <v>1</v>
      </c>
      <c r="Q11" s="156"/>
      <c r="R11" s="148"/>
      <c r="S11" s="148"/>
      <c r="T11" s="149"/>
      <c r="U11" s="150"/>
      <c r="V11" s="151"/>
      <c r="W11" s="151"/>
      <c r="X11" s="152">
        <v>0.17</v>
      </c>
      <c r="Y11" s="153"/>
      <c r="Z11" s="151"/>
      <c r="AA11" s="151"/>
      <c r="AB11" s="154">
        <v>1</v>
      </c>
      <c r="AC11" s="133"/>
      <c r="AD11" s="133"/>
      <c r="AE11" s="133"/>
      <c r="AF11" s="133"/>
      <c r="AG11" s="133"/>
      <c r="AH11" s="133"/>
      <c r="AI11" s="133"/>
      <c r="AJ11" s="133"/>
    </row>
    <row r="12" spans="1:36" x14ac:dyDescent="0.15">
      <c r="B12" s="140" t="s">
        <v>186</v>
      </c>
      <c r="C12" s="155">
        <v>6</v>
      </c>
      <c r="D12" s="142" t="s">
        <v>272</v>
      </c>
      <c r="E12" s="143">
        <v>0</v>
      </c>
      <c r="F12" s="144">
        <v>0</v>
      </c>
      <c r="G12" s="144">
        <v>0</v>
      </c>
      <c r="H12" s="145">
        <v>0</v>
      </c>
      <c r="I12" s="146">
        <v>0</v>
      </c>
      <c r="J12" s="144">
        <v>0</v>
      </c>
      <c r="K12" s="144">
        <v>0</v>
      </c>
      <c r="L12" s="145">
        <v>3</v>
      </c>
      <c r="M12" s="146">
        <v>0</v>
      </c>
      <c r="N12" s="144">
        <v>0</v>
      </c>
      <c r="O12" s="144">
        <v>0</v>
      </c>
      <c r="P12" s="145">
        <v>4</v>
      </c>
      <c r="Q12" s="147"/>
      <c r="R12" s="148"/>
      <c r="S12" s="157"/>
      <c r="T12" s="149"/>
      <c r="U12" s="150"/>
      <c r="V12" s="151"/>
      <c r="W12" s="151"/>
      <c r="X12" s="152">
        <v>0.34</v>
      </c>
      <c r="Y12" s="153"/>
      <c r="Z12" s="151"/>
      <c r="AA12" s="151"/>
      <c r="AB12" s="154">
        <v>6</v>
      </c>
      <c r="AC12" s="133"/>
      <c r="AD12" s="133"/>
      <c r="AE12" s="133"/>
      <c r="AF12" s="133"/>
      <c r="AG12" s="133"/>
      <c r="AH12" s="133"/>
      <c r="AI12" s="133"/>
      <c r="AJ12" s="133"/>
    </row>
    <row r="13" spans="1:36" x14ac:dyDescent="0.15">
      <c r="B13" s="140" t="s">
        <v>187</v>
      </c>
      <c r="C13" s="155">
        <v>6</v>
      </c>
      <c r="D13" s="142" t="s">
        <v>272</v>
      </c>
      <c r="E13" s="143">
        <v>0</v>
      </c>
      <c r="F13" s="144">
        <v>0</v>
      </c>
      <c r="G13" s="144">
        <v>0</v>
      </c>
      <c r="H13" s="145">
        <v>0</v>
      </c>
      <c r="I13" s="146">
        <v>0</v>
      </c>
      <c r="J13" s="144">
        <v>0</v>
      </c>
      <c r="K13" s="144">
        <v>0</v>
      </c>
      <c r="L13" s="145">
        <v>3</v>
      </c>
      <c r="M13" s="146">
        <v>0</v>
      </c>
      <c r="N13" s="144">
        <v>0</v>
      </c>
      <c r="O13" s="144">
        <v>0</v>
      </c>
      <c r="P13" s="145">
        <v>3</v>
      </c>
      <c r="Q13" s="147"/>
      <c r="R13" s="148"/>
      <c r="S13" s="157"/>
      <c r="T13" s="149"/>
      <c r="U13" s="150"/>
      <c r="V13" s="151"/>
      <c r="W13" s="151"/>
      <c r="X13" s="152">
        <v>0.86</v>
      </c>
      <c r="Y13" s="153"/>
      <c r="Z13" s="151"/>
      <c r="AA13" s="151"/>
      <c r="AB13" s="154">
        <v>4.5999999999999996</v>
      </c>
      <c r="AC13" s="133"/>
      <c r="AD13" s="133"/>
      <c r="AE13" s="133"/>
      <c r="AF13" s="133"/>
      <c r="AG13" s="133"/>
      <c r="AH13" s="133"/>
      <c r="AI13" s="133"/>
      <c r="AJ13" s="133"/>
    </row>
    <row r="14" spans="1:36" x14ac:dyDescent="0.15">
      <c r="B14" s="140" t="s">
        <v>188</v>
      </c>
      <c r="C14" s="155">
        <v>6</v>
      </c>
      <c r="D14" s="142" t="s">
        <v>272</v>
      </c>
      <c r="E14" s="143">
        <v>0</v>
      </c>
      <c r="F14" s="144">
        <v>0</v>
      </c>
      <c r="G14" s="144">
        <v>0</v>
      </c>
      <c r="H14" s="145">
        <v>0</v>
      </c>
      <c r="I14" s="146">
        <v>0</v>
      </c>
      <c r="J14" s="144">
        <v>0</v>
      </c>
      <c r="K14" s="144">
        <v>1</v>
      </c>
      <c r="L14" s="145">
        <v>4</v>
      </c>
      <c r="M14" s="146">
        <v>0</v>
      </c>
      <c r="N14" s="144">
        <v>0</v>
      </c>
      <c r="O14" s="144">
        <v>0</v>
      </c>
      <c r="P14" s="145">
        <v>1</v>
      </c>
      <c r="Q14" s="147"/>
      <c r="R14" s="148"/>
      <c r="S14" s="148"/>
      <c r="T14" s="149"/>
      <c r="U14" s="150"/>
      <c r="V14" s="151"/>
      <c r="W14" s="151">
        <v>0.2</v>
      </c>
      <c r="X14" s="152">
        <v>1.27</v>
      </c>
      <c r="Y14" s="153"/>
      <c r="Z14" s="151"/>
      <c r="AA14" s="151"/>
      <c r="AB14" s="154">
        <v>0.55000000000000004</v>
      </c>
      <c r="AC14" s="133"/>
      <c r="AD14" s="133"/>
      <c r="AE14" s="133"/>
      <c r="AF14" s="133"/>
      <c r="AG14" s="133"/>
      <c r="AH14" s="133"/>
      <c r="AI14" s="133"/>
      <c r="AJ14" s="133"/>
    </row>
    <row r="15" spans="1:36" x14ac:dyDescent="0.15">
      <c r="B15" s="140" t="s">
        <v>189</v>
      </c>
      <c r="C15" s="155">
        <v>6</v>
      </c>
      <c r="D15" s="158" t="s">
        <v>272</v>
      </c>
      <c r="E15" s="143">
        <v>0</v>
      </c>
      <c r="F15" s="144">
        <v>0</v>
      </c>
      <c r="G15" s="144">
        <v>0</v>
      </c>
      <c r="H15" s="159">
        <v>0</v>
      </c>
      <c r="I15" s="160">
        <v>0</v>
      </c>
      <c r="J15" s="144">
        <v>0</v>
      </c>
      <c r="K15" s="144">
        <v>3</v>
      </c>
      <c r="L15" s="159">
        <v>2</v>
      </c>
      <c r="M15" s="160">
        <v>0</v>
      </c>
      <c r="N15" s="144">
        <v>0</v>
      </c>
      <c r="O15" s="144">
        <v>0</v>
      </c>
      <c r="P15" s="159">
        <v>0</v>
      </c>
      <c r="Q15" s="161"/>
      <c r="R15" s="162"/>
      <c r="S15" s="163"/>
      <c r="T15" s="164"/>
      <c r="U15" s="165"/>
      <c r="V15" s="166"/>
      <c r="W15" s="151">
        <v>0.45</v>
      </c>
      <c r="X15" s="167">
        <v>0.99</v>
      </c>
      <c r="Y15" s="165"/>
      <c r="Z15" s="166"/>
      <c r="AA15" s="151"/>
      <c r="AB15" s="154"/>
      <c r="AC15" s="133"/>
      <c r="AD15" s="133"/>
      <c r="AE15" s="133"/>
      <c r="AF15" s="133"/>
      <c r="AG15" s="133"/>
      <c r="AH15" s="133"/>
      <c r="AI15" s="133"/>
      <c r="AJ15" s="133"/>
    </row>
    <row r="16" spans="1:36" x14ac:dyDescent="0.15">
      <c r="B16" s="140" t="s">
        <v>190</v>
      </c>
      <c r="C16" s="155">
        <v>6</v>
      </c>
      <c r="D16" s="168" t="s">
        <v>272</v>
      </c>
      <c r="E16" s="143">
        <v>0</v>
      </c>
      <c r="F16" s="144">
        <v>0</v>
      </c>
      <c r="G16" s="144">
        <v>0</v>
      </c>
      <c r="H16" s="159">
        <v>0</v>
      </c>
      <c r="I16" s="160">
        <v>0</v>
      </c>
      <c r="J16" s="144">
        <v>0</v>
      </c>
      <c r="K16" s="144">
        <v>0</v>
      </c>
      <c r="L16" s="159">
        <v>2</v>
      </c>
      <c r="M16" s="160">
        <v>0</v>
      </c>
      <c r="N16" s="144">
        <v>0</v>
      </c>
      <c r="O16" s="144">
        <v>0</v>
      </c>
      <c r="P16" s="159">
        <v>1</v>
      </c>
      <c r="Q16" s="161"/>
      <c r="R16" s="162"/>
      <c r="S16" s="163"/>
      <c r="T16" s="164"/>
      <c r="U16" s="165"/>
      <c r="V16" s="166"/>
      <c r="W16" s="151"/>
      <c r="X16" s="167">
        <v>0.9</v>
      </c>
      <c r="Y16" s="165"/>
      <c r="Z16" s="166"/>
      <c r="AA16" s="151"/>
      <c r="AB16" s="154">
        <v>3.38</v>
      </c>
      <c r="AC16" s="133"/>
      <c r="AD16" s="133"/>
      <c r="AE16" s="133"/>
      <c r="AF16" s="133"/>
      <c r="AG16" s="133"/>
      <c r="AH16" s="133"/>
      <c r="AI16" s="133"/>
      <c r="AJ16" s="133"/>
    </row>
    <row r="17" spans="2:36" x14ac:dyDescent="0.15">
      <c r="B17" s="140" t="s">
        <v>191</v>
      </c>
      <c r="C17" s="155">
        <v>6</v>
      </c>
      <c r="D17" s="168" t="s">
        <v>272</v>
      </c>
      <c r="E17" s="143">
        <v>0</v>
      </c>
      <c r="F17" s="144">
        <v>0</v>
      </c>
      <c r="G17" s="144">
        <v>0</v>
      </c>
      <c r="H17" s="159">
        <v>0</v>
      </c>
      <c r="I17" s="160">
        <v>0</v>
      </c>
      <c r="J17" s="144">
        <v>0</v>
      </c>
      <c r="K17" s="144">
        <v>0</v>
      </c>
      <c r="L17" s="159">
        <v>5</v>
      </c>
      <c r="M17" s="160">
        <v>0</v>
      </c>
      <c r="N17" s="144">
        <v>0</v>
      </c>
      <c r="O17" s="144">
        <v>0</v>
      </c>
      <c r="P17" s="159">
        <v>4</v>
      </c>
      <c r="Q17" s="161"/>
      <c r="R17" s="162"/>
      <c r="S17" s="163"/>
      <c r="T17" s="164"/>
      <c r="U17" s="165"/>
      <c r="V17" s="166"/>
      <c r="W17" s="151"/>
      <c r="X17" s="167">
        <v>1.5</v>
      </c>
      <c r="Y17" s="165"/>
      <c r="Z17" s="166"/>
      <c r="AA17" s="151"/>
      <c r="AB17" s="154">
        <v>8.94</v>
      </c>
      <c r="AC17" s="133"/>
      <c r="AD17" s="133"/>
      <c r="AE17" s="133"/>
      <c r="AF17" s="133"/>
      <c r="AG17" s="133"/>
      <c r="AH17" s="133"/>
      <c r="AI17" s="133"/>
      <c r="AJ17" s="133"/>
    </row>
    <row r="18" spans="2:36" x14ac:dyDescent="0.15">
      <c r="B18" s="140" t="s">
        <v>192</v>
      </c>
      <c r="C18" s="155">
        <v>6</v>
      </c>
      <c r="D18" s="168" t="s">
        <v>272</v>
      </c>
      <c r="E18" s="143">
        <v>0</v>
      </c>
      <c r="F18" s="144">
        <v>0</v>
      </c>
      <c r="G18" s="144">
        <v>0</v>
      </c>
      <c r="H18" s="159">
        <v>0</v>
      </c>
      <c r="I18" s="160">
        <v>0</v>
      </c>
      <c r="J18" s="144">
        <v>0</v>
      </c>
      <c r="K18" s="144">
        <v>2</v>
      </c>
      <c r="L18" s="159">
        <v>4</v>
      </c>
      <c r="M18" s="160">
        <v>0</v>
      </c>
      <c r="N18" s="144">
        <v>0</v>
      </c>
      <c r="O18" s="144">
        <v>0</v>
      </c>
      <c r="P18" s="159">
        <v>2</v>
      </c>
      <c r="Q18" s="161"/>
      <c r="R18" s="162"/>
      <c r="S18" s="163"/>
      <c r="T18" s="164"/>
      <c r="U18" s="165"/>
      <c r="V18" s="166"/>
      <c r="W18" s="151">
        <v>0.16</v>
      </c>
      <c r="X18" s="167">
        <v>1.08</v>
      </c>
      <c r="Y18" s="165"/>
      <c r="Z18" s="166"/>
      <c r="AA18" s="151"/>
      <c r="AB18" s="154">
        <v>4.2300000000000004</v>
      </c>
      <c r="AC18" s="133"/>
      <c r="AD18" s="133"/>
      <c r="AE18" s="133"/>
      <c r="AF18" s="133"/>
      <c r="AG18" s="133"/>
      <c r="AH18" s="133"/>
      <c r="AI18" s="133"/>
      <c r="AJ18" s="133"/>
    </row>
    <row r="19" spans="2:36" x14ac:dyDescent="0.15">
      <c r="B19" s="140" t="s">
        <v>193</v>
      </c>
      <c r="C19" s="155">
        <v>6</v>
      </c>
      <c r="D19" s="168" t="s">
        <v>272</v>
      </c>
      <c r="E19" s="143">
        <v>0</v>
      </c>
      <c r="F19" s="144">
        <v>0</v>
      </c>
      <c r="G19" s="144">
        <v>0</v>
      </c>
      <c r="H19" s="159">
        <v>0</v>
      </c>
      <c r="I19" s="160">
        <v>0</v>
      </c>
      <c r="J19" s="144">
        <v>0</v>
      </c>
      <c r="K19" s="144">
        <v>3</v>
      </c>
      <c r="L19" s="159">
        <v>3</v>
      </c>
      <c r="M19" s="160">
        <v>0</v>
      </c>
      <c r="N19" s="144">
        <v>0</v>
      </c>
      <c r="O19" s="144">
        <v>0</v>
      </c>
      <c r="P19" s="159">
        <v>1</v>
      </c>
      <c r="Q19" s="161"/>
      <c r="R19" s="162"/>
      <c r="S19" s="163"/>
      <c r="T19" s="164"/>
      <c r="U19" s="165"/>
      <c r="V19" s="166"/>
      <c r="W19" s="151">
        <v>0.23</v>
      </c>
      <c r="X19" s="167">
        <v>0.79</v>
      </c>
      <c r="Y19" s="165"/>
      <c r="Z19" s="166"/>
      <c r="AA19" s="151"/>
      <c r="AB19" s="154">
        <v>1.73</v>
      </c>
      <c r="AC19" s="133"/>
      <c r="AD19" s="133"/>
      <c r="AE19" s="133"/>
      <c r="AF19" s="133"/>
      <c r="AG19" s="133"/>
      <c r="AH19" s="133"/>
      <c r="AI19" s="133"/>
      <c r="AJ19" s="133"/>
    </row>
    <row r="20" spans="2:36" x14ac:dyDescent="0.15">
      <c r="B20" s="140" t="s">
        <v>194</v>
      </c>
      <c r="C20" s="155">
        <v>6</v>
      </c>
      <c r="D20" s="168" t="s">
        <v>272</v>
      </c>
      <c r="E20" s="143">
        <v>0</v>
      </c>
      <c r="F20" s="144">
        <v>0</v>
      </c>
      <c r="G20" s="144">
        <v>0</v>
      </c>
      <c r="H20" s="159">
        <v>0</v>
      </c>
      <c r="I20" s="160">
        <v>0</v>
      </c>
      <c r="J20" s="144">
        <v>0</v>
      </c>
      <c r="K20" s="144">
        <v>1</v>
      </c>
      <c r="L20" s="159">
        <v>4</v>
      </c>
      <c r="M20" s="160">
        <v>0</v>
      </c>
      <c r="N20" s="144">
        <v>0</v>
      </c>
      <c r="O20" s="144">
        <v>0</v>
      </c>
      <c r="P20" s="159">
        <v>0</v>
      </c>
      <c r="Q20" s="161"/>
      <c r="R20" s="162"/>
      <c r="S20" s="163"/>
      <c r="T20" s="164"/>
      <c r="U20" s="165"/>
      <c r="V20" s="166"/>
      <c r="W20" s="151">
        <v>0.05</v>
      </c>
      <c r="X20" s="167">
        <v>0.6</v>
      </c>
      <c r="Y20" s="165"/>
      <c r="Z20" s="166"/>
      <c r="AA20" s="151"/>
      <c r="AB20" s="154"/>
      <c r="AC20" s="133"/>
      <c r="AD20" s="133"/>
      <c r="AE20" s="133"/>
      <c r="AF20" s="133"/>
      <c r="AG20" s="133"/>
      <c r="AH20" s="133"/>
      <c r="AI20" s="133"/>
      <c r="AJ20" s="133"/>
    </row>
    <row r="21" spans="2:36" x14ac:dyDescent="0.15">
      <c r="B21" s="140" t="s">
        <v>195</v>
      </c>
      <c r="C21" s="155">
        <v>6</v>
      </c>
      <c r="D21" s="168" t="s">
        <v>272</v>
      </c>
      <c r="E21" s="143">
        <v>0</v>
      </c>
      <c r="F21" s="144">
        <v>0</v>
      </c>
      <c r="G21" s="144">
        <v>0</v>
      </c>
      <c r="H21" s="159">
        <v>0</v>
      </c>
      <c r="I21" s="160">
        <v>0</v>
      </c>
      <c r="J21" s="144">
        <v>0</v>
      </c>
      <c r="K21" s="144">
        <v>1</v>
      </c>
      <c r="L21" s="159">
        <v>2</v>
      </c>
      <c r="M21" s="160">
        <v>0</v>
      </c>
      <c r="N21" s="144">
        <v>0</v>
      </c>
      <c r="O21" s="144">
        <v>0</v>
      </c>
      <c r="P21" s="159">
        <v>1</v>
      </c>
      <c r="Q21" s="161"/>
      <c r="R21" s="162"/>
      <c r="S21" s="163"/>
      <c r="T21" s="164"/>
      <c r="U21" s="165"/>
      <c r="V21" s="166"/>
      <c r="W21" s="151">
        <v>0.25</v>
      </c>
      <c r="X21" s="167">
        <v>0.5</v>
      </c>
      <c r="Y21" s="165"/>
      <c r="Z21" s="166"/>
      <c r="AA21" s="151"/>
      <c r="AB21" s="154">
        <v>1</v>
      </c>
      <c r="AC21" s="133"/>
      <c r="AD21" s="133"/>
      <c r="AE21" s="133"/>
      <c r="AF21" s="133"/>
      <c r="AG21" s="133"/>
      <c r="AH21" s="133"/>
      <c r="AI21" s="133"/>
      <c r="AJ21" s="133"/>
    </row>
    <row r="22" spans="2:36" x14ac:dyDescent="0.15">
      <c r="B22" s="140" t="s">
        <v>196</v>
      </c>
      <c r="C22" s="155">
        <v>2</v>
      </c>
      <c r="D22" s="168" t="s">
        <v>272</v>
      </c>
      <c r="E22" s="143">
        <v>0</v>
      </c>
      <c r="F22" s="144">
        <v>0</v>
      </c>
      <c r="G22" s="144">
        <v>0</v>
      </c>
      <c r="H22" s="159">
        <v>0</v>
      </c>
      <c r="I22" s="160">
        <v>0</v>
      </c>
      <c r="J22" s="144">
        <v>0</v>
      </c>
      <c r="K22" s="144">
        <v>0</v>
      </c>
      <c r="L22" s="159">
        <v>3</v>
      </c>
      <c r="M22" s="160">
        <v>0</v>
      </c>
      <c r="N22" s="144">
        <v>0</v>
      </c>
      <c r="O22" s="144">
        <v>0</v>
      </c>
      <c r="P22" s="159">
        <v>0</v>
      </c>
      <c r="Q22" s="161"/>
      <c r="R22" s="162"/>
      <c r="S22" s="163"/>
      <c r="T22" s="164"/>
      <c r="U22" s="165"/>
      <c r="V22" s="166"/>
      <c r="W22" s="151"/>
      <c r="X22" s="167">
        <v>0.38</v>
      </c>
      <c r="Y22" s="165"/>
      <c r="Z22" s="166"/>
      <c r="AA22" s="151"/>
      <c r="AB22" s="154"/>
      <c r="AC22" s="133"/>
      <c r="AD22" s="133"/>
      <c r="AE22" s="133"/>
      <c r="AF22" s="133"/>
      <c r="AG22" s="133"/>
      <c r="AH22" s="133"/>
      <c r="AI22" s="133"/>
      <c r="AJ22" s="133"/>
    </row>
    <row r="23" spans="2:36" x14ac:dyDescent="0.15">
      <c r="B23" s="140" t="s">
        <v>197</v>
      </c>
      <c r="C23" s="155">
        <v>0</v>
      </c>
      <c r="D23" s="168" t="s">
        <v>265</v>
      </c>
      <c r="E23" s="143">
        <v>0</v>
      </c>
      <c r="F23" s="144">
        <v>0</v>
      </c>
      <c r="G23" s="144">
        <v>0</v>
      </c>
      <c r="H23" s="159">
        <v>0</v>
      </c>
      <c r="I23" s="160">
        <v>0</v>
      </c>
      <c r="J23" s="144">
        <v>0</v>
      </c>
      <c r="K23" s="144">
        <v>0</v>
      </c>
      <c r="L23" s="159">
        <v>0</v>
      </c>
      <c r="M23" s="160">
        <v>0</v>
      </c>
      <c r="N23" s="144">
        <v>0</v>
      </c>
      <c r="O23" s="144">
        <v>0</v>
      </c>
      <c r="P23" s="159">
        <v>0</v>
      </c>
      <c r="Q23" s="161"/>
      <c r="R23" s="162"/>
      <c r="S23" s="163"/>
      <c r="T23" s="164"/>
      <c r="U23" s="165"/>
      <c r="V23" s="166"/>
      <c r="W23" s="151"/>
      <c r="X23" s="167"/>
      <c r="Y23" s="165"/>
      <c r="Z23" s="166"/>
      <c r="AA23" s="151"/>
      <c r="AB23" s="154"/>
      <c r="AC23" s="133"/>
      <c r="AD23" s="133"/>
      <c r="AE23" s="133"/>
      <c r="AF23" s="133"/>
      <c r="AG23" s="133"/>
      <c r="AH23" s="133"/>
      <c r="AI23" s="133"/>
      <c r="AJ23" s="133"/>
    </row>
    <row r="24" spans="2:36" x14ac:dyDescent="0.15">
      <c r="B24" s="140"/>
      <c r="C24" s="155"/>
      <c r="D24" s="168"/>
      <c r="E24" s="143"/>
      <c r="F24" s="144"/>
      <c r="G24" s="144"/>
      <c r="H24" s="159"/>
      <c r="I24" s="160"/>
      <c r="J24" s="144"/>
      <c r="K24" s="144"/>
      <c r="L24" s="159"/>
      <c r="M24" s="160"/>
      <c r="N24" s="144"/>
      <c r="O24" s="144"/>
      <c r="P24" s="159"/>
      <c r="Q24" s="161"/>
      <c r="R24" s="162"/>
      <c r="S24" s="163"/>
      <c r="T24" s="164"/>
      <c r="U24" s="165"/>
      <c r="V24" s="166"/>
      <c r="W24" s="151"/>
      <c r="X24" s="167"/>
      <c r="Y24" s="165"/>
      <c r="Z24" s="166"/>
      <c r="AA24" s="151"/>
      <c r="AB24" s="154"/>
      <c r="AC24" s="133"/>
      <c r="AD24" s="133"/>
      <c r="AE24" s="133"/>
      <c r="AF24" s="133"/>
      <c r="AG24" s="133"/>
      <c r="AH24" s="133"/>
      <c r="AI24" s="133"/>
      <c r="AJ24" s="133"/>
    </row>
    <row r="25" spans="2:36" x14ac:dyDescent="0.15">
      <c r="B25" s="140"/>
      <c r="C25" s="155"/>
      <c r="D25" s="168"/>
      <c r="E25" s="143"/>
      <c r="F25" s="144"/>
      <c r="G25" s="144"/>
      <c r="H25" s="159"/>
      <c r="I25" s="160"/>
      <c r="J25" s="144"/>
      <c r="K25" s="144"/>
      <c r="L25" s="159"/>
      <c r="M25" s="160"/>
      <c r="N25" s="144"/>
      <c r="O25" s="144"/>
      <c r="P25" s="159"/>
      <c r="Q25" s="161"/>
      <c r="R25" s="162"/>
      <c r="S25" s="163"/>
      <c r="T25" s="164"/>
      <c r="U25" s="165"/>
      <c r="V25" s="166"/>
      <c r="W25" s="151"/>
      <c r="X25" s="167"/>
      <c r="Y25" s="165"/>
      <c r="Z25" s="166"/>
      <c r="AA25" s="151"/>
      <c r="AB25" s="154"/>
      <c r="AC25" s="133"/>
      <c r="AD25" s="133"/>
      <c r="AE25" s="133"/>
      <c r="AF25" s="133"/>
      <c r="AG25" s="133"/>
      <c r="AH25" s="133"/>
      <c r="AI25" s="133"/>
      <c r="AJ25" s="133"/>
    </row>
    <row r="26" spans="2:36" x14ac:dyDescent="0.15">
      <c r="B26" s="140"/>
      <c r="C26" s="155"/>
      <c r="D26" s="168"/>
      <c r="E26" s="143"/>
      <c r="F26" s="144"/>
      <c r="G26" s="144"/>
      <c r="H26" s="159"/>
      <c r="I26" s="160"/>
      <c r="J26" s="144"/>
      <c r="K26" s="144"/>
      <c r="L26" s="159"/>
      <c r="M26" s="160"/>
      <c r="N26" s="144"/>
      <c r="O26" s="144"/>
      <c r="P26" s="159"/>
      <c r="Q26" s="161"/>
      <c r="R26" s="162"/>
      <c r="S26" s="163"/>
      <c r="T26" s="164"/>
      <c r="U26" s="165"/>
      <c r="V26" s="166"/>
      <c r="W26" s="151"/>
      <c r="X26" s="167"/>
      <c r="Y26" s="165"/>
      <c r="Z26" s="166"/>
      <c r="AA26" s="151"/>
      <c r="AB26" s="154"/>
      <c r="AC26" s="133"/>
      <c r="AD26" s="133"/>
      <c r="AE26" s="133"/>
      <c r="AF26" s="133"/>
      <c r="AG26" s="133"/>
      <c r="AH26" s="133"/>
      <c r="AI26" s="133"/>
      <c r="AJ26" s="133"/>
    </row>
    <row r="27" spans="2:36" x14ac:dyDescent="0.15">
      <c r="B27" s="140"/>
      <c r="C27" s="155"/>
      <c r="D27" s="168"/>
      <c r="E27" s="143"/>
      <c r="F27" s="144"/>
      <c r="G27" s="144"/>
      <c r="H27" s="159"/>
      <c r="I27" s="160"/>
      <c r="J27" s="144"/>
      <c r="K27" s="144"/>
      <c r="L27" s="159"/>
      <c r="M27" s="160"/>
      <c r="N27" s="144"/>
      <c r="O27" s="144"/>
      <c r="P27" s="159"/>
      <c r="Q27" s="161"/>
      <c r="R27" s="162"/>
      <c r="S27" s="163"/>
      <c r="T27" s="164"/>
      <c r="U27" s="165"/>
      <c r="V27" s="166"/>
      <c r="W27" s="151"/>
      <c r="X27" s="167"/>
      <c r="Y27" s="165"/>
      <c r="Z27" s="166"/>
      <c r="AA27" s="151"/>
      <c r="AB27" s="154"/>
      <c r="AC27" s="133"/>
      <c r="AD27" s="133"/>
      <c r="AE27" s="133"/>
      <c r="AF27" s="133"/>
      <c r="AG27" s="133"/>
      <c r="AH27" s="133"/>
      <c r="AI27" s="133"/>
      <c r="AJ27" s="133"/>
    </row>
    <row r="28" spans="2:36" x14ac:dyDescent="0.15">
      <c r="B28" s="140"/>
      <c r="C28" s="155"/>
      <c r="D28" s="168"/>
      <c r="E28" s="143"/>
      <c r="F28" s="144"/>
      <c r="G28" s="144"/>
      <c r="H28" s="159"/>
      <c r="I28" s="160"/>
      <c r="J28" s="144"/>
      <c r="K28" s="144"/>
      <c r="L28" s="159"/>
      <c r="M28" s="160"/>
      <c r="N28" s="144"/>
      <c r="O28" s="144"/>
      <c r="P28" s="159"/>
      <c r="Q28" s="161"/>
      <c r="R28" s="162"/>
      <c r="S28" s="163"/>
      <c r="T28" s="164"/>
      <c r="U28" s="165"/>
      <c r="V28" s="166"/>
      <c r="W28" s="151"/>
      <c r="X28" s="167"/>
      <c r="Y28" s="165"/>
      <c r="Z28" s="166"/>
      <c r="AA28" s="151"/>
      <c r="AB28" s="154"/>
      <c r="AC28" s="133"/>
      <c r="AD28" s="133"/>
      <c r="AE28" s="133"/>
      <c r="AF28" s="133"/>
      <c r="AG28" s="133"/>
      <c r="AH28" s="133"/>
      <c r="AI28" s="133"/>
      <c r="AJ28" s="133"/>
    </row>
    <row r="29" spans="2:36" x14ac:dyDescent="0.15">
      <c r="B29" s="140"/>
      <c r="C29" s="155"/>
      <c r="D29" s="168"/>
      <c r="E29" s="143"/>
      <c r="F29" s="144"/>
      <c r="G29" s="144"/>
      <c r="H29" s="159"/>
      <c r="I29" s="160"/>
      <c r="J29" s="144"/>
      <c r="K29" s="144"/>
      <c r="L29" s="159"/>
      <c r="M29" s="160"/>
      <c r="N29" s="144"/>
      <c r="O29" s="144"/>
      <c r="P29" s="159"/>
      <c r="Q29" s="161"/>
      <c r="R29" s="162"/>
      <c r="S29" s="163"/>
      <c r="T29" s="164"/>
      <c r="U29" s="165"/>
      <c r="V29" s="166"/>
      <c r="W29" s="151"/>
      <c r="X29" s="167"/>
      <c r="Y29" s="165"/>
      <c r="Z29" s="166"/>
      <c r="AA29" s="151"/>
      <c r="AB29" s="154"/>
      <c r="AC29" s="133"/>
      <c r="AD29" s="133"/>
      <c r="AE29" s="133"/>
      <c r="AF29" s="133"/>
      <c r="AG29" s="133"/>
      <c r="AH29" s="133"/>
      <c r="AI29" s="133"/>
      <c r="AJ29" s="133"/>
    </row>
    <row r="30" spans="2:36" x14ac:dyDescent="0.15">
      <c r="B30" s="140"/>
      <c r="C30" s="155"/>
      <c r="D30" s="168"/>
      <c r="E30" s="143"/>
      <c r="F30" s="144"/>
      <c r="G30" s="144"/>
      <c r="H30" s="159"/>
      <c r="I30" s="160"/>
      <c r="J30" s="144"/>
      <c r="K30" s="144"/>
      <c r="L30" s="159"/>
      <c r="M30" s="160"/>
      <c r="N30" s="144"/>
      <c r="O30" s="144"/>
      <c r="P30" s="159"/>
      <c r="Q30" s="161"/>
      <c r="R30" s="162"/>
      <c r="S30" s="163"/>
      <c r="T30" s="164"/>
      <c r="U30" s="165"/>
      <c r="V30" s="166"/>
      <c r="W30" s="151"/>
      <c r="X30" s="167"/>
      <c r="Y30" s="165"/>
      <c r="Z30" s="166"/>
      <c r="AA30" s="151"/>
      <c r="AB30" s="154"/>
      <c r="AC30" s="133"/>
      <c r="AD30" s="133"/>
      <c r="AE30" s="133"/>
      <c r="AF30" s="133"/>
      <c r="AG30" s="133"/>
      <c r="AH30" s="133"/>
      <c r="AI30" s="133"/>
      <c r="AJ30" s="133"/>
    </row>
    <row r="31" spans="2:36" x14ac:dyDescent="0.15">
      <c r="B31" s="140"/>
      <c r="C31" s="155"/>
      <c r="D31" s="168"/>
      <c r="E31" s="143"/>
      <c r="F31" s="144"/>
      <c r="G31" s="144"/>
      <c r="H31" s="159"/>
      <c r="I31" s="160"/>
      <c r="J31" s="144"/>
      <c r="K31" s="144"/>
      <c r="L31" s="159"/>
      <c r="M31" s="160"/>
      <c r="N31" s="144"/>
      <c r="O31" s="144"/>
      <c r="P31" s="159"/>
      <c r="Q31" s="161"/>
      <c r="R31" s="162"/>
      <c r="S31" s="163"/>
      <c r="T31" s="164"/>
      <c r="U31" s="165"/>
      <c r="V31" s="166"/>
      <c r="W31" s="151"/>
      <c r="X31" s="167"/>
      <c r="Y31" s="165"/>
      <c r="Z31" s="166"/>
      <c r="AA31" s="151"/>
      <c r="AB31" s="154"/>
      <c r="AC31" s="133"/>
      <c r="AD31" s="133"/>
      <c r="AE31" s="133"/>
      <c r="AF31" s="133"/>
      <c r="AG31" s="133"/>
      <c r="AH31" s="133"/>
      <c r="AI31" s="133"/>
      <c r="AJ31" s="133"/>
    </row>
    <row r="32" spans="2:36" x14ac:dyDescent="0.15">
      <c r="B32" s="140"/>
      <c r="C32" s="155"/>
      <c r="D32" s="168"/>
      <c r="E32" s="143"/>
      <c r="F32" s="144"/>
      <c r="G32" s="144"/>
      <c r="H32" s="159"/>
      <c r="I32" s="160"/>
      <c r="J32" s="144"/>
      <c r="K32" s="144"/>
      <c r="L32" s="159"/>
      <c r="M32" s="160"/>
      <c r="N32" s="144"/>
      <c r="O32" s="144"/>
      <c r="P32" s="159"/>
      <c r="Q32" s="161"/>
      <c r="R32" s="162"/>
      <c r="S32" s="163"/>
      <c r="T32" s="164"/>
      <c r="U32" s="165"/>
      <c r="V32" s="166"/>
      <c r="W32" s="151"/>
      <c r="X32" s="167"/>
      <c r="Y32" s="165"/>
      <c r="Z32" s="166"/>
      <c r="AA32" s="151"/>
      <c r="AB32" s="154"/>
      <c r="AC32" s="133"/>
      <c r="AD32" s="133"/>
      <c r="AE32" s="133"/>
      <c r="AF32" s="133"/>
      <c r="AG32" s="133"/>
      <c r="AH32" s="133"/>
      <c r="AI32" s="133"/>
      <c r="AJ32" s="133"/>
    </row>
    <row r="33" spans="2:36" x14ac:dyDescent="0.15">
      <c r="B33" s="140"/>
      <c r="C33" s="155"/>
      <c r="D33" s="168"/>
      <c r="E33" s="143"/>
      <c r="F33" s="144"/>
      <c r="G33" s="144"/>
      <c r="H33" s="159"/>
      <c r="I33" s="160"/>
      <c r="J33" s="144"/>
      <c r="K33" s="144"/>
      <c r="L33" s="159"/>
      <c r="M33" s="160"/>
      <c r="N33" s="144"/>
      <c r="O33" s="144"/>
      <c r="P33" s="159"/>
      <c r="Q33" s="161"/>
      <c r="R33" s="162"/>
      <c r="S33" s="163"/>
      <c r="T33" s="164"/>
      <c r="U33" s="165"/>
      <c r="V33" s="166"/>
      <c r="W33" s="151"/>
      <c r="X33" s="167"/>
      <c r="Y33" s="165"/>
      <c r="Z33" s="166"/>
      <c r="AA33" s="151"/>
      <c r="AB33" s="154"/>
      <c r="AC33" s="133"/>
      <c r="AD33" s="133"/>
      <c r="AE33" s="133"/>
      <c r="AF33" s="133"/>
      <c r="AG33" s="133"/>
      <c r="AH33" s="133"/>
      <c r="AI33" s="133"/>
      <c r="AJ33" s="133"/>
    </row>
    <row r="34" spans="2:36" x14ac:dyDescent="0.15">
      <c r="B34" s="140"/>
      <c r="C34" s="155"/>
      <c r="D34" s="168"/>
      <c r="E34" s="143"/>
      <c r="F34" s="144"/>
      <c r="G34" s="144"/>
      <c r="H34" s="159"/>
      <c r="I34" s="160"/>
      <c r="J34" s="144"/>
      <c r="K34" s="144"/>
      <c r="L34" s="159"/>
      <c r="M34" s="160"/>
      <c r="N34" s="144"/>
      <c r="O34" s="144"/>
      <c r="P34" s="159"/>
      <c r="Q34" s="161"/>
      <c r="R34" s="162"/>
      <c r="S34" s="163"/>
      <c r="T34" s="164"/>
      <c r="U34" s="165"/>
      <c r="V34" s="166"/>
      <c r="W34" s="151"/>
      <c r="X34" s="167"/>
      <c r="Y34" s="165"/>
      <c r="Z34" s="166"/>
      <c r="AA34" s="151"/>
      <c r="AB34" s="154"/>
      <c r="AC34" s="133"/>
      <c r="AD34" s="133"/>
      <c r="AE34" s="133"/>
      <c r="AF34" s="133"/>
      <c r="AG34" s="133"/>
      <c r="AH34" s="133"/>
      <c r="AI34" s="133"/>
      <c r="AJ34" s="133"/>
    </row>
    <row r="35" spans="2:36" x14ac:dyDescent="0.15">
      <c r="B35" s="140"/>
      <c r="C35" s="155"/>
      <c r="D35" s="168"/>
      <c r="E35" s="143"/>
      <c r="F35" s="144"/>
      <c r="G35" s="144"/>
      <c r="H35" s="159"/>
      <c r="I35" s="160"/>
      <c r="J35" s="144"/>
      <c r="K35" s="144"/>
      <c r="L35" s="159"/>
      <c r="M35" s="160"/>
      <c r="N35" s="144"/>
      <c r="O35" s="144"/>
      <c r="P35" s="159"/>
      <c r="Q35" s="161"/>
      <c r="R35" s="162"/>
      <c r="S35" s="163"/>
      <c r="T35" s="164"/>
      <c r="U35" s="165"/>
      <c r="V35" s="166"/>
      <c r="W35" s="151"/>
      <c r="X35" s="167"/>
      <c r="Y35" s="165"/>
      <c r="Z35" s="166"/>
      <c r="AA35" s="151"/>
      <c r="AB35" s="154"/>
      <c r="AC35" s="133"/>
      <c r="AD35" s="133"/>
      <c r="AE35" s="133"/>
      <c r="AF35" s="133"/>
      <c r="AG35" s="133"/>
      <c r="AH35" s="133"/>
      <c r="AI35" s="133"/>
      <c r="AJ35" s="133"/>
    </row>
    <row r="36" spans="2:36" x14ac:dyDescent="0.15">
      <c r="B36" s="140"/>
      <c r="C36" s="155"/>
      <c r="D36" s="168"/>
      <c r="E36" s="143"/>
      <c r="F36" s="144"/>
      <c r="G36" s="144"/>
      <c r="H36" s="159"/>
      <c r="I36" s="160"/>
      <c r="J36" s="144"/>
      <c r="K36" s="144"/>
      <c r="L36" s="159"/>
      <c r="M36" s="160"/>
      <c r="N36" s="144"/>
      <c r="O36" s="144"/>
      <c r="P36" s="159"/>
      <c r="Q36" s="161"/>
      <c r="R36" s="162"/>
      <c r="S36" s="163"/>
      <c r="T36" s="164"/>
      <c r="U36" s="165"/>
      <c r="V36" s="166"/>
      <c r="W36" s="151"/>
      <c r="X36" s="167"/>
      <c r="Y36" s="165"/>
      <c r="Z36" s="166"/>
      <c r="AA36" s="151"/>
      <c r="AB36" s="154"/>
      <c r="AC36" s="133"/>
      <c r="AD36" s="133"/>
      <c r="AE36" s="133"/>
      <c r="AF36" s="133"/>
      <c r="AG36" s="133"/>
      <c r="AH36" s="133"/>
      <c r="AI36" s="133"/>
      <c r="AJ36" s="133"/>
    </row>
    <row r="37" spans="2:36" x14ac:dyDescent="0.15">
      <c r="B37" s="140"/>
      <c r="C37" s="155"/>
      <c r="D37" s="168"/>
      <c r="E37" s="143"/>
      <c r="F37" s="144"/>
      <c r="G37" s="144"/>
      <c r="H37" s="159"/>
      <c r="I37" s="160"/>
      <c r="J37" s="144"/>
      <c r="K37" s="144"/>
      <c r="L37" s="159"/>
      <c r="M37" s="160"/>
      <c r="N37" s="144"/>
      <c r="O37" s="144"/>
      <c r="P37" s="159"/>
      <c r="Q37" s="161"/>
      <c r="R37" s="162"/>
      <c r="S37" s="163"/>
      <c r="T37" s="164"/>
      <c r="U37" s="165"/>
      <c r="V37" s="166"/>
      <c r="W37" s="151"/>
      <c r="X37" s="167"/>
      <c r="Y37" s="165"/>
      <c r="Z37" s="166"/>
      <c r="AA37" s="151"/>
      <c r="AB37" s="154"/>
      <c r="AC37" s="133"/>
      <c r="AD37" s="133"/>
      <c r="AE37" s="133"/>
      <c r="AF37" s="133"/>
      <c r="AG37" s="133"/>
      <c r="AH37" s="133"/>
      <c r="AI37" s="133"/>
      <c r="AJ37" s="133"/>
    </row>
    <row r="38" spans="2:36" x14ac:dyDescent="0.15">
      <c r="B38" s="140"/>
      <c r="C38" s="155"/>
      <c r="D38" s="168"/>
      <c r="E38" s="143"/>
      <c r="F38" s="144"/>
      <c r="G38" s="144"/>
      <c r="H38" s="159"/>
      <c r="I38" s="160"/>
      <c r="J38" s="144"/>
      <c r="K38" s="144"/>
      <c r="L38" s="159"/>
      <c r="M38" s="160"/>
      <c r="N38" s="144"/>
      <c r="O38" s="144"/>
      <c r="P38" s="159"/>
      <c r="Q38" s="161"/>
      <c r="R38" s="162"/>
      <c r="S38" s="163"/>
      <c r="T38" s="164"/>
      <c r="U38" s="165"/>
      <c r="V38" s="166"/>
      <c r="W38" s="151"/>
      <c r="X38" s="167"/>
      <c r="Y38" s="165"/>
      <c r="Z38" s="166"/>
      <c r="AA38" s="151"/>
      <c r="AB38" s="154"/>
      <c r="AC38" s="133"/>
      <c r="AD38" s="133"/>
      <c r="AE38" s="133"/>
      <c r="AF38" s="133"/>
      <c r="AG38" s="133"/>
      <c r="AH38" s="133"/>
      <c r="AI38" s="133"/>
      <c r="AJ38" s="133"/>
    </row>
    <row r="39" spans="2:36" x14ac:dyDescent="0.15">
      <c r="B39" s="140"/>
      <c r="C39" s="155"/>
      <c r="D39" s="168"/>
      <c r="E39" s="143"/>
      <c r="F39" s="144"/>
      <c r="G39" s="144"/>
      <c r="H39" s="159"/>
      <c r="I39" s="160"/>
      <c r="J39" s="144"/>
      <c r="K39" s="144"/>
      <c r="L39" s="159"/>
      <c r="M39" s="160"/>
      <c r="N39" s="144"/>
      <c r="O39" s="144"/>
      <c r="P39" s="159"/>
      <c r="Q39" s="161"/>
      <c r="R39" s="162"/>
      <c r="S39" s="163"/>
      <c r="T39" s="164"/>
      <c r="U39" s="165"/>
      <c r="V39" s="166"/>
      <c r="W39" s="151"/>
      <c r="X39" s="167"/>
      <c r="Y39" s="165"/>
      <c r="Z39" s="166"/>
      <c r="AA39" s="151"/>
      <c r="AB39" s="154"/>
      <c r="AC39" s="133"/>
      <c r="AD39" s="133"/>
      <c r="AE39" s="133"/>
      <c r="AF39" s="133"/>
      <c r="AG39" s="133"/>
      <c r="AH39" s="133"/>
      <c r="AI39" s="133"/>
      <c r="AJ39" s="133"/>
    </row>
    <row r="40" spans="2:36" x14ac:dyDescent="0.15">
      <c r="B40" s="140"/>
      <c r="C40" s="155"/>
      <c r="D40" s="168"/>
      <c r="E40" s="143"/>
      <c r="F40" s="144"/>
      <c r="G40" s="144"/>
      <c r="H40" s="159"/>
      <c r="I40" s="160"/>
      <c r="J40" s="144"/>
      <c r="K40" s="144"/>
      <c r="L40" s="159"/>
      <c r="M40" s="160"/>
      <c r="N40" s="144"/>
      <c r="O40" s="144"/>
      <c r="P40" s="159"/>
      <c r="Q40" s="161"/>
      <c r="R40" s="162"/>
      <c r="S40" s="163"/>
      <c r="T40" s="164"/>
      <c r="U40" s="165"/>
      <c r="V40" s="166"/>
      <c r="W40" s="151"/>
      <c r="X40" s="167"/>
      <c r="Y40" s="165"/>
      <c r="Z40" s="166"/>
      <c r="AA40" s="151"/>
      <c r="AB40" s="154"/>
      <c r="AC40" s="133"/>
      <c r="AD40" s="133"/>
      <c r="AE40" s="133"/>
      <c r="AF40" s="133"/>
      <c r="AG40" s="133"/>
      <c r="AH40" s="133"/>
      <c r="AI40" s="133"/>
      <c r="AJ40" s="133"/>
    </row>
    <row r="41" spans="2:36" x14ac:dyDescent="0.15">
      <c r="B41" s="140"/>
      <c r="C41" s="155"/>
      <c r="D41" s="168"/>
      <c r="E41" s="143"/>
      <c r="F41" s="144"/>
      <c r="G41" s="144"/>
      <c r="H41" s="159"/>
      <c r="I41" s="160"/>
      <c r="J41" s="144"/>
      <c r="K41" s="144"/>
      <c r="L41" s="159"/>
      <c r="M41" s="160"/>
      <c r="N41" s="144"/>
      <c r="O41" s="144"/>
      <c r="P41" s="159"/>
      <c r="Q41" s="161"/>
      <c r="R41" s="162"/>
      <c r="S41" s="163"/>
      <c r="T41" s="164"/>
      <c r="U41" s="165"/>
      <c r="V41" s="166"/>
      <c r="W41" s="151"/>
      <c r="X41" s="167"/>
      <c r="Y41" s="165"/>
      <c r="Z41" s="166"/>
      <c r="AA41" s="151"/>
      <c r="AB41" s="154"/>
      <c r="AC41" s="133"/>
      <c r="AD41" s="133"/>
      <c r="AE41" s="133"/>
      <c r="AF41" s="133"/>
      <c r="AG41" s="133"/>
      <c r="AH41" s="133"/>
      <c r="AI41" s="133"/>
      <c r="AJ41" s="133"/>
    </row>
    <row r="42" spans="2:36" x14ac:dyDescent="0.15">
      <c r="B42" s="140"/>
      <c r="C42" s="141"/>
      <c r="D42" s="158"/>
      <c r="E42" s="143"/>
      <c r="F42" s="144"/>
      <c r="G42" s="144"/>
      <c r="H42" s="159"/>
      <c r="I42" s="160"/>
      <c r="J42" s="144"/>
      <c r="K42" s="144"/>
      <c r="L42" s="159"/>
      <c r="M42" s="160"/>
      <c r="N42" s="144"/>
      <c r="O42" s="144"/>
      <c r="P42" s="159"/>
      <c r="Q42" s="161"/>
      <c r="R42" s="162"/>
      <c r="S42" s="163"/>
      <c r="T42" s="164"/>
      <c r="U42" s="165"/>
      <c r="V42" s="166"/>
      <c r="W42" s="151"/>
      <c r="X42" s="167"/>
      <c r="Y42" s="165"/>
      <c r="Z42" s="166"/>
      <c r="AA42" s="151"/>
      <c r="AB42" s="154"/>
      <c r="AC42" s="133"/>
      <c r="AD42" s="133"/>
      <c r="AE42" s="133"/>
      <c r="AF42" s="133"/>
      <c r="AG42" s="133"/>
      <c r="AH42" s="133"/>
      <c r="AI42" s="133"/>
      <c r="AJ42" s="133"/>
    </row>
    <row r="43" spans="2:36" ht="12.75" thickBot="1" x14ac:dyDescent="0.2">
      <c r="B43" s="169"/>
      <c r="C43" s="170"/>
      <c r="D43" s="123"/>
      <c r="E43" s="171"/>
      <c r="F43" s="172"/>
      <c r="G43" s="172"/>
      <c r="H43" s="173"/>
      <c r="I43" s="174"/>
      <c r="J43" s="172"/>
      <c r="K43" s="172"/>
      <c r="L43" s="173"/>
      <c r="M43" s="174"/>
      <c r="N43" s="172"/>
      <c r="O43" s="172"/>
      <c r="P43" s="173"/>
      <c r="Q43" s="161"/>
      <c r="R43" s="162"/>
      <c r="S43" s="163"/>
      <c r="T43" s="164"/>
      <c r="U43" s="165"/>
      <c r="V43" s="166"/>
      <c r="W43" s="151"/>
      <c r="X43" s="167"/>
      <c r="Y43" s="165"/>
      <c r="Z43" s="166"/>
      <c r="AA43" s="175"/>
      <c r="AB43" s="176"/>
      <c r="AC43" s="133"/>
      <c r="AD43" s="133"/>
      <c r="AE43" s="133"/>
      <c r="AF43" s="133"/>
      <c r="AG43" s="133"/>
      <c r="AH43" s="133"/>
      <c r="AI43" s="133"/>
      <c r="AJ43" s="133"/>
    </row>
    <row r="44" spans="2:36" ht="15" customHeight="1" thickTop="1" x14ac:dyDescent="0.15">
      <c r="B44" s="1030" t="s">
        <v>325</v>
      </c>
      <c r="C44" s="1031"/>
      <c r="D44" s="1032"/>
      <c r="E44" s="1036">
        <f>SUM(E10:E43)</f>
        <v>0</v>
      </c>
      <c r="F44" s="1038">
        <f t="shared" ref="F44:X44" si="0">SUM(F10:F43)</f>
        <v>0</v>
      </c>
      <c r="G44" s="177">
        <f>SUM(G10:G43)</f>
        <v>0</v>
      </c>
      <c r="H44" s="178">
        <f t="shared" si="0"/>
        <v>0</v>
      </c>
      <c r="I44" s="1040">
        <f t="shared" si="0"/>
        <v>0</v>
      </c>
      <c r="J44" s="1038">
        <f>SUM(J10:J43)</f>
        <v>0</v>
      </c>
      <c r="K44" s="177">
        <f>SUM(K10:K43)</f>
        <v>11</v>
      </c>
      <c r="L44" s="178">
        <f t="shared" si="0"/>
        <v>38</v>
      </c>
      <c r="M44" s="1040">
        <f>SUM(M10:M43)</f>
        <v>0</v>
      </c>
      <c r="N44" s="1038">
        <f t="shared" si="0"/>
        <v>0</v>
      </c>
      <c r="O44" s="179">
        <f t="shared" si="0"/>
        <v>0</v>
      </c>
      <c r="P44" s="180">
        <f t="shared" si="0"/>
        <v>18</v>
      </c>
      <c r="Q44" s="181">
        <f t="shared" si="0"/>
        <v>0</v>
      </c>
      <c r="R44" s="182">
        <f t="shared" si="0"/>
        <v>0</v>
      </c>
      <c r="S44" s="183">
        <f t="shared" si="0"/>
        <v>0</v>
      </c>
      <c r="T44" s="184">
        <f t="shared" si="0"/>
        <v>0</v>
      </c>
      <c r="U44" s="185">
        <f t="shared" si="0"/>
        <v>0</v>
      </c>
      <c r="V44" s="186">
        <f t="shared" si="0"/>
        <v>0</v>
      </c>
      <c r="W44" s="187">
        <f t="shared" si="0"/>
        <v>1.34</v>
      </c>
      <c r="X44" s="188">
        <f t="shared" si="0"/>
        <v>9.4200000000000017</v>
      </c>
      <c r="Y44" s="185">
        <f>SUM(Y10:Y43)</f>
        <v>0</v>
      </c>
      <c r="Z44" s="186">
        <f>SUM(Z10:Z43)</f>
        <v>0</v>
      </c>
      <c r="AA44" s="187">
        <f>SUM(AA10:AA43)</f>
        <v>0</v>
      </c>
      <c r="AB44" s="189">
        <f>SUM(AB10:AB43)</f>
        <v>31.43</v>
      </c>
      <c r="AC44" s="190"/>
      <c r="AD44" s="190"/>
      <c r="AE44" s="190"/>
      <c r="AF44" s="190"/>
      <c r="AG44" s="190"/>
      <c r="AH44" s="190"/>
      <c r="AI44" s="190"/>
    </row>
    <row r="45" spans="2:36" ht="15" customHeight="1" thickBot="1" x14ac:dyDescent="0.2">
      <c r="B45" s="1033"/>
      <c r="C45" s="1034"/>
      <c r="D45" s="1035"/>
      <c r="E45" s="1037"/>
      <c r="F45" s="1039"/>
      <c r="G45" s="1042">
        <f>G44+H44</f>
        <v>0</v>
      </c>
      <c r="H45" s="1043"/>
      <c r="I45" s="1041"/>
      <c r="J45" s="1039"/>
      <c r="K45" s="1042">
        <f>K44+L44</f>
        <v>49</v>
      </c>
      <c r="L45" s="1043"/>
      <c r="M45" s="1041"/>
      <c r="N45" s="1039"/>
      <c r="O45" s="1044">
        <f>O44+P44</f>
        <v>18</v>
      </c>
      <c r="P45" s="1035"/>
      <c r="Q45" s="1045"/>
      <c r="R45" s="1046"/>
      <c r="S45" s="1046"/>
      <c r="T45" s="1046"/>
      <c r="U45" s="1046"/>
      <c r="V45" s="1046"/>
      <c r="W45" s="1046"/>
      <c r="X45" s="1046"/>
      <c r="Y45" s="1046"/>
      <c r="Z45" s="1046"/>
      <c r="AA45" s="1046"/>
      <c r="AB45" s="1047"/>
    </row>
    <row r="46" spans="2:36" x14ac:dyDescent="0.15">
      <c r="B46" s="191" t="s">
        <v>326</v>
      </c>
      <c r="C46" s="121"/>
      <c r="D46" s="121"/>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2"/>
    </row>
    <row r="47" spans="2:36" x14ac:dyDescent="0.15">
      <c r="B47" s="191" t="s">
        <v>327</v>
      </c>
      <c r="C47" s="121"/>
      <c r="D47" s="121"/>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row>
    <row r="48" spans="2:36" x14ac:dyDescent="0.15">
      <c r="B48" s="191" t="s">
        <v>328</v>
      </c>
      <c r="C48" s="121"/>
      <c r="D48" s="121"/>
      <c r="E48" s="122"/>
      <c r="F48" s="122"/>
      <c r="G48" s="122"/>
      <c r="H48" s="122"/>
      <c r="I48" s="122"/>
      <c r="J48" s="122"/>
      <c r="K48" s="122"/>
      <c r="L48" s="122"/>
      <c r="M48" s="122"/>
      <c r="N48" s="122"/>
      <c r="O48" s="122"/>
      <c r="P48" s="122"/>
      <c r="Q48" s="122"/>
      <c r="R48" s="122"/>
      <c r="S48" s="122"/>
      <c r="T48" s="122"/>
      <c r="U48" s="122"/>
      <c r="V48" s="122"/>
      <c r="W48" s="122"/>
      <c r="X48" s="122"/>
      <c r="Y48" s="122"/>
      <c r="Z48" s="122"/>
      <c r="AA48" s="122"/>
      <c r="AB48" s="122"/>
    </row>
    <row r="49" spans="2:28" x14ac:dyDescent="0.15">
      <c r="B49" s="191" t="s">
        <v>329</v>
      </c>
      <c r="C49" s="121"/>
      <c r="D49" s="121"/>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row>
    <row r="50" spans="2:28" x14ac:dyDescent="0.15">
      <c r="B50" s="191" t="s">
        <v>330</v>
      </c>
      <c r="C50" s="121"/>
      <c r="D50" s="121"/>
      <c r="E50" s="122"/>
      <c r="F50" s="122"/>
      <c r="G50" s="122"/>
      <c r="H50" s="122"/>
      <c r="I50" s="122"/>
      <c r="J50" s="122"/>
      <c r="K50" s="122"/>
      <c r="L50" s="122"/>
      <c r="M50" s="122"/>
      <c r="N50" s="122"/>
      <c r="O50" s="122"/>
      <c r="P50" s="122"/>
      <c r="Q50" s="122"/>
      <c r="R50" s="122"/>
      <c r="S50" s="122"/>
      <c r="T50" s="122"/>
      <c r="U50" s="122"/>
      <c r="V50" s="122"/>
      <c r="W50" s="122"/>
      <c r="X50" s="122"/>
      <c r="Y50" s="122"/>
      <c r="Z50" s="122"/>
      <c r="AA50" s="122"/>
      <c r="AB50" s="122"/>
    </row>
    <row r="51" spans="2:28" x14ac:dyDescent="0.15">
      <c r="F51" s="121"/>
      <c r="G51" s="122"/>
      <c r="H51" s="122"/>
      <c r="I51" s="122"/>
      <c r="J51" s="122"/>
      <c r="K51" s="122"/>
      <c r="L51" s="122"/>
      <c r="M51" s="122"/>
      <c r="N51" s="122"/>
      <c r="O51" s="122"/>
      <c r="P51" s="122"/>
      <c r="Q51" s="122"/>
      <c r="R51" s="122"/>
      <c r="S51" s="122"/>
      <c r="T51" s="122"/>
      <c r="U51" s="122"/>
      <c r="V51" s="122"/>
      <c r="W51" s="122"/>
      <c r="X51" s="122"/>
    </row>
  </sheetData>
  <mergeCells count="40">
    <mergeCell ref="N44:N45"/>
    <mergeCell ref="G45:H45"/>
    <mergeCell ref="K45:L45"/>
    <mergeCell ref="O45:P45"/>
    <mergeCell ref="Q45:AB45"/>
    <mergeCell ref="M44:M45"/>
    <mergeCell ref="B44:D45"/>
    <mergeCell ref="E44:E45"/>
    <mergeCell ref="F44:F45"/>
    <mergeCell ref="I44:I45"/>
    <mergeCell ref="J44:J45"/>
    <mergeCell ref="U7:AB7"/>
    <mergeCell ref="E8:H8"/>
    <mergeCell ref="I8:L8"/>
    <mergeCell ref="M8:P8"/>
    <mergeCell ref="Q8:T8"/>
    <mergeCell ref="U8:X8"/>
    <mergeCell ref="Y8:AB8"/>
    <mergeCell ref="B4:Y4"/>
    <mergeCell ref="B5:AB5"/>
    <mergeCell ref="B6:D6"/>
    <mergeCell ref="E6:P6"/>
    <mergeCell ref="Q6:AB6"/>
    <mergeCell ref="B7:B9"/>
    <mergeCell ref="C7:C9"/>
    <mergeCell ref="D7:D9"/>
    <mergeCell ref="E7:P7"/>
    <mergeCell ref="Q7:T7"/>
    <mergeCell ref="Y2:Y3"/>
    <mergeCell ref="Z2:AB3"/>
    <mergeCell ref="B3:E3"/>
    <mergeCell ref="F3:K3"/>
    <mergeCell ref="L3:N3"/>
    <mergeCell ref="O3:S3"/>
    <mergeCell ref="B2:E2"/>
    <mergeCell ref="F2:K2"/>
    <mergeCell ref="L2:N2"/>
    <mergeCell ref="O2:S2"/>
    <mergeCell ref="T2:U3"/>
    <mergeCell ref="V2:X3"/>
  </mergeCells>
  <phoneticPr fontId="12"/>
  <conditionalFormatting sqref="F2:S3">
    <cfRule type="cellIs" dxfId="0" priority="1" operator="equal">
      <formula>0</formula>
    </cfRule>
  </conditionalFormatting>
  <printOptions horizontalCentered="1" verticalCentered="1"/>
  <pageMargins left="0.19685039370078741" right="0.19685039370078741" top="0.78740157480314965" bottom="0" header="0.51181102362204722" footer="0.27559055118110237"/>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BB880-FC9E-48E7-BD5A-963DF6FBAEEB}">
  <sheetPr codeName="Sheet64"/>
  <dimension ref="B1:Z17"/>
  <sheetViews>
    <sheetView showGridLines="0" showZeros="0" view="pageBreakPreview" zoomScale="55" zoomScaleNormal="55" zoomScaleSheetLayoutView="55" workbookViewId="0">
      <selection activeCell="X2" sqref="X2:Z2"/>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80"/>
    </row>
    <row r="2" spans="2:26" ht="24.95" customHeight="1" x14ac:dyDescent="0.15">
      <c r="B2" s="81" t="s">
        <v>199</v>
      </c>
      <c r="C2" s="3"/>
      <c r="D2" s="3"/>
      <c r="E2" s="3"/>
      <c r="F2" s="3"/>
      <c r="G2" s="3"/>
      <c r="H2" s="3"/>
      <c r="I2" s="3"/>
      <c r="J2" s="3"/>
      <c r="K2" s="3"/>
      <c r="L2" s="3"/>
      <c r="M2" s="3"/>
      <c r="N2" s="3"/>
      <c r="O2" s="82"/>
      <c r="P2" s="83"/>
      <c r="Q2" s="1048"/>
      <c r="R2" s="1049"/>
      <c r="S2" s="1049"/>
      <c r="T2" s="1049"/>
      <c r="U2" s="1050" t="s">
        <v>200</v>
      </c>
      <c r="V2" s="1051"/>
      <c r="W2" s="1052"/>
      <c r="X2" s="264" t="s">
        <v>827</v>
      </c>
      <c r="Y2" s="263"/>
      <c r="Z2" s="265"/>
    </row>
    <row r="3" spans="2:26" s="1" customFormat="1" ht="25.15" customHeight="1" x14ac:dyDescent="0.15">
      <c r="B3" s="477" t="s">
        <v>8</v>
      </c>
      <c r="C3" s="478"/>
      <c r="D3" s="479"/>
      <c r="E3" s="363" t="s">
        <v>168</v>
      </c>
      <c r="F3" s="364"/>
      <c r="G3" s="364"/>
      <c r="H3" s="365"/>
      <c r="I3" s="574" t="s">
        <v>9</v>
      </c>
      <c r="J3" s="1053"/>
      <c r="K3" s="575"/>
      <c r="L3" s="264" t="s">
        <v>171</v>
      </c>
      <c r="M3" s="263"/>
      <c r="N3" s="265"/>
      <c r="O3" s="505" t="s">
        <v>201</v>
      </c>
      <c r="P3" s="506"/>
      <c r="Q3" s="507"/>
      <c r="R3" s="622" t="s">
        <v>202</v>
      </c>
      <c r="S3" s="370"/>
      <c r="T3" s="371"/>
      <c r="U3" s="517" t="s">
        <v>203</v>
      </c>
      <c r="V3" s="518"/>
      <c r="W3" s="518"/>
      <c r="X3" s="257">
        <v>45638</v>
      </c>
      <c r="Y3" s="258"/>
      <c r="Z3" s="259"/>
    </row>
    <row r="4" spans="2:26" s="1" customFormat="1" ht="25.15" customHeight="1" x14ac:dyDescent="0.15">
      <c r="B4" s="491" t="s">
        <v>0</v>
      </c>
      <c r="C4" s="492"/>
      <c r="D4" s="493"/>
      <c r="E4" s="366" t="s">
        <v>204</v>
      </c>
      <c r="F4" s="367"/>
      <c r="G4" s="367"/>
      <c r="H4" s="368"/>
      <c r="I4" s="593" t="s">
        <v>1</v>
      </c>
      <c r="J4" s="638"/>
      <c r="K4" s="594"/>
      <c r="L4" s="264" t="s">
        <v>205</v>
      </c>
      <c r="M4" s="263"/>
      <c r="N4" s="265"/>
      <c r="O4" s="508"/>
      <c r="P4" s="509"/>
      <c r="Q4" s="510"/>
      <c r="R4" s="372" t="s">
        <v>206</v>
      </c>
      <c r="S4" s="373"/>
      <c r="T4" s="374"/>
      <c r="U4" s="520"/>
      <c r="V4" s="521"/>
      <c r="W4" s="521"/>
      <c r="X4" s="260"/>
      <c r="Y4" s="261"/>
      <c r="Z4" s="262"/>
    </row>
    <row r="5" spans="2:26" ht="49.9" customHeight="1" x14ac:dyDescent="0.15">
      <c r="B5" s="1054" t="s">
        <v>207</v>
      </c>
      <c r="C5" s="1055"/>
      <c r="D5" s="1055"/>
      <c r="E5" s="1055"/>
      <c r="F5" s="1055"/>
      <c r="G5" s="1055"/>
      <c r="H5" s="1055"/>
      <c r="I5" s="1055"/>
      <c r="J5" s="1055"/>
      <c r="K5" s="1055"/>
      <c r="L5" s="1055"/>
      <c r="M5" s="1055"/>
      <c r="N5" s="1055"/>
      <c r="O5" s="1055"/>
      <c r="P5" s="1055"/>
      <c r="Q5" s="1055"/>
      <c r="R5" s="1055"/>
      <c r="S5" s="1055"/>
      <c r="T5" s="1055"/>
      <c r="U5" s="1055"/>
      <c r="V5" s="1055"/>
      <c r="W5" s="1055"/>
      <c r="X5" s="1055"/>
      <c r="Y5" s="1055"/>
      <c r="Z5" s="1056"/>
    </row>
    <row r="6" spans="2:26" ht="49.9" customHeight="1" x14ac:dyDescent="0.15">
      <c r="B6" s="1057" t="s">
        <v>208</v>
      </c>
      <c r="C6" s="1058"/>
      <c r="D6" s="1058"/>
      <c r="E6" s="1058"/>
      <c r="F6" s="1058"/>
      <c r="G6" s="1058"/>
      <c r="H6" s="1058"/>
      <c r="I6" s="1058"/>
      <c r="J6" s="1058"/>
      <c r="K6" s="1058"/>
      <c r="L6" s="1058"/>
      <c r="M6" s="1058"/>
      <c r="N6" s="1058"/>
      <c r="O6" s="1058"/>
      <c r="P6" s="1058"/>
      <c r="Q6" s="1058"/>
      <c r="R6" s="1058"/>
      <c r="S6" s="1058"/>
      <c r="T6" s="1058"/>
      <c r="U6" s="1058"/>
      <c r="V6" s="1058"/>
      <c r="W6" s="1058"/>
      <c r="X6" s="1058"/>
      <c r="Y6" s="1058"/>
      <c r="Z6" s="1059"/>
    </row>
    <row r="7" spans="2:26" ht="100.15" customHeight="1" x14ac:dyDescent="0.15">
      <c r="B7" s="1060"/>
      <c r="C7" s="1061"/>
      <c r="D7" s="1061"/>
      <c r="E7" s="1061"/>
      <c r="F7" s="1061"/>
      <c r="G7" s="1061"/>
      <c r="H7" s="1061"/>
      <c r="I7" s="1061"/>
      <c r="J7" s="1061"/>
      <c r="K7" s="1061"/>
      <c r="L7" s="1061"/>
      <c r="M7" s="1061"/>
      <c r="N7" s="1061"/>
      <c r="O7" s="1061"/>
      <c r="P7" s="1061"/>
      <c r="Q7" s="1061"/>
      <c r="R7" s="1061"/>
      <c r="S7" s="1061"/>
      <c r="T7" s="1061"/>
      <c r="U7" s="1061"/>
      <c r="V7" s="1061"/>
      <c r="W7" s="1061"/>
      <c r="X7" s="1061"/>
      <c r="Y7" s="1061"/>
      <c r="Z7" s="1062"/>
    </row>
    <row r="8" spans="2:26" ht="49.9" customHeight="1" x14ac:dyDescent="0.15">
      <c r="B8" s="1060"/>
      <c r="C8" s="1061"/>
      <c r="D8" s="1061"/>
      <c r="E8" s="1061"/>
      <c r="F8" s="1061"/>
      <c r="G8" s="1061"/>
      <c r="H8" s="1061"/>
      <c r="I8" s="1061"/>
      <c r="J8" s="1061"/>
      <c r="K8" s="1061"/>
      <c r="L8" s="1061"/>
      <c r="M8" s="1061"/>
      <c r="N8" s="1061"/>
      <c r="O8" s="1061"/>
      <c r="P8" s="1061"/>
      <c r="Q8" s="1061"/>
      <c r="R8" s="1061"/>
      <c r="S8" s="1061"/>
      <c r="T8" s="1061"/>
      <c r="U8" s="1061"/>
      <c r="V8" s="1061"/>
      <c r="W8" s="1061"/>
      <c r="X8" s="1061"/>
      <c r="Y8" s="1061"/>
      <c r="Z8" s="1062"/>
    </row>
    <row r="9" spans="2:26" ht="100.15" customHeight="1" x14ac:dyDescent="0.15">
      <c r="B9" s="1060"/>
      <c r="C9" s="1061"/>
      <c r="D9" s="1061"/>
      <c r="E9" s="1061"/>
      <c r="F9" s="1061"/>
      <c r="G9" s="1061"/>
      <c r="H9" s="1061"/>
      <c r="I9" s="1061"/>
      <c r="J9" s="1061"/>
      <c r="K9" s="1061"/>
      <c r="L9" s="1061"/>
      <c r="M9" s="1061"/>
      <c r="N9" s="1061"/>
      <c r="O9" s="1061"/>
      <c r="P9" s="1061"/>
      <c r="Q9" s="1061"/>
      <c r="R9" s="1061"/>
      <c r="S9" s="1061"/>
      <c r="T9" s="1061"/>
      <c r="U9" s="1061"/>
      <c r="V9" s="1061"/>
      <c r="W9" s="1061"/>
      <c r="X9" s="1061"/>
      <c r="Y9" s="1061"/>
      <c r="Z9" s="1062"/>
    </row>
    <row r="10" spans="2:26" ht="49.9" customHeight="1" x14ac:dyDescent="0.15">
      <c r="B10" s="1060"/>
      <c r="C10" s="1061"/>
      <c r="D10" s="1061"/>
      <c r="E10" s="1061"/>
      <c r="F10" s="1061"/>
      <c r="G10" s="1061"/>
      <c r="H10" s="1061"/>
      <c r="I10" s="1061"/>
      <c r="J10" s="1061"/>
      <c r="K10" s="1061"/>
      <c r="L10" s="1061"/>
      <c r="M10" s="1061"/>
      <c r="N10" s="1061"/>
      <c r="O10" s="1061"/>
      <c r="P10" s="1061"/>
      <c r="Q10" s="1061"/>
      <c r="R10" s="1061"/>
      <c r="S10" s="1061"/>
      <c r="T10" s="1061"/>
      <c r="U10" s="1061"/>
      <c r="V10" s="1061"/>
      <c r="W10" s="1061"/>
      <c r="X10" s="1061"/>
      <c r="Y10" s="1061"/>
      <c r="Z10" s="1062"/>
    </row>
    <row r="11" spans="2:26" ht="100.15" customHeight="1" x14ac:dyDescent="0.15">
      <c r="B11" s="1060"/>
      <c r="C11" s="1061"/>
      <c r="D11" s="1061"/>
      <c r="E11" s="1061"/>
      <c r="F11" s="1061"/>
      <c r="G11" s="1061"/>
      <c r="H11" s="1061"/>
      <c r="I11" s="1061"/>
      <c r="J11" s="1061"/>
      <c r="K11" s="1061"/>
      <c r="L11" s="1061"/>
      <c r="M11" s="1061"/>
      <c r="N11" s="1061"/>
      <c r="O11" s="1061"/>
      <c r="P11" s="1061"/>
      <c r="Q11" s="1061"/>
      <c r="R11" s="1061"/>
      <c r="S11" s="1061"/>
      <c r="T11" s="1061"/>
      <c r="U11" s="1061"/>
      <c r="V11" s="1061"/>
      <c r="W11" s="1061"/>
      <c r="X11" s="1061"/>
      <c r="Y11" s="1061"/>
      <c r="Z11" s="1062"/>
    </row>
    <row r="12" spans="2:26" ht="49.9" customHeight="1" x14ac:dyDescent="0.15">
      <c r="B12" s="1060"/>
      <c r="C12" s="1061"/>
      <c r="D12" s="1061"/>
      <c r="E12" s="1061"/>
      <c r="F12" s="1061"/>
      <c r="G12" s="1061"/>
      <c r="H12" s="1061"/>
      <c r="I12" s="1061"/>
      <c r="J12" s="1061"/>
      <c r="K12" s="1061"/>
      <c r="L12" s="1061"/>
      <c r="M12" s="1061"/>
      <c r="N12" s="1061"/>
      <c r="O12" s="1061"/>
      <c r="P12" s="1061"/>
      <c r="Q12" s="1061"/>
      <c r="R12" s="1061"/>
      <c r="S12" s="1061"/>
      <c r="T12" s="1061"/>
      <c r="U12" s="1061"/>
      <c r="V12" s="1061"/>
      <c r="W12" s="1061"/>
      <c r="X12" s="1061"/>
      <c r="Y12" s="1061"/>
      <c r="Z12" s="1062"/>
    </row>
    <row r="13" spans="2:26" ht="100.15" customHeight="1" x14ac:dyDescent="0.15">
      <c r="B13" s="1060"/>
      <c r="C13" s="1061"/>
      <c r="D13" s="1061"/>
      <c r="E13" s="1061"/>
      <c r="F13" s="1061"/>
      <c r="G13" s="1061"/>
      <c r="H13" s="1061"/>
      <c r="I13" s="1061"/>
      <c r="J13" s="1061"/>
      <c r="K13" s="1061"/>
      <c r="L13" s="1061"/>
      <c r="M13" s="1061"/>
      <c r="N13" s="1061"/>
      <c r="O13" s="1061"/>
      <c r="P13" s="1061"/>
      <c r="Q13" s="1061"/>
      <c r="R13" s="1061"/>
      <c r="S13" s="1061"/>
      <c r="T13" s="1061"/>
      <c r="U13" s="1061"/>
      <c r="V13" s="1061"/>
      <c r="W13" s="1061"/>
      <c r="X13" s="1061"/>
      <c r="Y13" s="1061"/>
      <c r="Z13" s="1062"/>
    </row>
    <row r="14" spans="2:26" ht="49.9" customHeight="1" x14ac:dyDescent="0.15">
      <c r="B14" s="1060"/>
      <c r="C14" s="1061"/>
      <c r="D14" s="1061"/>
      <c r="E14" s="1061"/>
      <c r="F14" s="1061"/>
      <c r="G14" s="1061"/>
      <c r="H14" s="1061"/>
      <c r="I14" s="1061"/>
      <c r="J14" s="1061"/>
      <c r="K14" s="1061"/>
      <c r="L14" s="1061"/>
      <c r="M14" s="1061"/>
      <c r="N14" s="1061"/>
      <c r="O14" s="1061"/>
      <c r="P14" s="1061"/>
      <c r="Q14" s="1061"/>
      <c r="R14" s="1061"/>
      <c r="S14" s="1061"/>
      <c r="T14" s="1061"/>
      <c r="U14" s="1061"/>
      <c r="V14" s="1061"/>
      <c r="W14" s="1061"/>
      <c r="X14" s="1061"/>
      <c r="Y14" s="1061"/>
      <c r="Z14" s="1062"/>
    </row>
    <row r="15" spans="2:26" ht="100.15" customHeight="1" x14ac:dyDescent="0.15">
      <c r="B15" s="1063"/>
      <c r="C15" s="1064"/>
      <c r="D15" s="1064"/>
      <c r="E15" s="1064"/>
      <c r="F15" s="1064"/>
      <c r="G15" s="1064"/>
      <c r="H15" s="1064"/>
      <c r="I15" s="1064"/>
      <c r="J15" s="1064"/>
      <c r="K15" s="1064"/>
      <c r="L15" s="1064"/>
      <c r="M15" s="1064"/>
      <c r="N15" s="1064"/>
      <c r="O15" s="1064"/>
      <c r="P15" s="1064"/>
      <c r="Q15" s="1064"/>
      <c r="R15" s="1064"/>
      <c r="S15" s="1064"/>
      <c r="T15" s="1064"/>
      <c r="U15" s="1064"/>
      <c r="V15" s="1064"/>
      <c r="W15" s="1064"/>
      <c r="X15" s="1064"/>
      <c r="Y15" s="1064"/>
      <c r="Z15" s="1065"/>
    </row>
    <row r="16" spans="2:26" ht="9.75" customHeight="1" x14ac:dyDescent="0.15">
      <c r="B16" s="84"/>
      <c r="C16" s="84"/>
      <c r="D16" s="85"/>
      <c r="E16" s="86"/>
      <c r="F16" s="86"/>
      <c r="G16" s="86"/>
      <c r="H16" s="86"/>
      <c r="I16" s="86"/>
      <c r="J16" s="86"/>
      <c r="K16" s="86"/>
      <c r="L16" s="86"/>
      <c r="M16" s="86"/>
      <c r="N16" s="86"/>
      <c r="O16" s="86"/>
      <c r="P16" s="86"/>
      <c r="Q16" s="86"/>
      <c r="R16" s="86"/>
      <c r="S16" s="86"/>
      <c r="T16" s="86"/>
      <c r="U16" s="86"/>
      <c r="V16" s="86"/>
      <c r="W16" s="86"/>
      <c r="X16" s="86"/>
      <c r="Y16" s="86"/>
      <c r="Z16" s="86"/>
    </row>
    <row r="17" spans="3:3" x14ac:dyDescent="0.15">
      <c r="C17" s="1"/>
    </row>
  </sheetData>
  <mergeCells count="18">
    <mergeCell ref="B5:Z5"/>
    <mergeCell ref="B6:Z15"/>
    <mergeCell ref="X3:Z4"/>
    <mergeCell ref="B4:D4"/>
    <mergeCell ref="E4:H4"/>
    <mergeCell ref="I4:K4"/>
    <mergeCell ref="L4:N4"/>
    <mergeCell ref="R4:T4"/>
    <mergeCell ref="Q2:T2"/>
    <mergeCell ref="U2:W2"/>
    <mergeCell ref="X2:Z2"/>
    <mergeCell ref="B3:D3"/>
    <mergeCell ref="E3:H3"/>
    <mergeCell ref="I3:K3"/>
    <mergeCell ref="L3:N3"/>
    <mergeCell ref="O3:Q4"/>
    <mergeCell ref="R3:T3"/>
    <mergeCell ref="U3:W4"/>
  </mergeCells>
  <phoneticPr fontId="12"/>
  <printOptions horizontalCentered="1" verticalCentered="1"/>
  <pageMargins left="0.23622047244094491" right="0.23622047244094491" top="0.74803149606299213" bottom="0.74803149606299213" header="0.31496062992125984" footer="0.3149606299212598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63</vt:i4>
      </vt:variant>
      <vt:variant>
        <vt:lpstr>名前付き一覧</vt:lpstr>
      </vt:variant>
      <vt:variant>
        <vt:i4>114</vt:i4>
      </vt:variant>
    </vt:vector>
  </HeadingPairs>
  <TitlesOfParts>
    <vt:vector size="177" baseType="lpstr">
      <vt:lpstr>様式A-1</vt:lpstr>
      <vt:lpstr>様式A-2</vt:lpstr>
      <vt:lpstr>様式A-3</vt:lpstr>
      <vt:lpstr>様式B_001</vt:lpstr>
      <vt:lpstr>様式B_002</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様式D-1-1_011</vt:lpstr>
      <vt:lpstr>様式D-1-1_012</vt:lpstr>
      <vt:lpstr>様式D-1-1_013</vt:lpstr>
      <vt:lpstr>様式D-1-1_014</vt:lpstr>
      <vt:lpstr>様式D-1-1_015</vt:lpstr>
      <vt:lpstr>様式D-1-1_016</vt:lpstr>
      <vt:lpstr>様式D-1-1_017</vt:lpstr>
      <vt:lpstr>様式D-1-1_018</vt:lpstr>
      <vt:lpstr>様式D-1-1_019</vt:lpstr>
      <vt:lpstr>様式D-1-1_020</vt:lpstr>
      <vt:lpstr>様式D-1-1_021</vt:lpstr>
      <vt:lpstr>様式D-1-1_022</vt:lpstr>
      <vt:lpstr>様式D-1-1_023</vt:lpstr>
      <vt:lpstr>様式D-1-1_024</vt:lpstr>
      <vt:lpstr>様式D-1-1_025</vt:lpstr>
      <vt:lpstr>様式D-1-1_026</vt:lpstr>
      <vt:lpstr>様式D-1-1_027</vt:lpstr>
      <vt:lpstr>様式D-1-1_028</vt:lpstr>
      <vt:lpstr>様式D-1-1_029</vt:lpstr>
      <vt:lpstr>様式D-1-1_030</vt:lpstr>
      <vt:lpstr>様式D-1-1_031</vt:lpstr>
      <vt:lpstr>様式D-1-1_032</vt:lpstr>
      <vt:lpstr>様式D-1-1_033</vt:lpstr>
      <vt:lpstr>様式D-1-2</vt:lpstr>
      <vt:lpstr>様式D-2-1_001</vt:lpstr>
      <vt:lpstr>様式D-2-1_002</vt:lpstr>
      <vt:lpstr>様式D-2-1´_001</vt:lpstr>
      <vt:lpstr>様式D-2-1´_002</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様式D-3_PE</vt:lpstr>
      <vt:lpstr>様式E</vt:lpstr>
      <vt:lpstr>様式F </vt:lpstr>
      <vt:lpstr>様式G</vt:lpstr>
      <vt:lpstr>'様式A-1'!Print_Area</vt:lpstr>
      <vt:lpstr>'様式A-2'!Print_Area</vt:lpstr>
      <vt:lpstr>'様式A-3'!Print_Area</vt:lpstr>
      <vt:lpstr>様式B_001!Print_Area</vt:lpstr>
      <vt:lpstr>様式B_002!Print_Area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'様式D-1-1_011'!Print_Area</vt:lpstr>
      <vt:lpstr>'様式D-1-1_012'!Print_Area</vt:lpstr>
      <vt:lpstr>'様式D-1-1_013'!Print_Area</vt:lpstr>
      <vt:lpstr>'様式D-1-1_014'!Print_Area</vt:lpstr>
      <vt:lpstr>'様式D-1-1_015'!Print_Area</vt:lpstr>
      <vt:lpstr>'様式D-1-1_016'!Print_Area</vt:lpstr>
      <vt:lpstr>'様式D-1-1_017'!Print_Area</vt:lpstr>
      <vt:lpstr>'様式D-1-1_018'!Print_Area</vt:lpstr>
      <vt:lpstr>'様式D-1-1_019'!Print_Area</vt:lpstr>
      <vt:lpstr>'様式D-1-1_020'!Print_Area</vt:lpstr>
      <vt:lpstr>'様式D-1-1_021'!Print_Area</vt:lpstr>
      <vt:lpstr>'様式D-1-1_022'!Print_Area</vt:lpstr>
      <vt:lpstr>'様式D-1-1_023'!Print_Area</vt:lpstr>
      <vt:lpstr>'様式D-1-1_024'!Print_Area</vt:lpstr>
      <vt:lpstr>'様式D-1-1_025'!Print_Area</vt:lpstr>
      <vt:lpstr>'様式D-1-1_026'!Print_Area</vt:lpstr>
      <vt:lpstr>'様式D-1-1_027'!Print_Area</vt:lpstr>
      <vt:lpstr>'様式D-1-1_028'!Print_Area</vt:lpstr>
      <vt:lpstr>'様式D-1-1_029'!Print_Area</vt:lpstr>
      <vt:lpstr>'様式D-1-1_030'!Print_Area</vt:lpstr>
      <vt:lpstr>'様式D-1-1_031'!Print_Area</vt:lpstr>
      <vt:lpstr>'様式D-1-1_032'!Print_Area</vt:lpstr>
      <vt:lpstr>'様式D-1-1_033'!Print_Area</vt:lpstr>
      <vt:lpstr>'様式D-1-2'!Print_Area</vt:lpstr>
      <vt:lpstr>'様式D-2-1_001'!Print_Area</vt:lpstr>
      <vt:lpstr>'様式D-2-1_002'!Print_Area</vt:lpstr>
      <vt:lpstr>'様式D-2-1´_001'!Print_Area</vt:lpstr>
      <vt:lpstr>'様式D-2-1´_002'!Print_Area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'様式F '!Print_Area</vt:lpstr>
      <vt:lpstr>様式G!Print_Area</vt:lpstr>
      <vt:lpstr>'様式A-2'!Print_Titles</vt:lpstr>
      <vt:lpstr>'様式C-1-1'!Print_Titles</vt:lpstr>
      <vt:lpstr>'様式C-1-2'!Print_Titles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'様式D-1-1_010'!Print_Titles</vt:lpstr>
      <vt:lpstr>'様式D-1-1_011'!Print_Titles</vt:lpstr>
      <vt:lpstr>'様式D-1-1_012'!Print_Titles</vt:lpstr>
      <vt:lpstr>'様式D-1-1_013'!Print_Titles</vt:lpstr>
      <vt:lpstr>'様式D-1-1_014'!Print_Titles</vt:lpstr>
      <vt:lpstr>'様式D-1-1_015'!Print_Titles</vt:lpstr>
      <vt:lpstr>'様式D-1-1_016'!Print_Titles</vt:lpstr>
      <vt:lpstr>'様式D-1-1_017'!Print_Titles</vt:lpstr>
      <vt:lpstr>'様式D-1-1_018'!Print_Titles</vt:lpstr>
      <vt:lpstr>'様式D-1-1_019'!Print_Titles</vt:lpstr>
      <vt:lpstr>'様式D-1-1_020'!Print_Titles</vt:lpstr>
      <vt:lpstr>'様式D-1-1_021'!Print_Titles</vt:lpstr>
      <vt:lpstr>'様式D-1-1_022'!Print_Titles</vt:lpstr>
      <vt:lpstr>'様式D-1-1_023'!Print_Titles</vt:lpstr>
      <vt:lpstr>'様式D-1-1_024'!Print_Titles</vt:lpstr>
      <vt:lpstr>'様式D-1-1_025'!Print_Titles</vt:lpstr>
      <vt:lpstr>'様式D-1-1_026'!Print_Titles</vt:lpstr>
      <vt:lpstr>'様式D-1-1_027'!Print_Titles</vt:lpstr>
      <vt:lpstr>'様式D-1-1_028'!Print_Titles</vt:lpstr>
      <vt:lpstr>'様式D-1-1_029'!Print_Titles</vt:lpstr>
      <vt:lpstr>'様式D-1-1_030'!Print_Titles</vt:lpstr>
      <vt:lpstr>'様式D-1-1_031'!Print_Titles</vt:lpstr>
      <vt:lpstr>'様式D-1-1_032'!Print_Titles</vt:lpstr>
      <vt:lpstr>'様式D-1-1_033'!Print_Titles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'様式F '!Print_Titles</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053　日野</cp:lastModifiedBy>
  <cp:lastPrinted>2025-02-28T00:46:19Z</cp:lastPrinted>
  <dcterms:created xsi:type="dcterms:W3CDTF">2012-04-09T00:49:26Z</dcterms:created>
  <dcterms:modified xsi:type="dcterms:W3CDTF">2025-04-11T04:16:24Z</dcterms:modified>
</cp:coreProperties>
</file>